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585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BE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<sst xmlns="http://schemas.openxmlformats.org/spreadsheetml/2006/main" count="1185" uniqueCount="615">
  <si>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</si>
  <si>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</si>
  <si>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</si>
  <si>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</si>
  <si>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</si>
  <si>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</si>
  <si>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</si>
  <si>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</si>
  <si>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</si>
  <si>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</si>
  <si>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</si>
  <si>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</si>
  <si>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</si>
  <si>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</si>
  <si>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</si>
  <si>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</si>
  <si>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</si>
  <si>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</si>
  <si>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</si>
  <si>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</si>
  <si>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</si>
  <si>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</si>
  <si>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</si>
  <si>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</si>
  <si>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</si>
  <si>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</si>
  <si>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</si>
  <si>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</si>
  <si>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</si>
  <si>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</si>
  <si>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</si>
  <si>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</si>
  <si>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</si>
  <si>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</si>
  <si>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</si>
  <si>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</si>
  <si>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</si>
  <si>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</si>
  <si>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</si>
  <si>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</si>
  <si>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</si>
  <si>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</si>
  <si>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</si>
  <si>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</si>
  <si>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</si>
  <si>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</si>
  <si>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</si>
  <si>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</si>
  <si>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</si>
  <si>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</si>
  <si>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</si>
  <si>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</si>
  <si>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</si>
  <si>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</si>
  <si>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</si>
  <si>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</si>
  <si>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</si>
  <si>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</si>
  <si>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</si>
  <si>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</si>
  <si>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</si>
  <si>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</si>
  <si>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</si>
  <si>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</si>
  <si>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</si>
  <si>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</si>
  <si>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</si>
  <si>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</si>
  <si>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</si>
  <si>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</si>
  <si>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</si>
  <si>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</si>
  <si>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</si>
  <si>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</si>
  <si>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</si>
  <si>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</si>
  <si>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</si>
  <si>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</si>
  <si>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</si>
  <si>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</si>
  <si>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</si>
  <si>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</si>
  <si>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</si>
  <si>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</si>
  <si>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</si>
  <si>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</si>
  <si>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</si>
  <si>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</si>
  <si>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</si>
  <si>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</si>
  <si>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</si>
  <si>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</si>
  <si>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</si>
  <si>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</si>
  <si>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</si>
  <si>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</si>
  <si>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</si>
  <si>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</si>
  <si>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宇美町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</si>
  <si>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</si>
  <si>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</si>
  <si>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</si>
  <si>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</si>
  <si>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</si>
  <si>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</si>
  <si>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</si>
  <si>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</si>
  <si>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</si>
  <si>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</si>
  <si>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</si>
  <si>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</si>
  <si>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</si>
  <si>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</si>
  <si>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</si>
  <si>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</si>
  <si>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</si>
  <si>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</si>
  <si>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</si>
  <si>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</si>
  <si>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</si>
  <si>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</si>
  <si>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</si>
  <si>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</si>
  <si>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</si>
  <si>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</si>
  <si>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</si>
  <si>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</si>
  <si>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</si>
  <si>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</si>
  <si>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</si>
  <si>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</si>
  <si>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</si>
  <si>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</si>
  <si>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</si>
  <si>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</si>
  <si>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</si>
  <si>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</si>
  <si>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</si>
  <si>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</si>
  <si>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</si>
  <si>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</si>
  <si>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</si>
  <si>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</si>
  <si>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</si>
  <si>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</si>
  <si>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</si>
  <si>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</si>
  <si>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</si>
  <si>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</si>
  <si>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</si>
  <si>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</si>
  <si>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</si>
  <si>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</si>
  <si>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</si>
  <si>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</si>
  <si>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</si>
  <si>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</si>
  <si>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</si>
  <si>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</si>
  <si>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</si>
  <si>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</si>
  <si>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</si>
  <si>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</si>
  <si>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</si>
  <si>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</si>
  <si>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</si>
  <si>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</si>
  <si>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</si>
  <si>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</si>
  <si>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</si>
  <si>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</si>
  <si>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</si>
  <si>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</si>
  <si>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</si>
  <si>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</si>
  <si>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</si>
  <si>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</si>
  <si>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</si>
  <si>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</si>
  <si>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</si>
  <si>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</si>
  <si>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</si>
  <si>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</si>
  <si>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</si>
  <si>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</si>
  <si>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</si>
  <si>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</si>
  <si>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</si>
  <si>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</si>
  <si>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</si>
  <si>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</si>
  <si>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</si>
  <si>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</si>
  <si>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</si>
  <si>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</si>
  <si>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</si>
  <si>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</si>
  <si>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</si>
  <si>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</si>
  <si>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</si>
  <si>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</si>
  <si>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</si>
  <si>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</si>
  <si>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</si>
  <si>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</si>
  <si>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</si>
  <si>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</si>
  <si>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</si>
  <si>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</si>
  <si>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</si>
  <si>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</si>
  <si>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</si>
  <si>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</si>
  <si>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</si>
  <si>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</si>
  <si>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</si>
  <si>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</si>
  <si>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</si>
  <si>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福岡県宇美町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</si>
  <si>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</si>
  <si>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</si>
  <si>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</si>
  <si>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</si>
  <si>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</si>
  <si>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</si>
  <si>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</si>
  <si>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</si>
  <si>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</si>
  <si>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</si>
  <si>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</si>
  <si>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</si>
  <si>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</si>
  <si>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</si>
  <si>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</si>
  <si>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</si>
  <si>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</si>
  <si>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</si>
  <si>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</si>
  <si>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</si>
  <si>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</si>
  <si>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</si>
  <si>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</si>
  <si>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</si>
  <si>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</si>
  <si>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　　　法人均等割</t>
    <phoneticPr fontId="5"/>
  </si>
  <si>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</si>
  <si>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</si>
  <si>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</si>
  <si>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</si>
  <si>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</si>
  <si>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</si>
  <si>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</si>
  <si>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</si>
  <si>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</si>
  <si>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</si>
  <si>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</si>
  <si>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</si>
  <si>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</si>
  <si>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</si>
  <si>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</si>
  <si>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</si>
  <si>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</si>
  <si>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</si>
  <si>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</si>
  <si>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</si>
  <si>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</si>
  <si>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</si>
  <si>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</si>
  <si>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</si>
  <si>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</si>
  <si>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</si>
  <si>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</si>
  <si>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</si>
  <si>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</si>
  <si>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</si>
  <si>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</si>
  <si>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</si>
  <si>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</si>
  <si>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</si>
  <si>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</si>
  <si>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</si>
  <si>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人件費</t>
    <phoneticPr fontId="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</si>
  <si>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</si>
  <si>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</si>
  <si>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</si>
  <si>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</si>
  <si>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</si>
  <si>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</si>
  <si>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</si>
  <si>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</si>
  <si>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</si>
  <si>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</si>
  <si>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</si>
  <si>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</si>
  <si>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</si>
  <si>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</si>
  <si>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</si>
  <si>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</si>
  <si>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</si>
  <si>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</si>
  <si>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</si>
  <si>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</si>
  <si>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</si>
  <si>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</si>
  <si>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</si>
  <si>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</si>
  <si>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</si>
  <si>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</si>
  <si>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</si>
  <si>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</si>
  <si>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</si>
  <si>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</si>
  <si>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</si>
  <si>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</si>
  <si>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上水道</t>
    <phoneticPr fontId="5"/>
  </si>
  <si>
    <t>加入世帯数(世帯)</t>
  </si>
  <si>
    <t>　繰出金</t>
    <phoneticPr fontId="5"/>
  </si>
  <si>
    <t>諸収入</t>
  </si>
  <si>
    <t>被保険者数(人)</t>
  </si>
  <si>
    <t>　積立金</t>
    <phoneticPr fontId="5"/>
  </si>
  <si>
    <t>地方債</t>
  </si>
  <si>
    <t>被保険者
1人当り</t>
    <phoneticPr fontId="5"/>
  </si>
  <si>
    <t>　うち減収補塡債(特例分)</t>
    <rPh sb="4" eb="5">
      <t>シュウ</t>
    </rPh>
    <rPh sb="9" eb="10">
      <t>トク</t>
    </rPh>
    <rPh sb="10" eb="11">
      <t>レイ</t>
    </rPh>
    <rPh sb="11" eb="12">
      <t>ブン</t>
    </rPh>
    <phoneticPr fontId="16"/>
  </si>
  <si>
    <t>国庫支出金</t>
    <phoneticPr fontId="5"/>
  </si>
  <si>
    <t>　前年度繰上充用金</t>
    <phoneticPr fontId="5"/>
  </si>
  <si>
    <t>その他</t>
    <phoneticPr fontId="5"/>
  </si>
  <si>
    <t>投資的経費計</t>
    <rPh sb="5" eb="6">
      <t>ケイ</t>
    </rPh>
    <phoneticPr fontId="5"/>
  </si>
  <si>
    <t>歳入合計</t>
    <phoneticPr fontId="5"/>
  </si>
  <si>
    <t>普通建設事業費</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</si>
  <si>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</si>
  <si>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</si>
  <si>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</si>
  <si>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</si>
  <si>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</si>
  <si>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</si>
  <si>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</si>
  <si>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</si>
  <si>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福岡県宇美町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</si>
  <si>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</si>
  <si>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</si>
  <si>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</si>
  <si>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</si>
  <si>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</si>
  <si>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</si>
  <si>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</si>
  <si>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</si>
  <si>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</si>
  <si>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</si>
  <si>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</si>
  <si>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</si>
  <si>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</si>
  <si>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</si>
  <si>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</si>
  <si>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</si>
  <si>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</si>
  <si>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</si>
  <si>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</si>
  <si>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</si>
  <si>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</si>
  <si>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</si>
  <si>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</si>
  <si>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</si>
  <si>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</si>
  <si>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</si>
  <si>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</si>
  <si>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</si>
  <si>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</si>
  <si>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</si>
  <si>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</si>
  <si>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</si>
  <si>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</si>
  <si>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宇美町国民健康保険特別会計</t>
    <phoneticPr fontId="5"/>
  </si>
  <si>
    <t>宇美町後期高齢者医療特別会計</t>
    <phoneticPr fontId="5"/>
  </si>
  <si>
    <t>宇美町上水道事業会計</t>
    <phoneticPr fontId="5"/>
  </si>
  <si>
    <t>法適用企業</t>
    <phoneticPr fontId="5"/>
  </si>
  <si>
    <t>宇美町流域関連公共下水道事業会計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</si>
  <si>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</si>
  <si>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</si>
  <si>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</si>
  <si>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</si>
  <si>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</si>
  <si>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</si>
  <si>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</si>
  <si>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</si>
  <si>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</si>
  <si>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</si>
  <si>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</si>
  <si>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</si>
  <si>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</si>
  <si>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</si>
  <si>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</si>
  <si>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</si>
  <si>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</si>
  <si>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</si>
  <si>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</si>
  <si>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</si>
  <si>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</si>
  <si>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</si>
  <si>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</si>
  <si>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</si>
  <si>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</si>
  <si>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</si>
  <si>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</si>
  <si>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</si>
  <si>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</si>
  <si>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</si>
  <si>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</si>
  <si>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</si>
  <si>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</si>
  <si>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</si>
  <si>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</si>
  <si>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</si>
  <si>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</si>
  <si>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</si>
  <si>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</si>
  <si>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</si>
  <si>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</si>
  <si>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</si>
  <si>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</si>
  <si>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</si>
  <si>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</si>
  <si>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</si>
  <si>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</si>
  <si>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</si>
  <si>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</si>
  <si>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</si>
  <si>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</si>
  <si>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</si>
  <si>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</si>
  <si>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</si>
  <si>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</si>
  <si>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</si>
  <si>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</si>
  <si>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</si>
  <si>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</si>
  <si>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</si>
  <si>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</si>
  <si>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</si>
  <si>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</si>
  <si>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</si>
  <si>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</si>
  <si>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</si>
  <si>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</si>
  <si>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</si>
  <si>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</si>
  <si>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</si>
  <si>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</si>
  <si>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</si>
  <si>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</si>
  <si>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</si>
  <si>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</si>
  <si>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</si>
  <si>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</si>
  <si>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</si>
  <si>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</si>
  <si>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</si>
  <si>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</si>
  <si>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</si>
  <si>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</si>
  <si>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</si>
  <si>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</si>
  <si>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</si>
  <si>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</si>
  <si>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</si>
  <si>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</si>
  <si>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</si>
  <si>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</si>
  <si>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</si>
  <si>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</si>
  <si>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</si>
  <si>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</si>
  <si>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</si>
  <si>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</si>
  <si>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</si>
  <si>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</si>
  <si>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</si>
  <si>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</si>
  <si>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</si>
  <si>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</si>
  <si>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</si>
  <si>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</si>
  <si>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</si>
  <si>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</si>
  <si>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</si>
  <si>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</si>
  <si>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</si>
  <si>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</si>
  <si>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</si>
  <si>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</si>
  <si>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</si>
  <si>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</si>
  <si>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</si>
  <si>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</si>
  <si>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</si>
  <si>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</si>
  <si>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</si>
  <si>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</si>
  <si>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</si>
  <si>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</si>
  <si>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</si>
  <si>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</si>
  <si>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</si>
  <si>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</si>
  <si>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</si>
  <si>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</si>
  <si>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</si>
  <si>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</si>
  <si>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</si>
  <si>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</si>
  <si>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</si>
  <si>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</si>
  <si>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</si>
  <si>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</si>
  <si>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</si>
  <si>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</si>
  <si>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</si>
  <si>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</si>
  <si>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</si>
  <si>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</si>
  <si>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</si>
  <si>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</si>
  <si>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1.13</t>
  </si>
  <si>
    <t>一般会計</t>
  </si>
  <si>
    <t>宇美町上水道事業会計</t>
  </si>
  <si>
    <t>宇美町国民健康保険特別会計</t>
  </si>
  <si>
    <t>▲ 0.12</t>
  </si>
  <si>
    <t>▲ 0.29</t>
  </si>
  <si>
    <t>宇美町後期高齢者医療特別会計</t>
  </si>
  <si>
    <t>宇美町流域関連公共下水道事業会計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</si>
  <si>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</si>
  <si>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</si>
  <si>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</si>
  <si>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</si>
  <si>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</si>
  <si>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</si>
  <si>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</si>
  <si>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</si>
  <si>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福岡県市町村消防団員等公務災害補償組合</t>
    <rPh sb="0" eb="3">
      <t>フクオカケン</t>
    </rPh>
    <rPh sb="3" eb="10">
      <t>シチョウソンショウボウダンイン</t>
    </rPh>
    <rPh sb="10" eb="11">
      <t>トウ</t>
    </rPh>
    <rPh sb="11" eb="15">
      <t>コウムサイガイ</t>
    </rPh>
    <rPh sb="15" eb="19">
      <t>ホショウクミアイ</t>
    </rPh>
    <phoneticPr fontId="2"/>
  </si>
  <si>
    <t>福岡県市町村職員退職手当組合（一般会計）</t>
    <rPh sb="0" eb="3">
      <t>フクオカケン</t>
    </rPh>
    <rPh sb="3" eb="6">
      <t>シチョウソン</t>
    </rPh>
    <rPh sb="6" eb="8">
      <t>ショクイン</t>
    </rPh>
    <rPh sb="8" eb="12">
      <t>タイショクテアテ</t>
    </rPh>
    <rPh sb="12" eb="14">
      <t>クミアイ</t>
    </rPh>
    <rPh sb="15" eb="19">
      <t>イッパンカイケイ</t>
    </rPh>
    <phoneticPr fontId="2"/>
  </si>
  <si>
    <t>福岡県市町村職員退職手当組合（基金特別会計）</t>
    <rPh sb="0" eb="3">
      <t>フクオカケン</t>
    </rPh>
    <rPh sb="3" eb="6">
      <t>シチョウソン</t>
    </rPh>
    <rPh sb="6" eb="8">
      <t>ショクイン</t>
    </rPh>
    <rPh sb="8" eb="14">
      <t>タイショクテアテクミアイ</t>
    </rPh>
    <rPh sb="15" eb="21">
      <t>キキントクベツカイケイ</t>
    </rPh>
    <phoneticPr fontId="2"/>
  </si>
  <si>
    <t>福岡県自治会館管理組合</t>
    <rPh sb="0" eb="3">
      <t>フクオカケン</t>
    </rPh>
    <rPh sb="3" eb="7">
      <t>ジチカイカン</t>
    </rPh>
    <rPh sb="7" eb="11">
      <t>カンリクミアイ</t>
    </rPh>
    <phoneticPr fontId="2"/>
  </si>
  <si>
    <t>糟屋郡自治会館組合</t>
    <rPh sb="0" eb="3">
      <t>カスヤグン</t>
    </rPh>
    <rPh sb="3" eb="7">
      <t>ジチカイカン</t>
    </rPh>
    <rPh sb="7" eb="9">
      <t>クミアイ</t>
    </rPh>
    <phoneticPr fontId="2"/>
  </si>
  <si>
    <t>糟屋郡篠栗町外一市五町財産組合</t>
    <rPh sb="0" eb="3">
      <t>カスヤグン</t>
    </rPh>
    <rPh sb="3" eb="6">
      <t>ササグリマチ</t>
    </rPh>
    <rPh sb="6" eb="7">
      <t>ホカ</t>
    </rPh>
    <rPh sb="7" eb="9">
      <t>イッシ</t>
    </rPh>
    <rPh sb="9" eb="11">
      <t>ゴチョウ</t>
    </rPh>
    <rPh sb="11" eb="15">
      <t>ザイサンクミアイ</t>
    </rPh>
    <phoneticPr fontId="2"/>
  </si>
  <si>
    <t>北筑昇華苑組合</t>
    <rPh sb="0" eb="5">
      <t>ホクチクショウカエン</t>
    </rPh>
    <rPh sb="5" eb="7">
      <t>クミアイ</t>
    </rPh>
    <phoneticPr fontId="2"/>
  </si>
  <si>
    <t>粕屋南部消防組合（一般会計）</t>
    <rPh sb="0" eb="4">
      <t>カスヤナンブ</t>
    </rPh>
    <rPh sb="4" eb="8">
      <t>ショウボウクミアイ</t>
    </rPh>
    <rPh sb="9" eb="13">
      <t>イッパンカイケイ</t>
    </rPh>
    <phoneticPr fontId="2"/>
  </si>
  <si>
    <t>粕屋南部消防組合（休日診療所特別会計）</t>
    <rPh sb="0" eb="8">
      <t>カスヤナンブショウボウクミアイ</t>
    </rPh>
    <rPh sb="9" eb="11">
      <t>キュウジツ</t>
    </rPh>
    <rPh sb="11" eb="14">
      <t>シンリョウジョ</t>
    </rPh>
    <rPh sb="14" eb="18">
      <t>トクベツカイケイ</t>
    </rPh>
    <phoneticPr fontId="2"/>
  </si>
  <si>
    <t>福岡地区水道企業団</t>
    <rPh sb="0" eb="4">
      <t>フクオカチク</t>
    </rPh>
    <rPh sb="4" eb="9">
      <t>スイドウキギョウダン</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</si>
  <si>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</si>
  <si>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3">
      <t>フクオカケン</t>
    </rPh>
    <rPh sb="3" eb="9">
      <t>ジチシンコウクミアイ</t>
    </rPh>
    <rPh sb="10" eb="14">
      <t>コウブンショカン</t>
    </rPh>
    <rPh sb="14" eb="20">
      <t>ジギョウトクベツカイケイ</t>
    </rPh>
    <phoneticPr fontId="2"/>
  </si>
  <si>
    <t>福岡都市圏広域行政事業組合（一般会計）</t>
    <rPh sb="0" eb="9">
      <t>フクオカトシケンコウイキギョウセイ</t>
    </rPh>
    <rPh sb="9" eb="13">
      <t>ジギョウクミアイ</t>
    </rPh>
    <rPh sb="14" eb="18">
      <t>イッパンカイケイ</t>
    </rPh>
    <phoneticPr fontId="2"/>
  </si>
  <si>
    <t>福岡都市圏広域行政事業組合（流域連携事業特別会計）</t>
    <rPh sb="0" eb="9">
      <t>フクオカトシケンコウイキギョウセイ</t>
    </rPh>
    <rPh sb="9" eb="13">
      <t>ジギョウクミアイ</t>
    </rPh>
    <rPh sb="14" eb="18">
      <t>リュウイキレンケイ</t>
    </rPh>
    <rPh sb="18" eb="24">
      <t>ジギョウトクベツカイケイ</t>
    </rPh>
    <phoneticPr fontId="2"/>
  </si>
  <si>
    <t>福岡都市圏広域行政事業組合（競艇事業特別会計）</t>
    <rPh sb="0" eb="9">
      <t>フクオカトシケンコウイキギョウセイ</t>
    </rPh>
    <rPh sb="9" eb="13">
      <t>ジギョウクミアイ</t>
    </rPh>
    <rPh sb="14" eb="22">
      <t>キョウテイジギョウトクベツカイケイ</t>
    </rPh>
    <phoneticPr fontId="2"/>
  </si>
  <si>
    <t>宇美町・志免町衛生施設組合</t>
    <rPh sb="0" eb="3">
      <t>ウミマチ</t>
    </rPh>
    <rPh sb="4" eb="7">
      <t>シメマチ</t>
    </rPh>
    <rPh sb="7" eb="9">
      <t>エイセイ</t>
    </rPh>
    <rPh sb="9" eb="13">
      <t>シセツクミアイ</t>
    </rPh>
    <phoneticPr fontId="2"/>
  </si>
  <si>
    <t>福岡県介護保険広域連合（一般会計）</t>
    <rPh sb="0" eb="11">
      <t>フクオカケンカイゴホケンコウイキレンゴウ</t>
    </rPh>
    <rPh sb="12" eb="16">
      <t>イッパンカイケイ</t>
    </rPh>
    <phoneticPr fontId="2"/>
  </si>
  <si>
    <t>福岡県介護保険広域連合（介護保険事業特別会計）</t>
    <rPh sb="0" eb="11">
      <t>フクオカケンカイゴホケンコウイキレンゴウ</t>
    </rPh>
    <rPh sb="12" eb="18">
      <t>カイゴホケンジギョウ</t>
    </rPh>
    <rPh sb="18" eb="22">
      <t>トクベツカイケイ</t>
    </rPh>
    <phoneticPr fontId="2"/>
  </si>
  <si>
    <t>福岡県後期高齢者医療広域連合（一般会計）</t>
    <rPh sb="0" eb="14">
      <t>フクオカケンコウキコウレイシャイリョウコウイキレンゴウ</t>
    </rPh>
    <rPh sb="15" eb="19">
      <t>イッパンカイケイ</t>
    </rPh>
    <phoneticPr fontId="2"/>
  </si>
  <si>
    <t>福岡県後期高齢者医療広域連合（後期高齢者医療特別会計）</t>
    <rPh sb="0" eb="14">
      <t>フクオカケンコウキコウレイシャイリョウコウイキレンゴウ</t>
    </rPh>
    <rPh sb="15" eb="20">
      <t>コウキコウレイシャ</t>
    </rPh>
    <rPh sb="20" eb="22">
      <t>イリョウ</t>
    </rPh>
    <rPh sb="22" eb="26">
      <t>トクベツカイケイ</t>
    </rPh>
    <phoneticPr fontId="2"/>
  </si>
  <si>
    <t>法適用企業</t>
    <rPh sb="0" eb="5">
      <t>ホウテキヨウキギョウ</t>
    </rPh>
    <phoneticPr fontId="2"/>
  </si>
  <si>
    <t>宇美町コミュニティー・センター</t>
    <rPh sb="0" eb="3">
      <t>ウミマチ</t>
    </rPh>
    <phoneticPr fontId="2"/>
  </si>
  <si>
    <t>－</t>
  </si>
  <si>
    <t>庁舎建設等基金</t>
    <rPh sb="0" eb="2">
      <t>チョウシャ</t>
    </rPh>
    <rPh sb="2" eb="4">
      <t>ケンセツ</t>
    </rPh>
    <rPh sb="4" eb="5">
      <t>トウ</t>
    </rPh>
    <rPh sb="5" eb="7">
      <t>キキン</t>
    </rPh>
    <phoneticPr fontId="5"/>
  </si>
  <si>
    <t>歩み出そう次の100年基金</t>
    <rPh sb="0" eb="1">
      <t>アユ</t>
    </rPh>
    <rPh sb="2" eb="3">
      <t>ダ</t>
    </rPh>
    <rPh sb="5" eb="6">
      <t>ツギ</t>
    </rPh>
    <rPh sb="10" eb="11">
      <t>ネン</t>
    </rPh>
    <rPh sb="11" eb="13">
      <t>キキン</t>
    </rPh>
    <phoneticPr fontId="5"/>
  </si>
  <si>
    <t>農業振興事業費財政基金</t>
    <rPh sb="0" eb="2">
      <t>ノウギョウ</t>
    </rPh>
    <rPh sb="2" eb="4">
      <t>シンコウ</t>
    </rPh>
    <rPh sb="4" eb="6">
      <t>ジギョウ</t>
    </rPh>
    <rPh sb="6" eb="7">
      <t>ヒ</t>
    </rPh>
    <rPh sb="7" eb="9">
      <t>ザイセイ</t>
    </rPh>
    <rPh sb="9" eb="11">
      <t>キキン</t>
    </rPh>
    <phoneticPr fontId="5"/>
  </si>
  <si>
    <t>森林環境譲与税基金</t>
    <rPh sb="0" eb="2">
      <t>シンリン</t>
    </rPh>
    <rPh sb="2" eb="4">
      <t>カンキョウ</t>
    </rPh>
    <rPh sb="4" eb="6">
      <t>ジョウヨ</t>
    </rPh>
    <rPh sb="6" eb="7">
      <t>ゼイ</t>
    </rPh>
    <rPh sb="7" eb="9">
      <t>キキン</t>
    </rPh>
    <phoneticPr fontId="5"/>
  </si>
  <si>
    <t>歳出の状況（単位 千円・％）</t>
    <phoneticPr fontId="5"/>
  </si>
  <si>
    <t>　法定普通税</t>
    <phoneticPr fontId="5"/>
  </si>
  <si>
    <t>-</t>
    <phoneticPr fontId="5"/>
  </si>
  <si>
    <t>　　　個人均等割</t>
    <phoneticPr fontId="5"/>
  </si>
  <si>
    <t>-</t>
    <phoneticPr fontId="5"/>
  </si>
  <si>
    <t>　　　所得割</t>
    <phoneticPr fontId="5"/>
  </si>
  <si>
    <t>　　　法人税割</t>
    <phoneticPr fontId="5"/>
  </si>
  <si>
    <t>　　固定資産税</t>
    <phoneticPr fontId="5"/>
  </si>
  <si>
    <t>　　　うち純固定資産税</t>
    <phoneticPr fontId="5"/>
  </si>
  <si>
    <t>　　軽自動車税</t>
    <phoneticPr fontId="5"/>
  </si>
  <si>
    <t>-</t>
    <phoneticPr fontId="5"/>
  </si>
  <si>
    <t>　法定外普通税</t>
    <phoneticPr fontId="5"/>
  </si>
  <si>
    <t>　個人住民税減収補塡特例交付金</t>
    <phoneticPr fontId="5"/>
  </si>
  <si>
    <t>前年度繰上充用金</t>
    <phoneticPr fontId="5"/>
  </si>
  <si>
    <t>　新型コロナウイルス感染症対策地方税減収補塡特別交付金</t>
    <phoneticPr fontId="5"/>
  </si>
  <si>
    <t>　　事業所税</t>
    <phoneticPr fontId="5"/>
  </si>
  <si>
    <t>構成比</t>
    <phoneticPr fontId="5"/>
  </si>
  <si>
    <t>充当一般財源等</t>
    <phoneticPr fontId="5"/>
  </si>
  <si>
    <t>　法定外目的税</t>
    <phoneticPr fontId="5"/>
  </si>
  <si>
    <t>　震災復興特別交付税</t>
    <phoneticPr fontId="25"/>
  </si>
  <si>
    <t>交通安全対策特別交付金</t>
    <phoneticPr fontId="5"/>
  </si>
  <si>
    <t>元利償還金</t>
    <phoneticPr fontId="5"/>
  </si>
  <si>
    <t>　うち元金</t>
    <phoneticPr fontId="25"/>
  </si>
  <si>
    <t>　うち利子</t>
    <phoneticPr fontId="25"/>
  </si>
  <si>
    <t>一時借入金利子</t>
    <phoneticPr fontId="5"/>
  </si>
  <si>
    <t>合計</t>
    <phoneticPr fontId="5"/>
  </si>
  <si>
    <t>下水道</t>
    <phoneticPr fontId="5"/>
  </si>
  <si>
    <t>　　うち一部事務組合負担金</t>
    <phoneticPr fontId="5"/>
  </si>
  <si>
    <t>工業用水道</t>
    <phoneticPr fontId="5"/>
  </si>
  <si>
    <t>交通</t>
    <phoneticPr fontId="5"/>
  </si>
  <si>
    <t>保険税(料)収入額</t>
    <phoneticPr fontId="5"/>
  </si>
  <si>
    <t>　投資・出資金・貸付金</t>
    <phoneticPr fontId="5"/>
  </si>
  <si>
    <t>国民健康保険</t>
    <phoneticPr fontId="5"/>
  </si>
  <si>
    <t>　うち猶予特例債</t>
    <phoneticPr fontId="16"/>
  </si>
  <si>
    <t>保険給付費</t>
    <phoneticPr fontId="5"/>
  </si>
  <si>
    <t>　うち臨時財政対策債</t>
    <phoneticPr fontId="5"/>
  </si>
  <si>
    <t>　　うち人件費</t>
    <phoneticPr fontId="5"/>
  </si>
  <si>
    <t>　うち単独</t>
    <phoneticPr fontId="5"/>
  </si>
  <si>
    <t>失業対策事業費</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</si>
  <si>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</si>
  <si>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</si>
  <si>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</si>
  <si>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将来負担額に充当可能な財源等の合計額が将来負担額を上回ったため、比率が算定されていない。改善の理由は、公営企業債等繰入見込額及び地方債現在高が減少したことに加え、充当財源等が前年度比306,438千円（2.2%）増となったことにより、実質的な将来負担額が533,442千円減少したこと、また、標準財政規模410,828千円（5.5%）増となったことなどが挙げられる。
　今後も、長期にわたり必要な投資を行いながら老朽化対策に取り組み維持管理を適切に進めていく方針である。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</si>
  <si>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</si>
  <si>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</si>
  <si>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</si>
  <si>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</si>
  <si>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</si>
  <si>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</si>
  <si>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</si>
  <si>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前年度から0.2ポイント改善して7.5ポイントとなったが、類似団体と比較して高い水準のままである。今後も地方債の発行を当該年度の元金以内での発行となるよう調整し、地方債残高全体の抑制を図る方向であるため、実質公債費比率は低下してくるものと想定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</si>
</sst>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AD52-48F6-894B-BFB7E28143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27728</c:v>
                </c:pt>
                <c:pt idx="1">
                  <c:v>15574</c:v>
                </c:pt>
                <c:pt idx="2">
                  <c:v>49174</c:v>
                </c:pt>
                <c:pt idx="3">
                  <c:v>37708</c:v>
                </c:pt>
                <c:pt idx="4">
                  <c:v>25993</c:v>
                </c:pt>
              </c:numCache>
            </c:numRef>
          </c:val>
          <c:smooth val="0"/>
          <c:extLst xmlns:c16r2="http://schemas.microsoft.com/office/drawing/2015/06/chart">
            <c:ext xmlns:c16="http://schemas.microsoft.com/office/drawing/2014/chart" uri="{C3380CC4-5D6E-409C-BE32-E72D297353CC}">
              <c16:uniqueId val="{00000001-AD52-48F6-894B-BFB7E281431C}"/>
            </c:ext>
          </c:extLst>
        </c:ser>
        <c:dLbls>
          <c:showLegendKey val="0"/>
          <c:showVal val="0"/>
          <c:showCatName val="0"/>
          <c:showSerName val="0"/>
          <c:showPercent val="0"/>
          <c:showBubbleSize val="0"/>
        </c:dLbls>
        <c:marker val="1"/>
        <c:smooth val="0"/>
        <c:axId val="497196784"/>
        <c:axId val="497197168"/>
      </c:lineChart>
      <c:catAx>
        <c:axId val="497196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197168"/>
        <c:crosses val="autoZero"/>
        <c:auto val="1"/>
        <c:lblAlgn val="ctr"/>
        <c:lblOffset val="100"/>
        <c:tickLblSkip val="1"/>
        <c:tickMarkSkip val="1"/>
        <c:noMultiLvlLbl val="0"/>
      </c:catAx>
      <c:valAx>
        <c:axId val="4971971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19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4.78</c:v>
                </c:pt>
                <c:pt idx="1">
                  <c:v>5.73</c:v>
                </c:pt>
                <c:pt idx="2">
                  <c:v>4.4400000000000004</c:v>
                </c:pt>
                <c:pt idx="3">
                  <c:v>6.13</c:v>
                </c:pt>
                <c:pt idx="4">
                  <c:v>8.1199999999999992</c:v>
                </c:pt>
              </c:numCache>
            </c:numRef>
          </c:val>
          <c:extLst xmlns:c16r2="http://schemas.microsoft.com/office/drawing/2015/06/chart">
            <c:ext xmlns:c16="http://schemas.microsoft.com/office/drawing/2014/chart" uri="{C3380CC4-5D6E-409C-BE32-E72D297353CC}">
              <c16:uniqueId val="{00000000-E129-447E-A8AD-D6FC269AF3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20.92</c:v>
                </c:pt>
                <c:pt idx="1">
                  <c:v>20.14</c:v>
                </c:pt>
                <c:pt idx="2">
                  <c:v>20.48</c:v>
                </c:pt>
                <c:pt idx="3">
                  <c:v>20.74</c:v>
                </c:pt>
                <c:pt idx="4">
                  <c:v>22.98</c:v>
                </c:pt>
              </c:numCache>
            </c:numRef>
          </c:val>
          <c:extLst xmlns:c16r2="http://schemas.microsoft.com/office/drawing/2015/06/chart">
            <c:ext xmlns:c16="http://schemas.microsoft.com/office/drawing/2014/chart" uri="{C3380CC4-5D6E-409C-BE32-E72D297353CC}">
              <c16:uniqueId val="{00000001-E129-447E-A8AD-D6FC269AF326}"/>
            </c:ext>
          </c:extLst>
        </c:ser>
        <c:dLbls>
          <c:showLegendKey val="0"/>
          <c:showVal val="0"/>
          <c:showCatName val="0"/>
          <c:showSerName val="0"/>
          <c:showPercent val="0"/>
          <c:showBubbleSize val="0"/>
        </c:dLbls>
        <c:gapWidth val="250"/>
        <c:overlap val="100"/>
        <c:axId val="498620184"/>
        <c:axId val="50783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0.16</c:v>
                </c:pt>
                <c:pt idx="1">
                  <c:v>1.19</c:v>
                </c:pt>
                <c:pt idx="2">
                  <c:v>-1.1299999999999999</c:v>
                </c:pt>
                <c:pt idx="3">
                  <c:v>2.85</c:v>
                </c:pt>
                <c:pt idx="4">
                  <c:v>5.64</c:v>
                </c:pt>
              </c:numCache>
            </c:numRef>
          </c:val>
          <c:smooth val="0"/>
          <c:extLst xmlns:c16r2="http://schemas.microsoft.com/office/drawing/2015/06/chart">
            <c:ext xmlns:c16="http://schemas.microsoft.com/office/drawing/2014/chart" uri="{C3380CC4-5D6E-409C-BE32-E72D297353CC}">
              <c16:uniqueId val="{00000002-E129-447E-A8AD-D6FC269AF326}"/>
            </c:ext>
          </c:extLst>
        </c:ser>
        <c:dLbls>
          <c:showLegendKey val="0"/>
          <c:showVal val="0"/>
          <c:showCatName val="0"/>
          <c:showSerName val="0"/>
          <c:showPercent val="0"/>
          <c:showBubbleSize val="0"/>
        </c:dLbls>
        <c:marker val="1"/>
        <c:smooth val="0"/>
        <c:axId val="498620184"/>
        <c:axId val="507839712"/>
      </c:lineChart>
      <c:catAx>
        <c:axId val="49862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7839712"/>
        <c:crosses val="autoZero"/>
        <c:auto val="1"/>
        <c:lblAlgn val="ctr"/>
        <c:lblOffset val="100"/>
        <c:tickLblSkip val="1"/>
        <c:tickMarkSkip val="1"/>
        <c:noMultiLvlLbl val="0"/>
      </c:catAx>
      <c:valAx>
        <c:axId val="50783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62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7F7-4C10-9D45-4D2DDEA1E0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F7-4C10-9D45-4D2DDEA1E0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7F7-4C10-9D45-4D2DDEA1E09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7F7-4C10-9D45-4D2DDEA1E09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7F7-4C10-9D45-4D2DDEA1E092}"/>
            </c:ext>
          </c:extLst>
        </c:ser>
        <c:ser>
          <c:idx val="5"/>
          <c:order val="5"/>
          <c:tx>
            <c:strRef>
              <c:f>データシート!$A$32</c:f>
              <c:strCache>
                <c:ptCount val="1"/>
                <c:pt idx="0">
                  <c:v>宇美町流域関連公共下水道事業会計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0.69</c:v>
                </c:pt>
                <c:pt idx="2">
                  <c:v>#N/A</c:v>
                </c:pt>
                <c:pt idx="3">
                  <c:v>0</c:v>
                </c:pt>
                <c:pt idx="4">
                  <c:v>#N/A</c:v>
                </c:pt>
                <c:pt idx="5">
                  <c:v>0</c:v>
                </c:pt>
                <c:pt idx="6">
                  <c:v>#N/A</c:v>
                </c:pt>
                <c:pt idx="7">
                  <c:v>0</c:v>
                </c:pt>
                <c:pt idx="8">
                  <c:v>#N/A</c:v>
                </c:pt>
                <c:pt idx="9">
                  <c:v>0.25</c:v>
                </c:pt>
              </c:numCache>
            </c:numRef>
          </c:val>
          <c:extLst xmlns:c16r2="http://schemas.microsoft.com/office/drawing/2015/06/chart">
            <c:ext xmlns:c16="http://schemas.microsoft.com/office/drawing/2014/chart" uri="{C3380CC4-5D6E-409C-BE32-E72D297353CC}">
              <c16:uniqueId val="{00000005-27F7-4C10-9D45-4D2DDEA1E092}"/>
            </c:ext>
          </c:extLst>
        </c:ser>
        <c:ser>
          <c:idx val="6"/>
          <c:order val="6"/>
          <c:tx>
            <c:strRef>
              <c:f>データシート!$A$33</c:f>
              <c:strCache>
                <c:ptCount val="1"/>
                <c:pt idx="0">
                  <c:v>宇美町後期高齢者医療特別会計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0.34</c:v>
                </c:pt>
                <c:pt idx="2">
                  <c:v>#N/A</c:v>
                </c:pt>
                <c:pt idx="3">
                  <c:v>0.27</c:v>
                </c:pt>
                <c:pt idx="4">
                  <c:v>#N/A</c:v>
                </c:pt>
                <c:pt idx="5">
                  <c:v>0.28000000000000003</c:v>
                </c:pt>
                <c:pt idx="6">
                  <c:v>#N/A</c:v>
                </c:pt>
                <c:pt idx="7">
                  <c:v>0.28000000000000003</c:v>
                </c:pt>
                <c:pt idx="8">
                  <c:v>#N/A</c:v>
                </c:pt>
                <c:pt idx="9">
                  <c:v>0.27</c:v>
                </c:pt>
              </c:numCache>
            </c:numRef>
          </c:val>
          <c:extLst xmlns:c16r2="http://schemas.microsoft.com/office/drawing/2015/06/chart">
            <c:ext xmlns:c16="http://schemas.microsoft.com/office/drawing/2014/chart" uri="{C3380CC4-5D6E-409C-BE32-E72D297353CC}">
              <c16:uniqueId val="{00000006-27F7-4C10-9D45-4D2DDEA1E092}"/>
            </c:ext>
          </c:extLst>
        </c:ser>
        <c:ser>
          <c:idx val="7"/>
          <c:order val="7"/>
          <c:tx>
            <c:strRef>
              <c:f>データシート!$A$34</c:f>
              <c:strCache>
                <c:ptCount val="1"/>
                <c:pt idx="0">
                  <c:v>宇美町国民健康保険特別会計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0.12</c:v>
                </c:pt>
                <c:pt idx="1">
                  <c:v>#N/A</c:v>
                </c:pt>
                <c:pt idx="2">
                  <c:v>0.28999999999999998</c:v>
                </c:pt>
                <c:pt idx="3">
                  <c:v>#N/A</c:v>
                </c:pt>
                <c:pt idx="4">
                  <c:v>#N/A</c:v>
                </c:pt>
                <c:pt idx="5">
                  <c:v>1.62</c:v>
                </c:pt>
                <c:pt idx="6">
                  <c:v>#N/A</c:v>
                </c:pt>
                <c:pt idx="7">
                  <c:v>7.0000000000000007E-2</c:v>
                </c:pt>
                <c:pt idx="8">
                  <c:v>#N/A</c:v>
                </c:pt>
                <c:pt idx="9">
                  <c:v>4.7699999999999996</c:v>
                </c:pt>
              </c:numCache>
            </c:numRef>
          </c:val>
          <c:extLst xmlns:c16r2="http://schemas.microsoft.com/office/drawing/2015/06/chart">
            <c:ext xmlns:c16="http://schemas.microsoft.com/office/drawing/2014/chart" uri="{C3380CC4-5D6E-409C-BE32-E72D297353CC}">
              <c16:uniqueId val="{00000007-27F7-4C10-9D45-4D2DDEA1E092}"/>
            </c:ext>
          </c:extLst>
        </c:ser>
        <c:ser>
          <c:idx val="8"/>
          <c:order val="8"/>
          <c:tx>
            <c:strRef>
              <c:f>データシート!$A$35</c:f>
              <c:strCache>
                <c:ptCount val="1"/>
                <c:pt idx="0">
                  <c:v>宇美町上水道事業会計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6.73</c:v>
                </c:pt>
                <c:pt idx="2">
                  <c:v>#N/A</c:v>
                </c:pt>
                <c:pt idx="3">
                  <c:v>6.76</c:v>
                </c:pt>
                <c:pt idx="4">
                  <c:v>#N/A</c:v>
                </c:pt>
                <c:pt idx="5">
                  <c:v>6.98</c:v>
                </c:pt>
                <c:pt idx="6">
                  <c:v>#N/A</c:v>
                </c:pt>
                <c:pt idx="7">
                  <c:v>6.86</c:v>
                </c:pt>
                <c:pt idx="8">
                  <c:v>#N/A</c:v>
                </c:pt>
                <c:pt idx="9">
                  <c:v>6.52</c:v>
                </c:pt>
              </c:numCache>
            </c:numRef>
          </c:val>
          <c:extLst xmlns:c16r2="http://schemas.microsoft.com/office/drawing/2015/06/chart">
            <c:ext xmlns:c16="http://schemas.microsoft.com/office/drawing/2014/chart" uri="{C3380CC4-5D6E-409C-BE32-E72D297353CC}">
              <c16:uniqueId val="{00000008-27F7-4C10-9D45-4D2DDEA1E0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4.7699999999999996</c:v>
                </c:pt>
                <c:pt idx="2">
                  <c:v>#N/A</c:v>
                </c:pt>
                <c:pt idx="3">
                  <c:v>5.72</c:v>
                </c:pt>
                <c:pt idx="4">
                  <c:v>#N/A</c:v>
                </c:pt>
                <c:pt idx="5">
                  <c:v>4.4400000000000004</c:v>
                </c:pt>
                <c:pt idx="6">
                  <c:v>#N/A</c:v>
                </c:pt>
                <c:pt idx="7">
                  <c:v>6.12</c:v>
                </c:pt>
                <c:pt idx="8">
                  <c:v>#N/A</c:v>
                </c:pt>
                <c:pt idx="9">
                  <c:v>8.11</c:v>
                </c:pt>
              </c:numCache>
            </c:numRef>
          </c:val>
          <c:extLst xmlns:c16r2="http://schemas.microsoft.com/office/drawing/2015/06/chart">
            <c:ext xmlns:c16="http://schemas.microsoft.com/office/drawing/2014/chart" uri="{C3380CC4-5D6E-409C-BE32-E72D297353CC}">
              <c16:uniqueId val="{00000009-27F7-4C10-9D45-4D2DDEA1E092}"/>
            </c:ext>
          </c:extLst>
        </c:ser>
        <c:dLbls>
          <c:showLegendKey val="0"/>
          <c:showVal val="0"/>
          <c:showCatName val="0"/>
          <c:showSerName val="0"/>
          <c:showPercent val="0"/>
          <c:showBubbleSize val="0"/>
        </c:dLbls>
        <c:gapWidth val="150"/>
        <c:overlap val="100"/>
        <c:axId val="498555576"/>
        <c:axId val="501789552"/>
      </c:barChart>
      <c:catAx>
        <c:axId val="49855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789552"/>
        <c:crosses val="autoZero"/>
        <c:auto val="1"/>
        <c:lblAlgn val="ctr"/>
        <c:lblOffset val="100"/>
        <c:tickLblSkip val="1"/>
        <c:tickMarkSkip val="1"/>
        <c:noMultiLvlLbl val="0"/>
      </c:catAx>
      <c:valAx>
        <c:axId val="50178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555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917</c:v>
                </c:pt>
                <c:pt idx="5">
                  <c:v>1008</c:v>
                </c:pt>
                <c:pt idx="8">
                  <c:v>1008</c:v>
                </c:pt>
                <c:pt idx="11">
                  <c:v>1002</c:v>
                </c:pt>
                <c:pt idx="14">
                  <c:v>955</c:v>
                </c:pt>
              </c:numCache>
            </c:numRef>
          </c:val>
          <c:extLst xmlns:c16r2="http://schemas.microsoft.com/office/drawing/2015/06/chart">
            <c:ext xmlns:c16="http://schemas.microsoft.com/office/drawing/2014/chart" uri="{C3380CC4-5D6E-409C-BE32-E72D297353CC}">
              <c16:uniqueId val="{00000000-F41B-479C-8EE5-F12DEA4C87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41B-479C-8EE5-F12DEA4C87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95</c:v>
                </c:pt>
                <c:pt idx="3">
                  <c:v>98</c:v>
                </c:pt>
                <c:pt idx="6">
                  <c:v>111</c:v>
                </c:pt>
                <c:pt idx="9">
                  <c:v>111</c:v>
                </c:pt>
                <c:pt idx="12">
                  <c:v>93</c:v>
                </c:pt>
              </c:numCache>
            </c:numRef>
          </c:val>
          <c:extLst xmlns:c16r2="http://schemas.microsoft.com/office/drawing/2015/06/chart">
            <c:ext xmlns:c16="http://schemas.microsoft.com/office/drawing/2014/chart" uri="{C3380CC4-5D6E-409C-BE32-E72D297353CC}">
              <c16:uniqueId val="{00000002-F41B-479C-8EE5-F12DEA4C87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17</c:v>
                </c:pt>
                <c:pt idx="6">
                  <c:v>4</c:v>
                </c:pt>
                <c:pt idx="9">
                  <c:v>3</c:v>
                </c:pt>
                <c:pt idx="12">
                  <c:v>2</c:v>
                </c:pt>
              </c:numCache>
            </c:numRef>
          </c:val>
          <c:extLst xmlns:c16r2="http://schemas.microsoft.com/office/drawing/2015/06/chart">
            <c:ext xmlns:c16="http://schemas.microsoft.com/office/drawing/2014/chart" uri="{C3380CC4-5D6E-409C-BE32-E72D297353CC}">
              <c16:uniqueId val="{00000003-F41B-479C-8EE5-F12DEA4C87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393</c:v>
                </c:pt>
                <c:pt idx="3">
                  <c:v>374</c:v>
                </c:pt>
                <c:pt idx="6">
                  <c:v>370</c:v>
                </c:pt>
                <c:pt idx="9">
                  <c:v>415</c:v>
                </c:pt>
                <c:pt idx="12">
                  <c:v>391</c:v>
                </c:pt>
              </c:numCache>
            </c:numRef>
          </c:val>
          <c:extLst xmlns:c16r2="http://schemas.microsoft.com/office/drawing/2015/06/chart">
            <c:ext xmlns:c16="http://schemas.microsoft.com/office/drawing/2014/chart" uri="{C3380CC4-5D6E-409C-BE32-E72D297353CC}">
              <c16:uniqueId val="{00000004-F41B-479C-8EE5-F12DEA4C87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1B-479C-8EE5-F12DEA4C87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41B-479C-8EE5-F12DEA4C87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908</c:v>
                </c:pt>
                <c:pt idx="3">
                  <c:v>992</c:v>
                </c:pt>
                <c:pt idx="6">
                  <c:v>1000</c:v>
                </c:pt>
                <c:pt idx="9">
                  <c:v>986</c:v>
                </c:pt>
                <c:pt idx="12">
                  <c:v>950</c:v>
                </c:pt>
              </c:numCache>
            </c:numRef>
          </c:val>
          <c:extLst xmlns:c16r2="http://schemas.microsoft.com/office/drawing/2015/06/chart">
            <c:ext xmlns:c16="http://schemas.microsoft.com/office/drawing/2014/chart" uri="{C3380CC4-5D6E-409C-BE32-E72D297353CC}">
              <c16:uniqueId val="{00000007-F41B-479C-8EE5-F12DEA4C8724}"/>
            </c:ext>
          </c:extLst>
        </c:ser>
        <c:dLbls>
          <c:showLegendKey val="0"/>
          <c:showVal val="0"/>
          <c:showCatName val="0"/>
          <c:showSerName val="0"/>
          <c:showPercent val="0"/>
          <c:showBubbleSize val="0"/>
        </c:dLbls>
        <c:gapWidth val="100"/>
        <c:overlap val="100"/>
        <c:axId val="508577912"/>
        <c:axId val="495053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486</c:v>
                </c:pt>
                <c:pt idx="2">
                  <c:v>#N/A</c:v>
                </c:pt>
                <c:pt idx="3">
                  <c:v>#N/A</c:v>
                </c:pt>
                <c:pt idx="4">
                  <c:v>473</c:v>
                </c:pt>
                <c:pt idx="5">
                  <c:v>#N/A</c:v>
                </c:pt>
                <c:pt idx="6">
                  <c:v>#N/A</c:v>
                </c:pt>
                <c:pt idx="7">
                  <c:v>477</c:v>
                </c:pt>
                <c:pt idx="8">
                  <c:v>#N/A</c:v>
                </c:pt>
                <c:pt idx="9">
                  <c:v>#N/A</c:v>
                </c:pt>
                <c:pt idx="10">
                  <c:v>513</c:v>
                </c:pt>
                <c:pt idx="11">
                  <c:v>#N/A</c:v>
                </c:pt>
                <c:pt idx="12">
                  <c:v>#N/A</c:v>
                </c:pt>
                <c:pt idx="13">
                  <c:v>481</c:v>
                </c:pt>
                <c:pt idx="14">
                  <c:v>#N/A</c:v>
                </c:pt>
              </c:numCache>
            </c:numRef>
          </c:val>
          <c:smooth val="0"/>
          <c:extLst xmlns:c16r2="http://schemas.microsoft.com/office/drawing/2015/06/chart">
            <c:ext xmlns:c16="http://schemas.microsoft.com/office/drawing/2014/chart" uri="{C3380CC4-5D6E-409C-BE32-E72D297353CC}">
              <c16:uniqueId val="{00000008-F41B-479C-8EE5-F12DEA4C8724}"/>
            </c:ext>
          </c:extLst>
        </c:ser>
        <c:dLbls>
          <c:showLegendKey val="0"/>
          <c:showVal val="0"/>
          <c:showCatName val="0"/>
          <c:showSerName val="0"/>
          <c:showPercent val="0"/>
          <c:showBubbleSize val="0"/>
        </c:dLbls>
        <c:marker val="1"/>
        <c:smooth val="0"/>
        <c:axId val="508577912"/>
        <c:axId val="495053440"/>
      </c:lineChart>
      <c:catAx>
        <c:axId val="50857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053440"/>
        <c:crosses val="autoZero"/>
        <c:auto val="1"/>
        <c:lblAlgn val="ctr"/>
        <c:lblOffset val="100"/>
        <c:tickLblSkip val="1"/>
        <c:tickMarkSkip val="1"/>
        <c:noMultiLvlLbl val="0"/>
      </c:catAx>
      <c:valAx>
        <c:axId val="49505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577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11815</c:v>
                </c:pt>
                <c:pt idx="5">
                  <c:v>11623</c:v>
                </c:pt>
                <c:pt idx="8">
                  <c:v>11407</c:v>
                </c:pt>
                <c:pt idx="11">
                  <c:v>11033</c:v>
                </c:pt>
                <c:pt idx="14">
                  <c:v>10775</c:v>
                </c:pt>
              </c:numCache>
            </c:numRef>
          </c:val>
          <c:extLst xmlns:c16r2="http://schemas.microsoft.com/office/drawing/2015/06/chart">
            <c:ext xmlns:c16="http://schemas.microsoft.com/office/drawing/2014/chart" uri="{C3380CC4-5D6E-409C-BE32-E72D297353CC}">
              <c16:uniqueId val="{00000000-BF17-452D-9BC5-3AD99FAB73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133</c:v>
                </c:pt>
                <c:pt idx="5">
                  <c:v>168</c:v>
                </c:pt>
                <c:pt idx="8">
                  <c:v>345</c:v>
                </c:pt>
                <c:pt idx="11">
                  <c:v>411</c:v>
                </c:pt>
                <c:pt idx="14">
                  <c:v>403</c:v>
                </c:pt>
              </c:numCache>
            </c:numRef>
          </c:val>
          <c:extLst xmlns:c16r2="http://schemas.microsoft.com/office/drawing/2015/06/chart">
            <c:ext xmlns:c16="http://schemas.microsoft.com/office/drawing/2014/chart" uri="{C3380CC4-5D6E-409C-BE32-E72D297353CC}">
              <c16:uniqueId val="{00000001-BF17-452D-9BC5-3AD99FAB73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1595</c:v>
                </c:pt>
                <c:pt idx="5">
                  <c:v>1875</c:v>
                </c:pt>
                <c:pt idx="8">
                  <c:v>2150</c:v>
                </c:pt>
                <c:pt idx="11">
                  <c:v>2207</c:v>
                </c:pt>
                <c:pt idx="14">
                  <c:v>2779</c:v>
                </c:pt>
              </c:numCache>
            </c:numRef>
          </c:val>
          <c:extLst xmlns:c16r2="http://schemas.microsoft.com/office/drawing/2015/06/chart">
            <c:ext xmlns:c16="http://schemas.microsoft.com/office/drawing/2014/chart" uri="{C3380CC4-5D6E-409C-BE32-E72D297353CC}">
              <c16:uniqueId val="{00000002-BF17-452D-9BC5-3AD99FAB73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F17-452D-9BC5-3AD99FAB73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F17-452D-9BC5-3AD99FAB73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17-452D-9BC5-3AD99FAB73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F17-452D-9BC5-3AD99FAB73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608</c:v>
                </c:pt>
                <c:pt idx="3">
                  <c:v>518</c:v>
                </c:pt>
                <c:pt idx="6">
                  <c:v>415</c:v>
                </c:pt>
                <c:pt idx="9">
                  <c:v>324</c:v>
                </c:pt>
                <c:pt idx="12">
                  <c:v>245</c:v>
                </c:pt>
              </c:numCache>
            </c:numRef>
          </c:val>
          <c:extLst xmlns:c16r2="http://schemas.microsoft.com/office/drawing/2015/06/chart">
            <c:ext xmlns:c16="http://schemas.microsoft.com/office/drawing/2014/chart" uri="{C3380CC4-5D6E-409C-BE32-E72D297353CC}">
              <c16:uniqueId val="{00000007-BF17-452D-9BC5-3AD99FAB73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4581</c:v>
                </c:pt>
                <c:pt idx="3">
                  <c:v>3882</c:v>
                </c:pt>
                <c:pt idx="6">
                  <c:v>3565</c:v>
                </c:pt>
                <c:pt idx="9">
                  <c:v>3485</c:v>
                </c:pt>
                <c:pt idx="12">
                  <c:v>3370</c:v>
                </c:pt>
              </c:numCache>
            </c:numRef>
          </c:val>
          <c:extLst xmlns:c16r2="http://schemas.microsoft.com/office/drawing/2015/06/chart">
            <c:ext xmlns:c16="http://schemas.microsoft.com/office/drawing/2014/chart" uri="{C3380CC4-5D6E-409C-BE32-E72D297353CC}">
              <c16:uniqueId val="{00000008-BF17-452D-9BC5-3AD99FAB73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F17-452D-9BC5-3AD99FAB73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10114</c:v>
                </c:pt>
                <c:pt idx="3">
                  <c:v>9750</c:v>
                </c:pt>
                <c:pt idx="6">
                  <c:v>9979</c:v>
                </c:pt>
                <c:pt idx="9">
                  <c:v>9887</c:v>
                </c:pt>
                <c:pt idx="12">
                  <c:v>9836</c:v>
                </c:pt>
              </c:numCache>
            </c:numRef>
          </c:val>
          <c:extLst xmlns:c16r2="http://schemas.microsoft.com/office/drawing/2015/06/chart">
            <c:ext xmlns:c16="http://schemas.microsoft.com/office/drawing/2014/chart" uri="{C3380CC4-5D6E-409C-BE32-E72D297353CC}">
              <c16:uniqueId val="{0000000A-BF17-452D-9BC5-3AD99FAB737C}"/>
            </c:ext>
          </c:extLst>
        </c:ser>
        <c:dLbls>
          <c:showLegendKey val="0"/>
          <c:showVal val="0"/>
          <c:showCatName val="0"/>
          <c:showSerName val="0"/>
          <c:showPercent val="0"/>
          <c:showBubbleSize val="0"/>
        </c:dLbls>
        <c:gapWidth val="100"/>
        <c:overlap val="100"/>
        <c:axId val="409375768"/>
        <c:axId val="508928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1760</c:v>
                </c:pt>
                <c:pt idx="2">
                  <c:v>#N/A</c:v>
                </c:pt>
                <c:pt idx="3">
                  <c:v>#N/A</c:v>
                </c:pt>
                <c:pt idx="4">
                  <c:v>484</c:v>
                </c:pt>
                <c:pt idx="5">
                  <c:v>#N/A</c:v>
                </c:pt>
                <c:pt idx="6">
                  <c:v>#N/A</c:v>
                </c:pt>
                <c:pt idx="7">
                  <c:v>56</c:v>
                </c:pt>
                <c:pt idx="8">
                  <c:v>#N/A</c:v>
                </c:pt>
                <c:pt idx="9">
                  <c:v>#N/A</c:v>
                </c:pt>
                <c:pt idx="10">
                  <c:v>45</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F17-452D-9BC5-3AD99FAB737C}"/>
            </c:ext>
          </c:extLst>
        </c:ser>
        <c:dLbls>
          <c:showLegendKey val="0"/>
          <c:showVal val="0"/>
          <c:showCatName val="0"/>
          <c:showSerName val="0"/>
          <c:showPercent val="0"/>
          <c:showBubbleSize val="0"/>
        </c:dLbls>
        <c:marker val="1"/>
        <c:smooth val="0"/>
        <c:axId val="409375768"/>
        <c:axId val="508928032"/>
      </c:lineChart>
      <c:catAx>
        <c:axId val="40937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928032"/>
        <c:crosses val="autoZero"/>
        <c:auto val="1"/>
        <c:lblAlgn val="ctr"/>
        <c:lblOffset val="100"/>
        <c:tickLblSkip val="1"/>
        <c:tickMarkSkip val="1"/>
        <c:noMultiLvlLbl val="0"/>
      </c:catAx>
      <c:valAx>
        <c:axId val="50892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7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1468</c:v>
                </c:pt>
                <c:pt idx="1">
                  <c:v>1543</c:v>
                </c:pt>
                <c:pt idx="2">
                  <c:v>1804</c:v>
                </c:pt>
              </c:numCache>
            </c:numRef>
          </c:val>
          <c:extLst xmlns:c16r2="http://schemas.microsoft.com/office/drawing/2015/06/chart">
            <c:ext xmlns:c16="http://schemas.microsoft.com/office/drawing/2014/chart" uri="{C3380CC4-5D6E-409C-BE32-E72D297353CC}">
              <c16:uniqueId val="{00000000-3F0A-43BE-83E2-7CA25855C0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F0A-43BE-83E2-7CA25855C0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680</c:v>
                </c:pt>
                <c:pt idx="1">
                  <c:v>621</c:v>
                </c:pt>
                <c:pt idx="2">
                  <c:v>973</c:v>
                </c:pt>
              </c:numCache>
            </c:numRef>
          </c:val>
          <c:extLst xmlns:c16r2="http://schemas.microsoft.com/office/drawing/2015/06/chart">
            <c:ext xmlns:c16="http://schemas.microsoft.com/office/drawing/2014/chart" uri="{C3380CC4-5D6E-409C-BE32-E72D297353CC}">
              <c16:uniqueId val="{00000002-3F0A-43BE-83E2-7CA25855C074}"/>
            </c:ext>
          </c:extLst>
        </c:ser>
        <c:dLbls>
          <c:showLegendKey val="0"/>
          <c:showVal val="0"/>
          <c:showCatName val="0"/>
          <c:showSerName val="0"/>
          <c:showPercent val="0"/>
          <c:showBubbleSize val="0"/>
        </c:dLbls>
        <c:gapWidth val="120"/>
        <c:overlap val="100"/>
        <c:axId val="409357680"/>
        <c:axId val="409358064"/>
      </c:barChart>
      <c:catAx>
        <c:axId val="40935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358064"/>
        <c:crosses val="autoZero"/>
        <c:auto val="1"/>
        <c:lblAlgn val="ctr"/>
        <c:lblOffset val="100"/>
        <c:tickLblSkip val="1"/>
        <c:tickMarkSkip val="1"/>
        <c:noMultiLvlLbl val="0"/>
      </c:catAx>
      <c:valAx>
        <c:axId val="409358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35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13-4D38-9B4F-8C80D61325CE}"/>
                </c:ext>
                <c:ext xmlns:c15="http://schemas.microsoft.com/office/drawing/2012/chart" uri="{CE6537A1-D6FC-4f65-9D91-7224C49458BB}">
                  <c15:dlblFieldTable>
                    <c15:dlblFTEntry>
                      <c15:txfldGUID>{E2F2226B-B9C0-49CD-9233-EA588B33BABB}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13-4D38-9B4F-8C80D61325CE}"/>
                </c:ext>
                <c:ext xmlns:c15="http://schemas.microsoft.com/office/drawing/2012/chart" uri="{CE6537A1-D6FC-4f65-9D91-7224C49458BB}">
                  <c15:dlblFieldTable>
                    <c15:dlblFTEntry>
                      <c15:txfldGUID>{86E6505D-ECF3-4EA8-AF6C-BCF44CFD7763}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13-4D38-9B4F-8C80D61325CE}"/>
                </c:ext>
                <c:ext xmlns:c15="http://schemas.microsoft.com/office/drawing/2012/chart" uri="{CE6537A1-D6FC-4f65-9D91-7224C49458BB}">
                  <c15:dlblFieldTable>
                    <c15:dlblFTEntry>
                      <c15:txfldGUID>{E2454B77-0CA8-4E62-90FE-A5195CA2A48F}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13-4D38-9B4F-8C80D61325CE}"/>
                </c:ext>
                <c:ext xmlns:c15="http://schemas.microsoft.com/office/drawing/2012/chart" uri="{CE6537A1-D6FC-4f65-9D91-7224C49458BB}">
                  <c15:dlblFieldTable>
                    <c15:dlblFTEntry>
                      <c15:txfldGUID>{C4A5C6EA-8753-409B-A68B-55A19441B0BE}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13-4D38-9B4F-8C80D61325CE}"/>
                </c:ext>
                <c:ext xmlns:c15="http://schemas.microsoft.com/office/drawing/2012/chart" uri="{CE6537A1-D6FC-4f65-9D91-7224C49458BB}">
                  <c15:dlblFieldTable>
                    <c15:dlblFTEntry>
                      <c15:txfldGUID>{60B57592-3C1A-4A2C-83F8-269722145D74}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13-4D38-9B4F-8C80D61325CE}"/>
                </c:ext>
                <c:ext xmlns:c15="http://schemas.microsoft.com/office/drawing/2012/chart" uri="{CE6537A1-D6FC-4f65-9D91-7224C49458BB}">
                  <c15:dlblFieldTable>
                    <c15:dlblFTEntry>
                      <c15:txfldGUID>{46F47FE7-BCF8-4209-95C3-718A4583622C}</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13-4D38-9B4F-8C80D61325CE}"/>
                </c:ext>
                <c:ext xmlns:c15="http://schemas.microsoft.com/office/drawing/2012/chart" uri="{CE6537A1-D6FC-4f65-9D91-7224C49458BB}">
                  <c15:dlblFieldTable>
                    <c15:dlblFTEntry>
                      <c15:txfldGUID>{E0E498B6-4B8D-4BF8-A763-B4135C408B90}</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13-4D38-9B4F-8C80D61325CE}"/>
                </c:ext>
                <c:ext xmlns:c15="http://schemas.microsoft.com/office/drawing/2012/chart" uri="{CE6537A1-D6FC-4f65-9D91-7224C49458BB}">
                  <c15:dlblFieldTable>
                    <c15:dlblFTEntry>
                      <c15:txfldGUID>{09CCC782-55CE-4ADF-998D-616C419CDCB7}</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13-4D38-9B4F-8C80D61325CE}"/>
                </c:ext>
                <c:ext xmlns:c15="http://schemas.microsoft.com/office/drawing/2012/chart" uri="{CE6537A1-D6FC-4f65-9D91-7224C49458BB}">
                  <c15:dlblFieldTable>
                    <c15:dlblFTEntry>
                      <c15:txfldGUID>{6C1D8815-886F-40E6-9F67-6B6B789BACBE}</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62.7</c:v>
                </c:pt>
                <c:pt idx="16">
                  <c:v>44.3</c:v>
                </c:pt>
                <c:pt idx="24">
                  <c:v>56.3</c:v>
                </c:pt>
                <c:pt idx="32">
                  <c:v>45.8</c:v>
                </c:pt>
              </c:numCache>
            </c:numRef>
          </c:xVal>
          <c:yVal>
            <c:numRef>
              <c:f>公会計指標分析・財政指標組合せ分析表!$BP$51:$DC$51</c:f>
              <c:numCache>
                <c:formatCode>#,##0.0;"▲ "#,##0.0</c:formatCode>
                <c:ptCount val="40"/>
                <c:pt idx="0">
                  <c:v>29.1</c:v>
                </c:pt>
                <c:pt idx="8">
                  <c:v>7.7</c:v>
                </c:pt>
                <c:pt idx="16">
                  <c:v>0.9</c:v>
                </c:pt>
                <c:pt idx="24">
                  <c:v>0.6</c:v>
                </c:pt>
              </c:numCache>
            </c:numRef>
          </c:yVal>
          <c:smooth val="0"/>
          <c:extLst xmlns:c16r2="http://schemas.microsoft.com/office/drawing/2015/06/chart">
            <c:ext xmlns:c16="http://schemas.microsoft.com/office/drawing/2014/chart" uri="{C3380CC4-5D6E-409C-BE32-E72D297353CC}">
              <c16:uniqueId val="{00000009-0213-4D38-9B4F-8C80D61325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13-4D38-9B4F-8C80D61325CE}"/>
                </c:ext>
                <c:ext xmlns:c15="http://schemas.microsoft.com/office/drawing/2012/chart" uri="{CE6537A1-D6FC-4f65-9D91-7224C49458BB}">
                  <c15:dlblFieldTable>
                    <c15:dlblFTEntry>
                      <c15:txfldGUID>{16F87E39-2265-4FB1-B6A3-DBF0A905AA75}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13-4D38-9B4F-8C80D61325CE}"/>
                </c:ext>
                <c:ext xmlns:c15="http://schemas.microsoft.com/office/drawing/2012/chart" uri="{CE6537A1-D6FC-4f65-9D91-7224C49458BB}">
                  <c15:dlblFieldTable>
                    <c15:dlblFTEntry>
                      <c15:txfldGUID>{44B1E7CB-8E1C-4E72-B72F-F7B0B447698E}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13-4D38-9B4F-8C80D61325CE}"/>
                </c:ext>
                <c:ext xmlns:c15="http://schemas.microsoft.com/office/drawing/2012/chart" uri="{CE6537A1-D6FC-4f65-9D91-7224C49458BB}">
                  <c15:dlblFieldTable>
                    <c15:dlblFTEntry>
                      <c15:txfldGUID>{9690C885-5EF9-4AD3-81D6-FF670F7AB0DF}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13-4D38-9B4F-8C80D61325CE}"/>
                </c:ext>
                <c:ext xmlns:c15="http://schemas.microsoft.com/office/drawing/2012/chart" uri="{CE6537A1-D6FC-4f65-9D91-7224C49458BB}">
                  <c15:dlblFieldTable>
                    <c15:dlblFTEntry>
                      <c15:txfldGUID>{339239FC-A80A-4043-80BB-3A37FCBF5F03}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13-4D38-9B4F-8C80D61325CE}"/>
                </c:ext>
                <c:ext xmlns:c15="http://schemas.microsoft.com/office/drawing/2012/chart" uri="{CE6537A1-D6FC-4f65-9D91-7224C49458BB}">
                  <c15:dlblFieldTable>
                    <c15:dlblFTEntry>
                      <c15:txfldGUID>{595F0DD2-467C-45CE-B2EC-0FD50699CA94}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13-4D38-9B4F-8C80D61325CE}"/>
                </c:ext>
                <c:ext xmlns:c15="http://schemas.microsoft.com/office/drawing/2012/chart" uri="{CE6537A1-D6FC-4f65-9D91-7224C49458BB}">
                  <c15:dlblFieldTable>
                    <c15:dlblFTEntry>
                      <c15:txfldGUID>{B60748E7-B484-434A-81DF-9FAAC3E93930}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13-4D38-9B4F-8C80D61325CE}"/>
                </c:ext>
                <c:ext xmlns:c15="http://schemas.microsoft.com/office/drawing/2012/chart" uri="{CE6537A1-D6FC-4f65-9D91-7224C49458BB}">
                  <c15:dlblFieldTable>
                    <c15:dlblFTEntry>
                      <c15:txfldGUID>{2BDA61A9-C981-4D79-BEF7-5B4692A2ED07}</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13-4D38-9B4F-8C80D61325CE}"/>
                </c:ext>
                <c:ext xmlns:c15="http://schemas.microsoft.com/office/drawing/2012/chart" uri="{CE6537A1-D6FC-4f65-9D91-7224C49458BB}">
                  <c15:dlblFieldTable>
                    <c15:dlblFTEntry>
                      <c15:txfldGUID>{B69E9312-8A3A-4DE0-B4A8-7C8DCFDB62F6}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13-4D38-9B4F-8C80D61325CE}"/>
                </c:ext>
                <c:ext xmlns:c15="http://schemas.microsoft.com/office/drawing/2012/chart" uri="{CE6537A1-D6FC-4f65-9D91-7224C49458BB}">
                  <c15:dlblFieldTable>
                    <c15:dlblFTEntry>
                      <c15:txfldGUID>{5F798F2C-F279-4B37-8D02-04705BE1A880}</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0213-4D38-9B4F-8C80D61325CE}"/>
            </c:ext>
          </c:extLst>
        </c:ser>
        <c:dLbls>
          <c:showLegendKey val="0"/>
          <c:showVal val="1"/>
          <c:showCatName val="0"/>
          <c:showSerName val="0"/>
          <c:showPercent val="0"/>
          <c:showBubbleSize val="0"/>
        </c:dLbls>
        <c:axId val="495054632"/>
        <c:axId val="495055808"/>
      </c:scatterChart>
      <c:valAx>
        <c:axId val="49505463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055808"/>
        <c:crosses val="autoZero"/>
        <c:crossBetween val="midCat"/>
      </c:valAx>
      <c:valAx>
        <c:axId val="49505580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05463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60-4B55-857F-7A418BFFEDA4}"/>
                </c:ext>
                <c:ext xmlns:c15="http://schemas.microsoft.com/office/drawing/2012/chart" uri="{CE6537A1-D6FC-4f65-9D91-7224C49458BB}">
                  <c15:dlblFieldTable>
                    <c15:dlblFTEntry>
                      <c15:txfldGUID>{C07649C6-4005-419B-94C0-8F414A7F6023}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60-4B55-857F-7A418BFFEDA4}"/>
                </c:ext>
                <c:ext xmlns:c15="http://schemas.microsoft.com/office/drawing/2012/chart" uri="{CE6537A1-D6FC-4f65-9D91-7224C49458BB}">
                  <c15:dlblFieldTable>
                    <c15:dlblFTEntry>
                      <c15:txfldGUID>{46A39258-B89A-41EB-97BD-6074FCC2B45E}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60-4B55-857F-7A418BFFEDA4}"/>
                </c:ext>
                <c:ext xmlns:c15="http://schemas.microsoft.com/office/drawing/2012/chart" uri="{CE6537A1-D6FC-4f65-9D91-7224C49458BB}">
                  <c15:dlblFieldTable>
                    <c15:dlblFTEntry>
                      <c15:txfldGUID>{C4344413-9576-4197-9DCF-536EE9ADC3C1}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60-4B55-857F-7A418BFFEDA4}"/>
                </c:ext>
                <c:ext xmlns:c15="http://schemas.microsoft.com/office/drawing/2012/chart" uri="{CE6537A1-D6FC-4f65-9D91-7224C49458BB}">
                  <c15:dlblFieldTable>
                    <c15:dlblFTEntry>
                      <c15:txfldGUID>{68B0219C-E52F-4DFC-A9C0-86CB7B706090}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60-4B55-857F-7A418BFFEDA4}"/>
                </c:ext>
                <c:ext xmlns:c15="http://schemas.microsoft.com/office/drawing/2012/chart" uri="{CE6537A1-D6FC-4f65-9D91-7224C49458BB}">
                  <c15:dlblFieldTable>
                    <c15:dlblFTEntry>
                      <c15:txfldGUID>{542B83E2-2E88-4DDD-8AF7-7BEC57965F80}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60-4B55-857F-7A418BFFEDA4}"/>
                </c:ext>
                <c:ext xmlns:c15="http://schemas.microsoft.com/office/drawing/2012/chart" uri="{CE6537A1-D6FC-4f65-9D91-7224C49458BB}">
                  <c15:dlblFieldTable>
                    <c15:dlblFTEntry>
                      <c15:txfldGUID>{C3642C4D-26D9-436D-8382-1650505A8197}</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1.658324811100981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60-4B55-857F-7A418BFFEDA4}"/>
                </c:ext>
                <c:ext xmlns:c15="http://schemas.microsoft.com/office/drawing/2012/chart" uri="{CE6537A1-D6FC-4f65-9D91-7224C49458BB}">
                  <c15:dlblFieldTable>
                    <c15:dlblFTEntry>
                      <c15:txfldGUID>{5356EC82-1B27-4765-B014-351A0DDCA376}</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0"/>
                  <c:y val="-1.658324811100983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60-4B55-857F-7A418BFFEDA4}"/>
                </c:ext>
                <c:ext xmlns:c15="http://schemas.microsoft.com/office/drawing/2012/chart" uri="{CE6537A1-D6FC-4f65-9D91-7224C49458BB}">
                  <c15:dlblFieldTable>
                    <c15:dlblFTEntry>
                      <c15:txfldGUID>{411145B1-E362-4D63-8D1B-1B59C4A9FFD8}</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60-4B55-857F-7A418BFFEDA4}"/>
                </c:ext>
                <c:ext xmlns:c15="http://schemas.microsoft.com/office/drawing/2012/chart" uri="{CE6537A1-D6FC-4f65-9D91-7224C49458BB}">
                  <c15:dlblFieldTable>
                    <c15:dlblFTEntry>
                      <c15:txfldGUID>{A5D820AE-D819-4CDA-AFB3-BDD0B5854D09}</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7.9</c:v>
                </c:pt>
                <c:pt idx="16">
                  <c:v>7.7</c:v>
                </c:pt>
                <c:pt idx="24">
                  <c:v>7.7</c:v>
                </c:pt>
                <c:pt idx="32">
                  <c:v>7.5</c:v>
                </c:pt>
              </c:numCache>
            </c:numRef>
          </c:xVal>
          <c:yVal>
            <c:numRef>
              <c:f>公会計指標分析・財政指標組合せ分析表!$BP$73:$DC$73</c:f>
              <c:numCache>
                <c:formatCode>#,##0.0;"▲ "#,##0.0</c:formatCode>
                <c:ptCount val="40"/>
                <c:pt idx="0">
                  <c:v>29.1</c:v>
                </c:pt>
                <c:pt idx="8">
                  <c:v>7.7</c:v>
                </c:pt>
                <c:pt idx="16">
                  <c:v>0.9</c:v>
                </c:pt>
                <c:pt idx="24">
                  <c:v>0.6</c:v>
                </c:pt>
              </c:numCache>
            </c:numRef>
          </c:yVal>
          <c:smooth val="0"/>
          <c:extLst xmlns:c16r2="http://schemas.microsoft.com/office/drawing/2015/06/chart">
            <c:ext xmlns:c16="http://schemas.microsoft.com/office/drawing/2014/chart" uri="{C3380CC4-5D6E-409C-BE32-E72D297353CC}">
              <c16:uniqueId val="{00000009-1260-4B55-857F-7A418BFFED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33788385150553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60-4B55-857F-7A418BFFEDA4}"/>
                </c:ext>
                <c:ext xmlns:c15="http://schemas.microsoft.com/office/drawing/2012/chart" uri="{CE6537A1-D6FC-4f65-9D91-7224C49458BB}">
                  <c15:dlblFieldTable>
                    <c15:dlblFTEntry>
                      <c15:txfldGUID>{3EDCE240-C181-4F10-AB74-65B940EAD3B3}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60-4B55-857F-7A418BFFEDA4}"/>
                </c:ext>
                <c:ext xmlns:c15="http://schemas.microsoft.com/office/drawing/2012/chart" uri="{CE6537A1-D6FC-4f65-9D91-7224C49458BB}">
                  <c15:dlblFieldTable>
                    <c15:dlblFTEntry>
                      <c15:txfldGUID>{F8238B1A-7E6F-4D3C-8CD4-CB4EF172C7C8}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60-4B55-857F-7A418BFFEDA4}"/>
                </c:ext>
                <c:ext xmlns:c15="http://schemas.microsoft.com/office/drawing/2012/chart" uri="{CE6537A1-D6FC-4f65-9D91-7224C49458BB}">
                  <c15:dlblFieldTable>
                    <c15:dlblFTEntry>
                      <c15:txfldGUID>{FFC943C1-4C50-44E1-9468-E8D20884927C}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60-4B55-857F-7A418BFFEDA4}"/>
                </c:ext>
                <c:ext xmlns:c15="http://schemas.microsoft.com/office/drawing/2012/chart" uri="{CE6537A1-D6FC-4f65-9D91-7224C49458BB}">
                  <c15:dlblFieldTable>
                    <c15:dlblFTEntry>
                      <c15:txfldGUID>{94CEFF16-2364-4C8C-A15B-0E6EF87B56D9}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60-4B55-857F-7A418BFFEDA4}"/>
                </c:ext>
                <c:ext xmlns:c15="http://schemas.microsoft.com/office/drawing/2012/chart" uri="{CE6537A1-D6FC-4f65-9D91-7224C49458BB}">
                  <c15:dlblFieldTable>
                    <c15:dlblFTEntry>
                      <c15:txfldGUID>{A08EC5A9-D569-4F67-B0DD-412BE5EE5F40}</c15:txfldGUID>
                      <c15:f>#REF!</c15:f>
                      <c15:dlblFieldTableCache>
                        <c:ptCount val="1"/>
                        <c:pt idx="0">
                          <c:v>#REF!</c:v>
                        </c:pt>
                      </c15:dlblFieldTableCache>
                    </c15:dlblFTEntry>
                  </c15:dlblFieldTable>
                  <c15:showDataLabelsRange val="0"/>
                </c:ext>
              </c:extLst>
            </c:dLbl>
            <c:dLbl>
              <c:idx val="8"/>
              <c:layout>
                <c:manualLayout>
                  <c:x val="0"/>
                  <c:y val="-3.3378838515056098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60-4B55-857F-7A418BFFEDA4}"/>
                </c:ext>
                <c:ext xmlns:c15="http://schemas.microsoft.com/office/drawing/2012/chart" uri="{CE6537A1-D6FC-4f65-9D91-7224C49458BB}">
                  <c15:dlblFieldTable>
                    <c15:dlblFTEntry>
                      <c15:txfldGUID>{1B9BF731-C98C-4762-8CA8-604E195B4D80}</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60-4B55-857F-7A418BFFEDA4}"/>
                </c:ext>
                <c:ext xmlns:c15="http://schemas.microsoft.com/office/drawing/2012/chart" uri="{CE6537A1-D6FC-4f65-9D91-7224C49458BB}">
                  <c15:dlblFieldTable>
                    <c15:dlblFTEntry>
                      <c15:txfldGUID>{B9674F30-E77A-4FCE-A182-9C8DA12CC667}</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60-4B55-857F-7A418BFFEDA4}"/>
                </c:ext>
                <c:ext xmlns:c15="http://schemas.microsoft.com/office/drawing/2012/chart" uri="{CE6537A1-D6FC-4f65-9D91-7224C49458BB}">
                  <c15:dlblFieldTable>
                    <c15:dlblFTEntry>
                      <c15:txfldGUID>{5AA441F0-482F-42CA-A1ED-DCB2D6136235}</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60-4B55-857F-7A418BFFEDA4}"/>
                </c:ext>
                <c:ext xmlns:c15="http://schemas.microsoft.com/office/drawing/2012/chart" uri="{CE6537A1-D6FC-4f65-9D91-7224C49458BB}">
                  <c15:dlblFieldTable>
                    <c15:dlblFTEntry>
                      <c15:txfldGUID>{D14224D1-11F8-4485-9F54-7CCE30FA55B3}</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1260-4B55-857F-7A418BFFEDA4}"/>
            </c:ext>
          </c:extLst>
        </c:ser>
        <c:dLbls>
          <c:showLegendKey val="0"/>
          <c:showVal val="1"/>
          <c:showCatName val="0"/>
          <c:showSerName val="0"/>
          <c:showPercent val="0"/>
          <c:showBubbleSize val="0"/>
        </c:dLbls>
        <c:axId val="495055416"/>
        <c:axId val="495056592"/>
      </c:scatterChart>
      <c:valAx>
        <c:axId val="49505541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056592"/>
        <c:crosses val="autoZero"/>
        <c:crossBetween val="midCat"/>
      </c:valAx>
      <c:valAx>
        <c:axId val="49505659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05541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カ年平均）は前年度と比べて</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となった。その要因としては、標準財政規模が前年度から</a:t>
          </a:r>
          <a:r>
            <a:rPr kumimoji="1" lang="en-US" altLang="ja-JP" sz="1400">
              <a:latin typeface="ＭＳ ゴシック" pitchFamily="49" charset="-128"/>
              <a:ea typeface="ＭＳ ゴシック" pitchFamily="49" charset="-128"/>
            </a:rPr>
            <a:t>410,828</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）増となったことや、元利償還金等及び算入公債費等の額がどちらも減少し、実質的な公債費負担額が前年度比</a:t>
          </a:r>
          <a:r>
            <a:rPr kumimoji="1" lang="en-US" altLang="ja-JP" sz="1400">
              <a:latin typeface="ＭＳ ゴシック" pitchFamily="49" charset="-128"/>
              <a:ea typeface="ＭＳ ゴシック" pitchFamily="49" charset="-128"/>
            </a:rPr>
            <a:t>32,192</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）減となったことが挙げられる。</a:t>
          </a:r>
        </a:p>
        <a:p>
          <a:r>
            <a:rPr kumimoji="1" lang="ja-JP" altLang="en-US" sz="1400">
              <a:latin typeface="ＭＳ ゴシック" pitchFamily="49" charset="-128"/>
              <a:ea typeface="ＭＳ ゴシック" pitchFamily="49" charset="-128"/>
            </a:rPr>
            <a:t>　今後引き続き、下水道工事等の見直しや下水道料金の改定等を検討して下水道費繰出金の抑制するなど、引き続き地方債残高の適切な管理に努める。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年度は将来負担すべき額より充当可能財源が多かったため算定されていない。</a:t>
          </a:r>
        </a:p>
        <a:p>
          <a:r>
            <a:rPr kumimoji="1" lang="ja-JP" altLang="en-US" sz="1400">
              <a:latin typeface="ＭＳ ゴシック" pitchFamily="49" charset="-128"/>
              <a:ea typeface="ＭＳ ゴシック" pitchFamily="49" charset="-128"/>
            </a:rPr>
            <a:t>　減少の理由としては、財政調整基金や、公共施設の改修・設備の更新等を目的とした庁舎建設等基金の増により、充当可能基金が前年度比</a:t>
          </a:r>
          <a:r>
            <a:rPr kumimoji="1" lang="en-US" altLang="ja-JP" sz="1400">
              <a:latin typeface="ＭＳ ゴシック" pitchFamily="49" charset="-128"/>
              <a:ea typeface="ＭＳ ゴシック" pitchFamily="49" charset="-128"/>
            </a:rPr>
            <a:t>572,393</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）の増となったことが挙げられる。</a:t>
          </a:r>
        </a:p>
        <a:p>
          <a:r>
            <a:rPr kumimoji="1" lang="ja-JP" altLang="en-US" sz="1400">
              <a:latin typeface="ＭＳ ゴシック" pitchFamily="49" charset="-128"/>
              <a:ea typeface="ＭＳ ゴシック" pitchFamily="49" charset="-128"/>
            </a:rPr>
            <a:t>　今後も、新発債の抑制（当該年度の元金償還金の額以内の新発債の発行を堅持）による地方債の適正な管理を行うとともに、基金に頼らない財政運営に取り組み、退職手当の見込みや一部事務組合負担金などの将来負担にも留意し、中長期的視点に立った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福岡県宇美町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年度当初予算編成時に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千円の取崩しを行った一方、宇美町庁舎建設等基金に約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万円積み立てを行った。更に生じた財源剰余額については、財政調整基金に積立てを行ったため、基金全体で約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等については、当初予算編成時の取崩額の積戻しを除いては、特定目的基金に想定される事業費分を優先的に積立てを行い、基金の使途の明確化を図る。更に生じた剰余額については、災害等の不測の事態に備えるため財政調整基金に積立て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・宇美町庁舎建設等基金：役場本庁舎等公共施設の建設費等（新設、増築及び改築、改修、設備の更新等）へ充当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・宇美町歩み出そう次の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年基金：町制施行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周年を契機として、次の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年を歩み出すための活力を創生する事業に要する経費に充当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・宇美町農業振興事業費財政基金：宇美町農業振興事業費へ充当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・宇美町森林環境譲与税基金：森林の整備及びその促進に要する経費の財源に充当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・宇美町庁舎建設等基金：今後想定される公共施設等の改修等に備えるため、約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・宇美町歩み出そう次の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年基金：前年度末の町制施行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周年記念事業基金を廃止して、残高を積立てたことによる皆増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・宇美町農業振興事業費財政基金：宇美町農業振興推進事業費補助金の申請に対応するため、約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・宇美町庁舎建設等基金：平成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策定した公共施設等再配置計画に基づき、町内の各施設の改修等を進めていく方針であるが、多額の財源が必要となるため、現在の積立額では到底足りない状況である。よって、前年度決算剰余金等を財源としてできる限り当該基金に優先的に積み立てる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・宇美町歩み出そう次の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年基金：引き続き、次の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年を歩み出すための活力を創生する事業に要する経費の財源とする方針である。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・宇美町農業振興事業費財政基金：当該基金の目的と実情が合致しないなどの理由により、運用方法等の見直しを行う方針である。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・前年度決算剰余金等について、令和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年度当初予算編成時の取崩額（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千円）の積戻しを除いては、特定目的基金に想定される事業費分を優先的に積立を行ったが、さらに剰余額が生じたため、財政調整基金に約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・基本的には災害等の不測の事態に備えて、標準財政規模の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04BA79C-9B51-4165-85AD-260D05EF0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8618197-02FE-4719-8217-74A4AE3697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xmlns="" id="{81BA10B0-49D9-46E8-9573-14D9547C5BF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xmlns="" id="{D598572B-1D57-45FF-89F2-E351244F9E7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xmlns="" id="{A09DC9B8-3E97-4250-AFD4-C63BCAE275E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xmlns="" id="{F9285A01-0D10-4B07-84D1-AAB0439855B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xmlns="" id="{108FD683-FC09-4E2F-977B-2AB71AA2F2D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xmlns="" id="{F21FB833-6E2D-483E-8861-5F6D0A9AB00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xmlns="" id="{231724A1-0999-4514-B1A7-722A0CF587F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xmlns="" id="{DAE57894-AB42-4F5D-B3EE-9EF7A6C4BF2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xmlns="" id="{220E0CA6-93B1-4642-B50B-67D2BDA9B0F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xmlns="" id="{B8ED193F-C9E4-4F6F-BF32-967ED066302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xmlns="" id="{4EC8CAED-4144-44DF-88D7-C781A7F73DB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xmlns="" id="{669366B0-3D8A-4628-9103-376138234BE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37,250
36,804
30.21
15,347,518
14,568,462
637,306
7,849,313
9,835,714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xmlns="" id="{F1933583-AB93-43A6-B61E-0034B9539E2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xmlns="" id="{1C7C9AC6-888A-4136-AB76-695A2AAA800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xmlns="" id="{6419F3BF-36DB-4B4D-A0BB-45DEA6BC824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xmlns="" id="{E2698318-4D91-4B35-8554-05F663FE3F7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xmlns="" id="{4575E046-0766-42D5-B165-01CF56E1B08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xmlns="" id="{EB3B4F3F-7655-4FF9-94D4-B4648D828C6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xmlns="" id="{0A197BF3-5E4C-4C15-A7A1-C528F77E05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xmlns="" id="{1B209A14-E76D-4167-9E27-E7ED43B01F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xmlns="" id="{D4FE9E61-1159-4560-BCA2-4B117C87B2E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xmlns="" id="{BB6C1F7E-C161-4597-BAC1-3A4AB086F74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xmlns="" id="{EF49959B-0723-4D1E-86C2-D70C0CE58D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xmlns="" id="{11462739-5DF1-472B-BC78-9A9EB9351D3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xmlns="" id="{D0F3C76F-2557-421D-B952-0DA1748EEEF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xmlns="" id="{77539AB7-0ED1-4773-97DA-A9EFCD76E03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xmlns="" id="{DBF923D9-8DB8-4E40-B753-F7A537F8AFF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xmlns="" id="{8519176F-1C55-468B-9956-DE4FDB862F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xmlns="" id="{27FC5C56-4CCF-4DB0-B9AF-6757F228831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xmlns="" id="{8D6EE133-49A0-4C10-B084-8857F3FA0BF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xmlns="" id="{C5B8890C-05D8-4E04-99E6-932FCFB8E0A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xmlns="" id="{445F4F92-23C1-4014-AEA0-253961EF4ED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xmlns="" id="{5D50263D-4FD7-4E52-A658-92609051AD5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xmlns="" id="{AD3697A2-FF7D-4627-BD6F-6B41BC8FAC5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xmlns="" id="{028D2B4D-D8C8-4264-8427-B5FB6ACC20C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xmlns="" id="{E83BBA26-5B4A-4257-95E0-AC816704E1C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xmlns="" id="{B69CE104-FCD9-41A3-9E57-2749F12372F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xmlns="" id="{E149C613-C850-423B-AC3C-40F693846A7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xmlns="" id="{2C5880A6-34F1-40CB-8202-C4A0D6FEC52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xmlns="" id="{0CF86893-5EE4-4E79-9F41-DB8BC17900C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xmlns="" id="{92E7E344-94A6-4E9F-8761-31AC03C3D73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xmlns="" id="{BA898281-6A19-4509-9AD6-F04559C609A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xmlns="" id="{6C5D44C3-AACE-4905-9635-B3979A60CE2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xmlns="" id="{A3BE86B2-A4F4-40DB-BF06-A7C1A2211B5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xmlns="" id="{33E09911-FE09-46C7-85CF-61548708B04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xmlns="" id="{318F1F04-2336-48A2-8F6A-19A6E187A06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xmlns="" id="{AD623CB9-F125-497E-A664-8F30925A337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45.8</a:t>
          </a:r>
          <a:r>
            <a:rPr kumimoji="1" lang="ja-JP" altLang="en-US" sz="1100">
              <a:latin typeface="ＭＳ Ｐゴシック" panose="020B0600070205080204" pitchFamily="50" charset="-128"/>
              <a:ea typeface="ＭＳ Ｐゴシック" panose="020B0600070205080204" pitchFamily="50" charset="-128"/>
            </a:rPr>
            <a:t>ポイントとなり、類似団体内平均値を</a:t>
          </a:r>
          <a:r>
            <a:rPr kumimoji="1" lang="en-US" altLang="ja-JP" sz="1100">
              <a:latin typeface="ＭＳ Ｐゴシック" panose="020B0600070205080204" pitchFamily="50" charset="-128"/>
              <a:ea typeface="ＭＳ Ｐゴシック" panose="020B0600070205080204" pitchFamily="50" charset="-128"/>
            </a:rPr>
            <a:t>15.2</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年度に策定した公共施設再配置計画により、今後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年間における公共施設の再配置の方向（廃止・統廃合・複合化）を明確化し、今後それぞれの公共施設等について当該計画に基づいた施設の維持管理を適切に進めていくこととしている。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xmlns="" id="{36A5BDAC-34E0-433D-B07E-A7869F2E0B7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xmlns="" id="{7F7B022B-FAA9-4E79-8EA5-043D11FF32A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xmlns="" id="{87D514F1-7ABD-40A9-B659-4CBE6D6EFE0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xmlns="" id="{05DD910C-F81F-435F-8FA1-EB67A1D009C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xmlns="" id="{70AFD35A-D48C-4528-B554-61F1A54AC30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xmlns="" id="{A7CC1E6C-85F0-4D08-B578-450576FEBB8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xmlns="" id="{E769C2B9-747B-4113-B288-66E44350FC8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xmlns="" id="{D1AF1E3E-D17B-459C-8D29-07C98462DD8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xmlns="" id="{922BBE04-9CE0-4DDC-9E2C-E513E99C26B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xmlns="" id="{EBB3828A-530D-42DA-9778-25B31BE0153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xmlns="" id="{D14020A9-798E-493B-B1FB-224085002D0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xmlns="" id="{6CF7AAFC-6676-4000-B609-3C8ED0AE2C2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xmlns="" id="{BE0EE08B-1B13-481B-9BDD-95CEBAA775F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xmlns="" id="{D37997E2-E92D-4FD4-A5AF-EABEEB8BF71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xmlns="" id="{12747E97-988D-49A3-8133-4253EF71742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xmlns="" id="{30E9D00E-0948-459E-888C-0A44A428B16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xmlns="" id="{526AA3B4-E8D1-4D29-805E-60B18312A86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xmlns="" id="{E277BC7D-F36C-4475-829B-8D7E3EBD436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a:extLst>
            <a:ext uri="{FF2B5EF4-FFF2-40B4-BE49-F238E27FC236}">
              <a16:creationId xmlns:a16="http://schemas.microsoft.com/office/drawing/2014/main" xmlns="" id="{B6BAE4DA-E1F1-481E-B4A5-00BD734CC1E6}"/>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a:extLst>
            <a:ext uri="{FF2B5EF4-FFF2-40B4-BE49-F238E27FC236}">
              <a16:creationId xmlns:a16="http://schemas.microsoft.com/office/drawing/2014/main" xmlns="" id="{64EE7574-2383-4A7C-A7DE-0D938E673D54}"/>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a:extLst>
            <a:ext uri="{FF2B5EF4-FFF2-40B4-BE49-F238E27FC236}">
              <a16:creationId xmlns:a16="http://schemas.microsoft.com/office/drawing/2014/main" xmlns="" id="{FA755E72-3142-42AC-AABA-8EAD4C9DE8BA}"/>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a:extLst>
            <a:ext uri="{FF2B5EF4-FFF2-40B4-BE49-F238E27FC236}">
              <a16:creationId xmlns:a16="http://schemas.microsoft.com/office/drawing/2014/main" xmlns="" id="{13988681-EE01-47A4-ABCF-7C928B8C5EC3}"/>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a:extLst>
            <a:ext uri="{FF2B5EF4-FFF2-40B4-BE49-F238E27FC236}">
              <a16:creationId xmlns:a16="http://schemas.microsoft.com/office/drawing/2014/main" xmlns="" id="{E7B8538A-380E-4DED-BE99-155956BDE1F3}"/>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4" name="有形固定資産減価償却率平均値テキスト">
          <a:extLst>
            <a:ext uri="{FF2B5EF4-FFF2-40B4-BE49-F238E27FC236}">
              <a16:creationId xmlns:a16="http://schemas.microsoft.com/office/drawing/2014/main" xmlns="" id="{45A2480E-B38B-4450-9013-8212DB33ECE2}"/>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a:extLst>
            <a:ext uri="{FF2B5EF4-FFF2-40B4-BE49-F238E27FC236}">
              <a16:creationId xmlns:a16="http://schemas.microsoft.com/office/drawing/2014/main" xmlns="" id="{EB5D3EEA-4180-42B8-A060-FC8F50DE3117}"/>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a:extLst>
            <a:ext uri="{FF2B5EF4-FFF2-40B4-BE49-F238E27FC236}">
              <a16:creationId xmlns:a16="http://schemas.microsoft.com/office/drawing/2014/main" xmlns="" id="{2859BBBB-4E02-4836-B43F-A44895293E0C}"/>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a:extLst>
            <a:ext uri="{FF2B5EF4-FFF2-40B4-BE49-F238E27FC236}">
              <a16:creationId xmlns:a16="http://schemas.microsoft.com/office/drawing/2014/main" xmlns="" id="{49495E12-01FB-4B7B-81B5-DF8A4042F588}"/>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a:extLst>
            <a:ext uri="{FF2B5EF4-FFF2-40B4-BE49-F238E27FC236}">
              <a16:creationId xmlns:a16="http://schemas.microsoft.com/office/drawing/2014/main" xmlns="" id="{E8EC97EB-811E-4DAF-8F8E-BC8D904BBAA7}"/>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a:extLst>
            <a:ext uri="{FF2B5EF4-FFF2-40B4-BE49-F238E27FC236}">
              <a16:creationId xmlns:a16="http://schemas.microsoft.com/office/drawing/2014/main" xmlns="" id="{E5BD9F96-2991-4932-9BE0-A7C0E30B8352}"/>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76E08091-4036-45B0-9530-5AE7394149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FEE14498-E069-4549-AB2C-2B84FBAA6E5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5D1D7E99-B8AE-4110-AFA3-1CFD5F89A4C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DA88F5D1-36B9-423B-98C0-9390F972BA9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F7C342E7-D415-4285-B26F-0E46F5AF591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160292</xdr:rowOff>
    </xdr:from>
    <xdr:to>
      <xdr:col>23</xdr:col>
      <xdr:colOff>136525</xdr:colOff>
      <xdr:row>27</xdr:row>
      <xdr:rowOff>90442</xdr:rowOff>
    </xdr:to>
    <xdr:sp macro="" textlink="">
      <xdr:nvSpPr>
        <xdr:cNvPr id="85" name="楕円 84">
          <a:extLst>
            <a:ext uri="{FF2B5EF4-FFF2-40B4-BE49-F238E27FC236}">
              <a16:creationId xmlns:a16="http://schemas.microsoft.com/office/drawing/2014/main" xmlns="" id="{3B203D45-3625-4101-AD06-9EA8DF675AA1}"/>
            </a:ext>
          </a:extLst>
        </xdr:cNvPr>
        <xdr:cNvSpPr/>
      </xdr:nvSpPr>
      <xdr:spPr>
        <a:xfrm>
          <a:off x="4711700" y="53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11719</xdr:rowOff>
    </xdr:from>
    <xdr:ext cx="405111" cy="259045"/>
    <xdr:sp macro="" textlink="">
      <xdr:nvSpPr>
        <xdr:cNvPr id="86" name="有形固定資産減価償却率該当値テキスト">
          <a:extLst>
            <a:ext uri="{FF2B5EF4-FFF2-40B4-BE49-F238E27FC236}">
              <a16:creationId xmlns:a16="http://schemas.microsoft.com/office/drawing/2014/main" xmlns="" id="{FF68AF68-263A-4796-8E74-5A6192A5C31A}"/>
            </a:ext>
          </a:extLst>
        </xdr:cNvPr>
        <xdr:cNvSpPr txBox="1"/>
      </xdr:nvSpPr>
      <xdr:spPr>
        <a:xfrm>
          <a:off x="4813300" y="524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141242</xdr:rowOff>
    </xdr:from>
    <xdr:to>
      <xdr:col>19</xdr:col>
      <xdr:colOff>187325</xdr:colOff>
      <xdr:row>29</xdr:row>
      <xdr:rowOff>71392</xdr:rowOff>
    </xdr:to>
    <xdr:sp macro="" textlink="">
      <xdr:nvSpPr>
        <xdr:cNvPr id="87" name="楕円 86">
          <a:extLst>
            <a:ext uri="{FF2B5EF4-FFF2-40B4-BE49-F238E27FC236}">
              <a16:creationId xmlns:a16="http://schemas.microsoft.com/office/drawing/2014/main" xmlns="" id="{725B8CD1-AC03-494B-94C9-1DB000040D5B}"/>
            </a:ext>
          </a:extLst>
        </xdr:cNvPr>
        <xdr:cNvSpPr/>
      </xdr:nvSpPr>
      <xdr:spPr>
        <a:xfrm>
          <a:off x="4000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39642</xdr:rowOff>
    </xdr:from>
    <xdr:to>
      <xdr:col>23</xdr:col>
      <xdr:colOff>85725</xdr:colOff>
      <xdr:row>29</xdr:row>
      <xdr:rowOff>20592</xdr:rowOff>
    </xdr:to>
    <xdr:cxnSp macro="">
      <xdr:nvCxnSpPr>
        <xdr:cNvPr id="88" name="直線コネクタ 87">
          <a:extLst>
            <a:ext uri="{FF2B5EF4-FFF2-40B4-BE49-F238E27FC236}">
              <a16:creationId xmlns:a16="http://schemas.microsoft.com/office/drawing/2014/main" xmlns="" id="{0465F646-6F5A-4CC7-92A7-39D1E8EBE0B3}"/>
            </a:ext>
          </a:extLst>
        </xdr:cNvPr>
        <xdr:cNvCxnSpPr/>
      </xdr:nvCxnSpPr>
      <xdr:spPr>
        <a:xfrm flipV="1">
          <a:off x="4051300" y="5440317"/>
          <a:ext cx="711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114028</xdr:rowOff>
    </xdr:from>
    <xdr:to>
      <xdr:col>15</xdr:col>
      <xdr:colOff>187325</xdr:colOff>
      <xdr:row>27</xdr:row>
      <xdr:rowOff>44178</xdr:rowOff>
    </xdr:to>
    <xdr:sp macro="" textlink="">
      <xdr:nvSpPr>
        <xdr:cNvPr id="89" name="楕円 88">
          <a:extLst>
            <a:ext uri="{FF2B5EF4-FFF2-40B4-BE49-F238E27FC236}">
              <a16:creationId xmlns:a16="http://schemas.microsoft.com/office/drawing/2014/main" xmlns="" id="{A19FDFC1-099B-427E-9F94-5804781F9502}"/>
            </a:ext>
          </a:extLst>
        </xdr:cNvPr>
        <xdr:cNvSpPr/>
      </xdr:nvSpPr>
      <xdr:spPr>
        <a:xfrm>
          <a:off x="3238500" y="534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164828</xdr:rowOff>
    </xdr:from>
    <xdr:to>
      <xdr:col>19</xdr:col>
      <xdr:colOff>136525</xdr:colOff>
      <xdr:row>29</xdr:row>
      <xdr:rowOff>20592</xdr:rowOff>
    </xdr:to>
    <xdr:cxnSp macro="">
      <xdr:nvCxnSpPr>
        <xdr:cNvPr id="90" name="直線コネクタ 89">
          <a:extLst>
            <a:ext uri="{FF2B5EF4-FFF2-40B4-BE49-F238E27FC236}">
              <a16:creationId xmlns:a16="http://schemas.microsoft.com/office/drawing/2014/main" xmlns="" id="{D91DDB9A-5727-43FD-BC2C-52F27CDF4881}"/>
            </a:ext>
          </a:extLst>
        </xdr:cNvPr>
        <xdr:cNvCxnSpPr/>
      </xdr:nvCxnSpPr>
      <xdr:spPr>
        <a:xfrm>
          <a:off x="3289300" y="5394053"/>
          <a:ext cx="762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167186</xdr:rowOff>
    </xdr:from>
    <xdr:to>
      <xdr:col>11</xdr:col>
      <xdr:colOff>187325</xdr:colOff>
      <xdr:row>30</xdr:row>
      <xdr:rowOff>97336</xdr:rowOff>
    </xdr:to>
    <xdr:sp macro="" textlink="">
      <xdr:nvSpPr>
        <xdr:cNvPr id="91" name="楕円 90">
          <a:extLst>
            <a:ext uri="{FF2B5EF4-FFF2-40B4-BE49-F238E27FC236}">
              <a16:creationId xmlns:a16="http://schemas.microsoft.com/office/drawing/2014/main" xmlns="" id="{586879D6-DC13-465A-82AB-A2B12317D547}"/>
            </a:ext>
          </a:extLst>
        </xdr:cNvPr>
        <xdr:cNvSpPr/>
      </xdr:nvSpPr>
      <xdr:spPr>
        <a:xfrm>
          <a:off x="2476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164828</xdr:rowOff>
    </xdr:from>
    <xdr:to>
      <xdr:col>15</xdr:col>
      <xdr:colOff>136525</xdr:colOff>
      <xdr:row>30</xdr:row>
      <xdr:rowOff>46536</xdr:rowOff>
    </xdr:to>
    <xdr:cxnSp macro="">
      <xdr:nvCxnSpPr>
        <xdr:cNvPr id="92" name="直線コネクタ 91">
          <a:extLst>
            <a:ext uri="{FF2B5EF4-FFF2-40B4-BE49-F238E27FC236}">
              <a16:creationId xmlns:a16="http://schemas.microsoft.com/office/drawing/2014/main" xmlns="" id="{B40FD703-9F3D-46C2-8E5E-60CF90D49157}"/>
            </a:ext>
          </a:extLst>
        </xdr:cNvPr>
        <xdr:cNvCxnSpPr/>
      </xdr:nvCxnSpPr>
      <xdr:spPr>
        <a:xfrm flipV="1">
          <a:off x="2527300" y="5394053"/>
          <a:ext cx="762000" cy="56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117838</xdr:rowOff>
    </xdr:from>
    <xdr:to>
      <xdr:col>7</xdr:col>
      <xdr:colOff>187325</xdr:colOff>
      <xdr:row>30</xdr:row>
      <xdr:rowOff>47988</xdr:rowOff>
    </xdr:to>
    <xdr:sp macro="" textlink="">
      <xdr:nvSpPr>
        <xdr:cNvPr id="93" name="楕円 92">
          <a:extLst>
            <a:ext uri="{FF2B5EF4-FFF2-40B4-BE49-F238E27FC236}">
              <a16:creationId xmlns:a16="http://schemas.microsoft.com/office/drawing/2014/main" xmlns="" id="{940182EA-E473-4E37-AA43-DB5FB21312C4}"/>
            </a:ext>
          </a:extLst>
        </xdr:cNvPr>
        <xdr:cNvSpPr/>
      </xdr:nvSpPr>
      <xdr:spPr>
        <a:xfrm>
          <a:off x="1714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168638</xdr:rowOff>
    </xdr:from>
    <xdr:to>
      <xdr:col>11</xdr:col>
      <xdr:colOff>136525</xdr:colOff>
      <xdr:row>30</xdr:row>
      <xdr:rowOff>46536</xdr:rowOff>
    </xdr:to>
    <xdr:cxnSp macro="">
      <xdr:nvCxnSpPr>
        <xdr:cNvPr id="94" name="直線コネクタ 93">
          <a:extLst>
            <a:ext uri="{FF2B5EF4-FFF2-40B4-BE49-F238E27FC236}">
              <a16:creationId xmlns:a16="http://schemas.microsoft.com/office/drawing/2014/main" xmlns="" id="{E1295766-A7D3-4A6A-958E-2D13C6C26943}"/>
            </a:ext>
          </a:extLst>
        </xdr:cNvPr>
        <xdr:cNvCxnSpPr/>
      </xdr:nvCxnSpPr>
      <xdr:spPr>
        <a:xfrm>
          <a:off x="1765300" y="591221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a:extLst>
            <a:ext uri="{FF2B5EF4-FFF2-40B4-BE49-F238E27FC236}">
              <a16:creationId xmlns:a16="http://schemas.microsoft.com/office/drawing/2014/main" xmlns="" id="{A9AB91B5-1F7D-49BB-8AE4-D7D5F87C95C4}"/>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6" name="n_2aveValue有形固定資産減価償却率">
          <a:extLst>
            <a:ext uri="{FF2B5EF4-FFF2-40B4-BE49-F238E27FC236}">
              <a16:creationId xmlns:a16="http://schemas.microsoft.com/office/drawing/2014/main" xmlns="" id="{9D8DB177-F24F-4626-9E49-AFBA84169E7A}"/>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7" name="n_3aveValue有形固定資産減価償却率">
          <a:extLst>
            <a:ext uri="{FF2B5EF4-FFF2-40B4-BE49-F238E27FC236}">
              <a16:creationId xmlns:a16="http://schemas.microsoft.com/office/drawing/2014/main" xmlns="" id="{206612CA-2B9A-44AF-B90B-7E32AEA06827}"/>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8" name="n_4aveValue有形固定資産減価償却率">
          <a:extLst>
            <a:ext uri="{FF2B5EF4-FFF2-40B4-BE49-F238E27FC236}">
              <a16:creationId xmlns:a16="http://schemas.microsoft.com/office/drawing/2014/main" xmlns="" id="{4389C4D9-D7C5-4A7D-88A3-A0532B8F8149}"/>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87919</xdr:rowOff>
    </xdr:from>
    <xdr:ext cx="405111" cy="259045"/>
    <xdr:sp macro="" textlink="">
      <xdr:nvSpPr>
        <xdr:cNvPr id="99" name="n_1mainValue有形固定資産減価償却率">
          <a:extLst>
            <a:ext uri="{FF2B5EF4-FFF2-40B4-BE49-F238E27FC236}">
              <a16:creationId xmlns:a16="http://schemas.microsoft.com/office/drawing/2014/main" xmlns="" id="{D661A2C8-4B0A-4DF7-A9F3-09AF55830BDA}"/>
            </a:ext>
          </a:extLst>
        </xdr:cNvPr>
        <xdr:cNvSpPr txBox="1"/>
      </xdr:nvSpPr>
      <xdr:spPr>
        <a:xfrm>
          <a:off x="38360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60705</xdr:rowOff>
    </xdr:from>
    <xdr:ext cx="405111" cy="259045"/>
    <xdr:sp macro="" textlink="">
      <xdr:nvSpPr>
        <xdr:cNvPr id="100" name="n_2mainValue有形固定資産減価償却率">
          <a:extLst>
            <a:ext uri="{FF2B5EF4-FFF2-40B4-BE49-F238E27FC236}">
              <a16:creationId xmlns:a16="http://schemas.microsoft.com/office/drawing/2014/main" xmlns="" id="{59BB3363-51A4-4BE4-B2D3-A4EB8A7E9985}"/>
            </a:ext>
          </a:extLst>
        </xdr:cNvPr>
        <xdr:cNvSpPr txBox="1"/>
      </xdr:nvSpPr>
      <xdr:spPr>
        <a:xfrm>
          <a:off x="3086744" y="511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88463</xdr:rowOff>
    </xdr:from>
    <xdr:ext cx="405111" cy="259045"/>
    <xdr:sp macro="" textlink="">
      <xdr:nvSpPr>
        <xdr:cNvPr id="101" name="n_3mainValue有形固定資産減価償却率">
          <a:extLst>
            <a:ext uri="{FF2B5EF4-FFF2-40B4-BE49-F238E27FC236}">
              <a16:creationId xmlns:a16="http://schemas.microsoft.com/office/drawing/2014/main" xmlns="" id="{1DEC692C-A82F-425F-B36E-B5945D3E5A75}"/>
            </a:ext>
          </a:extLst>
        </xdr:cNvPr>
        <xdr:cNvSpPr txBox="1"/>
      </xdr:nvSpPr>
      <xdr:spPr>
        <a:xfrm>
          <a:off x="2324744" y="60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39115</xdr:rowOff>
    </xdr:from>
    <xdr:ext cx="405111" cy="259045"/>
    <xdr:sp macro="" textlink="">
      <xdr:nvSpPr>
        <xdr:cNvPr id="102" name="n_4mainValue有形固定資産減価償却率">
          <a:extLst>
            <a:ext uri="{FF2B5EF4-FFF2-40B4-BE49-F238E27FC236}">
              <a16:creationId xmlns:a16="http://schemas.microsoft.com/office/drawing/2014/main" xmlns="" id="{83C0E26D-7138-4EE7-8CAD-150A19B5B1C0}"/>
            </a:ext>
          </a:extLst>
        </xdr:cNvPr>
        <xdr:cNvSpPr txBox="1"/>
      </xdr:nvSpPr>
      <xdr:spPr>
        <a:xfrm>
          <a:off x="15627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xmlns="" id="{BADA9528-6BED-481B-B827-E4D37D10BD1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xmlns="" id="{E8BCA3E7-5B50-4B25-AD9F-D483310224D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xmlns="" id="{E86D8B8B-0FD1-4381-A8DF-33B81DAC1E5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xmlns="" id="{D23FE516-19F7-4397-9BD8-9BA1524B91F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xmlns="" id="{1865975D-B240-4B51-81F6-21BFDB007CA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xmlns="" id="{FD38FDB7-7DAB-4EAD-B36F-557E574B3F9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xmlns="" id="{AE524E04-D834-46F4-8A65-7DA99036FA4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xmlns="" id="{27AB25C0-E928-4433-9090-3E44475595E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xmlns="" id="{D574E1FF-CD68-499F-B08B-2ADC10166E9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xmlns="" id="{E9317014-EF82-4393-B58D-BB178364AA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xmlns="" id="{41B1CCC1-D06A-4446-AD2A-FA64D8CE199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xmlns="" id="{59BD0639-A4CD-4467-8583-28C22144BF0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xmlns="" id="{56B4938C-9F99-4C1A-AADD-E17AD28AEAE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431.1</a:t>
          </a:r>
          <a:r>
            <a:rPr kumimoji="1" lang="ja-JP" altLang="en-US" sz="1100">
              <a:latin typeface="ＭＳ Ｐゴシック" panose="020B0600070205080204" pitchFamily="50" charset="-128"/>
              <a:ea typeface="ＭＳ Ｐゴシック" panose="020B0600070205080204" pitchFamily="50" charset="-128"/>
            </a:rPr>
            <a:t>ポイントとなり、令和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189.6</a:t>
          </a:r>
          <a:r>
            <a:rPr kumimoji="1" lang="ja-JP" altLang="en-US" sz="1100">
              <a:latin typeface="ＭＳ Ｐゴシック" panose="020B0600070205080204" pitchFamily="50" charset="-128"/>
              <a:ea typeface="ＭＳ Ｐゴシック" panose="020B0600070205080204" pitchFamily="50" charset="-128"/>
            </a:rPr>
            <a:t>ポイント下がっている。</a:t>
          </a:r>
        </a:p>
        <a:p>
          <a:r>
            <a:rPr kumimoji="1" lang="ja-JP" altLang="en-US" sz="1100">
              <a:latin typeface="ＭＳ Ｐゴシック" panose="020B0600070205080204" pitchFamily="50" charset="-128"/>
              <a:ea typeface="ＭＳ Ｐゴシック" panose="020B0600070205080204" pitchFamily="50" charset="-128"/>
            </a:rPr>
            <a:t>　主な要因としては、充当可能基金残高が増加したことにある。今後も、財政調整基金の取崩しに依存しない財政運営に努める。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xmlns="" id="{58C5584C-3E2D-49BD-A47D-8C1CD8C4250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xmlns="" id="{1935E0E6-54C5-4FE1-8E64-DA9D2BD4D33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xmlns="" id="{6A99489C-FD7B-4F3D-AA1B-671B77D7455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6A011C2F-AD5A-4E97-8A77-24D5AF098D8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xmlns="" id="{EFF7CD5F-4F99-4571-8013-C5728CC6C15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77033F7C-F341-4040-8C07-84BA0225D5F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5EAFC886-1BFD-4132-8998-271C68A553E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0E609107-23EE-43E3-A464-A3032E3D674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95F50220-C347-41AC-89ED-16F527E4568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28BBFDE5-EE2C-499D-ABAE-ED43566545C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283BBB04-73EF-4081-9618-E3CEB2640F4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488D87ED-6CC3-4566-80C3-AA15735FCB6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xmlns="" id="{655890E5-4AF0-41BD-A385-9B0DAF10A01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A25B0573-4853-4F7F-9B0D-C44AD48595C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xmlns="" id="{4B6CED4C-8E54-46A7-B93D-A35F77A6F8E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1" name="直線コネクタ 130">
          <a:extLst>
            <a:ext uri="{FF2B5EF4-FFF2-40B4-BE49-F238E27FC236}">
              <a16:creationId xmlns:a16="http://schemas.microsoft.com/office/drawing/2014/main" xmlns="" id="{46D80F83-3AED-49B0-9646-EC73B6540FCC}"/>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2" name="債務償還比率最小値テキスト">
          <a:extLst>
            <a:ext uri="{FF2B5EF4-FFF2-40B4-BE49-F238E27FC236}">
              <a16:creationId xmlns:a16="http://schemas.microsoft.com/office/drawing/2014/main" xmlns="" id="{9E455796-0057-4C4C-ACC0-99508C511DF5}"/>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3" name="直線コネクタ 132">
          <a:extLst>
            <a:ext uri="{FF2B5EF4-FFF2-40B4-BE49-F238E27FC236}">
              <a16:creationId xmlns:a16="http://schemas.microsoft.com/office/drawing/2014/main" xmlns="" id="{D49D10EF-3921-40D1-99EA-2B9B47392E7B}"/>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xmlns="" id="{149A1F3A-160C-422B-BAF0-C02CA9BBBE0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xmlns="" id="{A4E3F97B-3020-4148-9D46-70C1092E64C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6" name="債務償還比率平均値テキスト">
          <a:extLst>
            <a:ext uri="{FF2B5EF4-FFF2-40B4-BE49-F238E27FC236}">
              <a16:creationId xmlns:a16="http://schemas.microsoft.com/office/drawing/2014/main" xmlns="" id="{F3CAC661-6CD0-4120-A0B6-3D8779E44946}"/>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7" name="フローチャート: 判断 136">
          <a:extLst>
            <a:ext uri="{FF2B5EF4-FFF2-40B4-BE49-F238E27FC236}">
              <a16:creationId xmlns:a16="http://schemas.microsoft.com/office/drawing/2014/main" xmlns="" id="{7D39C58C-E39F-418D-91DA-E5093B426EB6}"/>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8" name="フローチャート: 判断 137">
          <a:extLst>
            <a:ext uri="{FF2B5EF4-FFF2-40B4-BE49-F238E27FC236}">
              <a16:creationId xmlns:a16="http://schemas.microsoft.com/office/drawing/2014/main" xmlns="" id="{334C0526-A5C7-4CEF-863A-2D780E71D4BF}"/>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9" name="フローチャート: 判断 138">
          <a:extLst>
            <a:ext uri="{FF2B5EF4-FFF2-40B4-BE49-F238E27FC236}">
              <a16:creationId xmlns:a16="http://schemas.microsoft.com/office/drawing/2014/main" xmlns="" id="{E05CBC53-DDCB-4028-9906-D6D143A67670}"/>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0" name="フローチャート: 判断 139">
          <a:extLst>
            <a:ext uri="{FF2B5EF4-FFF2-40B4-BE49-F238E27FC236}">
              <a16:creationId xmlns:a16="http://schemas.microsoft.com/office/drawing/2014/main" xmlns="" id="{FF8C18CD-99CB-4BC3-B601-F166BFCBA7A9}"/>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1" name="フローチャート: 判断 140">
          <a:extLst>
            <a:ext uri="{FF2B5EF4-FFF2-40B4-BE49-F238E27FC236}">
              <a16:creationId xmlns:a16="http://schemas.microsoft.com/office/drawing/2014/main" xmlns="" id="{143FF788-7E23-4CAE-84D2-D5A122821D98}"/>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9F98B2DA-1B6C-4175-A561-2A532B5B183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F1DEE986-6FE0-4678-A25B-3DF810B1410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1A71B0DF-6D24-4662-BF59-0EAA48DCBBD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AA10F06E-5F55-425A-8EA6-904D9C0C821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2D9E1574-51A0-4541-863B-100A6CFD3C5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35539</xdr:rowOff>
    </xdr:from>
    <xdr:to>
      <xdr:col>76</xdr:col>
      <xdr:colOff>73025</xdr:colOff>
      <xdr:row>29</xdr:row>
      <xdr:rowOff>137139</xdr:rowOff>
    </xdr:to>
    <xdr:sp macro="" textlink="">
      <xdr:nvSpPr>
        <xdr:cNvPr id="147" name="楕円 146">
          <a:extLst>
            <a:ext uri="{FF2B5EF4-FFF2-40B4-BE49-F238E27FC236}">
              <a16:creationId xmlns:a16="http://schemas.microsoft.com/office/drawing/2014/main" xmlns="" id="{F6B3F334-1E65-4087-BB23-D1E876B9B34A}"/>
            </a:ext>
          </a:extLst>
        </xdr:cNvPr>
        <xdr:cNvSpPr/>
      </xdr:nvSpPr>
      <xdr:spPr>
        <a:xfrm>
          <a:off x="14744700" y="57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13966</xdr:rowOff>
    </xdr:from>
    <xdr:ext cx="469744" cy="259045"/>
    <xdr:sp macro="" textlink="">
      <xdr:nvSpPr>
        <xdr:cNvPr id="148" name="債務償還比率該当値テキスト">
          <a:extLst>
            <a:ext uri="{FF2B5EF4-FFF2-40B4-BE49-F238E27FC236}">
              <a16:creationId xmlns:a16="http://schemas.microsoft.com/office/drawing/2014/main" xmlns="" id="{75BB1143-3762-4E56-BB7D-43BE26622741}"/>
            </a:ext>
          </a:extLst>
        </xdr:cNvPr>
        <xdr:cNvSpPr txBox="1"/>
      </xdr:nvSpPr>
      <xdr:spPr>
        <a:xfrm>
          <a:off x="14846300" y="57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91503</xdr:rowOff>
    </xdr:from>
    <xdr:to>
      <xdr:col>72</xdr:col>
      <xdr:colOff>123825</xdr:colOff>
      <xdr:row>31</xdr:row>
      <xdr:rowOff>21653</xdr:rowOff>
    </xdr:to>
    <xdr:sp macro="" textlink="">
      <xdr:nvSpPr>
        <xdr:cNvPr id="149" name="楕円 148">
          <a:extLst>
            <a:ext uri="{FF2B5EF4-FFF2-40B4-BE49-F238E27FC236}">
              <a16:creationId xmlns:a16="http://schemas.microsoft.com/office/drawing/2014/main" xmlns="" id="{645825CA-2DF1-4904-A0DC-8E9901F4898C}"/>
            </a:ext>
          </a:extLst>
        </xdr:cNvPr>
        <xdr:cNvSpPr/>
      </xdr:nvSpPr>
      <xdr:spPr>
        <a:xfrm>
          <a:off x="14033500" y="60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86339</xdr:rowOff>
    </xdr:from>
    <xdr:to>
      <xdr:col>76</xdr:col>
      <xdr:colOff>22225</xdr:colOff>
      <xdr:row>30</xdr:row>
      <xdr:rowOff>142303</xdr:rowOff>
    </xdr:to>
    <xdr:cxnSp macro="">
      <xdr:nvCxnSpPr>
        <xdr:cNvPr id="150" name="直線コネクタ 149">
          <a:extLst>
            <a:ext uri="{FF2B5EF4-FFF2-40B4-BE49-F238E27FC236}">
              <a16:creationId xmlns:a16="http://schemas.microsoft.com/office/drawing/2014/main" xmlns="" id="{03B75912-C6DE-4E92-9283-B9BC1FD4DD3F}"/>
            </a:ext>
          </a:extLst>
        </xdr:cNvPr>
        <xdr:cNvCxnSpPr/>
      </xdr:nvCxnSpPr>
      <xdr:spPr>
        <a:xfrm flipV="1">
          <a:off x="14084300" y="5829914"/>
          <a:ext cx="711200" cy="2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107936</xdr:rowOff>
    </xdr:from>
    <xdr:to>
      <xdr:col>68</xdr:col>
      <xdr:colOff>123825</xdr:colOff>
      <xdr:row>31</xdr:row>
      <xdr:rowOff>38086</xdr:rowOff>
    </xdr:to>
    <xdr:sp macro="" textlink="">
      <xdr:nvSpPr>
        <xdr:cNvPr id="151" name="楕円 150">
          <a:extLst>
            <a:ext uri="{FF2B5EF4-FFF2-40B4-BE49-F238E27FC236}">
              <a16:creationId xmlns:a16="http://schemas.microsoft.com/office/drawing/2014/main" xmlns="" id="{159B9334-853A-40A9-B304-826FFCB62ECF}"/>
            </a:ext>
          </a:extLst>
        </xdr:cNvPr>
        <xdr:cNvSpPr/>
      </xdr:nvSpPr>
      <xdr:spPr>
        <a:xfrm>
          <a:off x="13271500" y="60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142303</xdr:rowOff>
    </xdr:from>
    <xdr:to>
      <xdr:col>72</xdr:col>
      <xdr:colOff>73025</xdr:colOff>
      <xdr:row>30</xdr:row>
      <xdr:rowOff>158736</xdr:rowOff>
    </xdr:to>
    <xdr:cxnSp macro="">
      <xdr:nvCxnSpPr>
        <xdr:cNvPr id="152" name="直線コネクタ 151">
          <a:extLst>
            <a:ext uri="{FF2B5EF4-FFF2-40B4-BE49-F238E27FC236}">
              <a16:creationId xmlns:a16="http://schemas.microsoft.com/office/drawing/2014/main" xmlns="" id="{29F20467-9310-40F9-BC91-BECF2DD1EC2B}"/>
            </a:ext>
          </a:extLst>
        </xdr:cNvPr>
        <xdr:cNvCxnSpPr/>
      </xdr:nvCxnSpPr>
      <xdr:spPr>
        <a:xfrm flipV="1">
          <a:off x="13322300" y="6057328"/>
          <a:ext cx="762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10611</xdr:rowOff>
    </xdr:from>
    <xdr:to>
      <xdr:col>64</xdr:col>
      <xdr:colOff>123825</xdr:colOff>
      <xdr:row>31</xdr:row>
      <xdr:rowOff>112211</xdr:rowOff>
    </xdr:to>
    <xdr:sp macro="" textlink="">
      <xdr:nvSpPr>
        <xdr:cNvPr id="153" name="楕円 152">
          <a:extLst>
            <a:ext uri="{FF2B5EF4-FFF2-40B4-BE49-F238E27FC236}">
              <a16:creationId xmlns:a16="http://schemas.microsoft.com/office/drawing/2014/main" xmlns="" id="{DCEFB5F1-0987-4039-9A24-4A0F0C65E529}"/>
            </a:ext>
          </a:extLst>
        </xdr:cNvPr>
        <xdr:cNvSpPr/>
      </xdr:nvSpPr>
      <xdr:spPr>
        <a:xfrm>
          <a:off x="12509500" y="60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158736</xdr:rowOff>
    </xdr:from>
    <xdr:to>
      <xdr:col>68</xdr:col>
      <xdr:colOff>73025</xdr:colOff>
      <xdr:row>31</xdr:row>
      <xdr:rowOff>61411</xdr:rowOff>
    </xdr:to>
    <xdr:cxnSp macro="">
      <xdr:nvCxnSpPr>
        <xdr:cNvPr id="154" name="直線コネクタ 153">
          <a:extLst>
            <a:ext uri="{FF2B5EF4-FFF2-40B4-BE49-F238E27FC236}">
              <a16:creationId xmlns:a16="http://schemas.microsoft.com/office/drawing/2014/main" xmlns="" id="{BEC14054-6AC7-42B8-9992-6C7C31192366}"/>
            </a:ext>
          </a:extLst>
        </xdr:cNvPr>
        <xdr:cNvCxnSpPr/>
      </xdr:nvCxnSpPr>
      <xdr:spPr>
        <a:xfrm flipV="1">
          <a:off x="12560300" y="6073761"/>
          <a:ext cx="762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59739</xdr:rowOff>
    </xdr:from>
    <xdr:to>
      <xdr:col>60</xdr:col>
      <xdr:colOff>123825</xdr:colOff>
      <xdr:row>32</xdr:row>
      <xdr:rowOff>161339</xdr:rowOff>
    </xdr:to>
    <xdr:sp macro="" textlink="">
      <xdr:nvSpPr>
        <xdr:cNvPr id="155" name="楕円 154">
          <a:extLst>
            <a:ext uri="{FF2B5EF4-FFF2-40B4-BE49-F238E27FC236}">
              <a16:creationId xmlns:a16="http://schemas.microsoft.com/office/drawing/2014/main" xmlns="" id="{68700592-5B1E-486F-82EA-1B239CDAFB57}"/>
            </a:ext>
          </a:extLst>
        </xdr:cNvPr>
        <xdr:cNvSpPr/>
      </xdr:nvSpPr>
      <xdr:spPr>
        <a:xfrm>
          <a:off x="11747500" y="63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61411</xdr:rowOff>
    </xdr:from>
    <xdr:to>
      <xdr:col>64</xdr:col>
      <xdr:colOff>73025</xdr:colOff>
      <xdr:row>32</xdr:row>
      <xdr:rowOff>110539</xdr:rowOff>
    </xdr:to>
    <xdr:cxnSp macro="">
      <xdr:nvCxnSpPr>
        <xdr:cNvPr id="156" name="直線コネクタ 155">
          <a:extLst>
            <a:ext uri="{FF2B5EF4-FFF2-40B4-BE49-F238E27FC236}">
              <a16:creationId xmlns:a16="http://schemas.microsoft.com/office/drawing/2014/main" xmlns="" id="{170A51ED-FE8B-457F-9DBE-CA3C70004D5C}"/>
            </a:ext>
          </a:extLst>
        </xdr:cNvPr>
        <xdr:cNvCxnSpPr/>
      </xdr:nvCxnSpPr>
      <xdr:spPr>
        <a:xfrm flipV="1">
          <a:off x="11798300" y="6147886"/>
          <a:ext cx="762000" cy="2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7" name="n_1aveValue債務償還比率">
          <a:extLst>
            <a:ext uri="{FF2B5EF4-FFF2-40B4-BE49-F238E27FC236}">
              <a16:creationId xmlns:a16="http://schemas.microsoft.com/office/drawing/2014/main" xmlns="" id="{66AE4F3F-1754-449D-860E-A7949432BE78}"/>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8" name="n_2aveValue債務償還比率">
          <a:extLst>
            <a:ext uri="{FF2B5EF4-FFF2-40B4-BE49-F238E27FC236}">
              <a16:creationId xmlns:a16="http://schemas.microsoft.com/office/drawing/2014/main" xmlns="" id="{BA23522D-1C94-4FA1-AFAE-5990DEAFF821}"/>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9" name="n_3aveValue債務償還比率">
          <a:extLst>
            <a:ext uri="{FF2B5EF4-FFF2-40B4-BE49-F238E27FC236}">
              <a16:creationId xmlns:a16="http://schemas.microsoft.com/office/drawing/2014/main" xmlns="" id="{B5C2537F-2E89-405A-B720-23E18D869B85}"/>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0" name="n_4aveValue債務償還比率">
          <a:extLst>
            <a:ext uri="{FF2B5EF4-FFF2-40B4-BE49-F238E27FC236}">
              <a16:creationId xmlns:a16="http://schemas.microsoft.com/office/drawing/2014/main" xmlns="" id="{28740E8F-8E8D-43D3-A3CE-E143549FC9CF}"/>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12780</xdr:rowOff>
    </xdr:from>
    <xdr:ext cx="469744" cy="259045"/>
    <xdr:sp macro="" textlink="">
      <xdr:nvSpPr>
        <xdr:cNvPr id="161" name="n_1mainValue債務償還比率">
          <a:extLst>
            <a:ext uri="{FF2B5EF4-FFF2-40B4-BE49-F238E27FC236}">
              <a16:creationId xmlns:a16="http://schemas.microsoft.com/office/drawing/2014/main" xmlns="" id="{35BA67FB-A852-4369-B24A-F64142F8E541}"/>
            </a:ext>
          </a:extLst>
        </xdr:cNvPr>
        <xdr:cNvSpPr txBox="1"/>
      </xdr:nvSpPr>
      <xdr:spPr>
        <a:xfrm>
          <a:off x="13836727" y="60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29213</xdr:rowOff>
    </xdr:from>
    <xdr:ext cx="469744" cy="259045"/>
    <xdr:sp macro="" textlink="">
      <xdr:nvSpPr>
        <xdr:cNvPr id="162" name="n_2mainValue債務償還比率">
          <a:extLst>
            <a:ext uri="{FF2B5EF4-FFF2-40B4-BE49-F238E27FC236}">
              <a16:creationId xmlns:a16="http://schemas.microsoft.com/office/drawing/2014/main" xmlns="" id="{9D16A0DF-2699-4B66-A7A6-7308B4A8A1B0}"/>
            </a:ext>
          </a:extLst>
        </xdr:cNvPr>
        <xdr:cNvSpPr txBox="1"/>
      </xdr:nvSpPr>
      <xdr:spPr>
        <a:xfrm>
          <a:off x="13087427" y="61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103338</xdr:rowOff>
    </xdr:from>
    <xdr:ext cx="469744" cy="259045"/>
    <xdr:sp macro="" textlink="">
      <xdr:nvSpPr>
        <xdr:cNvPr id="163" name="n_3mainValue債務償還比率">
          <a:extLst>
            <a:ext uri="{FF2B5EF4-FFF2-40B4-BE49-F238E27FC236}">
              <a16:creationId xmlns:a16="http://schemas.microsoft.com/office/drawing/2014/main" xmlns="" id="{50007F13-B4A7-4A20-BC47-75FE98CFF6B5}"/>
            </a:ext>
          </a:extLst>
        </xdr:cNvPr>
        <xdr:cNvSpPr txBox="1"/>
      </xdr:nvSpPr>
      <xdr:spPr>
        <a:xfrm>
          <a:off x="12325427" y="61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152466</xdr:rowOff>
    </xdr:from>
    <xdr:ext cx="469744" cy="259045"/>
    <xdr:sp macro="" textlink="">
      <xdr:nvSpPr>
        <xdr:cNvPr id="164" name="n_4mainValue債務償還比率">
          <a:extLst>
            <a:ext uri="{FF2B5EF4-FFF2-40B4-BE49-F238E27FC236}">
              <a16:creationId xmlns:a16="http://schemas.microsoft.com/office/drawing/2014/main" xmlns="" id="{C67A5DE9-3B45-4AE7-822F-22DE7F54F9E3}"/>
            </a:ext>
          </a:extLst>
        </xdr:cNvPr>
        <xdr:cNvSpPr txBox="1"/>
      </xdr:nvSpPr>
      <xdr:spPr>
        <a:xfrm>
          <a:off x="11563427" y="641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xmlns="" id="{F979DEDB-EA5D-4C2D-B17A-7629B4A4DA6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xmlns="" id="{A7CE0D3C-0F55-4098-A4AC-72CA0202F2F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xmlns="" id="{C2468D6F-5E5B-4A5E-B3B6-46703F6F667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xmlns="" id="{031E1E33-FE49-4198-A23D-A5BA2290CEB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xmlns="" id="{DE76C75B-7320-483C-B274-7CD0E9903F8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xmlns="" id="{7B208B66-61BA-4573-AB72-94C7560697B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F9802FF-0330-4FED-8E92-30062629FE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5209070-657D-41CC-ADB6-D685C8F1AE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0626D91-8950-47BA-8961-EF1040FD8B0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45D2214-B246-4D61-844F-9EC106A9E6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6C0BBFB-96A3-4882-933E-B5204882DF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D20998A-77EA-48DB-80E9-5879018B9D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350E3AF-F3B1-4094-92C6-FC69C607CC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CB3337F-1E1C-4397-BB9D-6410C30788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D4C211E-D1CB-4B2E-A946-C787E8F1F5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0AF23F9-F6C2-4A57-9966-619F94A8C5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37,250
36,804
30.21
15,347,518
14,568,462
637,306
7,849,313
9,835,714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0C37D0F-6963-4501-AE43-7B15B1D92E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777C21D-21B5-49C0-A86E-12508A48C6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3E221F2-908B-4EE8-BAB4-5738D83929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AC30FE8-6A73-4D09-9B68-7CDB61BEA4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AA3E3F7-DA1A-4F49-A555-AA783E7234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0F330D9-2C9C-4F35-A03B-7ADECE0F6DA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5975096-DFD8-4232-A948-4556E56553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7978742-20D9-4625-8F0A-86293F5332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235BB72-2A46-4032-92C2-A53D4BCB07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33F6776-C74F-445D-A25E-E3C8F8A7F3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C56AEB0-7398-45C8-B20B-E67498B627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EE266A1-2228-4DB2-8F16-9E8BFEEDEF4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87D6D2E-8A60-4642-AA3F-D023FC9A38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2F53BB8-04F4-4233-BAAF-A45DF0825C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B503C0A-DB4C-4A89-B3DC-D4EF8FA465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0C6A825-706E-4E4F-B68A-2A0B0D5E23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8AFEE01-6A91-4B02-BB9A-F56C7A1EA5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521C24A-ED36-492D-B5F3-FE3C14D422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4FE93BB-683B-4337-B3E3-B82C9F4294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93DD9B20-769E-4639-BE41-4953715B081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F183C60-8110-43BF-B140-D2F5D8897F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B7DA663B-AA74-408F-9B32-8B9EE681C6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49032E6-E386-4E25-A80D-2471D4ACB60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DE8197DA-5AD9-4838-A78D-C3E0ED1A05C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033C997-AD7F-4212-BA2C-A86DE35ED0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2A2F1F2-3FBD-4B35-9AE0-D9D20CE5974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A35A1E0-6B92-4B80-A27D-40D4E0867E6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FD6DAD2-F8E4-40BC-9CE9-E0D99AD19F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B2E94ED-FEAA-4BFF-B655-8017DB7DD4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FCC5518-F2B8-4B47-988F-EE51512D883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5014D56-ED36-4947-83A0-21D7A443CC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2DBE9E4-226A-4414-8B97-AB5E6476836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B9C3E3C3-CA80-4EDC-A866-0E66CB0F998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4B09E710-88B1-4DA4-BDD0-86CA64ACC4E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9666CD92-DCD3-4808-8DF6-025D6404D14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F6FD03CB-B7F1-4C2C-9CED-99AEE4F41CE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878940A4-5589-4A90-9D7F-ACEC436564E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52EF912-F175-47F6-ACCA-46126CE8C1F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A7A104E4-2514-45CD-940A-1D8574A4D67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45D70520-1CA0-405A-8DBF-740B1A810A7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B62CAEC0-FA3A-4375-9E12-4BF7A1A6EC3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D9CCEB5B-261B-4BFF-8449-A82E9EF236D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4A8CC18-DF16-4749-8762-142701AF28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ECF809F6-3131-4CD9-BBE9-8DF28CE2935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135CB448-628D-450F-BC24-F1AFB918B3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xmlns="" id="{4DAAEE3A-68E1-4294-B049-1283E294E0E2}"/>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81CE4A8C-138A-4F7E-904C-2852FF56538A}"/>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xmlns="" id="{A062CD21-4D2E-4749-9B6D-87400D140ABD}"/>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8FA7DB33-B19F-48E8-B4A9-42AD49B304FA}"/>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xmlns="" id="{317100E0-E794-4094-A823-08DF1419D8FA}"/>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91E8FCEE-7F32-4AF8-B199-BC9F2A5A0A11}"/>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xmlns="" id="{CC4782AB-4E3A-42C6-8900-D542A8ECD232}"/>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xmlns="" id="{621CA42E-DBD1-40FD-8AA7-2D779777ADF9}"/>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xmlns="" id="{108B3373-6095-4D14-AA4C-61253D015D1B}"/>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xmlns="" id="{D9C12114-184A-4240-B2C7-4161EB4D946C}"/>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xmlns="" id="{68562126-6714-42E3-9430-B78D5C9BE1EF}"/>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02E67CC-0DCB-4748-9600-3E51390F02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CAFC7D3-97EF-4457-B68D-1087CD8BCD3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8274906-A45D-48D8-929F-FE8C3D2AA3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FFF54CD-B1F4-4C34-B11E-FE212985553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ABD509F-5940-4C83-94CF-9786A24F1F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73" name="楕円 72">
          <a:extLst>
            <a:ext uri="{FF2B5EF4-FFF2-40B4-BE49-F238E27FC236}">
              <a16:creationId xmlns:a16="http://schemas.microsoft.com/office/drawing/2014/main" xmlns="" id="{F84CC148-B5E1-4CBC-93BE-F52518E660EA}"/>
            </a:ext>
          </a:extLst>
        </xdr:cNvPr>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156862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76886260-58C3-4EE3-AF7E-E3A5B8E7D870}"/>
            </a:ext>
          </a:extLst>
        </xdr:cNvPr>
        <xdr:cNvSpPr txBox="1"/>
      </xdr:nvSpPr>
      <xdr:spPr>
        <a:xfrm>
          <a:off x="4673600"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a:extLst>
            <a:ext uri="{FF2B5EF4-FFF2-40B4-BE49-F238E27FC236}">
              <a16:creationId xmlns:a16="http://schemas.microsoft.com/office/drawing/2014/main" xmlns="" id="{D6E94E6F-AA55-4BB9-B016-D156313ED34A}"/>
            </a:ext>
          </a:extLst>
        </xdr:cNvPr>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13335</xdr:rowOff>
    </xdr:to>
    <xdr:cxnSp macro="">
      <xdr:nvCxnSpPr>
        <xdr:cNvPr id="76" name="直線コネクタ 75">
          <a:extLst>
            <a:ext uri="{FF2B5EF4-FFF2-40B4-BE49-F238E27FC236}">
              <a16:creationId xmlns:a16="http://schemas.microsoft.com/office/drawing/2014/main" xmlns="" id="{93F45C5C-18AB-4C9C-A381-68DF17B4C64C}"/>
            </a:ext>
          </a:extLst>
        </xdr:cNvPr>
        <xdr:cNvCxnSpPr/>
      </xdr:nvCxnSpPr>
      <xdr:spPr>
        <a:xfrm>
          <a:off x="3797300" y="65036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a:extLst>
            <a:ext uri="{FF2B5EF4-FFF2-40B4-BE49-F238E27FC236}">
              <a16:creationId xmlns:a16="http://schemas.microsoft.com/office/drawing/2014/main" xmlns="" id="{22DA470A-26A0-4E31-AAB8-A3A8159AF96A}"/>
            </a:ext>
          </a:extLst>
        </xdr:cNvPr>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160020</xdr:rowOff>
    </xdr:to>
    <xdr:cxnSp macro="">
      <xdr:nvCxnSpPr>
        <xdr:cNvPr id="78" name="直線コネクタ 77">
          <a:extLst>
            <a:ext uri="{FF2B5EF4-FFF2-40B4-BE49-F238E27FC236}">
              <a16:creationId xmlns:a16="http://schemas.microsoft.com/office/drawing/2014/main" xmlns="" id="{87C1C2F2-AE1F-4516-B37E-479FA1913AD8}"/>
            </a:ext>
          </a:extLst>
        </xdr:cNvPr>
        <xdr:cNvCxnSpPr/>
      </xdr:nvCxnSpPr>
      <xdr:spPr>
        <a:xfrm>
          <a:off x="2908300" y="64789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xdr:rowOff>
    </xdr:from>
    <xdr:to>
      <xdr:col>10</xdr:col>
      <xdr:colOff>165100</xdr:colOff>
      <xdr:row>37</xdr:row>
      <xdr:rowOff>109855</xdr:rowOff>
    </xdr:to>
    <xdr:sp macro="" textlink="">
      <xdr:nvSpPr>
        <xdr:cNvPr id="79" name="楕円 78">
          <a:extLst>
            <a:ext uri="{FF2B5EF4-FFF2-40B4-BE49-F238E27FC236}">
              <a16:creationId xmlns:a16="http://schemas.microsoft.com/office/drawing/2014/main" xmlns="" id="{74230886-0A8F-4E1C-8277-3FEC8F1E5F3A}"/>
            </a:ext>
          </a:extLst>
        </xdr:cNvPr>
        <xdr:cNvSpPr/>
      </xdr:nvSpPr>
      <xdr:spPr>
        <a:xfrm>
          <a:off x="1968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59055</xdr:rowOff>
    </xdr:from>
    <xdr:to>
      <xdr:col>15</xdr:col>
      <xdr:colOff>50800</xdr:colOff>
      <xdr:row>37</xdr:row>
      <xdr:rowOff>135255</xdr:rowOff>
    </xdr:to>
    <xdr:cxnSp macro="">
      <xdr:nvCxnSpPr>
        <xdr:cNvPr id="80" name="直線コネクタ 79">
          <a:extLst>
            <a:ext uri="{FF2B5EF4-FFF2-40B4-BE49-F238E27FC236}">
              <a16:creationId xmlns:a16="http://schemas.microsoft.com/office/drawing/2014/main" xmlns="" id="{B5D152EC-98E0-4E4B-AB63-8C78957BDF8F}"/>
            </a:ext>
          </a:extLst>
        </xdr:cNvPr>
        <xdr:cNvCxnSpPr/>
      </xdr:nvCxnSpPr>
      <xdr:spPr>
        <a:xfrm>
          <a:off x="2019300" y="640270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a:extLst>
            <a:ext uri="{FF2B5EF4-FFF2-40B4-BE49-F238E27FC236}">
              <a16:creationId xmlns:a16="http://schemas.microsoft.com/office/drawing/2014/main" xmlns="" id="{5E8AD523-5247-4695-B110-4F0B37AD1FD2}"/>
            </a:ext>
          </a:extLst>
        </xdr:cNvPr>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59055</xdr:rowOff>
    </xdr:to>
    <xdr:cxnSp macro="">
      <xdr:nvCxnSpPr>
        <xdr:cNvPr id="82" name="直線コネクタ 81">
          <a:extLst>
            <a:ext uri="{FF2B5EF4-FFF2-40B4-BE49-F238E27FC236}">
              <a16:creationId xmlns:a16="http://schemas.microsoft.com/office/drawing/2014/main" xmlns="" id="{2C4E6770-0FC3-4A58-8604-1F0B088FCFDD}"/>
            </a:ext>
          </a:extLst>
        </xdr:cNvPr>
        <xdr:cNvCxnSpPr/>
      </xdr:nvCxnSpPr>
      <xdr:spPr>
        <a:xfrm>
          <a:off x="1130300" y="63722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xmlns="" id="{66D6ECD2-3673-401D-B401-3BD6E0023156}"/>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xmlns="" id="{0F2CD5CC-CCB7-426B-9026-0AB05DBFCF30}"/>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xmlns="" id="{F326EBB4-6E71-4814-B2E9-748AE9E63470}"/>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xmlns="" id="{9DBEB080-42FE-49EB-BE90-AAFCE29E2A73}"/>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87" name="n_1mainValue【道路】&#10;有形固定資産減価償却率">
          <a:extLst>
            <a:ext uri="{FF2B5EF4-FFF2-40B4-BE49-F238E27FC236}">
              <a16:creationId xmlns:a16="http://schemas.microsoft.com/office/drawing/2014/main" xmlns="" id="{C2629DDC-1A70-4516-BEFD-DCF92E4AF093}"/>
            </a:ext>
          </a:extLst>
        </xdr:cNvPr>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8" name="n_2mainValue【道路】&#10;有形固定資産減価償却率">
          <a:extLst>
            <a:ext uri="{FF2B5EF4-FFF2-40B4-BE49-F238E27FC236}">
              <a16:creationId xmlns:a16="http://schemas.microsoft.com/office/drawing/2014/main" xmlns="" id="{2F8234AD-F21C-432B-8680-2478B0C1344C}"/>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9" name="n_3mainValue【道路】&#10;有形固定資産減価償却率">
          <a:extLst>
            <a:ext uri="{FF2B5EF4-FFF2-40B4-BE49-F238E27FC236}">
              <a16:creationId xmlns:a16="http://schemas.microsoft.com/office/drawing/2014/main" xmlns="" id="{5F56E93F-F7DB-471D-B55A-B7466B28911A}"/>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a:extLst>
            <a:ext uri="{FF2B5EF4-FFF2-40B4-BE49-F238E27FC236}">
              <a16:creationId xmlns:a16="http://schemas.microsoft.com/office/drawing/2014/main" xmlns="" id="{FD0FF6A4-4B7E-491F-915F-33E6356CD310}"/>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DB500EB3-C4DB-4BEF-9111-DDEBC22194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86CCC782-6423-440F-8C4F-5C8A9B246C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B10FFC3C-FA1F-40FC-8CE8-358031C9F52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C43AA3D2-BFA4-46AD-8009-59F1988DA6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F0395530-9508-4902-A8D2-56217368F9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10DCBECA-B24C-43EA-B3AA-1743FE1191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C380C840-CF28-4E53-90DD-5293AB39FC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A69CDF81-1DE8-4E33-8ACB-A1B25D6F0B8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3BD3A8FA-4C9A-469E-A852-57B2F6F4813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C5C71297-64F8-48D0-9CEB-012D253AD7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3B7FE34E-9476-490F-985A-DA10D8650A8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34AF3CAD-B76D-4899-9615-B3C97DE0E7E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1D86468D-CA15-458D-A2BB-84AD72241D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F16D650D-3723-47BD-9BCC-C83B929714A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17CF3F33-ACD3-4E1C-9843-098CEF7E245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BC2404B0-61B0-42C9-AA0E-13D062190CA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40A45EAC-EAF9-4DF9-A431-1DE3D213D33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E48E4D83-6921-4E6A-8D63-91C8A297C04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D009A4F5-F079-4097-B90D-ACD568A9691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12E9B592-D40C-4B49-AF81-7AF4600E378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93AEF718-5A4F-4A3D-958B-B70AF68616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9842BBB6-DFB8-4B96-AE3C-27188D5CA0A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4F8C9229-0CD0-44D9-8F51-7BE78F37032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xmlns="" id="{62196A81-A881-4162-84AF-E63C6D09009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xmlns="" id="{C956F656-D2F6-4F72-A6E4-1727BFC69606}"/>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xmlns="" id="{98039867-94DA-433E-99ED-C95B1E5FA9D4}"/>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xmlns="" id="{85B74210-252A-4258-94A2-1210E251F86F}"/>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xmlns="" id="{3E5AA861-8B91-44D6-B65E-C714EA102AF9}"/>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xmlns="" id="{D9BEE8A4-EF68-41D2-9D93-EB562EBFB558}"/>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xmlns="" id="{F7585708-E7FC-4A9D-9671-07791B42826B}"/>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xmlns="" id="{43E2D15C-87F6-47B1-AB17-ED87DD01E036}"/>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xmlns="" id="{FE2D8062-FC4F-42C2-8EE5-6D45743D0C63}"/>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xmlns="" id="{03BE94BD-6760-4F45-A1BE-A8AC055DC57A}"/>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xmlns="" id="{C08C6A54-297E-47AD-8D52-599AF21350D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5CAF6FC4-7FC8-4742-A369-E186441DD8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6A7172FF-9BC6-4F26-96F6-25D2F4F4607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CD81F6D-320F-4F38-895E-AED492DF4CD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673CBEC-7034-4090-80B3-2F14EDFEAB7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EB5B608-FFA0-4C4D-8F07-21C1C20905C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155359</xdr:rowOff>
    </xdr:from>
    <xdr:to>
      <xdr:col>55</xdr:col>
      <xdr:colOff>50800</xdr:colOff>
      <xdr:row>41</xdr:row>
      <xdr:rowOff>85509</xdr:rowOff>
    </xdr:to>
    <xdr:sp macro="" textlink="">
      <xdr:nvSpPr>
        <xdr:cNvPr id="130" name="楕円 129">
          <a:extLst>
            <a:ext uri="{FF2B5EF4-FFF2-40B4-BE49-F238E27FC236}">
              <a16:creationId xmlns:a16="http://schemas.microsoft.com/office/drawing/2014/main" xmlns="" id="{6FDF1AD2-BD62-4C72-A11E-C0A0F120695D}"/>
            </a:ext>
          </a:extLst>
        </xdr:cNvPr>
        <xdr:cNvSpPr/>
      </xdr:nvSpPr>
      <xdr:spPr>
        <a:xfrm>
          <a:off x="10426700" y="70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70286</xdr:rowOff>
    </xdr:from>
    <xdr:ext cx="469744" cy="259045"/>
    <xdr:sp macro="" textlink="">
      <xdr:nvSpPr>
        <xdr:cNvPr id="131" name="【道路】&#10;一人当たり延長該当値テキスト">
          <a:extLst>
            <a:ext uri="{FF2B5EF4-FFF2-40B4-BE49-F238E27FC236}">
              <a16:creationId xmlns:a16="http://schemas.microsoft.com/office/drawing/2014/main" xmlns="" id="{4F9B0E70-E381-4B10-9184-424BCAAA3F5D}"/>
            </a:ext>
          </a:extLst>
        </xdr:cNvPr>
        <xdr:cNvSpPr txBox="1"/>
      </xdr:nvSpPr>
      <xdr:spPr>
        <a:xfrm>
          <a:off x="10515600" y="692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155969</xdr:rowOff>
    </xdr:from>
    <xdr:to>
      <xdr:col>50</xdr:col>
      <xdr:colOff>165100</xdr:colOff>
      <xdr:row>41</xdr:row>
      <xdr:rowOff>86119</xdr:rowOff>
    </xdr:to>
    <xdr:sp macro="" textlink="">
      <xdr:nvSpPr>
        <xdr:cNvPr id="132" name="楕円 131">
          <a:extLst>
            <a:ext uri="{FF2B5EF4-FFF2-40B4-BE49-F238E27FC236}">
              <a16:creationId xmlns:a16="http://schemas.microsoft.com/office/drawing/2014/main" xmlns="" id="{8C58564D-C56D-4BC0-AC9C-F002E4720333}"/>
            </a:ext>
          </a:extLst>
        </xdr:cNvPr>
        <xdr:cNvSpPr/>
      </xdr:nvSpPr>
      <xdr:spPr>
        <a:xfrm>
          <a:off x="9588500" y="70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34709</xdr:rowOff>
    </xdr:from>
    <xdr:to>
      <xdr:col>55</xdr:col>
      <xdr:colOff>0</xdr:colOff>
      <xdr:row>41</xdr:row>
      <xdr:rowOff>35319</xdr:rowOff>
    </xdr:to>
    <xdr:cxnSp macro="">
      <xdr:nvCxnSpPr>
        <xdr:cNvPr id="133" name="直線コネクタ 132">
          <a:extLst>
            <a:ext uri="{FF2B5EF4-FFF2-40B4-BE49-F238E27FC236}">
              <a16:creationId xmlns:a16="http://schemas.microsoft.com/office/drawing/2014/main" xmlns="" id="{6593AC6C-8997-4D95-B7B4-889F5156FC2B}"/>
            </a:ext>
          </a:extLst>
        </xdr:cNvPr>
        <xdr:cNvCxnSpPr/>
      </xdr:nvCxnSpPr>
      <xdr:spPr>
        <a:xfrm flipV="1">
          <a:off x="9639300" y="7064159"/>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156235</xdr:rowOff>
    </xdr:from>
    <xdr:to>
      <xdr:col>46</xdr:col>
      <xdr:colOff>38100</xdr:colOff>
      <xdr:row>41</xdr:row>
      <xdr:rowOff>86385</xdr:rowOff>
    </xdr:to>
    <xdr:sp macro="" textlink="">
      <xdr:nvSpPr>
        <xdr:cNvPr id="134" name="楕円 133">
          <a:extLst>
            <a:ext uri="{FF2B5EF4-FFF2-40B4-BE49-F238E27FC236}">
              <a16:creationId xmlns:a16="http://schemas.microsoft.com/office/drawing/2014/main" xmlns="" id="{3A5B4F07-27B0-49F7-B73C-662C72ABA9B3}"/>
            </a:ext>
          </a:extLst>
        </xdr:cNvPr>
        <xdr:cNvSpPr/>
      </xdr:nvSpPr>
      <xdr:spPr>
        <a:xfrm>
          <a:off x="8699500" y="70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35319</xdr:rowOff>
    </xdr:from>
    <xdr:to>
      <xdr:col>50</xdr:col>
      <xdr:colOff>114300</xdr:colOff>
      <xdr:row>41</xdr:row>
      <xdr:rowOff>35585</xdr:rowOff>
    </xdr:to>
    <xdr:cxnSp macro="">
      <xdr:nvCxnSpPr>
        <xdr:cNvPr id="135" name="直線コネクタ 134">
          <a:extLst>
            <a:ext uri="{FF2B5EF4-FFF2-40B4-BE49-F238E27FC236}">
              <a16:creationId xmlns:a16="http://schemas.microsoft.com/office/drawing/2014/main" xmlns="" id="{0151111D-981D-4971-8375-B55B46FFEA7B}"/>
            </a:ext>
          </a:extLst>
        </xdr:cNvPr>
        <xdr:cNvCxnSpPr/>
      </xdr:nvCxnSpPr>
      <xdr:spPr>
        <a:xfrm flipV="1">
          <a:off x="8750300" y="706476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155969</xdr:rowOff>
    </xdr:from>
    <xdr:to>
      <xdr:col>41</xdr:col>
      <xdr:colOff>101600</xdr:colOff>
      <xdr:row>41</xdr:row>
      <xdr:rowOff>86119</xdr:rowOff>
    </xdr:to>
    <xdr:sp macro="" textlink="">
      <xdr:nvSpPr>
        <xdr:cNvPr id="136" name="楕円 135">
          <a:extLst>
            <a:ext uri="{FF2B5EF4-FFF2-40B4-BE49-F238E27FC236}">
              <a16:creationId xmlns:a16="http://schemas.microsoft.com/office/drawing/2014/main" xmlns="" id="{1B75AE99-AF02-4FB9-BABB-24790B6B0B2E}"/>
            </a:ext>
          </a:extLst>
        </xdr:cNvPr>
        <xdr:cNvSpPr/>
      </xdr:nvSpPr>
      <xdr:spPr>
        <a:xfrm>
          <a:off x="7810500" y="70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35319</xdr:rowOff>
    </xdr:from>
    <xdr:to>
      <xdr:col>45</xdr:col>
      <xdr:colOff>177800</xdr:colOff>
      <xdr:row>41</xdr:row>
      <xdr:rowOff>35585</xdr:rowOff>
    </xdr:to>
    <xdr:cxnSp macro="">
      <xdr:nvCxnSpPr>
        <xdr:cNvPr id="137" name="直線コネクタ 136">
          <a:extLst>
            <a:ext uri="{FF2B5EF4-FFF2-40B4-BE49-F238E27FC236}">
              <a16:creationId xmlns:a16="http://schemas.microsoft.com/office/drawing/2014/main" xmlns="" id="{3F7821EC-3B89-48B2-BA3B-B9EC69F41942}"/>
            </a:ext>
          </a:extLst>
        </xdr:cNvPr>
        <xdr:cNvCxnSpPr/>
      </xdr:nvCxnSpPr>
      <xdr:spPr>
        <a:xfrm>
          <a:off x="7861300" y="706476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156159</xdr:rowOff>
    </xdr:from>
    <xdr:to>
      <xdr:col>36</xdr:col>
      <xdr:colOff>165100</xdr:colOff>
      <xdr:row>41</xdr:row>
      <xdr:rowOff>86309</xdr:rowOff>
    </xdr:to>
    <xdr:sp macro="" textlink="">
      <xdr:nvSpPr>
        <xdr:cNvPr id="138" name="楕円 137">
          <a:extLst>
            <a:ext uri="{FF2B5EF4-FFF2-40B4-BE49-F238E27FC236}">
              <a16:creationId xmlns:a16="http://schemas.microsoft.com/office/drawing/2014/main" xmlns="" id="{87485EFC-FAA7-45F5-86A2-ED4BD2AE16E3}"/>
            </a:ext>
          </a:extLst>
        </xdr:cNvPr>
        <xdr:cNvSpPr/>
      </xdr:nvSpPr>
      <xdr:spPr>
        <a:xfrm>
          <a:off x="6921500" y="70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35319</xdr:rowOff>
    </xdr:from>
    <xdr:to>
      <xdr:col>41</xdr:col>
      <xdr:colOff>50800</xdr:colOff>
      <xdr:row>41</xdr:row>
      <xdr:rowOff>35509</xdr:rowOff>
    </xdr:to>
    <xdr:cxnSp macro="">
      <xdr:nvCxnSpPr>
        <xdr:cNvPr id="139" name="直線コネクタ 138">
          <a:extLst>
            <a:ext uri="{FF2B5EF4-FFF2-40B4-BE49-F238E27FC236}">
              <a16:creationId xmlns:a16="http://schemas.microsoft.com/office/drawing/2014/main" xmlns="" id="{98B27836-85AF-4453-A3B6-E74FD995C5B1}"/>
            </a:ext>
          </a:extLst>
        </xdr:cNvPr>
        <xdr:cNvCxnSpPr/>
      </xdr:nvCxnSpPr>
      <xdr:spPr>
        <a:xfrm flipV="1">
          <a:off x="6972300" y="706476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xmlns="" id="{9270892E-0328-4DF8-AA86-554EE45BD279}"/>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xmlns="" id="{EC23DA7B-4214-4422-80AE-21C676EEF522}"/>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xmlns="" id="{73F01968-D76B-4970-A090-7F18D05115D8}"/>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xmlns="" id="{5911FAA3-32A3-48DC-80A8-1839FE8F65F9}"/>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77246</xdr:rowOff>
    </xdr:from>
    <xdr:ext cx="469744" cy="259045"/>
    <xdr:sp macro="" textlink="">
      <xdr:nvSpPr>
        <xdr:cNvPr id="144" name="n_1mainValue【道路】&#10;一人当たり延長">
          <a:extLst>
            <a:ext uri="{FF2B5EF4-FFF2-40B4-BE49-F238E27FC236}">
              <a16:creationId xmlns:a16="http://schemas.microsoft.com/office/drawing/2014/main" xmlns="" id="{678E2EB0-61C9-4CC8-8D74-266148A1CEC1}"/>
            </a:ext>
          </a:extLst>
        </xdr:cNvPr>
        <xdr:cNvSpPr txBox="1"/>
      </xdr:nvSpPr>
      <xdr:spPr>
        <a:xfrm>
          <a:off x="9391727" y="710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77512</xdr:rowOff>
    </xdr:from>
    <xdr:ext cx="469744" cy="259045"/>
    <xdr:sp macro="" textlink="">
      <xdr:nvSpPr>
        <xdr:cNvPr id="145" name="n_2mainValue【道路】&#10;一人当たり延長">
          <a:extLst>
            <a:ext uri="{FF2B5EF4-FFF2-40B4-BE49-F238E27FC236}">
              <a16:creationId xmlns:a16="http://schemas.microsoft.com/office/drawing/2014/main" xmlns="" id="{933CB83E-D89B-46E8-9368-048B5F53DACC}"/>
            </a:ext>
          </a:extLst>
        </xdr:cNvPr>
        <xdr:cNvSpPr txBox="1"/>
      </xdr:nvSpPr>
      <xdr:spPr>
        <a:xfrm>
          <a:off x="8515427" y="710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77246</xdr:rowOff>
    </xdr:from>
    <xdr:ext cx="469744" cy="259045"/>
    <xdr:sp macro="" textlink="">
      <xdr:nvSpPr>
        <xdr:cNvPr id="146" name="n_3mainValue【道路】&#10;一人当たり延長">
          <a:extLst>
            <a:ext uri="{FF2B5EF4-FFF2-40B4-BE49-F238E27FC236}">
              <a16:creationId xmlns:a16="http://schemas.microsoft.com/office/drawing/2014/main" xmlns="" id="{6EDB8B4B-FEEA-41EB-B407-C08CA1C33787}"/>
            </a:ext>
          </a:extLst>
        </xdr:cNvPr>
        <xdr:cNvSpPr txBox="1"/>
      </xdr:nvSpPr>
      <xdr:spPr>
        <a:xfrm>
          <a:off x="7626427" y="710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77436</xdr:rowOff>
    </xdr:from>
    <xdr:ext cx="469744" cy="259045"/>
    <xdr:sp macro="" textlink="">
      <xdr:nvSpPr>
        <xdr:cNvPr id="147" name="n_4mainValue【道路】&#10;一人当たり延長">
          <a:extLst>
            <a:ext uri="{FF2B5EF4-FFF2-40B4-BE49-F238E27FC236}">
              <a16:creationId xmlns:a16="http://schemas.microsoft.com/office/drawing/2014/main" xmlns="" id="{D4115EB5-1167-4CC3-A172-258B3DE97E3D}"/>
            </a:ext>
          </a:extLst>
        </xdr:cNvPr>
        <xdr:cNvSpPr txBox="1"/>
      </xdr:nvSpPr>
      <xdr:spPr>
        <a:xfrm>
          <a:off x="6737427" y="710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4BFFD3F7-4A5A-4094-A36A-EA1B856ED5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F62F2CC1-F272-4FCB-8143-DAC96EABB2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52441895-5174-444A-9FA3-B459540A59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CCCAAD80-FADA-4515-8064-40A91B6ACF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895A90EC-BFFC-4CA0-832B-64E95966A3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111CBF9E-773F-4473-9633-41D54C5CB9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B9DF212D-155A-453B-8234-8971286701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6479D843-3685-409C-9AEC-ED998F2858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6DB532C4-F7EF-425C-B9FC-E53C2AA87E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BF971777-47BD-4A49-AA8A-82EB6E052E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A2558750-F9FE-4E72-9BD5-1FE55BB08CC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367BC486-CEAE-4C78-9A8F-6C65B07C53A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AC89F2EC-A6A6-4186-9041-57F3CF71F23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F65A3618-87E4-4819-B52A-3452E7F9F1B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52DAB1AE-8903-40BE-ADA5-53919FB083C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DD80F3B4-EB45-4AC4-A979-52D7C4013E0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C07B86F9-181C-45B4-96B3-1794C15A89C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A468AEF1-F7C9-4660-8E0C-7101E221ECD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4D139094-1DFD-4DD0-9578-E08D789809B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A82C2125-7604-414F-B8E3-F20E7810445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A7C6D8C6-F9CD-40B1-9683-8E13234CD1B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30F15C9E-30C5-4388-9FFB-17B0612B2F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6AE1D00E-5698-4D0D-A888-69F1901A0A8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845714EA-272C-4E74-BE42-886FF778654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B659FF4F-EE74-402F-BA7A-52A0FB3DD0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BB0D59FB-F913-4562-BC3E-949D97A09B1D}"/>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85BF7381-05F6-4BE9-AED4-1289B2A61D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85B30198-DE44-42E6-84AD-69119EC6B47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BCC69039-2A29-4801-A6F7-DD17D8AF36D2}"/>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xmlns="" id="{73BCA62A-70A0-4F69-84BF-866569864674}"/>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6F1A297D-61B0-4C65-9967-8EE638C587CB}"/>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xmlns="" id="{395D5550-788D-4DC3-B46D-113D811A5734}"/>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xmlns="" id="{A52AB7E8-80E1-4B67-A219-D16BC19B814A}"/>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xmlns="" id="{F20B1E93-9C04-4F6E-B655-AA9AA0AAF44F}"/>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xmlns="" id="{80394BEA-A295-4393-B759-003FC2CD8A3D}"/>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xmlns="" id="{5024CA6C-6A37-46D9-890D-048FE03B3955}"/>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D764FC43-B2E4-46FB-A4C6-383368AA9E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1AD76D3B-2E3A-4145-BC6D-E490EFA37A0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DE78EDB5-27C5-4DB5-BE27-27654D278B1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E68719B0-BB33-416A-90C0-1725113E61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58A9FA83-10C2-4B09-A990-BAC28930103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27577</xdr:rowOff>
    </xdr:from>
    <xdr:to>
      <xdr:col>24</xdr:col>
      <xdr:colOff>114300</xdr:colOff>
      <xdr:row>62</xdr:row>
      <xdr:rowOff>129177</xdr:rowOff>
    </xdr:to>
    <xdr:sp macro="" textlink="">
      <xdr:nvSpPr>
        <xdr:cNvPr id="189" name="楕円 188">
          <a:extLst>
            <a:ext uri="{FF2B5EF4-FFF2-40B4-BE49-F238E27FC236}">
              <a16:creationId xmlns:a16="http://schemas.microsoft.com/office/drawing/2014/main" xmlns="" id="{2F3353CD-4F41-49FF-9BDC-AE39851BBCAC}"/>
            </a:ext>
          </a:extLst>
        </xdr:cNvPr>
        <xdr:cNvSpPr/>
      </xdr:nvSpPr>
      <xdr:spPr>
        <a:xfrm>
          <a:off x="45847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6004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CF0A2340-36A2-4152-872F-F0EFAF805F0B}"/>
            </a:ext>
          </a:extLst>
        </xdr:cNvPr>
        <xdr:cNvSpPr txBox="1"/>
      </xdr:nvSpPr>
      <xdr:spPr>
        <a:xfrm>
          <a:off x="4673600"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14515</xdr:rowOff>
    </xdr:from>
    <xdr:to>
      <xdr:col>20</xdr:col>
      <xdr:colOff>38100</xdr:colOff>
      <xdr:row>62</xdr:row>
      <xdr:rowOff>116115</xdr:rowOff>
    </xdr:to>
    <xdr:sp macro="" textlink="">
      <xdr:nvSpPr>
        <xdr:cNvPr id="191" name="楕円 190">
          <a:extLst>
            <a:ext uri="{FF2B5EF4-FFF2-40B4-BE49-F238E27FC236}">
              <a16:creationId xmlns:a16="http://schemas.microsoft.com/office/drawing/2014/main" xmlns="" id="{D8B3EDA4-939C-4F11-9C42-854A5A614794}"/>
            </a:ext>
          </a:extLst>
        </xdr:cNvPr>
        <xdr:cNvSpPr/>
      </xdr:nvSpPr>
      <xdr:spPr>
        <a:xfrm>
          <a:off x="3746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65315</xdr:rowOff>
    </xdr:from>
    <xdr:to>
      <xdr:col>24</xdr:col>
      <xdr:colOff>63500</xdr:colOff>
      <xdr:row>62</xdr:row>
      <xdr:rowOff>78377</xdr:rowOff>
    </xdr:to>
    <xdr:cxnSp macro="">
      <xdr:nvCxnSpPr>
        <xdr:cNvPr id="192" name="直線コネクタ 191">
          <a:extLst>
            <a:ext uri="{FF2B5EF4-FFF2-40B4-BE49-F238E27FC236}">
              <a16:creationId xmlns:a16="http://schemas.microsoft.com/office/drawing/2014/main" xmlns="" id="{F4BA6F53-86F1-4FD5-8938-03C2CCCB0E37}"/>
            </a:ext>
          </a:extLst>
        </xdr:cNvPr>
        <xdr:cNvCxnSpPr/>
      </xdr:nvCxnSpPr>
      <xdr:spPr>
        <a:xfrm>
          <a:off x="3797300" y="106952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xdr:rowOff>
    </xdr:from>
    <xdr:to>
      <xdr:col>15</xdr:col>
      <xdr:colOff>101600</xdr:colOff>
      <xdr:row>62</xdr:row>
      <xdr:rowOff>114481</xdr:rowOff>
    </xdr:to>
    <xdr:sp macro="" textlink="">
      <xdr:nvSpPr>
        <xdr:cNvPr id="193" name="楕円 192">
          <a:extLst>
            <a:ext uri="{FF2B5EF4-FFF2-40B4-BE49-F238E27FC236}">
              <a16:creationId xmlns:a16="http://schemas.microsoft.com/office/drawing/2014/main" xmlns="" id="{952577D9-8C61-4CE4-8029-8D828F14AB8B}"/>
            </a:ext>
          </a:extLst>
        </xdr:cNvPr>
        <xdr:cNvSpPr/>
      </xdr:nvSpPr>
      <xdr:spPr>
        <a:xfrm>
          <a:off x="2857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63681</xdr:rowOff>
    </xdr:from>
    <xdr:to>
      <xdr:col>19</xdr:col>
      <xdr:colOff>177800</xdr:colOff>
      <xdr:row>62</xdr:row>
      <xdr:rowOff>65315</xdr:rowOff>
    </xdr:to>
    <xdr:cxnSp macro="">
      <xdr:nvCxnSpPr>
        <xdr:cNvPr id="194" name="直線コネクタ 193">
          <a:extLst>
            <a:ext uri="{FF2B5EF4-FFF2-40B4-BE49-F238E27FC236}">
              <a16:creationId xmlns:a16="http://schemas.microsoft.com/office/drawing/2014/main" xmlns="" id="{A806CDD9-6BD0-481B-8B1C-7CB76676CB6F}"/>
            </a:ext>
          </a:extLst>
        </xdr:cNvPr>
        <xdr:cNvCxnSpPr/>
      </xdr:nvCxnSpPr>
      <xdr:spPr>
        <a:xfrm>
          <a:off x="2908300" y="1069358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5" name="楕円 194">
          <a:extLst>
            <a:ext uri="{FF2B5EF4-FFF2-40B4-BE49-F238E27FC236}">
              <a16:creationId xmlns:a16="http://schemas.microsoft.com/office/drawing/2014/main" xmlns="" id="{795659E1-EB57-4BE1-8314-FE17F11C37EE}"/>
            </a:ext>
          </a:extLst>
        </xdr:cNvPr>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63681</xdr:rowOff>
    </xdr:to>
    <xdr:cxnSp macro="">
      <xdr:nvCxnSpPr>
        <xdr:cNvPr id="196" name="直線コネクタ 195">
          <a:extLst>
            <a:ext uri="{FF2B5EF4-FFF2-40B4-BE49-F238E27FC236}">
              <a16:creationId xmlns:a16="http://schemas.microsoft.com/office/drawing/2014/main" xmlns="" id="{1D00CD50-6A7E-40A2-8DB1-B70EC6B68E8C}"/>
            </a:ext>
          </a:extLst>
        </xdr:cNvPr>
        <xdr:cNvCxnSpPr/>
      </xdr:nvCxnSpPr>
      <xdr:spPr>
        <a:xfrm>
          <a:off x="2019300" y="1064133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105954</xdr:rowOff>
    </xdr:from>
    <xdr:to>
      <xdr:col>6</xdr:col>
      <xdr:colOff>38100</xdr:colOff>
      <xdr:row>62</xdr:row>
      <xdr:rowOff>36104</xdr:rowOff>
    </xdr:to>
    <xdr:sp macro="" textlink="">
      <xdr:nvSpPr>
        <xdr:cNvPr id="197" name="楕円 196">
          <a:extLst>
            <a:ext uri="{FF2B5EF4-FFF2-40B4-BE49-F238E27FC236}">
              <a16:creationId xmlns:a16="http://schemas.microsoft.com/office/drawing/2014/main" xmlns="" id="{A9110553-4EBC-46D6-809F-8873FDF16385}"/>
            </a:ext>
          </a:extLst>
        </xdr:cNvPr>
        <xdr:cNvSpPr/>
      </xdr:nvSpPr>
      <xdr:spPr>
        <a:xfrm>
          <a:off x="1079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156754</xdr:rowOff>
    </xdr:from>
    <xdr:to>
      <xdr:col>10</xdr:col>
      <xdr:colOff>114300</xdr:colOff>
      <xdr:row>62</xdr:row>
      <xdr:rowOff>11430</xdr:rowOff>
    </xdr:to>
    <xdr:cxnSp macro="">
      <xdr:nvCxnSpPr>
        <xdr:cNvPr id="198" name="直線コネクタ 197">
          <a:extLst>
            <a:ext uri="{FF2B5EF4-FFF2-40B4-BE49-F238E27FC236}">
              <a16:creationId xmlns:a16="http://schemas.microsoft.com/office/drawing/2014/main" xmlns="" id="{DE3DF351-BEC1-4E42-A535-F9A327EBAADF}"/>
            </a:ext>
          </a:extLst>
        </xdr:cNvPr>
        <xdr:cNvCxnSpPr/>
      </xdr:nvCxnSpPr>
      <xdr:spPr>
        <a:xfrm>
          <a:off x="1130300" y="106152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2156A8BB-403B-42F6-97F8-6990D020FDA5}"/>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4739066C-5DB7-4154-857E-4EBCC302114B}"/>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F7DECDBC-EA86-446D-8402-BAB1B37826A6}"/>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85C6387A-4804-4273-B9C9-35C871DD468A}"/>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107242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E390296E-F046-46CB-BDA0-E9CBE03ABC3B}"/>
            </a:ext>
          </a:extLst>
        </xdr:cNvPr>
        <xdr:cNvSpPr txBox="1"/>
      </xdr:nvSpPr>
      <xdr:spPr>
        <a:xfrm>
          <a:off x="35820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105608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AC44F39A-6A84-4212-ADE4-07E62E3D2CF3}"/>
            </a:ext>
          </a:extLst>
        </xdr:cNvPr>
        <xdr:cNvSpPr txBox="1"/>
      </xdr:nvSpPr>
      <xdr:spPr>
        <a:xfrm>
          <a:off x="2705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DC2F6D82-6905-4010-81DB-03454DEA8C6E}"/>
            </a:ext>
          </a:extLst>
        </xdr:cNvPr>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27231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20D2E94B-AC3C-489F-91F5-1054F018B492}"/>
            </a:ext>
          </a:extLst>
        </xdr:cNvPr>
        <xdr:cNvSpPr txBox="1"/>
      </xdr:nvSpPr>
      <xdr:spPr>
        <a:xfrm>
          <a:off x="927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8228E400-B5F3-4ADE-B242-E921407CED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3317A16F-9B41-4BA1-83F2-594C036D2D6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BE29B71E-A482-4FF6-8465-CE3FEAEAE99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5A632E77-AB49-435B-8A0E-88D9F9463D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217EB810-6613-4CF1-8B86-F271CAEAC7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D2CA918D-4619-4F5C-A4B5-D8BD7CAA7D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B85F97C8-989A-4CAD-B4F9-C59242B341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2FBA993F-9560-4EC5-B2EB-6BF0EE4240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7DDED702-8588-4AA3-A555-C485D257D2A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87B68AAE-28EF-4C94-9F18-9E34C77438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AD829702-0985-49A9-8097-068F40301C0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B57269BB-FDAF-4DA6-99B0-68D21F648DA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E90C61DD-37E1-456B-932D-BEC6C5B8793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39C4363D-1F1E-437F-8F15-FF1F3210637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A87D81C4-BD8C-4E1E-B310-6558565AB79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1B1E9F5F-6EB2-450F-BA4C-FB6055D8AC0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62EBF695-42D6-438B-A55C-E06FB33DCE7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AA8EB395-6FE6-473A-86D9-838BA6D9D5B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E0154DCE-9E29-4BAE-890C-38458271976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58DA63D2-94FE-48B7-AEBA-634F40AB501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64640921-42E9-467B-BA0A-B256844299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9D08CB8B-BDBB-42D2-9557-D96762B2184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A710DBA7-9482-49EE-9B26-FF06ADF328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xmlns="" id="{6A9B183F-8E51-4E4E-90A5-CAE01ACD0AC2}"/>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4B4522E5-069C-4038-ABA6-C2E55154784C}"/>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xmlns="" id="{3CD39F74-EA75-4B6E-B86A-0F045E2B568B}"/>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25408572-1663-4FA7-B74F-CA3A778F281D}"/>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xmlns="" id="{0AD15CAC-5D52-4EAE-88A4-FBB1FAAE4748}"/>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86828164-D29E-4580-803B-48978007D29C}"/>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xmlns="" id="{E36B508E-F675-46B6-AD81-877455996B1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xmlns="" id="{56185B5A-116A-4D86-A8AF-A843C090619F}"/>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xmlns="" id="{F62711BE-663F-4FA6-94B5-2B4672341B3F}"/>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xmlns="" id="{F5AFD783-783E-4D4A-958A-D91688B212BC}"/>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xmlns="" id="{9E599760-5F21-4C75-B6AE-109EDD8D0D4D}"/>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B482F5A7-9BED-471C-B926-4BC320E3D31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4C66400D-4E5C-48BB-A5FA-683FF6A595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112BC409-8929-438D-849E-442A318FC5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2575EB4D-DF82-4939-994B-F28C24AE46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EA8AAAB0-CE39-4952-96CD-FD53EDB1A9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13157</xdr:rowOff>
    </xdr:from>
    <xdr:to>
      <xdr:col>55</xdr:col>
      <xdr:colOff>50800</xdr:colOff>
      <xdr:row>63</xdr:row>
      <xdr:rowOff>114757</xdr:rowOff>
    </xdr:to>
    <xdr:sp macro="" textlink="">
      <xdr:nvSpPr>
        <xdr:cNvPr id="246" name="楕円 245">
          <a:extLst>
            <a:ext uri="{FF2B5EF4-FFF2-40B4-BE49-F238E27FC236}">
              <a16:creationId xmlns:a16="http://schemas.microsoft.com/office/drawing/2014/main" xmlns="" id="{AA5592BA-C552-42AB-970A-20362EB9A715}"/>
            </a:ext>
          </a:extLst>
        </xdr:cNvPr>
        <xdr:cNvSpPr/>
      </xdr:nvSpPr>
      <xdr:spPr>
        <a:xfrm>
          <a:off x="10426700" y="108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163034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33ED55B3-FC5C-4E18-8550-B05848F5DEC1}"/>
            </a:ext>
          </a:extLst>
        </xdr:cNvPr>
        <xdr:cNvSpPr txBox="1"/>
      </xdr:nvSpPr>
      <xdr:spPr>
        <a:xfrm>
          <a:off x="10515600" y="1079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15127</xdr:rowOff>
    </xdr:from>
    <xdr:to>
      <xdr:col>50</xdr:col>
      <xdr:colOff>165100</xdr:colOff>
      <xdr:row>63</xdr:row>
      <xdr:rowOff>116727</xdr:rowOff>
    </xdr:to>
    <xdr:sp macro="" textlink="">
      <xdr:nvSpPr>
        <xdr:cNvPr id="248" name="楕円 247">
          <a:extLst>
            <a:ext uri="{FF2B5EF4-FFF2-40B4-BE49-F238E27FC236}">
              <a16:creationId xmlns:a16="http://schemas.microsoft.com/office/drawing/2014/main" xmlns="" id="{B396837B-5132-45EF-9C7F-B4AA6F9362C5}"/>
            </a:ext>
          </a:extLst>
        </xdr:cNvPr>
        <xdr:cNvSpPr/>
      </xdr:nvSpPr>
      <xdr:spPr>
        <a:xfrm>
          <a:off x="9588500" y="1081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63957</xdr:rowOff>
    </xdr:from>
    <xdr:to>
      <xdr:col>55</xdr:col>
      <xdr:colOff>0</xdr:colOff>
      <xdr:row>63</xdr:row>
      <xdr:rowOff>65927</xdr:rowOff>
    </xdr:to>
    <xdr:cxnSp macro="">
      <xdr:nvCxnSpPr>
        <xdr:cNvPr id="249" name="直線コネクタ 248">
          <a:extLst>
            <a:ext uri="{FF2B5EF4-FFF2-40B4-BE49-F238E27FC236}">
              <a16:creationId xmlns:a16="http://schemas.microsoft.com/office/drawing/2014/main" xmlns="" id="{A124BE85-ED4C-4A34-8959-AD70A152E26C}"/>
            </a:ext>
          </a:extLst>
        </xdr:cNvPr>
        <xdr:cNvCxnSpPr/>
      </xdr:nvCxnSpPr>
      <xdr:spPr>
        <a:xfrm flipV="1">
          <a:off x="9639300" y="10865307"/>
          <a:ext cx="8382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18549</xdr:rowOff>
    </xdr:from>
    <xdr:to>
      <xdr:col>46</xdr:col>
      <xdr:colOff>38100</xdr:colOff>
      <xdr:row>63</xdr:row>
      <xdr:rowOff>120149</xdr:rowOff>
    </xdr:to>
    <xdr:sp macro="" textlink="">
      <xdr:nvSpPr>
        <xdr:cNvPr id="250" name="楕円 249">
          <a:extLst>
            <a:ext uri="{FF2B5EF4-FFF2-40B4-BE49-F238E27FC236}">
              <a16:creationId xmlns:a16="http://schemas.microsoft.com/office/drawing/2014/main" xmlns="" id="{DFA5450D-FC4E-4D47-9A0A-3EB04E04A78D}"/>
            </a:ext>
          </a:extLst>
        </xdr:cNvPr>
        <xdr:cNvSpPr/>
      </xdr:nvSpPr>
      <xdr:spPr>
        <a:xfrm>
          <a:off x="8699500" y="10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65927</xdr:rowOff>
    </xdr:from>
    <xdr:to>
      <xdr:col>50</xdr:col>
      <xdr:colOff>114300</xdr:colOff>
      <xdr:row>63</xdr:row>
      <xdr:rowOff>69349</xdr:rowOff>
    </xdr:to>
    <xdr:cxnSp macro="">
      <xdr:nvCxnSpPr>
        <xdr:cNvPr id="251" name="直線コネクタ 250">
          <a:extLst>
            <a:ext uri="{FF2B5EF4-FFF2-40B4-BE49-F238E27FC236}">
              <a16:creationId xmlns:a16="http://schemas.microsoft.com/office/drawing/2014/main" xmlns="" id="{B4CF6F4F-D516-4D48-BCCC-D63A1049DA5B}"/>
            </a:ext>
          </a:extLst>
        </xdr:cNvPr>
        <xdr:cNvCxnSpPr/>
      </xdr:nvCxnSpPr>
      <xdr:spPr>
        <a:xfrm flipV="1">
          <a:off x="8750300" y="10867277"/>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18268</xdr:rowOff>
    </xdr:from>
    <xdr:to>
      <xdr:col>41</xdr:col>
      <xdr:colOff>101600</xdr:colOff>
      <xdr:row>63</xdr:row>
      <xdr:rowOff>119868</xdr:rowOff>
    </xdr:to>
    <xdr:sp macro="" textlink="">
      <xdr:nvSpPr>
        <xdr:cNvPr id="252" name="楕円 251">
          <a:extLst>
            <a:ext uri="{FF2B5EF4-FFF2-40B4-BE49-F238E27FC236}">
              <a16:creationId xmlns:a16="http://schemas.microsoft.com/office/drawing/2014/main" xmlns="" id="{23E4B6E6-F1F1-4B67-8A50-A7971E058EC3}"/>
            </a:ext>
          </a:extLst>
        </xdr:cNvPr>
        <xdr:cNvSpPr/>
      </xdr:nvSpPr>
      <xdr:spPr>
        <a:xfrm>
          <a:off x="7810500" y="108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69068</xdr:rowOff>
    </xdr:from>
    <xdr:to>
      <xdr:col>45</xdr:col>
      <xdr:colOff>177800</xdr:colOff>
      <xdr:row>63</xdr:row>
      <xdr:rowOff>69349</xdr:rowOff>
    </xdr:to>
    <xdr:cxnSp macro="">
      <xdr:nvCxnSpPr>
        <xdr:cNvPr id="253" name="直線コネクタ 252">
          <a:extLst>
            <a:ext uri="{FF2B5EF4-FFF2-40B4-BE49-F238E27FC236}">
              <a16:creationId xmlns:a16="http://schemas.microsoft.com/office/drawing/2014/main" xmlns="" id="{565BDEA5-6BD2-42DE-9E31-02590100DF8A}"/>
            </a:ext>
          </a:extLst>
        </xdr:cNvPr>
        <xdr:cNvCxnSpPr/>
      </xdr:nvCxnSpPr>
      <xdr:spPr>
        <a:xfrm>
          <a:off x="7861300" y="10870418"/>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18616</xdr:rowOff>
    </xdr:from>
    <xdr:to>
      <xdr:col>36</xdr:col>
      <xdr:colOff>165100</xdr:colOff>
      <xdr:row>63</xdr:row>
      <xdr:rowOff>120216</xdr:rowOff>
    </xdr:to>
    <xdr:sp macro="" textlink="">
      <xdr:nvSpPr>
        <xdr:cNvPr id="254" name="楕円 253">
          <a:extLst>
            <a:ext uri="{FF2B5EF4-FFF2-40B4-BE49-F238E27FC236}">
              <a16:creationId xmlns:a16="http://schemas.microsoft.com/office/drawing/2014/main" xmlns="" id="{A069D7F3-99FF-4C63-83F0-64B4F026D66A}"/>
            </a:ext>
          </a:extLst>
        </xdr:cNvPr>
        <xdr:cNvSpPr/>
      </xdr:nvSpPr>
      <xdr:spPr>
        <a:xfrm>
          <a:off x="6921500" y="108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69068</xdr:rowOff>
    </xdr:from>
    <xdr:to>
      <xdr:col>41</xdr:col>
      <xdr:colOff>50800</xdr:colOff>
      <xdr:row>63</xdr:row>
      <xdr:rowOff>69416</xdr:rowOff>
    </xdr:to>
    <xdr:cxnSp macro="">
      <xdr:nvCxnSpPr>
        <xdr:cNvPr id="255" name="直線コネクタ 254">
          <a:extLst>
            <a:ext uri="{FF2B5EF4-FFF2-40B4-BE49-F238E27FC236}">
              <a16:creationId xmlns:a16="http://schemas.microsoft.com/office/drawing/2014/main" xmlns="" id="{2FC7BA9A-C66E-4894-9A51-5C2C895FD1DF}"/>
            </a:ext>
          </a:extLst>
        </xdr:cNvPr>
        <xdr:cNvCxnSpPr/>
      </xdr:nvCxnSpPr>
      <xdr:spPr>
        <a:xfrm flipV="1">
          <a:off x="6972300" y="10870418"/>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CC677D16-6198-4655-8D20-5F35F4A58121}"/>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B6B9BB32-730C-42BD-9CB7-8B0FB3CB2545}"/>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DD4482F6-B54A-44D1-9BCB-D3351A920289}"/>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D4F12029-5CB0-4005-BF0A-B8A8433AA77B}"/>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107854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D838CA2E-C6B9-49AB-9614-00F0DF9809FB}"/>
            </a:ext>
          </a:extLst>
        </xdr:cNvPr>
        <xdr:cNvSpPr txBox="1"/>
      </xdr:nvSpPr>
      <xdr:spPr>
        <a:xfrm>
          <a:off x="9327095" y="1090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111276</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B8CC4678-BF4E-4FA1-B529-CF128BA4B91D}"/>
            </a:ext>
          </a:extLst>
        </xdr:cNvPr>
        <xdr:cNvSpPr txBox="1"/>
      </xdr:nvSpPr>
      <xdr:spPr>
        <a:xfrm>
          <a:off x="8450795" y="1091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110995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252263DE-D3A2-477E-9D83-9B8AE0647A65}"/>
            </a:ext>
          </a:extLst>
        </xdr:cNvPr>
        <xdr:cNvSpPr txBox="1"/>
      </xdr:nvSpPr>
      <xdr:spPr>
        <a:xfrm>
          <a:off x="7561795" y="1091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111343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B3902E0C-3431-4C09-9B5C-DFA685EE70D3}"/>
            </a:ext>
          </a:extLst>
        </xdr:cNvPr>
        <xdr:cNvSpPr txBox="1"/>
      </xdr:nvSpPr>
      <xdr:spPr>
        <a:xfrm>
          <a:off x="6672795" y="1091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01A5C868-1269-44D1-A712-4B860B37109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CF0F532A-173C-4948-9113-0362CA9B09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023549F5-D6D7-4E7E-9E39-A5F6015FAC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D1E24DD5-3B5F-4ECC-A933-830434C472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F721B34C-08B2-4878-A7BE-FAF5D1EB26E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532E830A-DB80-468E-90E7-E76E15D72C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5D981872-2BF6-4E60-B7FC-F717F2546F7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DA70F57B-C597-4BCD-86A8-96D0D1DE93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36B615D0-4096-41D7-897F-4C1DD193B8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B5488166-A586-4DC6-919A-CA15FCECA7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ECBE82BB-7F22-484C-9F64-8CE407670DD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A89DE5A2-3D19-4EE1-A4FC-CD26DF8B503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39A14FEC-DF53-4DF7-8E58-57AC2339AD3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4C0ADC37-FDF3-46BB-AB85-DE1452D62C8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A5C9CB71-D29E-43EB-8FEA-550589D7C5A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C08F8C0F-1196-41E3-A5FE-4F5EE751D5E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70E41531-74FF-4231-9477-9A3FDD8EFCD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3D48CA27-9865-4CD4-B3F6-89BDEEFE18C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BFBAC965-02E0-46C7-A777-460F100767A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ED00AE52-F773-4A4E-BAA9-58E8C8C5CA9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EA64E2AB-1714-475C-9C5F-69697CA41FE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3470A340-4C77-4D50-A762-FA2A64BDB33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F8D1366D-0180-4A8C-BAAE-33AFE08EF89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68BF7F24-F3D9-4B34-A92C-DD73182DE0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F58B9462-081F-4D04-91AB-A05F72D503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xmlns="" id="{C6A1ACE1-EAD0-4DDE-A41D-5CCE6AB60B5C}"/>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xmlns="" id="{37A06E03-7881-4DE2-8492-E0072B5220D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xmlns="" id="{948C9525-B8C8-4C9B-BA06-6BDC1BBF76B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xmlns="" id="{90C9DEB2-1D89-4963-8E1F-2DFF2E86ABE4}"/>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xmlns="" id="{5EA139AA-282D-4ADA-9E3A-0E88721BEEBA}"/>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188282E6-6A01-4513-9821-14DF0F15F18A}"/>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xmlns="" id="{906B0604-8839-45A5-A995-AEBB792F5449}"/>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xmlns="" id="{EFC4BDC3-5748-4C7A-A5F8-E02D5CC7E12C}"/>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xmlns="" id="{2531B648-A60C-4EDD-A2ED-23D3177EBB6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xmlns="" id="{2E0F37CC-F529-48DF-B8ED-2538626A5EB1}"/>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xmlns="" id="{7FCAA00F-334C-4D78-AE99-1575668C238F}"/>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A65D75E5-86D1-4955-9BF8-4A2803D2E49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CDF9BCD3-8B29-46A7-A349-AB2530728C8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FA4DA33-72DC-4F16-B6AB-A85FE49BB3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12599420-A31C-4301-9AAD-572D53F181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FF2E13A6-B172-41E1-81EE-8FCB7DE9B5A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305" name="楕円 304">
          <a:extLst>
            <a:ext uri="{FF2B5EF4-FFF2-40B4-BE49-F238E27FC236}">
              <a16:creationId xmlns:a16="http://schemas.microsoft.com/office/drawing/2014/main" xmlns="" id="{0D68C20E-DEC9-4F77-A5F0-2D36DB2EDB81}"/>
            </a:ext>
          </a:extLst>
        </xdr:cNvPr>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06FC38F5-D35E-48E6-9CC1-51684599D4D5}"/>
            </a:ext>
          </a:extLst>
        </xdr:cNvPr>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307" name="楕円 306">
          <a:extLst>
            <a:ext uri="{FF2B5EF4-FFF2-40B4-BE49-F238E27FC236}">
              <a16:creationId xmlns:a16="http://schemas.microsoft.com/office/drawing/2014/main" xmlns="" id="{4934ABCC-C878-4D2F-B296-9A0140417347}"/>
            </a:ext>
          </a:extLst>
        </xdr:cNvPr>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129539</xdr:rowOff>
    </xdr:to>
    <xdr:cxnSp macro="">
      <xdr:nvCxnSpPr>
        <xdr:cNvPr id="308" name="直線コネクタ 307">
          <a:extLst>
            <a:ext uri="{FF2B5EF4-FFF2-40B4-BE49-F238E27FC236}">
              <a16:creationId xmlns:a16="http://schemas.microsoft.com/office/drawing/2014/main" xmlns="" id="{323271E0-E3C1-4857-9443-6BD54C9EDE97}"/>
            </a:ext>
          </a:extLst>
        </xdr:cNvPr>
        <xdr:cNvCxnSpPr/>
      </xdr:nvCxnSpPr>
      <xdr:spPr>
        <a:xfrm>
          <a:off x="3797300" y="137998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11793</xdr:rowOff>
    </xdr:from>
    <xdr:to>
      <xdr:col>15</xdr:col>
      <xdr:colOff>101600</xdr:colOff>
      <xdr:row>81</xdr:row>
      <xdr:rowOff>113393</xdr:rowOff>
    </xdr:to>
    <xdr:sp macro="" textlink="">
      <xdr:nvSpPr>
        <xdr:cNvPr id="309" name="楕円 308">
          <a:extLst>
            <a:ext uri="{FF2B5EF4-FFF2-40B4-BE49-F238E27FC236}">
              <a16:creationId xmlns:a16="http://schemas.microsoft.com/office/drawing/2014/main" xmlns="" id="{DEA05986-6CBA-4A80-BB69-C6A2E98FA175}"/>
            </a:ext>
          </a:extLst>
        </xdr:cNvPr>
        <xdr:cNvSpPr/>
      </xdr:nvSpPr>
      <xdr:spPr>
        <a:xfrm>
          <a:off x="2857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81</xdr:row>
      <xdr:rowOff>62593</xdr:rowOff>
    </xdr:to>
    <xdr:cxnSp macro="">
      <xdr:nvCxnSpPr>
        <xdr:cNvPr id="310" name="直線コネクタ 309">
          <a:extLst>
            <a:ext uri="{FF2B5EF4-FFF2-40B4-BE49-F238E27FC236}">
              <a16:creationId xmlns:a16="http://schemas.microsoft.com/office/drawing/2014/main" xmlns="" id="{92FFB27F-8AA4-424D-9617-127150935DBA}"/>
            </a:ext>
          </a:extLst>
        </xdr:cNvPr>
        <xdr:cNvCxnSpPr/>
      </xdr:nvCxnSpPr>
      <xdr:spPr>
        <a:xfrm flipV="1">
          <a:off x="2908300" y="1379982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57513</xdr:rowOff>
    </xdr:from>
    <xdr:to>
      <xdr:col>10</xdr:col>
      <xdr:colOff>165100</xdr:colOff>
      <xdr:row>82</xdr:row>
      <xdr:rowOff>159113</xdr:rowOff>
    </xdr:to>
    <xdr:sp macro="" textlink="">
      <xdr:nvSpPr>
        <xdr:cNvPr id="311" name="楕円 310">
          <a:extLst>
            <a:ext uri="{FF2B5EF4-FFF2-40B4-BE49-F238E27FC236}">
              <a16:creationId xmlns:a16="http://schemas.microsoft.com/office/drawing/2014/main" xmlns="" id="{F9CCD1D8-B939-46C4-B978-945A3E0AF450}"/>
            </a:ext>
          </a:extLst>
        </xdr:cNvPr>
        <xdr:cNvSpPr/>
      </xdr:nvSpPr>
      <xdr:spPr>
        <a:xfrm>
          <a:off x="1968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62593</xdr:rowOff>
    </xdr:from>
    <xdr:to>
      <xdr:col>15</xdr:col>
      <xdr:colOff>50800</xdr:colOff>
      <xdr:row>82</xdr:row>
      <xdr:rowOff>108313</xdr:rowOff>
    </xdr:to>
    <xdr:cxnSp macro="">
      <xdr:nvCxnSpPr>
        <xdr:cNvPr id="312" name="直線コネクタ 311">
          <a:extLst>
            <a:ext uri="{FF2B5EF4-FFF2-40B4-BE49-F238E27FC236}">
              <a16:creationId xmlns:a16="http://schemas.microsoft.com/office/drawing/2014/main" xmlns="" id="{904169AD-4594-4F6D-8F7B-4E2A5387051A}"/>
            </a:ext>
          </a:extLst>
        </xdr:cNvPr>
        <xdr:cNvCxnSpPr/>
      </xdr:nvCxnSpPr>
      <xdr:spPr>
        <a:xfrm flipV="1">
          <a:off x="2019300" y="1395004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73842</xdr:rowOff>
    </xdr:from>
    <xdr:to>
      <xdr:col>6</xdr:col>
      <xdr:colOff>38100</xdr:colOff>
      <xdr:row>84</xdr:row>
      <xdr:rowOff>3992</xdr:rowOff>
    </xdr:to>
    <xdr:sp macro="" textlink="">
      <xdr:nvSpPr>
        <xdr:cNvPr id="313" name="楕円 312">
          <a:extLst>
            <a:ext uri="{FF2B5EF4-FFF2-40B4-BE49-F238E27FC236}">
              <a16:creationId xmlns:a16="http://schemas.microsoft.com/office/drawing/2014/main" xmlns="" id="{B95E518F-2812-4DC0-8BCD-88726EBF73E1}"/>
            </a:ext>
          </a:extLst>
        </xdr:cNvPr>
        <xdr:cNvSpPr/>
      </xdr:nvSpPr>
      <xdr:spPr>
        <a:xfrm>
          <a:off x="1079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108313</xdr:rowOff>
    </xdr:from>
    <xdr:to>
      <xdr:col>10</xdr:col>
      <xdr:colOff>114300</xdr:colOff>
      <xdr:row>83</xdr:row>
      <xdr:rowOff>124642</xdr:rowOff>
    </xdr:to>
    <xdr:cxnSp macro="">
      <xdr:nvCxnSpPr>
        <xdr:cNvPr id="314" name="直線コネクタ 313">
          <a:extLst>
            <a:ext uri="{FF2B5EF4-FFF2-40B4-BE49-F238E27FC236}">
              <a16:creationId xmlns:a16="http://schemas.microsoft.com/office/drawing/2014/main" xmlns="" id="{44749B4B-307A-4CC5-8656-33BB84F9C5C9}"/>
            </a:ext>
          </a:extLst>
        </xdr:cNvPr>
        <xdr:cNvCxnSpPr/>
      </xdr:nvCxnSpPr>
      <xdr:spPr>
        <a:xfrm flipV="1">
          <a:off x="1130300" y="14167213"/>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xmlns="" id="{4F77C8B1-EFBA-499A-8DB3-E2008B1371F2}"/>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xmlns="" id="{7B7F78FA-5FC3-4FCE-849B-0ADA1D0BDF49}"/>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xmlns="" id="{9341CAB6-6AA8-401B-8276-1902500ADB32}"/>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xmlns="" id="{6B205F27-4EDF-4BC3-9934-1152BBFCD613}"/>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319" name="n_1mainValue【公営住宅】&#10;有形固定資産減価償却率">
          <a:extLst>
            <a:ext uri="{FF2B5EF4-FFF2-40B4-BE49-F238E27FC236}">
              <a16:creationId xmlns:a16="http://schemas.microsoft.com/office/drawing/2014/main" xmlns="" id="{AC9F7060-B9D5-477C-B6D5-844C93E068BF}"/>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129920</xdr:rowOff>
    </xdr:from>
    <xdr:ext cx="405111" cy="259045"/>
    <xdr:sp macro="" textlink="">
      <xdr:nvSpPr>
        <xdr:cNvPr id="320" name="n_2mainValue【公営住宅】&#10;有形固定資産減価償却率">
          <a:extLst>
            <a:ext uri="{FF2B5EF4-FFF2-40B4-BE49-F238E27FC236}">
              <a16:creationId xmlns:a16="http://schemas.microsoft.com/office/drawing/2014/main" xmlns="" id="{9EBF6A81-B63A-4DF6-B1D5-2E4F7DA6B27E}"/>
            </a:ext>
          </a:extLst>
        </xdr:cNvPr>
        <xdr:cNvSpPr txBox="1"/>
      </xdr:nvSpPr>
      <xdr:spPr>
        <a:xfrm>
          <a:off x="2705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4190</xdr:rowOff>
    </xdr:from>
    <xdr:ext cx="405111" cy="259045"/>
    <xdr:sp macro="" textlink="">
      <xdr:nvSpPr>
        <xdr:cNvPr id="321" name="n_3mainValue【公営住宅】&#10;有形固定資産減価償却率">
          <a:extLst>
            <a:ext uri="{FF2B5EF4-FFF2-40B4-BE49-F238E27FC236}">
              <a16:creationId xmlns:a16="http://schemas.microsoft.com/office/drawing/2014/main" xmlns="" id="{CBDED2AE-8D6C-4D05-AA53-7022FEF7EBB7}"/>
            </a:ext>
          </a:extLst>
        </xdr:cNvPr>
        <xdr:cNvSpPr txBox="1"/>
      </xdr:nvSpPr>
      <xdr:spPr>
        <a:xfrm>
          <a:off x="1816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166569</xdr:rowOff>
    </xdr:from>
    <xdr:ext cx="405111" cy="259045"/>
    <xdr:sp macro="" textlink="">
      <xdr:nvSpPr>
        <xdr:cNvPr id="322" name="n_4mainValue【公営住宅】&#10;有形固定資産減価償却率">
          <a:extLst>
            <a:ext uri="{FF2B5EF4-FFF2-40B4-BE49-F238E27FC236}">
              <a16:creationId xmlns:a16="http://schemas.microsoft.com/office/drawing/2014/main" xmlns="" id="{B019B066-C313-4F35-8076-7F85C3399EB6}"/>
            </a:ext>
          </a:extLst>
        </xdr:cNvPr>
        <xdr:cNvSpPr txBox="1"/>
      </xdr:nvSpPr>
      <xdr:spPr>
        <a:xfrm>
          <a:off x="927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665D3138-E8FD-4F1A-AE94-9BD5C5924D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AA1DEA09-7402-42B3-B546-07582FFE28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9DC3CD79-9294-4821-AB1E-F21A979C09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E192D366-29AC-43E7-BA0A-E8900494D0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F8795918-B8D4-4AD7-9353-4D3BC6E446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8F03B8A0-915D-4F52-86C1-6EFAA71B8D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7A4E97A9-8045-45FC-980F-761E00F8D53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704951AE-5C04-456B-887C-25A18BD971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E4B292EC-2309-430C-A98E-C59BC36A05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04A605B3-3C49-4C69-8AA8-B2CF05C863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xmlns="" id="{306523B3-5845-495B-8BD4-222783442CA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xmlns="" id="{8003775E-9CFD-4EC2-AF49-4D9DF886C8B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xmlns="" id="{A2E297B5-BFB8-4016-B6B9-334CB3162C7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xmlns="" id="{2E7F971A-CADC-46C3-90B2-271C1EC5155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xmlns="" id="{BB14BAAF-6DFF-4D7D-981B-408EC066A8E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xmlns="" id="{B62EB7C4-F95C-4473-81F0-E92122A8ADA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xmlns="" id="{7193C96A-FA44-4844-9C24-5ACD6805DC1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xmlns="" id="{E9EE1CD6-14E5-4531-9DE1-F97631F7CB7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C3E03D8A-4967-48D8-9219-ACA6E72F34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1BEF9922-CD03-4316-83D1-A900B72E34C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224639C2-8DAA-47BF-9511-6EE571DEBBF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xmlns="" id="{810078AC-71A6-4EED-8B70-07F26137D3D4}"/>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xmlns="" id="{6F586600-B2D8-4162-B23F-4A3539911173}"/>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xmlns="" id="{6854F1AA-FD6A-4658-AAD2-7F5AC041195D}"/>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xmlns="" id="{46631425-1EC4-4D6E-AAFE-85D497C912C9}"/>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xmlns="" id="{4DA198AC-78E2-45B2-BE3F-3D0AEB3DEFF4}"/>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xmlns="" id="{11863A2B-A4CF-4B17-A84C-3C8C3096DB9C}"/>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xmlns="" id="{8460884B-1D56-4B53-A4FC-C2996ABFDC25}"/>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xmlns="" id="{960CB27B-9C50-4AB6-883A-59E8FB24B01F}"/>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xmlns="" id="{59F4E3F0-1C5F-475E-AB39-B13F4B29D75E}"/>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xmlns="" id="{F76FEA72-B021-43B6-BCBE-1A5729C31BB2}"/>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xmlns="" id="{CCD3140E-5BE9-4F56-8D2E-F42274497E2A}"/>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633DB22-9E15-46EB-92CB-478F10CD0EB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DC415203-52B4-4B4B-8E54-C5E9E02654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4AFCBABD-9963-4AA3-8E2E-24256211F6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1A29DBB2-0FC7-4547-BF86-07C2C80391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D7AB3D3D-E414-43D7-8D3D-183A3036485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103200</xdr:rowOff>
    </xdr:from>
    <xdr:to>
      <xdr:col>55</xdr:col>
      <xdr:colOff>50800</xdr:colOff>
      <xdr:row>86</xdr:row>
      <xdr:rowOff>33350</xdr:rowOff>
    </xdr:to>
    <xdr:sp macro="" textlink="">
      <xdr:nvSpPr>
        <xdr:cNvPr id="360" name="楕円 359">
          <a:extLst>
            <a:ext uri="{FF2B5EF4-FFF2-40B4-BE49-F238E27FC236}">
              <a16:creationId xmlns:a16="http://schemas.microsoft.com/office/drawing/2014/main" xmlns="" id="{70C6D819-BD32-41D4-B923-174175E461BF}"/>
            </a:ext>
          </a:extLst>
        </xdr:cNvPr>
        <xdr:cNvSpPr/>
      </xdr:nvSpPr>
      <xdr:spPr>
        <a:xfrm>
          <a:off x="10426700" y="146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18127</xdr:rowOff>
    </xdr:from>
    <xdr:ext cx="469744" cy="259045"/>
    <xdr:sp macro="" textlink="">
      <xdr:nvSpPr>
        <xdr:cNvPr id="361" name="【公営住宅】&#10;一人当たり面積該当値テキスト">
          <a:extLst>
            <a:ext uri="{FF2B5EF4-FFF2-40B4-BE49-F238E27FC236}">
              <a16:creationId xmlns:a16="http://schemas.microsoft.com/office/drawing/2014/main" xmlns="" id="{91752600-98D7-4384-893C-296A85C41A5E}"/>
            </a:ext>
          </a:extLst>
        </xdr:cNvPr>
        <xdr:cNvSpPr txBox="1"/>
      </xdr:nvSpPr>
      <xdr:spPr>
        <a:xfrm>
          <a:off x="10515600" y="145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102972</xdr:rowOff>
    </xdr:from>
    <xdr:to>
      <xdr:col>50</xdr:col>
      <xdr:colOff>165100</xdr:colOff>
      <xdr:row>86</xdr:row>
      <xdr:rowOff>33122</xdr:rowOff>
    </xdr:to>
    <xdr:sp macro="" textlink="">
      <xdr:nvSpPr>
        <xdr:cNvPr id="362" name="楕円 361">
          <a:extLst>
            <a:ext uri="{FF2B5EF4-FFF2-40B4-BE49-F238E27FC236}">
              <a16:creationId xmlns:a16="http://schemas.microsoft.com/office/drawing/2014/main" xmlns="" id="{B6735DE9-9FB3-409D-B893-9A5D4D36F5B4}"/>
            </a:ext>
          </a:extLst>
        </xdr:cNvPr>
        <xdr:cNvSpPr/>
      </xdr:nvSpPr>
      <xdr:spPr>
        <a:xfrm>
          <a:off x="9588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153772</xdr:rowOff>
    </xdr:from>
    <xdr:to>
      <xdr:col>55</xdr:col>
      <xdr:colOff>0</xdr:colOff>
      <xdr:row>85</xdr:row>
      <xdr:rowOff>154000</xdr:rowOff>
    </xdr:to>
    <xdr:cxnSp macro="">
      <xdr:nvCxnSpPr>
        <xdr:cNvPr id="363" name="直線コネクタ 362">
          <a:extLst>
            <a:ext uri="{FF2B5EF4-FFF2-40B4-BE49-F238E27FC236}">
              <a16:creationId xmlns:a16="http://schemas.microsoft.com/office/drawing/2014/main" xmlns="" id="{90F0C4CA-4880-4B9C-ABBD-4149CC6C680C}"/>
            </a:ext>
          </a:extLst>
        </xdr:cNvPr>
        <xdr:cNvCxnSpPr/>
      </xdr:nvCxnSpPr>
      <xdr:spPr>
        <a:xfrm>
          <a:off x="9639300" y="1472702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87198</xdr:rowOff>
    </xdr:from>
    <xdr:to>
      <xdr:col>46</xdr:col>
      <xdr:colOff>38100</xdr:colOff>
      <xdr:row>86</xdr:row>
      <xdr:rowOff>17348</xdr:rowOff>
    </xdr:to>
    <xdr:sp macro="" textlink="">
      <xdr:nvSpPr>
        <xdr:cNvPr id="364" name="楕円 363">
          <a:extLst>
            <a:ext uri="{FF2B5EF4-FFF2-40B4-BE49-F238E27FC236}">
              <a16:creationId xmlns:a16="http://schemas.microsoft.com/office/drawing/2014/main" xmlns="" id="{B67F7081-A995-40AB-8557-FCD4E48D6102}"/>
            </a:ext>
          </a:extLst>
        </xdr:cNvPr>
        <xdr:cNvSpPr/>
      </xdr:nvSpPr>
      <xdr:spPr>
        <a:xfrm>
          <a:off x="8699500" y="146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137998</xdr:rowOff>
    </xdr:from>
    <xdr:to>
      <xdr:col>50</xdr:col>
      <xdr:colOff>114300</xdr:colOff>
      <xdr:row>85</xdr:row>
      <xdr:rowOff>153772</xdr:rowOff>
    </xdr:to>
    <xdr:cxnSp macro="">
      <xdr:nvCxnSpPr>
        <xdr:cNvPr id="365" name="直線コネクタ 364">
          <a:extLst>
            <a:ext uri="{FF2B5EF4-FFF2-40B4-BE49-F238E27FC236}">
              <a16:creationId xmlns:a16="http://schemas.microsoft.com/office/drawing/2014/main" xmlns="" id="{041AD24A-8653-4F78-80A9-8598A797E785}"/>
            </a:ext>
          </a:extLst>
        </xdr:cNvPr>
        <xdr:cNvCxnSpPr/>
      </xdr:nvCxnSpPr>
      <xdr:spPr>
        <a:xfrm>
          <a:off x="8750300" y="1471124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99085</xdr:rowOff>
    </xdr:from>
    <xdr:to>
      <xdr:col>41</xdr:col>
      <xdr:colOff>101600</xdr:colOff>
      <xdr:row>86</xdr:row>
      <xdr:rowOff>29235</xdr:rowOff>
    </xdr:to>
    <xdr:sp macro="" textlink="">
      <xdr:nvSpPr>
        <xdr:cNvPr id="366" name="楕円 365">
          <a:extLst>
            <a:ext uri="{FF2B5EF4-FFF2-40B4-BE49-F238E27FC236}">
              <a16:creationId xmlns:a16="http://schemas.microsoft.com/office/drawing/2014/main" xmlns="" id="{56D3AA13-79C9-4121-9D97-AF2320DF7284}"/>
            </a:ext>
          </a:extLst>
        </xdr:cNvPr>
        <xdr:cNvSpPr/>
      </xdr:nvSpPr>
      <xdr:spPr>
        <a:xfrm>
          <a:off x="7810500" y="14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137998</xdr:rowOff>
    </xdr:from>
    <xdr:to>
      <xdr:col>45</xdr:col>
      <xdr:colOff>177800</xdr:colOff>
      <xdr:row>85</xdr:row>
      <xdr:rowOff>149885</xdr:rowOff>
    </xdr:to>
    <xdr:cxnSp macro="">
      <xdr:nvCxnSpPr>
        <xdr:cNvPr id="367" name="直線コネクタ 366">
          <a:extLst>
            <a:ext uri="{FF2B5EF4-FFF2-40B4-BE49-F238E27FC236}">
              <a16:creationId xmlns:a16="http://schemas.microsoft.com/office/drawing/2014/main" xmlns="" id="{700011E1-607D-4CB4-9E8E-17E82712751E}"/>
            </a:ext>
          </a:extLst>
        </xdr:cNvPr>
        <xdr:cNvCxnSpPr/>
      </xdr:nvCxnSpPr>
      <xdr:spPr>
        <a:xfrm flipV="1">
          <a:off x="7861300" y="1471124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102972</xdr:rowOff>
    </xdr:from>
    <xdr:to>
      <xdr:col>36</xdr:col>
      <xdr:colOff>165100</xdr:colOff>
      <xdr:row>86</xdr:row>
      <xdr:rowOff>33122</xdr:rowOff>
    </xdr:to>
    <xdr:sp macro="" textlink="">
      <xdr:nvSpPr>
        <xdr:cNvPr id="368" name="楕円 367">
          <a:extLst>
            <a:ext uri="{FF2B5EF4-FFF2-40B4-BE49-F238E27FC236}">
              <a16:creationId xmlns:a16="http://schemas.microsoft.com/office/drawing/2014/main" xmlns="" id="{AC0D343A-B6A8-47BA-B880-9EE11F674CD3}"/>
            </a:ext>
          </a:extLst>
        </xdr:cNvPr>
        <xdr:cNvSpPr/>
      </xdr:nvSpPr>
      <xdr:spPr>
        <a:xfrm>
          <a:off x="6921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149885</xdr:rowOff>
    </xdr:from>
    <xdr:to>
      <xdr:col>41</xdr:col>
      <xdr:colOff>50800</xdr:colOff>
      <xdr:row>85</xdr:row>
      <xdr:rowOff>153772</xdr:rowOff>
    </xdr:to>
    <xdr:cxnSp macro="">
      <xdr:nvCxnSpPr>
        <xdr:cNvPr id="369" name="直線コネクタ 368">
          <a:extLst>
            <a:ext uri="{FF2B5EF4-FFF2-40B4-BE49-F238E27FC236}">
              <a16:creationId xmlns:a16="http://schemas.microsoft.com/office/drawing/2014/main" xmlns="" id="{15CAD38D-8A75-4F1C-AF7E-FECA81E935CE}"/>
            </a:ext>
          </a:extLst>
        </xdr:cNvPr>
        <xdr:cNvCxnSpPr/>
      </xdr:nvCxnSpPr>
      <xdr:spPr>
        <a:xfrm flipV="1">
          <a:off x="6972300" y="14723135"/>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xmlns="" id="{5EC70344-1778-4A69-B1E0-E39AFD1D29F4}"/>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xmlns="" id="{82C51E7F-618A-451A-BE0B-FB3C39A9A2F2}"/>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xmlns="" id="{294F9BA7-9B9F-4FE3-8042-3D0E3196A113}"/>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xmlns="" id="{7856637B-B664-40A8-81FB-30F75E0084A0}"/>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24249</xdr:rowOff>
    </xdr:from>
    <xdr:ext cx="469744" cy="259045"/>
    <xdr:sp macro="" textlink="">
      <xdr:nvSpPr>
        <xdr:cNvPr id="374" name="n_1mainValue【公営住宅】&#10;一人当たり面積">
          <a:extLst>
            <a:ext uri="{FF2B5EF4-FFF2-40B4-BE49-F238E27FC236}">
              <a16:creationId xmlns:a16="http://schemas.microsoft.com/office/drawing/2014/main" xmlns="" id="{F41F294B-268B-481D-A074-40433909D874}"/>
            </a:ext>
          </a:extLst>
        </xdr:cNvPr>
        <xdr:cNvSpPr txBox="1"/>
      </xdr:nvSpPr>
      <xdr:spPr>
        <a:xfrm>
          <a:off x="93917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8475</xdr:rowOff>
    </xdr:from>
    <xdr:ext cx="469744" cy="259045"/>
    <xdr:sp macro="" textlink="">
      <xdr:nvSpPr>
        <xdr:cNvPr id="375" name="n_2mainValue【公営住宅】&#10;一人当たり面積">
          <a:extLst>
            <a:ext uri="{FF2B5EF4-FFF2-40B4-BE49-F238E27FC236}">
              <a16:creationId xmlns:a16="http://schemas.microsoft.com/office/drawing/2014/main" xmlns="" id="{E0FBCC1A-A349-4214-8326-5227E9854A5F}"/>
            </a:ext>
          </a:extLst>
        </xdr:cNvPr>
        <xdr:cNvSpPr txBox="1"/>
      </xdr:nvSpPr>
      <xdr:spPr>
        <a:xfrm>
          <a:off x="8515427" y="1475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20362</xdr:rowOff>
    </xdr:from>
    <xdr:ext cx="469744" cy="259045"/>
    <xdr:sp macro="" textlink="">
      <xdr:nvSpPr>
        <xdr:cNvPr id="376" name="n_3mainValue【公営住宅】&#10;一人当たり面積">
          <a:extLst>
            <a:ext uri="{FF2B5EF4-FFF2-40B4-BE49-F238E27FC236}">
              <a16:creationId xmlns:a16="http://schemas.microsoft.com/office/drawing/2014/main" xmlns="" id="{BAE83FC2-0E6B-4E04-A1C4-F3E82DE8ECF4}"/>
            </a:ext>
          </a:extLst>
        </xdr:cNvPr>
        <xdr:cNvSpPr txBox="1"/>
      </xdr:nvSpPr>
      <xdr:spPr>
        <a:xfrm>
          <a:off x="7626427" y="14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24249</xdr:rowOff>
    </xdr:from>
    <xdr:ext cx="469744" cy="259045"/>
    <xdr:sp macro="" textlink="">
      <xdr:nvSpPr>
        <xdr:cNvPr id="377" name="n_4mainValue【公営住宅】&#10;一人当たり面積">
          <a:extLst>
            <a:ext uri="{FF2B5EF4-FFF2-40B4-BE49-F238E27FC236}">
              <a16:creationId xmlns:a16="http://schemas.microsoft.com/office/drawing/2014/main" xmlns="" id="{C7E7F090-2F59-49DD-A548-45EC220810F5}"/>
            </a:ext>
          </a:extLst>
        </xdr:cNvPr>
        <xdr:cNvSpPr txBox="1"/>
      </xdr:nvSpPr>
      <xdr:spPr>
        <a:xfrm>
          <a:off x="67374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EB624E61-4018-4CE8-95D6-D93F1F8C75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628172CA-CAB3-474C-B5BC-6AA5836C836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0ADCE071-2E4D-44B8-A436-AB831E1274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28A6CDBB-D372-43A1-A9BA-BD192DB9C5A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6A6BA5B2-7BB3-47CF-BFB9-F4EECFC581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997A5CD9-8142-4EFF-B3D1-9B077A3F2B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098D7F41-64B2-455B-B3D3-4F83E87EA93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EEA2B700-B5F4-4546-B51E-76FB2B50F38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xmlns="" id="{797F17DE-2B85-4B56-A857-5DCA074852B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xmlns="" id="{FAB48A22-515D-4C35-86C7-37AF749A50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xmlns="" id="{B6326BA8-E0B9-43DA-B535-594D599DFF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xmlns="" id="{65A8925D-0CD1-4D45-B1F9-0021C6BB2FC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xmlns="" id="{DCAFBB10-B751-48FF-8ED4-9C35FC716B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xmlns="" id="{E091A99F-3D56-4D91-9001-04BE9A9671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xmlns="" id="{06E628FF-3356-4698-A20D-4D499DDD8D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xmlns="" id="{E2D39B6F-4503-4F2F-9434-DD8C57A635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xmlns="" id="{1C448DBD-C8C0-4800-9252-9AB00AE7313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xmlns="" id="{C71CB913-2CE8-422A-A26A-F4E3C32AFA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xmlns="" id="{EF59844B-E8BD-4B84-8097-50098FBD1D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xmlns="" id="{0856206C-F2CE-401F-80F4-B046EA7310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xmlns="" id="{414F8FA7-59D6-4C2A-B50B-6F81E53E3AA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xmlns="" id="{0E804EDB-487D-43C4-A022-CD3BA139FD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xmlns="" id="{B7B5570E-A58C-4C5B-8245-A0CDEDC165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xmlns="" id="{DFBAB252-61FB-4DCA-AE00-73499C231B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xmlns="" id="{F506436B-9229-4293-8442-2A8AC4C7B8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xmlns="" id="{3D78BA89-BF83-46CC-89D0-6C87C84C8A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xmlns="" id="{A5EE38ED-B326-4E4B-BF5C-CAA71F489B3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xmlns="" id="{CDB191BF-9834-46C9-807B-AA172E2A1E9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xmlns="" id="{92C137E5-FDA0-4DD1-9435-6960806F5A1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xmlns="" id="{12CD1F00-6A5B-4AEF-8FEF-0C5A2EAF999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xmlns="" id="{91406DD7-5538-49DE-8D04-6174F8B8331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xmlns="" id="{2BAD93C2-140E-4A00-BE93-55A31AE8E0A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xmlns="" id="{58E0076A-BF80-4EB0-AD59-DA5508BB7EE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xmlns="" id="{E5F4B927-D00E-4FB0-A9CF-96A1B801377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xmlns="" id="{181BF370-1A9B-4556-954E-802B69F8D30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xmlns="" id="{E2202415-98B2-4EF9-8027-F8CD8BDFF9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xmlns="" id="{1E631EB0-BC49-49AA-AC6F-78ED42D1978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xmlns="" id="{95571A92-4D3D-439B-BBC5-6BD05D97EFE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xmlns="" id="{06D57AC2-1246-4FF8-A8DE-3E96F9407FF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xmlns="" id="{AAA88595-3E4E-48F7-A91D-08F55408221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8927AD46-CE64-43E1-9F7C-55CE9B1172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xmlns="" id="{408820B9-B3DD-4301-B6E2-3E6BC7EC7269}"/>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xmlns="" id="{7FCDBA0D-5200-410A-BF29-AE6D568E6B8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xmlns="" id="{AC15CC83-1CA4-492B-8D87-6F4C273EEA7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xmlns="" id="{423DCC8E-241A-4453-A067-57F19B58858F}"/>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xmlns="" id="{C0A53B80-E8B2-436C-96BD-AEC72C591DCC}"/>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FF8A4EA0-4A82-4B56-86CC-94C639FA7937}"/>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xmlns="" id="{82648680-C731-4E45-A986-CA2EB9F37709}"/>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xmlns="" id="{E2C189FC-3C90-4B5F-A4C9-59C1EEC41E88}"/>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xmlns="" id="{4A089110-A34C-4E80-BE2F-FD5810B09364}"/>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xmlns="" id="{641CEE07-7969-492A-B07A-C5837135667E}"/>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xmlns="" id="{02C91410-D32A-4DAF-A3C5-71F135304C2A}"/>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1EF6AE97-5DCB-4E51-A9D2-3F08A48558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DCA18030-EC8B-4472-B73D-9B44E4922E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A99D4C1-E937-41A5-B1A1-F12C768505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4FAC8D36-1C74-40E2-8593-056CE1D56B6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BDFBDA0D-AFB6-4A34-98EC-8B1B544743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435" name="楕円 434">
          <a:extLst>
            <a:ext uri="{FF2B5EF4-FFF2-40B4-BE49-F238E27FC236}">
              <a16:creationId xmlns:a16="http://schemas.microsoft.com/office/drawing/2014/main" xmlns="" id="{09F4A201-69F3-4E1C-8079-FF063012ED6E}"/>
            </a:ext>
          </a:extLst>
        </xdr:cNvPr>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BB70DC0C-9C56-4D43-AE01-8BDC88B21E5A}"/>
            </a:ext>
          </a:extLst>
        </xdr:cNvPr>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18869</xdr:rowOff>
    </xdr:from>
    <xdr:to>
      <xdr:col>81</xdr:col>
      <xdr:colOff>101600</xdr:colOff>
      <xdr:row>40</xdr:row>
      <xdr:rowOff>120469</xdr:rowOff>
    </xdr:to>
    <xdr:sp macro="" textlink="">
      <xdr:nvSpPr>
        <xdr:cNvPr id="437" name="楕円 436">
          <a:extLst>
            <a:ext uri="{FF2B5EF4-FFF2-40B4-BE49-F238E27FC236}">
              <a16:creationId xmlns:a16="http://schemas.microsoft.com/office/drawing/2014/main" xmlns="" id="{3BA15C92-142B-433E-9683-3902FE1CACAB}"/>
            </a:ext>
          </a:extLst>
        </xdr:cNvPr>
        <xdr:cNvSpPr/>
      </xdr:nvSpPr>
      <xdr:spPr>
        <a:xfrm>
          <a:off x="15430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69669</xdr:rowOff>
    </xdr:from>
    <xdr:to>
      <xdr:col>85</xdr:col>
      <xdr:colOff>127000</xdr:colOff>
      <xdr:row>40</xdr:row>
      <xdr:rowOff>99060</xdr:rowOff>
    </xdr:to>
    <xdr:cxnSp macro="">
      <xdr:nvCxnSpPr>
        <xdr:cNvPr id="438" name="直線コネクタ 437">
          <a:extLst>
            <a:ext uri="{FF2B5EF4-FFF2-40B4-BE49-F238E27FC236}">
              <a16:creationId xmlns:a16="http://schemas.microsoft.com/office/drawing/2014/main" xmlns="" id="{4A8216CE-C931-483C-8F9A-2DE99A1DA428}"/>
            </a:ext>
          </a:extLst>
        </xdr:cNvPr>
        <xdr:cNvCxnSpPr/>
      </xdr:nvCxnSpPr>
      <xdr:spPr>
        <a:xfrm>
          <a:off x="15481300" y="69276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4173</xdr:rowOff>
    </xdr:from>
    <xdr:to>
      <xdr:col>76</xdr:col>
      <xdr:colOff>165100</xdr:colOff>
      <xdr:row>40</xdr:row>
      <xdr:rowOff>105773</xdr:rowOff>
    </xdr:to>
    <xdr:sp macro="" textlink="">
      <xdr:nvSpPr>
        <xdr:cNvPr id="439" name="楕円 438">
          <a:extLst>
            <a:ext uri="{FF2B5EF4-FFF2-40B4-BE49-F238E27FC236}">
              <a16:creationId xmlns:a16="http://schemas.microsoft.com/office/drawing/2014/main" xmlns="" id="{E9E6AB0F-D4FE-4E46-93A0-F1694A9E7B2D}"/>
            </a:ext>
          </a:extLst>
        </xdr:cNvPr>
        <xdr:cNvSpPr/>
      </xdr:nvSpPr>
      <xdr:spPr>
        <a:xfrm>
          <a:off x="14541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54973</xdr:rowOff>
    </xdr:from>
    <xdr:to>
      <xdr:col>81</xdr:col>
      <xdr:colOff>50800</xdr:colOff>
      <xdr:row>40</xdr:row>
      <xdr:rowOff>69669</xdr:rowOff>
    </xdr:to>
    <xdr:cxnSp macro="">
      <xdr:nvCxnSpPr>
        <xdr:cNvPr id="440" name="直線コネクタ 439">
          <a:extLst>
            <a:ext uri="{FF2B5EF4-FFF2-40B4-BE49-F238E27FC236}">
              <a16:creationId xmlns:a16="http://schemas.microsoft.com/office/drawing/2014/main" xmlns="" id="{7F90200F-C42F-48D7-A5EE-430154FF3AFE}"/>
            </a:ext>
          </a:extLst>
        </xdr:cNvPr>
        <xdr:cNvCxnSpPr/>
      </xdr:nvCxnSpPr>
      <xdr:spPr>
        <a:xfrm>
          <a:off x="14592300" y="69129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107043</xdr:rowOff>
    </xdr:from>
    <xdr:to>
      <xdr:col>72</xdr:col>
      <xdr:colOff>38100</xdr:colOff>
      <xdr:row>40</xdr:row>
      <xdr:rowOff>37193</xdr:rowOff>
    </xdr:to>
    <xdr:sp macro="" textlink="">
      <xdr:nvSpPr>
        <xdr:cNvPr id="441" name="楕円 440">
          <a:extLst>
            <a:ext uri="{FF2B5EF4-FFF2-40B4-BE49-F238E27FC236}">
              <a16:creationId xmlns:a16="http://schemas.microsoft.com/office/drawing/2014/main" xmlns="" id="{C5D1771A-EEE9-4CF2-A33B-6093D87E2D4C}"/>
            </a:ext>
          </a:extLst>
        </xdr:cNvPr>
        <xdr:cNvSpPr/>
      </xdr:nvSpPr>
      <xdr:spPr>
        <a:xfrm>
          <a:off x="13652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157843</xdr:rowOff>
    </xdr:from>
    <xdr:to>
      <xdr:col>76</xdr:col>
      <xdr:colOff>114300</xdr:colOff>
      <xdr:row>40</xdr:row>
      <xdr:rowOff>54973</xdr:rowOff>
    </xdr:to>
    <xdr:cxnSp macro="">
      <xdr:nvCxnSpPr>
        <xdr:cNvPr id="442" name="直線コネクタ 441">
          <a:extLst>
            <a:ext uri="{FF2B5EF4-FFF2-40B4-BE49-F238E27FC236}">
              <a16:creationId xmlns:a16="http://schemas.microsoft.com/office/drawing/2014/main" xmlns="" id="{B7193A97-69CD-4AE2-933F-D24AAE663362}"/>
            </a:ext>
          </a:extLst>
        </xdr:cNvPr>
        <xdr:cNvCxnSpPr/>
      </xdr:nvCxnSpPr>
      <xdr:spPr>
        <a:xfrm>
          <a:off x="13703300" y="684439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69487</xdr:rowOff>
    </xdr:from>
    <xdr:to>
      <xdr:col>67</xdr:col>
      <xdr:colOff>101600</xdr:colOff>
      <xdr:row>39</xdr:row>
      <xdr:rowOff>171087</xdr:rowOff>
    </xdr:to>
    <xdr:sp macro="" textlink="">
      <xdr:nvSpPr>
        <xdr:cNvPr id="443" name="楕円 442">
          <a:extLst>
            <a:ext uri="{FF2B5EF4-FFF2-40B4-BE49-F238E27FC236}">
              <a16:creationId xmlns:a16="http://schemas.microsoft.com/office/drawing/2014/main" xmlns="" id="{6C480E47-CD32-4228-BC5A-2537F5611224}"/>
            </a:ext>
          </a:extLst>
        </xdr:cNvPr>
        <xdr:cNvSpPr/>
      </xdr:nvSpPr>
      <xdr:spPr>
        <a:xfrm>
          <a:off x="1276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120287</xdr:rowOff>
    </xdr:from>
    <xdr:to>
      <xdr:col>71</xdr:col>
      <xdr:colOff>177800</xdr:colOff>
      <xdr:row>39</xdr:row>
      <xdr:rowOff>157843</xdr:rowOff>
    </xdr:to>
    <xdr:cxnSp macro="">
      <xdr:nvCxnSpPr>
        <xdr:cNvPr id="444" name="直線コネクタ 443">
          <a:extLst>
            <a:ext uri="{FF2B5EF4-FFF2-40B4-BE49-F238E27FC236}">
              <a16:creationId xmlns:a16="http://schemas.microsoft.com/office/drawing/2014/main" xmlns="" id="{DF34E92D-6CDA-4F95-92F0-60723D1CD6D0}"/>
            </a:ext>
          </a:extLst>
        </xdr:cNvPr>
        <xdr:cNvCxnSpPr/>
      </xdr:nvCxnSpPr>
      <xdr:spPr>
        <a:xfrm>
          <a:off x="12814300" y="68068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1FCEC1F1-336F-4BA7-BB61-2AA0F1AF2A46}"/>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1185B5F9-9FD6-4D3A-9B80-34D6D3B06E7C}"/>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2F3534F2-6D60-44F8-B499-4BF7E6497186}"/>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804775B8-D59A-4F1A-A403-CCA6FE57104C}"/>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111596</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70AE6347-58FC-4E08-80D5-E952C89BA0CB}"/>
            </a:ext>
          </a:extLst>
        </xdr:cNvPr>
        <xdr:cNvSpPr txBox="1"/>
      </xdr:nvSpPr>
      <xdr:spPr>
        <a:xfrm>
          <a:off x="152660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96900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xmlns="" id="{0005DD04-8CFB-4008-993F-0406AC41D92F}"/>
            </a:ext>
          </a:extLst>
        </xdr:cNvPr>
        <xdr:cNvSpPr txBox="1"/>
      </xdr:nvSpPr>
      <xdr:spPr>
        <a:xfrm>
          <a:off x="143897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28320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19F9B7C3-4993-427D-8704-B7A201052614}"/>
            </a:ext>
          </a:extLst>
        </xdr:cNvPr>
        <xdr:cNvSpPr txBox="1"/>
      </xdr:nvSpPr>
      <xdr:spPr>
        <a:xfrm>
          <a:off x="13500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162214</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27C4C43D-2C17-420E-AD2F-92DB44B478DB}"/>
            </a:ext>
          </a:extLst>
        </xdr:cNvPr>
        <xdr:cNvSpPr txBox="1"/>
      </xdr:nvSpPr>
      <xdr:spPr>
        <a:xfrm>
          <a:off x="12611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B98E1291-CF1A-480E-AB62-152D735B93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9AC8F20F-A2DC-4F98-833E-7271716FF9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429DF415-721E-4F46-BCE6-D1DBFC2FD1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99696217-2741-491D-94F3-51E0361B429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0317BF92-4E9E-4C5F-9275-3571D23135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125EF35F-5383-4288-842D-15E19F79DA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C1B2C592-F68D-4D67-B3CE-AD1AA0F5EE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5813E535-E921-4174-8864-BF9CEA809D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CCF72679-D760-4C6D-88C2-C7E0224436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D1B00480-EDCC-40BD-9EF4-0C2B64C492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xmlns="" id="{9CC5D91C-9DAC-4BA1-BF7E-96B9DD50F4C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xmlns="" id="{11A743D1-5E11-496D-A318-98764920494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xmlns="" id="{2CD1FF8C-DF4E-4E7A-BD83-6DE5A1D9722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xmlns="" id="{2CFF5F29-0CCE-4397-9A54-461CC16E515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xmlns="" id="{6521329A-08FD-4EB6-9E71-DB0460AA2A8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xmlns="" id="{C5FFAA13-A349-43B9-B58D-5400DA699B8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xmlns="" id="{74D20376-B71E-450E-8ACB-7206BDCD8D5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xmlns="" id="{92EBE44C-9F65-41B5-B626-36513A17893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EA9D69A1-E335-4092-8794-2A075F8C22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xmlns="" id="{E0C0A858-4FA5-4F68-8068-BC465044A27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xmlns="" id="{8E7C8456-20EA-4A26-B150-738DEB0C5A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xmlns="" id="{35E56DFD-3376-4256-8D5F-386FECD8260F}"/>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xmlns="" id="{C34F300C-1F28-46B3-8730-64317BC69633}"/>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xmlns="" id="{9FD2202F-F827-4011-8551-3F37F1AB89FE}"/>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xmlns="" id="{4B6A63BE-781C-4EFF-AB3E-FD8F7AE9F4FE}"/>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xmlns="" id="{62816845-6E9F-4F3F-8643-328E1B01DBE8}"/>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xmlns="" id="{FB7A7FD1-8365-45B2-8807-8D91AB923818}"/>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xmlns="" id="{06DC5748-A2D1-4075-87EB-99D9F22E728D}"/>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xmlns="" id="{86C999C2-2D9E-4F37-8C5E-549FC302EF58}"/>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xmlns="" id="{32FFD7B1-F4F7-4BAD-AFA1-2EDAE965F6C2}"/>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xmlns="" id="{4A5BE40F-B573-409B-8A83-6654695141E6}"/>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xmlns="" id="{B1A5778B-CCD8-4E57-9C5A-02DE1847D9F6}"/>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EDE74BEF-AAF7-411B-A0D3-BA1C43F413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2FEF6BBB-C160-4A5A-B423-2FDEADA774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D84011B0-5332-40B5-9702-E93A6488BF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6B427FC3-9CA4-497D-ACA2-5F663A12CF2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FA4B8828-C853-4E5E-9361-A0A790E3135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90" name="楕円 489">
          <a:extLst>
            <a:ext uri="{FF2B5EF4-FFF2-40B4-BE49-F238E27FC236}">
              <a16:creationId xmlns:a16="http://schemas.microsoft.com/office/drawing/2014/main" xmlns="" id="{47CE5E4A-257E-4F58-A745-EFCE9ACD1D01}"/>
            </a:ext>
          </a:extLst>
        </xdr:cNvPr>
        <xdr:cNvSpPr/>
      </xdr:nvSpPr>
      <xdr:spPr>
        <a:xfrm>
          <a:off x="221107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168419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xmlns="" id="{2FED64D5-BD96-4C19-AF70-4BD2FB79599C}"/>
            </a:ext>
          </a:extLst>
        </xdr:cNvPr>
        <xdr:cNvSpPr txBox="1"/>
      </xdr:nvSpPr>
      <xdr:spPr>
        <a:xfrm>
          <a:off x="22199600"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2" name="楕円 491">
          <a:extLst>
            <a:ext uri="{FF2B5EF4-FFF2-40B4-BE49-F238E27FC236}">
              <a16:creationId xmlns:a16="http://schemas.microsoft.com/office/drawing/2014/main" xmlns="" id="{4AC40E53-5694-4F7B-A14F-FBE8B692592A}"/>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69342</xdr:rowOff>
    </xdr:to>
    <xdr:cxnSp macro="">
      <xdr:nvCxnSpPr>
        <xdr:cNvPr id="493" name="直線コネクタ 492">
          <a:extLst>
            <a:ext uri="{FF2B5EF4-FFF2-40B4-BE49-F238E27FC236}">
              <a16:creationId xmlns:a16="http://schemas.microsoft.com/office/drawing/2014/main" xmlns="" id="{911C5C6A-7F6D-4B30-9234-9FCBD28F1B8E}"/>
            </a:ext>
          </a:extLst>
        </xdr:cNvPr>
        <xdr:cNvCxnSpPr/>
      </xdr:nvCxnSpPr>
      <xdr:spPr>
        <a:xfrm>
          <a:off x="21323300" y="691134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121412</xdr:rowOff>
    </xdr:from>
    <xdr:to>
      <xdr:col>107</xdr:col>
      <xdr:colOff>101600</xdr:colOff>
      <xdr:row>40</xdr:row>
      <xdr:rowOff>51562</xdr:rowOff>
    </xdr:to>
    <xdr:sp macro="" textlink="">
      <xdr:nvSpPr>
        <xdr:cNvPr id="494" name="楕円 493">
          <a:extLst>
            <a:ext uri="{FF2B5EF4-FFF2-40B4-BE49-F238E27FC236}">
              <a16:creationId xmlns:a16="http://schemas.microsoft.com/office/drawing/2014/main" xmlns="" id="{59BEA08D-C072-41A2-93C5-49B307590948}"/>
            </a:ext>
          </a:extLst>
        </xdr:cNvPr>
        <xdr:cNvSpPr/>
      </xdr:nvSpPr>
      <xdr:spPr>
        <a:xfrm>
          <a:off x="20383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xdr:rowOff>
    </xdr:from>
    <xdr:to>
      <xdr:col>111</xdr:col>
      <xdr:colOff>177800</xdr:colOff>
      <xdr:row>40</xdr:row>
      <xdr:rowOff>53340</xdr:rowOff>
    </xdr:to>
    <xdr:cxnSp macro="">
      <xdr:nvCxnSpPr>
        <xdr:cNvPr id="495" name="直線コネクタ 494">
          <a:extLst>
            <a:ext uri="{FF2B5EF4-FFF2-40B4-BE49-F238E27FC236}">
              <a16:creationId xmlns:a16="http://schemas.microsoft.com/office/drawing/2014/main" xmlns="" id="{B758655D-F366-4A9D-B4B6-AB8035D90D89}"/>
            </a:ext>
          </a:extLst>
        </xdr:cNvPr>
        <xdr:cNvCxnSpPr/>
      </xdr:nvCxnSpPr>
      <xdr:spPr>
        <a:xfrm>
          <a:off x="20434300" y="685876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139700</xdr:rowOff>
    </xdr:from>
    <xdr:to>
      <xdr:col>102</xdr:col>
      <xdr:colOff>165100</xdr:colOff>
      <xdr:row>40</xdr:row>
      <xdr:rowOff>69850</xdr:rowOff>
    </xdr:to>
    <xdr:sp macro="" textlink="">
      <xdr:nvSpPr>
        <xdr:cNvPr id="496" name="楕円 495">
          <a:extLst>
            <a:ext uri="{FF2B5EF4-FFF2-40B4-BE49-F238E27FC236}">
              <a16:creationId xmlns:a16="http://schemas.microsoft.com/office/drawing/2014/main" xmlns="" id="{BA009551-C8D5-4F47-BA60-8094A3E1BC80}"/>
            </a:ext>
          </a:extLst>
        </xdr:cNvPr>
        <xdr:cNvSpPr/>
      </xdr:nvSpPr>
      <xdr:spPr>
        <a:xfrm>
          <a:off x="19494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xdr:rowOff>
    </xdr:from>
    <xdr:to>
      <xdr:col>107</xdr:col>
      <xdr:colOff>50800</xdr:colOff>
      <xdr:row>40</xdr:row>
      <xdr:rowOff>19050</xdr:rowOff>
    </xdr:to>
    <xdr:cxnSp macro="">
      <xdr:nvCxnSpPr>
        <xdr:cNvPr id="497" name="直線コネクタ 496">
          <a:extLst>
            <a:ext uri="{FF2B5EF4-FFF2-40B4-BE49-F238E27FC236}">
              <a16:creationId xmlns:a16="http://schemas.microsoft.com/office/drawing/2014/main" xmlns="" id="{C6071FCC-2054-4938-B36B-4ECF713D3D62}"/>
            </a:ext>
          </a:extLst>
        </xdr:cNvPr>
        <xdr:cNvCxnSpPr/>
      </xdr:nvCxnSpPr>
      <xdr:spPr>
        <a:xfrm flipV="1">
          <a:off x="19545300" y="685876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139700</xdr:rowOff>
    </xdr:from>
    <xdr:to>
      <xdr:col>98</xdr:col>
      <xdr:colOff>38100</xdr:colOff>
      <xdr:row>40</xdr:row>
      <xdr:rowOff>69850</xdr:rowOff>
    </xdr:to>
    <xdr:sp macro="" textlink="">
      <xdr:nvSpPr>
        <xdr:cNvPr id="498" name="楕円 497">
          <a:extLst>
            <a:ext uri="{FF2B5EF4-FFF2-40B4-BE49-F238E27FC236}">
              <a16:creationId xmlns:a16="http://schemas.microsoft.com/office/drawing/2014/main" xmlns="" id="{F69773FB-CC32-4AB5-AD91-B9DDCC33183A}"/>
            </a:ext>
          </a:extLst>
        </xdr:cNvPr>
        <xdr:cNvSpPr/>
      </xdr:nvSpPr>
      <xdr:spPr>
        <a:xfrm>
          <a:off x="18605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19050</xdr:rowOff>
    </xdr:from>
    <xdr:to>
      <xdr:col>102</xdr:col>
      <xdr:colOff>114300</xdr:colOff>
      <xdr:row>40</xdr:row>
      <xdr:rowOff>19050</xdr:rowOff>
    </xdr:to>
    <xdr:cxnSp macro="">
      <xdr:nvCxnSpPr>
        <xdr:cNvPr id="499" name="直線コネクタ 498">
          <a:extLst>
            <a:ext uri="{FF2B5EF4-FFF2-40B4-BE49-F238E27FC236}">
              <a16:creationId xmlns:a16="http://schemas.microsoft.com/office/drawing/2014/main" xmlns="" id="{AA8EAD2C-3687-4A9D-AB33-71E123EAC0A8}"/>
            </a:ext>
          </a:extLst>
        </xdr:cNvPr>
        <xdr:cNvCxnSpPr/>
      </xdr:nvCxnSpPr>
      <xdr:spPr>
        <a:xfrm>
          <a:off x="18656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xmlns="" id="{5BA93ED5-23C1-483A-96B2-A48A9D05EA13}"/>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xmlns="" id="{617A1298-6C59-4B45-985C-E014F2F8F0DF}"/>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xmlns="" id="{B655DA13-C4F9-414A-938F-3C08FE50D21F}"/>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xmlns="" id="{8B2C7FE1-D01B-4AD1-B959-813528BCF868}"/>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F75A4CEE-A76B-4642-94F6-78F81FDD41BF}"/>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A2FF0CF8-151B-461B-94BE-A1362D2EEF66}"/>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60977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xmlns="" id="{91CB5311-6818-49F6-99E1-E7BFA1C825FE}"/>
            </a:ext>
          </a:extLst>
        </xdr:cNvPr>
        <xdr:cNvSpPr txBox="1"/>
      </xdr:nvSpPr>
      <xdr:spPr>
        <a:xfrm>
          <a:off x="19310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60977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xmlns="" id="{5A9C3A24-C5EE-49AC-B1CB-3D8DB861C693}"/>
            </a:ext>
          </a:extLst>
        </xdr:cNvPr>
        <xdr:cNvSpPr txBox="1"/>
      </xdr:nvSpPr>
      <xdr:spPr>
        <a:xfrm>
          <a:off x="18421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C376AD91-0DC6-439E-9FD0-E1A2D9F13AF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B26477A9-15BC-445D-9C74-597935C079B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795636D0-EF5B-456D-9C30-056B33BAED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02E6B3E4-6A0F-4E5E-9D35-6C50F1D5D80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2D5C7FEF-4A41-4C33-9CE8-3A05528CAEA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D725D794-2CFA-4C2B-A96A-50B3BDC30E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8ECB6C2B-63E0-4DF4-953B-B13B07E8AC4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97CB2BEA-82DF-4D84-A4D0-8882D0559B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xmlns="" id="{B2978868-FEE6-4F92-9236-9C698F74182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xmlns="" id="{4B4CB196-EB95-4CE4-9BA7-B2FFA1D546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xmlns="" id="{80984C3A-ABB0-4AA1-92AC-289F49EB940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xmlns="" id="{FF1512CA-D79E-49F5-9723-ECFD30B7B13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xmlns="" id="{8E99C380-7BBF-46D8-BF31-29745773324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xmlns="" id="{68B09BA3-AFE5-492C-AD66-6E2F582FEE7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xmlns="" id="{E1C1FEE9-45A5-46ED-B6E2-EAEF30C3B72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xmlns="" id="{AF884A99-A4A3-4F4E-A24E-4F3ADF86AA7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xmlns="" id="{B19855BB-B3F5-44FC-9C2D-B6F735C049A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xmlns="" id="{BC7CA88C-2B91-445B-BDD9-D05F8100327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xmlns="" id="{1262AA80-41C6-4EFB-B386-54FBD3BECC5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xmlns="" id="{583EAB45-BC43-4E08-8B20-8DC087DDCDA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xmlns="" id="{68D7CCFF-32FE-4230-A39A-FD5B139B89D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xmlns="" id="{9A0ED861-CA52-4B60-865E-7B607179E99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xmlns="" id="{93865324-F58B-429E-B9A3-A4C803CEBA6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xmlns="" id="{24D017C4-58BC-4AD5-B2FE-256AF84AD3F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xmlns="" id="{B1457DB2-8372-4D8F-95EE-6C7A75284C99}"/>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xmlns="" id="{615C3B00-1843-4053-9F69-F7AAA680B55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xmlns="" id="{7BB1AB77-AAE8-4D14-8A03-248629BDE5B2}"/>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xmlns="" id="{91C36320-FA17-4DED-8EA4-73155AC43426}"/>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xmlns="" id="{3D375C9A-3F33-4E64-82C1-7EDF37DE15B1}"/>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xmlns="" id="{853D5DB7-9D86-43C4-9DDF-11C690081AB6}"/>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xmlns="" id="{35FAAFB6-FC92-43F0-8F54-425DEB7F5A92}"/>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xmlns="" id="{9A5AA072-ECAC-4386-93AE-055292EF2F7D}"/>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xmlns="" id="{5AE04DD6-8CDF-414D-BAA3-8671DFD2F988}"/>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xmlns="" id="{3B9D6772-EA52-4BD0-8AF3-B74DB80C7DBD}"/>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xmlns="" id="{B9ED06DD-B7D3-4A0C-9CF4-2870152D7D36}"/>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0F2DEBD6-7CB3-460F-933F-391A827255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9F1DBB82-3847-4462-B507-177C3F0AE7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FC7F9794-B403-42C6-9A9C-2F2823393D4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DC5B4D58-92CA-44D3-AFCE-FDD127A049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0ED7A22B-51F2-43FD-9426-6B65EF66F39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548" name="楕円 547">
          <a:extLst>
            <a:ext uri="{FF2B5EF4-FFF2-40B4-BE49-F238E27FC236}">
              <a16:creationId xmlns:a16="http://schemas.microsoft.com/office/drawing/2014/main" xmlns="" id="{AB1A1E97-D267-480E-BD29-B0367E364AAC}"/>
            </a:ext>
          </a:extLst>
        </xdr:cNvPr>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68597</xdr:rowOff>
    </xdr:from>
    <xdr:ext cx="405111" cy="259045"/>
    <xdr:sp macro="" textlink="">
      <xdr:nvSpPr>
        <xdr:cNvPr id="549" name="【学校施設】&#10;有形固定資産減価償却率該当値テキスト">
          <a:extLst>
            <a:ext uri="{FF2B5EF4-FFF2-40B4-BE49-F238E27FC236}">
              <a16:creationId xmlns:a16="http://schemas.microsoft.com/office/drawing/2014/main" xmlns="" id="{9A98E0EC-6AF0-44C3-9AEC-BD4E3F778AA7}"/>
            </a:ext>
          </a:extLst>
        </xdr:cNvPr>
        <xdr:cNvSpPr txBox="1"/>
      </xdr:nvSpPr>
      <xdr:spPr>
        <a:xfrm>
          <a:off x="16357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50" name="楕円 549">
          <a:extLst>
            <a:ext uri="{FF2B5EF4-FFF2-40B4-BE49-F238E27FC236}">
              <a16:creationId xmlns:a16="http://schemas.microsoft.com/office/drawing/2014/main" xmlns="" id="{C8336358-9A9F-449B-9CB1-6CDE603162B8}"/>
            </a:ext>
          </a:extLst>
        </xdr:cNvPr>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60</xdr:row>
      <xdr:rowOff>140970</xdr:rowOff>
    </xdr:to>
    <xdr:cxnSp macro="">
      <xdr:nvCxnSpPr>
        <xdr:cNvPr id="551" name="直線コネクタ 550">
          <a:extLst>
            <a:ext uri="{FF2B5EF4-FFF2-40B4-BE49-F238E27FC236}">
              <a16:creationId xmlns:a16="http://schemas.microsoft.com/office/drawing/2014/main" xmlns="" id="{055E277E-16EE-4618-B804-49E24B867297}"/>
            </a:ext>
          </a:extLst>
        </xdr:cNvPr>
        <xdr:cNvCxnSpPr/>
      </xdr:nvCxnSpPr>
      <xdr:spPr>
        <a:xfrm>
          <a:off x="15481300" y="103955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122555</xdr:rowOff>
    </xdr:from>
    <xdr:to>
      <xdr:col>76</xdr:col>
      <xdr:colOff>165100</xdr:colOff>
      <xdr:row>61</xdr:row>
      <xdr:rowOff>52705</xdr:rowOff>
    </xdr:to>
    <xdr:sp macro="" textlink="">
      <xdr:nvSpPr>
        <xdr:cNvPr id="552" name="楕円 551">
          <a:extLst>
            <a:ext uri="{FF2B5EF4-FFF2-40B4-BE49-F238E27FC236}">
              <a16:creationId xmlns:a16="http://schemas.microsoft.com/office/drawing/2014/main" xmlns="" id="{89A379D7-503B-4428-A80B-AF8B93246E93}"/>
            </a:ext>
          </a:extLst>
        </xdr:cNvPr>
        <xdr:cNvSpPr/>
      </xdr:nvSpPr>
      <xdr:spPr>
        <a:xfrm>
          <a:off x="14541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61</xdr:row>
      <xdr:rowOff>1905</xdr:rowOff>
    </xdr:to>
    <xdr:cxnSp macro="">
      <xdr:nvCxnSpPr>
        <xdr:cNvPr id="553" name="直線コネクタ 552">
          <a:extLst>
            <a:ext uri="{FF2B5EF4-FFF2-40B4-BE49-F238E27FC236}">
              <a16:creationId xmlns:a16="http://schemas.microsoft.com/office/drawing/2014/main" xmlns="" id="{1F7AD6B2-99DD-4437-8274-D0F6F2E14A00}"/>
            </a:ext>
          </a:extLst>
        </xdr:cNvPr>
        <xdr:cNvCxnSpPr/>
      </xdr:nvCxnSpPr>
      <xdr:spPr>
        <a:xfrm flipV="1">
          <a:off x="14592300" y="103955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54" name="楕円 553">
          <a:extLst>
            <a:ext uri="{FF2B5EF4-FFF2-40B4-BE49-F238E27FC236}">
              <a16:creationId xmlns:a16="http://schemas.microsoft.com/office/drawing/2014/main" xmlns="" id="{430D4882-332B-4E01-A9DE-9F798452809C}"/>
            </a:ext>
          </a:extLst>
        </xdr:cNvPr>
        <xdr:cNvSpPr/>
      </xdr:nvSpPr>
      <xdr:spPr>
        <a:xfrm>
          <a:off x="13652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108585</xdr:rowOff>
    </xdr:from>
    <xdr:to>
      <xdr:col>76</xdr:col>
      <xdr:colOff>114300</xdr:colOff>
      <xdr:row>61</xdr:row>
      <xdr:rowOff>1905</xdr:rowOff>
    </xdr:to>
    <xdr:cxnSp macro="">
      <xdr:nvCxnSpPr>
        <xdr:cNvPr id="555" name="直線コネクタ 554">
          <a:extLst>
            <a:ext uri="{FF2B5EF4-FFF2-40B4-BE49-F238E27FC236}">
              <a16:creationId xmlns:a16="http://schemas.microsoft.com/office/drawing/2014/main" xmlns="" id="{58B41257-E555-408E-AB37-E7154C606063}"/>
            </a:ext>
          </a:extLst>
        </xdr:cNvPr>
        <xdr:cNvCxnSpPr/>
      </xdr:nvCxnSpPr>
      <xdr:spPr>
        <a:xfrm>
          <a:off x="13703300" y="103955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556" name="楕円 555">
          <a:extLst>
            <a:ext uri="{FF2B5EF4-FFF2-40B4-BE49-F238E27FC236}">
              <a16:creationId xmlns:a16="http://schemas.microsoft.com/office/drawing/2014/main" xmlns="" id="{64618703-81A1-4B81-89E4-61DE64688A1B}"/>
            </a:ext>
          </a:extLst>
        </xdr:cNvPr>
        <xdr:cNvSpPr/>
      </xdr:nvSpPr>
      <xdr:spPr>
        <a:xfrm>
          <a:off x="12763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108585</xdr:rowOff>
    </xdr:to>
    <xdr:cxnSp macro="">
      <xdr:nvCxnSpPr>
        <xdr:cNvPr id="557" name="直線コネクタ 556">
          <a:extLst>
            <a:ext uri="{FF2B5EF4-FFF2-40B4-BE49-F238E27FC236}">
              <a16:creationId xmlns:a16="http://schemas.microsoft.com/office/drawing/2014/main" xmlns="" id="{15A71580-8C36-4A2A-83E5-6D3C9572192C}"/>
            </a:ext>
          </a:extLst>
        </xdr:cNvPr>
        <xdr:cNvCxnSpPr/>
      </xdr:nvCxnSpPr>
      <xdr:spPr>
        <a:xfrm>
          <a:off x="12814300" y="10357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xmlns="" id="{FD5420FF-3CD3-4E9C-AE12-93C8F88DC6A5}"/>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xmlns="" id="{CE80D120-9378-40A6-A41E-B4C3C294C17A}"/>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xmlns="" id="{288358BC-87A3-47A3-A1C5-9680DC159415}"/>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xmlns="" id="{C4312CBA-2F73-4F2A-AD9A-27CB3DA8AE53}"/>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562" name="n_1mainValue【学校施設】&#10;有形固定資産減価償却率">
          <a:extLst>
            <a:ext uri="{FF2B5EF4-FFF2-40B4-BE49-F238E27FC236}">
              <a16:creationId xmlns:a16="http://schemas.microsoft.com/office/drawing/2014/main" xmlns="" id="{D9C9DE61-85DD-461A-B134-7062E861BF3D}"/>
            </a:ext>
          </a:extLst>
        </xdr:cNvPr>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43832</xdr:rowOff>
    </xdr:from>
    <xdr:ext cx="405111" cy="259045"/>
    <xdr:sp macro="" textlink="">
      <xdr:nvSpPr>
        <xdr:cNvPr id="563" name="n_2mainValue【学校施設】&#10;有形固定資産減価償却率">
          <a:extLst>
            <a:ext uri="{FF2B5EF4-FFF2-40B4-BE49-F238E27FC236}">
              <a16:creationId xmlns:a16="http://schemas.microsoft.com/office/drawing/2014/main" xmlns="" id="{A1CD0113-BBE9-4F09-8141-36BE313AFAD4}"/>
            </a:ext>
          </a:extLst>
        </xdr:cNvPr>
        <xdr:cNvSpPr txBox="1"/>
      </xdr:nvSpPr>
      <xdr:spPr>
        <a:xfrm>
          <a:off x="14389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64" name="n_3mainValue【学校施設】&#10;有形固定資産減価償却率">
          <a:extLst>
            <a:ext uri="{FF2B5EF4-FFF2-40B4-BE49-F238E27FC236}">
              <a16:creationId xmlns:a16="http://schemas.microsoft.com/office/drawing/2014/main" xmlns="" id="{6942DE94-D1F7-4F21-A282-C2710CA4A135}"/>
            </a:ext>
          </a:extLst>
        </xdr:cNvPr>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112412</xdr:rowOff>
    </xdr:from>
    <xdr:ext cx="405111" cy="259045"/>
    <xdr:sp macro="" textlink="">
      <xdr:nvSpPr>
        <xdr:cNvPr id="565" name="n_4mainValue【学校施設】&#10;有形固定資産減価償却率">
          <a:extLst>
            <a:ext uri="{FF2B5EF4-FFF2-40B4-BE49-F238E27FC236}">
              <a16:creationId xmlns:a16="http://schemas.microsoft.com/office/drawing/2014/main" xmlns="" id="{4236B540-5475-4198-9766-E51CB475A5A9}"/>
            </a:ext>
          </a:extLst>
        </xdr:cNvPr>
        <xdr:cNvSpPr txBox="1"/>
      </xdr:nvSpPr>
      <xdr:spPr>
        <a:xfrm>
          <a:off x="12611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E6A833CB-B7A4-4DB1-BF96-423717F71C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057B7538-B211-4016-A8AC-4C995181DE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5D06A8D9-B7DA-4035-BABF-3E49C47EBCB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C66D9D9C-471A-4897-8898-9AEE8A000FC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E80E0E15-8AEB-4AD9-B755-4AADE8A042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9CFF7ADC-E1C5-4AD8-A024-2D1B425155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3F4B5D01-72E6-4D44-BF1C-658C6EEA9D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5C4FAC72-36EC-4FD3-B8A8-911344D6DD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285658D6-BCD6-4AA1-821E-B5C006657E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9865B6A0-7E56-4403-806A-D720713468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xmlns="" id="{853650BF-2079-40E7-B9D6-CEACFC6F1AB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xmlns="" id="{1A579531-684F-4744-9279-6886F90228C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xmlns="" id="{111A7FB1-8778-47E0-8245-63CE978BE86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xmlns="" id="{C79946D9-2E4B-45D3-B948-3D99CEB11AA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xmlns="" id="{6A7E29E1-8A34-4633-BC01-25ABD54CBC0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xmlns="" id="{F80455A8-6029-4309-AA9A-A37DC4AD7C2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xmlns="" id="{E7FB37B9-731E-4F60-A315-1C6E7DD1E12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xmlns="" id="{B6D81FA9-2331-4D27-8CDC-F9960F2706D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xmlns="" id="{3DE448F2-EA18-4427-BC45-BE496F9C634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xmlns="" id="{26699CF3-2EDA-4FB1-8798-CA2DD9A1491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xmlns="" id="{109ECED9-8C82-49DD-8A60-B0E6C51B590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xmlns="" id="{F9AD2EAC-EE50-4495-AFF0-033D4DCA413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xmlns="" id="{6CF91A55-560A-44C9-87A4-A1FA4EBA796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0F6F2DEC-30CE-428A-839B-5D0D2F45AD4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xmlns="" id="{AEABD724-84A4-4FDF-9265-3F0B3B01000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xmlns="" id="{93D70B4F-A96D-4C9F-9079-8238E393EA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xmlns="" id="{78CDE7B1-F7A1-4693-8DAC-E403B38A3934}"/>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xmlns="" id="{45DDDF58-3BEA-4447-A990-DDD03A89D77B}"/>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xmlns="" id="{886C703D-567D-499E-A84D-E71144243D2A}"/>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xmlns="" id="{F03142AA-CD2D-4CF3-BB4A-AB3D006337AE}"/>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xmlns="" id="{2D15F050-BCFC-4AD9-806E-2AEE2988C1F9}"/>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xmlns="" id="{7D1891AF-6C09-415C-BACB-4CBAD145DD77}"/>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xmlns="" id="{94AC60AF-8E42-403F-A903-137EC4E075AE}"/>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xmlns="" id="{F73F1568-268C-4E34-88E6-880FAC3AA03B}"/>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xmlns="" id="{1AE36812-0D8C-46CC-99AB-CE249344A013}"/>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xmlns="" id="{25F0262C-0A2D-4D40-A8BB-1B3A66E9B78A}"/>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xmlns="" id="{6502B16D-B21C-4F42-B44F-B99819987EF7}"/>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CEE45878-A3AF-4A48-A239-0ABD038E53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072C52C7-C5B1-43FD-AA87-FE3658084B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B6539DDF-6537-4D76-843D-79BBF2AAEAA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C43D8330-8541-45CA-A850-F039DA8D706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7CF43A16-EC00-4A97-A80F-7346E2AE8D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84400</xdr:rowOff>
    </xdr:from>
    <xdr:to>
      <xdr:col>116</xdr:col>
      <xdr:colOff>114300</xdr:colOff>
      <xdr:row>61</xdr:row>
      <xdr:rowOff>14550</xdr:rowOff>
    </xdr:to>
    <xdr:sp macro="" textlink="">
      <xdr:nvSpPr>
        <xdr:cNvPr id="608" name="楕円 607">
          <a:extLst>
            <a:ext uri="{FF2B5EF4-FFF2-40B4-BE49-F238E27FC236}">
              <a16:creationId xmlns:a16="http://schemas.microsoft.com/office/drawing/2014/main" xmlns="" id="{8584CE58-784B-4A75-9971-5B01717DE474}"/>
            </a:ext>
          </a:extLst>
        </xdr:cNvPr>
        <xdr:cNvSpPr/>
      </xdr:nvSpPr>
      <xdr:spPr>
        <a:xfrm>
          <a:off x="22110700" y="103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107277</xdr:rowOff>
    </xdr:from>
    <xdr:ext cx="469744" cy="259045"/>
    <xdr:sp macro="" textlink="">
      <xdr:nvSpPr>
        <xdr:cNvPr id="609" name="【学校施設】&#10;一人当たり面積該当値テキスト">
          <a:extLst>
            <a:ext uri="{FF2B5EF4-FFF2-40B4-BE49-F238E27FC236}">
              <a16:creationId xmlns:a16="http://schemas.microsoft.com/office/drawing/2014/main" xmlns="" id="{B5F702E1-4841-4B6A-AC94-93D6EE95A9A4}"/>
            </a:ext>
          </a:extLst>
        </xdr:cNvPr>
        <xdr:cNvSpPr txBox="1"/>
      </xdr:nvSpPr>
      <xdr:spPr>
        <a:xfrm>
          <a:off x="22199600" y="1022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68725</xdr:rowOff>
    </xdr:from>
    <xdr:to>
      <xdr:col>112</xdr:col>
      <xdr:colOff>38100</xdr:colOff>
      <xdr:row>60</xdr:row>
      <xdr:rowOff>170325</xdr:rowOff>
    </xdr:to>
    <xdr:sp macro="" textlink="">
      <xdr:nvSpPr>
        <xdr:cNvPr id="610" name="楕円 609">
          <a:extLst>
            <a:ext uri="{FF2B5EF4-FFF2-40B4-BE49-F238E27FC236}">
              <a16:creationId xmlns:a16="http://schemas.microsoft.com/office/drawing/2014/main" xmlns="" id="{17A2D650-5082-4B5D-B025-DAAE36AC4898}"/>
            </a:ext>
          </a:extLst>
        </xdr:cNvPr>
        <xdr:cNvSpPr/>
      </xdr:nvSpPr>
      <xdr:spPr>
        <a:xfrm>
          <a:off x="21272500" y="103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119525</xdr:rowOff>
    </xdr:from>
    <xdr:to>
      <xdr:col>116</xdr:col>
      <xdr:colOff>63500</xdr:colOff>
      <xdr:row>60</xdr:row>
      <xdr:rowOff>135200</xdr:rowOff>
    </xdr:to>
    <xdr:cxnSp macro="">
      <xdr:nvCxnSpPr>
        <xdr:cNvPr id="611" name="直線コネクタ 610">
          <a:extLst>
            <a:ext uri="{FF2B5EF4-FFF2-40B4-BE49-F238E27FC236}">
              <a16:creationId xmlns:a16="http://schemas.microsoft.com/office/drawing/2014/main" xmlns="" id="{AE4859FB-1669-4096-9088-70D0EC2FB976}"/>
            </a:ext>
          </a:extLst>
        </xdr:cNvPr>
        <xdr:cNvCxnSpPr/>
      </xdr:nvCxnSpPr>
      <xdr:spPr>
        <a:xfrm>
          <a:off x="21323300" y="10406525"/>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68725</xdr:rowOff>
    </xdr:from>
    <xdr:to>
      <xdr:col>107</xdr:col>
      <xdr:colOff>101600</xdr:colOff>
      <xdr:row>60</xdr:row>
      <xdr:rowOff>170325</xdr:rowOff>
    </xdr:to>
    <xdr:sp macro="" textlink="">
      <xdr:nvSpPr>
        <xdr:cNvPr id="612" name="楕円 611">
          <a:extLst>
            <a:ext uri="{FF2B5EF4-FFF2-40B4-BE49-F238E27FC236}">
              <a16:creationId xmlns:a16="http://schemas.microsoft.com/office/drawing/2014/main" xmlns="" id="{E9011E62-51BB-488E-9AF6-55559AA48843}"/>
            </a:ext>
          </a:extLst>
        </xdr:cNvPr>
        <xdr:cNvSpPr/>
      </xdr:nvSpPr>
      <xdr:spPr>
        <a:xfrm>
          <a:off x="20383500" y="103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119525</xdr:rowOff>
    </xdr:from>
    <xdr:to>
      <xdr:col>111</xdr:col>
      <xdr:colOff>177800</xdr:colOff>
      <xdr:row>60</xdr:row>
      <xdr:rowOff>119525</xdr:rowOff>
    </xdr:to>
    <xdr:cxnSp macro="">
      <xdr:nvCxnSpPr>
        <xdr:cNvPr id="613" name="直線コネクタ 612">
          <a:extLst>
            <a:ext uri="{FF2B5EF4-FFF2-40B4-BE49-F238E27FC236}">
              <a16:creationId xmlns:a16="http://schemas.microsoft.com/office/drawing/2014/main" xmlns="" id="{24915253-7A8C-40AE-B67F-D4199B3EBD37}"/>
            </a:ext>
          </a:extLst>
        </xdr:cNvPr>
        <xdr:cNvCxnSpPr/>
      </xdr:nvCxnSpPr>
      <xdr:spPr>
        <a:xfrm>
          <a:off x="20434300" y="10406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86360</xdr:rowOff>
    </xdr:from>
    <xdr:to>
      <xdr:col>102</xdr:col>
      <xdr:colOff>165100</xdr:colOff>
      <xdr:row>61</xdr:row>
      <xdr:rowOff>16510</xdr:rowOff>
    </xdr:to>
    <xdr:sp macro="" textlink="">
      <xdr:nvSpPr>
        <xdr:cNvPr id="614" name="楕円 613">
          <a:extLst>
            <a:ext uri="{FF2B5EF4-FFF2-40B4-BE49-F238E27FC236}">
              <a16:creationId xmlns:a16="http://schemas.microsoft.com/office/drawing/2014/main" xmlns="" id="{399AE4B2-1963-454E-827B-03C26F76ABBF}"/>
            </a:ext>
          </a:extLst>
        </xdr:cNvPr>
        <xdr:cNvSpPr/>
      </xdr:nvSpPr>
      <xdr:spPr>
        <a:xfrm>
          <a:off x="19494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119525</xdr:rowOff>
    </xdr:from>
    <xdr:to>
      <xdr:col>107</xdr:col>
      <xdr:colOff>50800</xdr:colOff>
      <xdr:row>60</xdr:row>
      <xdr:rowOff>137160</xdr:rowOff>
    </xdr:to>
    <xdr:cxnSp macro="">
      <xdr:nvCxnSpPr>
        <xdr:cNvPr id="615" name="直線コネクタ 614">
          <a:extLst>
            <a:ext uri="{FF2B5EF4-FFF2-40B4-BE49-F238E27FC236}">
              <a16:creationId xmlns:a16="http://schemas.microsoft.com/office/drawing/2014/main" xmlns="" id="{1C230972-AA9E-4681-BBB5-858DED20A9B8}"/>
            </a:ext>
          </a:extLst>
        </xdr:cNvPr>
        <xdr:cNvCxnSpPr/>
      </xdr:nvCxnSpPr>
      <xdr:spPr>
        <a:xfrm flipV="1">
          <a:off x="19545300" y="10406525"/>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88319</xdr:rowOff>
    </xdr:from>
    <xdr:to>
      <xdr:col>98</xdr:col>
      <xdr:colOff>38100</xdr:colOff>
      <xdr:row>61</xdr:row>
      <xdr:rowOff>18469</xdr:rowOff>
    </xdr:to>
    <xdr:sp macro="" textlink="">
      <xdr:nvSpPr>
        <xdr:cNvPr id="616" name="楕円 615">
          <a:extLst>
            <a:ext uri="{FF2B5EF4-FFF2-40B4-BE49-F238E27FC236}">
              <a16:creationId xmlns:a16="http://schemas.microsoft.com/office/drawing/2014/main" xmlns="" id="{BDE777C5-359B-4D8A-A467-7A718B53857F}"/>
            </a:ext>
          </a:extLst>
        </xdr:cNvPr>
        <xdr:cNvSpPr/>
      </xdr:nvSpPr>
      <xdr:spPr>
        <a:xfrm>
          <a:off x="18605500" y="1037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137160</xdr:rowOff>
    </xdr:from>
    <xdr:to>
      <xdr:col>102</xdr:col>
      <xdr:colOff>114300</xdr:colOff>
      <xdr:row>60</xdr:row>
      <xdr:rowOff>139119</xdr:rowOff>
    </xdr:to>
    <xdr:cxnSp macro="">
      <xdr:nvCxnSpPr>
        <xdr:cNvPr id="617" name="直線コネクタ 616">
          <a:extLst>
            <a:ext uri="{FF2B5EF4-FFF2-40B4-BE49-F238E27FC236}">
              <a16:creationId xmlns:a16="http://schemas.microsoft.com/office/drawing/2014/main" xmlns="" id="{743999C9-FBCB-4900-9802-608F3945F48B}"/>
            </a:ext>
          </a:extLst>
        </xdr:cNvPr>
        <xdr:cNvCxnSpPr/>
      </xdr:nvCxnSpPr>
      <xdr:spPr>
        <a:xfrm flipV="1">
          <a:off x="18656300" y="1042416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xmlns="" id="{4D6D77F9-6BFB-4C54-BE26-85000C8A1E8A}"/>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xmlns="" id="{85338FA0-3162-4986-9BE3-1338FD32A2C8}"/>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xmlns="" id="{7F304815-A602-4D15-A7AB-FA1583C9CD91}"/>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xmlns="" id="{79387964-074A-4629-855B-5024DA5D692C}"/>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15402</xdr:rowOff>
    </xdr:from>
    <xdr:ext cx="469744" cy="259045"/>
    <xdr:sp macro="" textlink="">
      <xdr:nvSpPr>
        <xdr:cNvPr id="622" name="n_1mainValue【学校施設】&#10;一人当たり面積">
          <a:extLst>
            <a:ext uri="{FF2B5EF4-FFF2-40B4-BE49-F238E27FC236}">
              <a16:creationId xmlns:a16="http://schemas.microsoft.com/office/drawing/2014/main" xmlns="" id="{A470ED55-CEC2-49E8-B45E-C2EDDBC54066}"/>
            </a:ext>
          </a:extLst>
        </xdr:cNvPr>
        <xdr:cNvSpPr txBox="1"/>
      </xdr:nvSpPr>
      <xdr:spPr>
        <a:xfrm>
          <a:off x="21075727" y="1013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15402</xdr:rowOff>
    </xdr:from>
    <xdr:ext cx="469744" cy="259045"/>
    <xdr:sp macro="" textlink="">
      <xdr:nvSpPr>
        <xdr:cNvPr id="623" name="n_2mainValue【学校施設】&#10;一人当たり面積">
          <a:extLst>
            <a:ext uri="{FF2B5EF4-FFF2-40B4-BE49-F238E27FC236}">
              <a16:creationId xmlns:a16="http://schemas.microsoft.com/office/drawing/2014/main" xmlns="" id="{DEE60C93-5A49-4872-AE03-2876632A5018}"/>
            </a:ext>
          </a:extLst>
        </xdr:cNvPr>
        <xdr:cNvSpPr txBox="1"/>
      </xdr:nvSpPr>
      <xdr:spPr>
        <a:xfrm>
          <a:off x="20199427" y="1013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33037</xdr:rowOff>
    </xdr:from>
    <xdr:ext cx="469744" cy="259045"/>
    <xdr:sp macro="" textlink="">
      <xdr:nvSpPr>
        <xdr:cNvPr id="624" name="n_3mainValue【学校施設】&#10;一人当たり面積">
          <a:extLst>
            <a:ext uri="{FF2B5EF4-FFF2-40B4-BE49-F238E27FC236}">
              <a16:creationId xmlns:a16="http://schemas.microsoft.com/office/drawing/2014/main" xmlns="" id="{DE6F0913-7961-4380-81D1-F0BBF4216478}"/>
            </a:ext>
          </a:extLst>
        </xdr:cNvPr>
        <xdr:cNvSpPr txBox="1"/>
      </xdr:nvSpPr>
      <xdr:spPr>
        <a:xfrm>
          <a:off x="19310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34996</xdr:rowOff>
    </xdr:from>
    <xdr:ext cx="469744" cy="259045"/>
    <xdr:sp macro="" textlink="">
      <xdr:nvSpPr>
        <xdr:cNvPr id="625" name="n_4mainValue【学校施設】&#10;一人当たり面積">
          <a:extLst>
            <a:ext uri="{FF2B5EF4-FFF2-40B4-BE49-F238E27FC236}">
              <a16:creationId xmlns:a16="http://schemas.microsoft.com/office/drawing/2014/main" xmlns="" id="{929DFCFE-4304-4FDF-8941-F9971F2E423C}"/>
            </a:ext>
          </a:extLst>
        </xdr:cNvPr>
        <xdr:cNvSpPr txBox="1"/>
      </xdr:nvSpPr>
      <xdr:spPr>
        <a:xfrm>
          <a:off x="18421427" y="1015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93222D9D-13A8-413B-AA90-22A099509DA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56594242-2A1F-4398-90D3-0F8B31E669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698ED0E4-D892-4539-B121-B9B182E49F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6DA67763-A2DF-47C8-8EF7-C387A84AC8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61975BA9-54A8-49B8-A95B-BA59408C23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34489B24-DDDD-4FE2-B2E1-E02DAEF576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5F81BBCE-2632-463B-A2F0-1F0252F9D8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9B4F8088-B07A-416B-9E96-C3E202930FA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xmlns="" id="{DEFF3964-88B1-40F4-9B12-A69432292C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xmlns="" id="{72184678-104C-4019-8978-63C237144E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xmlns="" id="{90ACF357-7B22-4025-9B22-363198EBE7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xmlns="" id="{CC7D634F-13DE-4BE2-BF99-5AE0A0AC74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xmlns="" id="{45A9DAB1-9246-4E61-A9D4-76C6F85B4AD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xmlns="" id="{D5368478-FA63-4233-857B-54276DEBE6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xmlns="" id="{F3B883D9-2BDF-436B-853A-49B2435313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xmlns="" id="{B9FD5671-4E90-47A1-B046-58D0CC44A8C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xmlns="" id="{64986A36-7AF7-460C-B406-69A1510EEE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xmlns="" id="{75CE9B01-F5FC-451E-862C-8E83DCD679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xmlns="" id="{0ADB66CD-E76A-447B-A99B-17777AD7698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xmlns="" id="{A157175C-C376-45F6-A9FC-F78D816FEA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xmlns="" id="{5134720D-09A2-435F-8F6A-35251A4444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xmlns="" id="{2ED2C7AD-F3E3-437C-8E14-9FD40DE5025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xmlns="" id="{1A2CF619-FB6A-4B8F-AF28-4F3F2B09AA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xmlns="" id="{71382673-22FC-4038-A151-98BB1C4085A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xmlns="" id="{0539F6C2-7A6F-40F1-BDBB-31EEFD8F9A2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xmlns="" id="{01068164-CBEB-43D7-9243-A96A8502012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xmlns="" id="{E431E99E-1580-459C-B8DB-68D52E95CE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xmlns="" id="{1579104C-1069-4113-8710-BFA7671A120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xmlns="" id="{2014B134-F80B-41C8-97B5-E1AAD8DCF13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xmlns="" id="{646976CB-AF45-48B0-9B15-FA79E5AC25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xmlns="" id="{B18B1657-E4C2-4B36-8014-55D1837F33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xmlns="" id="{83F1B4E2-2EA3-42D3-BDD8-A89C8C748C1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xmlns="" id="{DCBD384C-6314-4E4C-8484-E638E0209C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xmlns="" id="{1C8991EF-B249-4C5F-B8AD-E5290F43BE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xmlns="" id="{AF9CF5A5-9772-4474-A069-4FB33811BE9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xmlns="" id="{EFBA680E-BE2D-4715-ACAD-0C1A672E11A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xmlns="" id="{1B8C802D-9DE0-44AE-BA0D-38C0E5A0AE5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xmlns="" id="{831D7294-35FE-411D-9330-D62A8D972AE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xmlns="" id="{3F3020A8-1310-4D48-9011-E89C6AC67DB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xmlns="" id="{98C7DCE4-A36F-4EFF-93DA-41A7522208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xmlns="" id="{8C3057A7-59CE-40EC-B43B-3F6101F118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xmlns="" id="{520D858F-51A4-4D14-9199-85A9B6FB9689}"/>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xmlns="" id="{3773237C-6854-4DEB-AEAC-2239E0D31DB5}"/>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xmlns="" id="{3D866DEC-013A-42C0-994B-A6E9BA337A8C}"/>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xmlns="" id="{5102A856-5716-4A71-B7C1-819F8C20DF0E}"/>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xmlns="" id="{53520554-A684-48D4-A50D-2DBB6606C058}"/>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xmlns="" id="{4D6C092C-FB3E-4735-8611-2EEE946C61ED}"/>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xmlns="" id="{0D5F04BE-A0E7-47C7-B4D3-374A42694037}"/>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xmlns="" id="{6B494B14-B07E-4FC7-82BE-FE5BA143F6A5}"/>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xmlns="" id="{5CF3C942-871B-4EF4-BE4E-CBE2B58CE245}"/>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xmlns="" id="{B92CAEAC-45E3-4464-ABF4-125362EABF37}"/>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xmlns="" id="{818EDAB7-9C73-4BFB-967D-A6300E9DB253}"/>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4026E90C-E897-42D0-9C4E-C7FC277BD1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FC5E4A06-5E29-42B1-B592-0489D2EB38B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69C189DB-B641-4878-BA2D-C2BA16D49B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EE8361CB-8B8D-4634-9ED9-549FF8D81E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94E86F91-23C9-43E8-AA43-DBF69C0758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48261</xdr:rowOff>
    </xdr:from>
    <xdr:to>
      <xdr:col>85</xdr:col>
      <xdr:colOff>177800</xdr:colOff>
      <xdr:row>107</xdr:row>
      <xdr:rowOff>149861</xdr:rowOff>
    </xdr:to>
    <xdr:sp macro="" textlink="">
      <xdr:nvSpPr>
        <xdr:cNvPr id="683" name="楕円 682">
          <a:extLst>
            <a:ext uri="{FF2B5EF4-FFF2-40B4-BE49-F238E27FC236}">
              <a16:creationId xmlns:a16="http://schemas.microsoft.com/office/drawing/2014/main" xmlns="" id="{99BB7F10-B5A5-47E0-8FD0-6123E0DC93D5}"/>
            </a:ext>
          </a:extLst>
        </xdr:cNvPr>
        <xdr:cNvSpPr/>
      </xdr:nvSpPr>
      <xdr:spPr>
        <a:xfrm>
          <a:off x="16268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26688</xdr:rowOff>
    </xdr:from>
    <xdr:ext cx="405111" cy="259045"/>
    <xdr:sp macro="" textlink="">
      <xdr:nvSpPr>
        <xdr:cNvPr id="684" name="【公民館】&#10;有形固定資産減価償却率該当値テキスト">
          <a:extLst>
            <a:ext uri="{FF2B5EF4-FFF2-40B4-BE49-F238E27FC236}">
              <a16:creationId xmlns:a16="http://schemas.microsoft.com/office/drawing/2014/main" xmlns="" id="{6BA2CB9C-3576-4D7F-8FC7-7AC73FB9F1AB}"/>
            </a:ext>
          </a:extLst>
        </xdr:cNvPr>
        <xdr:cNvSpPr txBox="1"/>
      </xdr:nvSpPr>
      <xdr:spPr>
        <a:xfrm>
          <a:off x="16357600"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111942</xdr:rowOff>
    </xdr:from>
    <xdr:to>
      <xdr:col>81</xdr:col>
      <xdr:colOff>101600</xdr:colOff>
      <xdr:row>107</xdr:row>
      <xdr:rowOff>42092</xdr:rowOff>
    </xdr:to>
    <xdr:sp macro="" textlink="">
      <xdr:nvSpPr>
        <xdr:cNvPr id="685" name="楕円 684">
          <a:extLst>
            <a:ext uri="{FF2B5EF4-FFF2-40B4-BE49-F238E27FC236}">
              <a16:creationId xmlns:a16="http://schemas.microsoft.com/office/drawing/2014/main" xmlns="" id="{6FD3D24D-8B36-4E76-8E0F-49F186CC7E09}"/>
            </a:ext>
          </a:extLst>
        </xdr:cNvPr>
        <xdr:cNvSpPr/>
      </xdr:nvSpPr>
      <xdr:spPr>
        <a:xfrm>
          <a:off x="15430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162742</xdr:rowOff>
    </xdr:from>
    <xdr:to>
      <xdr:col>85</xdr:col>
      <xdr:colOff>127000</xdr:colOff>
      <xdr:row>107</xdr:row>
      <xdr:rowOff>99061</xdr:rowOff>
    </xdr:to>
    <xdr:cxnSp macro="">
      <xdr:nvCxnSpPr>
        <xdr:cNvPr id="686" name="直線コネクタ 685">
          <a:extLst>
            <a:ext uri="{FF2B5EF4-FFF2-40B4-BE49-F238E27FC236}">
              <a16:creationId xmlns:a16="http://schemas.microsoft.com/office/drawing/2014/main" xmlns="" id="{E293E87E-AFE2-4F9C-8B2E-7B04B5D3AEB0}"/>
            </a:ext>
          </a:extLst>
        </xdr:cNvPr>
        <xdr:cNvCxnSpPr/>
      </xdr:nvCxnSpPr>
      <xdr:spPr>
        <a:xfrm>
          <a:off x="15481300" y="18336442"/>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687" name="楕円 686">
          <a:extLst>
            <a:ext uri="{FF2B5EF4-FFF2-40B4-BE49-F238E27FC236}">
              <a16:creationId xmlns:a16="http://schemas.microsoft.com/office/drawing/2014/main" xmlns="" id="{9FB2D802-5B17-4A8C-937C-0AE9115CA43C}"/>
            </a:ext>
          </a:extLst>
        </xdr:cNvPr>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162742</xdr:rowOff>
    </xdr:from>
    <xdr:to>
      <xdr:col>81</xdr:col>
      <xdr:colOff>50800</xdr:colOff>
      <xdr:row>107</xdr:row>
      <xdr:rowOff>84364</xdr:rowOff>
    </xdr:to>
    <xdr:cxnSp macro="">
      <xdr:nvCxnSpPr>
        <xdr:cNvPr id="688" name="直線コネクタ 687">
          <a:extLst>
            <a:ext uri="{FF2B5EF4-FFF2-40B4-BE49-F238E27FC236}">
              <a16:creationId xmlns:a16="http://schemas.microsoft.com/office/drawing/2014/main" xmlns="" id="{4A6AEFAE-F9F2-4D18-B2B2-5119EA1715B8}"/>
            </a:ext>
          </a:extLst>
        </xdr:cNvPr>
        <xdr:cNvCxnSpPr/>
      </xdr:nvCxnSpPr>
      <xdr:spPr>
        <a:xfrm flipV="1">
          <a:off x="14592300" y="1833644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89" name="楕円 688">
          <a:extLst>
            <a:ext uri="{FF2B5EF4-FFF2-40B4-BE49-F238E27FC236}">
              <a16:creationId xmlns:a16="http://schemas.microsoft.com/office/drawing/2014/main" xmlns="" id="{5806FCB8-C3EA-438B-9264-E0D905173EA3}"/>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84364</xdr:rowOff>
    </xdr:to>
    <xdr:cxnSp macro="">
      <xdr:nvCxnSpPr>
        <xdr:cNvPr id="690" name="直線コネクタ 689">
          <a:extLst>
            <a:ext uri="{FF2B5EF4-FFF2-40B4-BE49-F238E27FC236}">
              <a16:creationId xmlns:a16="http://schemas.microsoft.com/office/drawing/2014/main" xmlns="" id="{0F1D7671-2A43-49B3-8F67-92A9FB854890}"/>
            </a:ext>
          </a:extLst>
        </xdr:cNvPr>
        <xdr:cNvCxnSpPr/>
      </xdr:nvCxnSpPr>
      <xdr:spPr>
        <a:xfrm>
          <a:off x="13703300" y="18364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107043</xdr:rowOff>
    </xdr:from>
    <xdr:to>
      <xdr:col>67</xdr:col>
      <xdr:colOff>101600</xdr:colOff>
      <xdr:row>107</xdr:row>
      <xdr:rowOff>37193</xdr:rowOff>
    </xdr:to>
    <xdr:sp macro="" textlink="">
      <xdr:nvSpPr>
        <xdr:cNvPr id="691" name="楕円 690">
          <a:extLst>
            <a:ext uri="{FF2B5EF4-FFF2-40B4-BE49-F238E27FC236}">
              <a16:creationId xmlns:a16="http://schemas.microsoft.com/office/drawing/2014/main" xmlns="" id="{38AE6519-C5C5-4031-BDA2-F7655792C91A}"/>
            </a:ext>
          </a:extLst>
        </xdr:cNvPr>
        <xdr:cNvSpPr/>
      </xdr:nvSpPr>
      <xdr:spPr>
        <a:xfrm>
          <a:off x="1276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157843</xdr:rowOff>
    </xdr:from>
    <xdr:to>
      <xdr:col>71</xdr:col>
      <xdr:colOff>177800</xdr:colOff>
      <xdr:row>107</xdr:row>
      <xdr:rowOff>19050</xdr:rowOff>
    </xdr:to>
    <xdr:cxnSp macro="">
      <xdr:nvCxnSpPr>
        <xdr:cNvPr id="692" name="直線コネクタ 691">
          <a:extLst>
            <a:ext uri="{FF2B5EF4-FFF2-40B4-BE49-F238E27FC236}">
              <a16:creationId xmlns:a16="http://schemas.microsoft.com/office/drawing/2014/main" xmlns="" id="{DC6FE2E2-4FEE-42E8-ADCA-3B0085C92620}"/>
            </a:ext>
          </a:extLst>
        </xdr:cNvPr>
        <xdr:cNvCxnSpPr/>
      </xdr:nvCxnSpPr>
      <xdr:spPr>
        <a:xfrm>
          <a:off x="12814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xmlns="" id="{3FBB3587-7436-4217-A3FF-4756371AD636}"/>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xmlns="" id="{5EC8150A-2762-4596-8CFB-E9F7207B5004}"/>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xmlns="" id="{907B3CA9-79B2-4DB0-AC15-118877DFB612}"/>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xmlns="" id="{C76499D6-11CB-4DFD-A36F-7E1434D2CFA8}"/>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33219</xdr:rowOff>
    </xdr:from>
    <xdr:ext cx="405111" cy="259045"/>
    <xdr:sp macro="" textlink="">
      <xdr:nvSpPr>
        <xdr:cNvPr id="697" name="n_1mainValue【公民館】&#10;有形固定資産減価償却率">
          <a:extLst>
            <a:ext uri="{FF2B5EF4-FFF2-40B4-BE49-F238E27FC236}">
              <a16:creationId xmlns:a16="http://schemas.microsoft.com/office/drawing/2014/main" xmlns="" id="{7D6D2E6D-3795-46D6-B65F-07AC48023216}"/>
            </a:ext>
          </a:extLst>
        </xdr:cNvPr>
        <xdr:cNvSpPr txBox="1"/>
      </xdr:nvSpPr>
      <xdr:spPr>
        <a:xfrm>
          <a:off x="152660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698" name="n_2mainValue【公民館】&#10;有形固定資産減価償却率">
          <a:extLst>
            <a:ext uri="{FF2B5EF4-FFF2-40B4-BE49-F238E27FC236}">
              <a16:creationId xmlns:a16="http://schemas.microsoft.com/office/drawing/2014/main" xmlns="" id="{45B578F4-B976-4FCF-BDF5-D1F7346E9AA7}"/>
            </a:ext>
          </a:extLst>
        </xdr:cNvPr>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99" name="n_3mainValue【公民館】&#10;有形固定資産減価償却率">
          <a:extLst>
            <a:ext uri="{FF2B5EF4-FFF2-40B4-BE49-F238E27FC236}">
              <a16:creationId xmlns:a16="http://schemas.microsoft.com/office/drawing/2014/main" xmlns="" id="{CA8B9443-0430-40C3-A0B8-CF9860AABB23}"/>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28320</xdr:rowOff>
    </xdr:from>
    <xdr:ext cx="405111" cy="259045"/>
    <xdr:sp macro="" textlink="">
      <xdr:nvSpPr>
        <xdr:cNvPr id="700" name="n_4mainValue【公民館】&#10;有形固定資産減価償却率">
          <a:extLst>
            <a:ext uri="{FF2B5EF4-FFF2-40B4-BE49-F238E27FC236}">
              <a16:creationId xmlns:a16="http://schemas.microsoft.com/office/drawing/2014/main" xmlns="" id="{17EDB36A-6384-4B9C-87F4-917C71ECAE1D}"/>
            </a:ext>
          </a:extLst>
        </xdr:cNvPr>
        <xdr:cNvSpPr txBox="1"/>
      </xdr:nvSpPr>
      <xdr:spPr>
        <a:xfrm>
          <a:off x="12611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xmlns="" id="{D0FFD73B-3C8B-40F7-881D-60A615D43D7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xmlns="" id="{4FD32276-73D4-4AC3-8501-852036C234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xmlns="" id="{0905A807-7C3F-4401-AFF6-BA248C4188E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xmlns="" id="{D083EC56-C209-4543-BB49-82512F8121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xmlns="" id="{175043E5-3DEE-4DF8-B90A-583F36E6D64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xmlns="" id="{44D8E7AF-80D6-4490-BC51-667CA05BA8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xmlns="" id="{A198946B-ED5E-4E91-80C9-1A991F31FB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xmlns="" id="{3F575F9F-F0E8-471D-A050-AC0A7D6CF79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xmlns="" id="{3042B8D7-FD15-4BAB-BFD1-4BDC3C3185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xmlns="" id="{BA09BE0C-C3A2-46F6-902A-C0789E883D0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xmlns="" id="{BC36B712-840E-44B2-976D-1691402C152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xmlns="" id="{C4B6963C-94C0-4702-9AE7-1D1DC8B0547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xmlns="" id="{E3F7700C-59CC-4984-80CF-27FF220E0CA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xmlns="" id="{877A1B71-EFB4-4F6D-8BE5-752826E43BA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xmlns="" id="{EF193E0B-270D-45E6-86D5-2B5106E66B0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xmlns="" id="{94459170-39F8-4D0F-B94F-7CD9A6BFECE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xmlns="" id="{9B94E10F-2545-470F-883A-F13F0DE129C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xmlns="" id="{7CF95BA9-AA52-4E82-96A4-E2E4687818F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xmlns="" id="{15B6265B-85A4-4952-BC7D-C5494D2AD81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xmlns="" id="{E829E63B-F083-40BA-AF7E-4B878FFD4C2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xmlns="" id="{DB7DA500-84B9-4DB1-A113-349C02BFA4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xmlns="" id="{2CD4CA33-5548-411D-841B-6ADDCF3336D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xmlns="" id="{47325DB0-8A7E-47C1-A5B6-A90D4F6A387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xmlns="" id="{C64E9832-4791-4AF0-8DF7-4F1E4ACDB8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xmlns="" id="{753591E3-D5E7-4118-A6BB-81DCCA3477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xmlns="" id="{79F8C1B3-7153-47A1-8B3B-1BAA6ED4107A}"/>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xmlns="" id="{22EFB64D-84A5-42F2-AF16-60242840CC47}"/>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xmlns="" id="{B749982F-7F37-4C13-887F-080F65217A1B}"/>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xmlns="" id="{425BD691-2A8C-49C7-AB13-EB63D00B97FF}"/>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xmlns="" id="{03248196-23A5-4F95-AEE8-2E349FF45FF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xmlns="" id="{BE591197-0E30-449A-AF60-22F7B4B7C517}"/>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xmlns="" id="{86B472CF-3A85-4B06-BCA5-63EB04BADC0E}"/>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xmlns="" id="{363A7109-A934-4C32-B68F-F03E01969512}"/>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xmlns="" id="{B26858D3-50B6-4869-B455-F15AC0F7076E}"/>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xmlns="" id="{8E7E85C7-B9AD-4477-ACE3-F80C15CF8854}"/>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xmlns="" id="{7F8BC46F-43FA-4DD8-9FEA-B0A1BE5BEFFA}"/>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118BEE6E-B9E9-40C5-A103-A1E19E8F8C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212805A2-42BA-4EE5-947B-6FB6E4DF86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77D11053-1630-441F-A061-D3ACC8D77F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0A967AC9-37E1-4753-864F-58AABAD522B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82E4DC95-8705-4EF1-BFF5-FF44F04ACB2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160927</xdr:rowOff>
    </xdr:from>
    <xdr:to>
      <xdr:col>116</xdr:col>
      <xdr:colOff>114300</xdr:colOff>
      <xdr:row>108</xdr:row>
      <xdr:rowOff>91077</xdr:rowOff>
    </xdr:to>
    <xdr:sp macro="" textlink="">
      <xdr:nvSpPr>
        <xdr:cNvPr id="742" name="楕円 741">
          <a:extLst>
            <a:ext uri="{FF2B5EF4-FFF2-40B4-BE49-F238E27FC236}">
              <a16:creationId xmlns:a16="http://schemas.microsoft.com/office/drawing/2014/main" xmlns="" id="{098EC2F2-C148-41E4-A87E-0B075BC45473}"/>
            </a:ext>
          </a:extLst>
        </xdr:cNvPr>
        <xdr:cNvSpPr/>
      </xdr:nvSpPr>
      <xdr:spPr>
        <a:xfrm>
          <a:off x="22110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139354</xdr:rowOff>
    </xdr:from>
    <xdr:ext cx="469744" cy="259045"/>
    <xdr:sp macro="" textlink="">
      <xdr:nvSpPr>
        <xdr:cNvPr id="743" name="【公民館】&#10;一人当たり面積該当値テキスト">
          <a:extLst>
            <a:ext uri="{FF2B5EF4-FFF2-40B4-BE49-F238E27FC236}">
              <a16:creationId xmlns:a16="http://schemas.microsoft.com/office/drawing/2014/main" xmlns="" id="{CFBA7418-A885-496C-8B94-C99143D27382}"/>
            </a:ext>
          </a:extLst>
        </xdr:cNvPr>
        <xdr:cNvSpPr txBox="1"/>
      </xdr:nvSpPr>
      <xdr:spPr>
        <a:xfrm>
          <a:off x="22199600"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160927</xdr:rowOff>
    </xdr:from>
    <xdr:to>
      <xdr:col>112</xdr:col>
      <xdr:colOff>38100</xdr:colOff>
      <xdr:row>108</xdr:row>
      <xdr:rowOff>91077</xdr:rowOff>
    </xdr:to>
    <xdr:sp macro="" textlink="">
      <xdr:nvSpPr>
        <xdr:cNvPr id="744" name="楕円 743">
          <a:extLst>
            <a:ext uri="{FF2B5EF4-FFF2-40B4-BE49-F238E27FC236}">
              <a16:creationId xmlns:a16="http://schemas.microsoft.com/office/drawing/2014/main" xmlns="" id="{25D6FC86-80A9-4770-8DFA-E12E3D90701E}"/>
            </a:ext>
          </a:extLst>
        </xdr:cNvPr>
        <xdr:cNvSpPr/>
      </xdr:nvSpPr>
      <xdr:spPr>
        <a:xfrm>
          <a:off x="2127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40277</xdr:rowOff>
    </xdr:from>
    <xdr:to>
      <xdr:col>116</xdr:col>
      <xdr:colOff>63500</xdr:colOff>
      <xdr:row>108</xdr:row>
      <xdr:rowOff>40277</xdr:rowOff>
    </xdr:to>
    <xdr:cxnSp macro="">
      <xdr:nvCxnSpPr>
        <xdr:cNvPr id="745" name="直線コネクタ 744">
          <a:extLst>
            <a:ext uri="{FF2B5EF4-FFF2-40B4-BE49-F238E27FC236}">
              <a16:creationId xmlns:a16="http://schemas.microsoft.com/office/drawing/2014/main" xmlns="" id="{BBB64E67-8C5C-491B-B2E6-C866B5D71B1E}"/>
            </a:ext>
          </a:extLst>
        </xdr:cNvPr>
        <xdr:cNvCxnSpPr/>
      </xdr:nvCxnSpPr>
      <xdr:spPr>
        <a:xfrm>
          <a:off x="21323300" y="1855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160927</xdr:rowOff>
    </xdr:from>
    <xdr:to>
      <xdr:col>107</xdr:col>
      <xdr:colOff>101600</xdr:colOff>
      <xdr:row>108</xdr:row>
      <xdr:rowOff>91077</xdr:rowOff>
    </xdr:to>
    <xdr:sp macro="" textlink="">
      <xdr:nvSpPr>
        <xdr:cNvPr id="746" name="楕円 745">
          <a:extLst>
            <a:ext uri="{FF2B5EF4-FFF2-40B4-BE49-F238E27FC236}">
              <a16:creationId xmlns:a16="http://schemas.microsoft.com/office/drawing/2014/main" xmlns="" id="{6032283A-430B-42B1-B74D-378C0B13A322}"/>
            </a:ext>
          </a:extLst>
        </xdr:cNvPr>
        <xdr:cNvSpPr/>
      </xdr:nvSpPr>
      <xdr:spPr>
        <a:xfrm>
          <a:off x="20383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40277</xdr:rowOff>
    </xdr:from>
    <xdr:to>
      <xdr:col>111</xdr:col>
      <xdr:colOff>177800</xdr:colOff>
      <xdr:row>108</xdr:row>
      <xdr:rowOff>40277</xdr:rowOff>
    </xdr:to>
    <xdr:cxnSp macro="">
      <xdr:nvCxnSpPr>
        <xdr:cNvPr id="747" name="直線コネクタ 746">
          <a:extLst>
            <a:ext uri="{FF2B5EF4-FFF2-40B4-BE49-F238E27FC236}">
              <a16:creationId xmlns:a16="http://schemas.microsoft.com/office/drawing/2014/main" xmlns="" id="{4D148323-48C5-4147-9657-8D8997861C3B}"/>
            </a:ext>
          </a:extLst>
        </xdr:cNvPr>
        <xdr:cNvCxnSpPr/>
      </xdr:nvCxnSpPr>
      <xdr:spPr>
        <a:xfrm>
          <a:off x="20434300" y="1855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748" name="楕円 747">
          <a:extLst>
            <a:ext uri="{FF2B5EF4-FFF2-40B4-BE49-F238E27FC236}">
              <a16:creationId xmlns:a16="http://schemas.microsoft.com/office/drawing/2014/main" xmlns="" id="{03C7ABB3-63BA-4916-BED1-0207A762925C}"/>
            </a:ext>
          </a:extLst>
        </xdr:cNvPr>
        <xdr:cNvSpPr/>
      </xdr:nvSpPr>
      <xdr:spPr>
        <a:xfrm>
          <a:off x="19494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40277</xdr:rowOff>
    </xdr:from>
    <xdr:to>
      <xdr:col>107</xdr:col>
      <xdr:colOff>50800</xdr:colOff>
      <xdr:row>108</xdr:row>
      <xdr:rowOff>40277</xdr:rowOff>
    </xdr:to>
    <xdr:cxnSp macro="">
      <xdr:nvCxnSpPr>
        <xdr:cNvPr id="749" name="直線コネクタ 748">
          <a:extLst>
            <a:ext uri="{FF2B5EF4-FFF2-40B4-BE49-F238E27FC236}">
              <a16:creationId xmlns:a16="http://schemas.microsoft.com/office/drawing/2014/main" xmlns="" id="{EAD4E862-2947-4246-8997-C4397B6242D4}"/>
            </a:ext>
          </a:extLst>
        </xdr:cNvPr>
        <xdr:cNvCxnSpPr/>
      </xdr:nvCxnSpPr>
      <xdr:spPr>
        <a:xfrm>
          <a:off x="19545300" y="1855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160927</xdr:rowOff>
    </xdr:from>
    <xdr:to>
      <xdr:col>98</xdr:col>
      <xdr:colOff>38100</xdr:colOff>
      <xdr:row>108</xdr:row>
      <xdr:rowOff>91077</xdr:rowOff>
    </xdr:to>
    <xdr:sp macro="" textlink="">
      <xdr:nvSpPr>
        <xdr:cNvPr id="750" name="楕円 749">
          <a:extLst>
            <a:ext uri="{FF2B5EF4-FFF2-40B4-BE49-F238E27FC236}">
              <a16:creationId xmlns:a16="http://schemas.microsoft.com/office/drawing/2014/main" xmlns="" id="{CC0107B6-461F-41BC-A3B4-E8254704C7EF}"/>
            </a:ext>
          </a:extLst>
        </xdr:cNvPr>
        <xdr:cNvSpPr/>
      </xdr:nvSpPr>
      <xdr:spPr>
        <a:xfrm>
          <a:off x="18605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40277</xdr:rowOff>
    </xdr:from>
    <xdr:to>
      <xdr:col>102</xdr:col>
      <xdr:colOff>114300</xdr:colOff>
      <xdr:row>108</xdr:row>
      <xdr:rowOff>40277</xdr:rowOff>
    </xdr:to>
    <xdr:cxnSp macro="">
      <xdr:nvCxnSpPr>
        <xdr:cNvPr id="751" name="直線コネクタ 750">
          <a:extLst>
            <a:ext uri="{FF2B5EF4-FFF2-40B4-BE49-F238E27FC236}">
              <a16:creationId xmlns:a16="http://schemas.microsoft.com/office/drawing/2014/main" xmlns="" id="{6FEE4FBC-BCC0-4F8E-A964-D874FC6BB00E}"/>
            </a:ext>
          </a:extLst>
        </xdr:cNvPr>
        <xdr:cNvCxnSpPr/>
      </xdr:nvCxnSpPr>
      <xdr:spPr>
        <a:xfrm>
          <a:off x="18656300" y="1855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xmlns="" id="{12B5ABDB-4B70-42CC-8B43-736679ADFF5C}"/>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a:extLst>
            <a:ext uri="{FF2B5EF4-FFF2-40B4-BE49-F238E27FC236}">
              <a16:creationId xmlns:a16="http://schemas.microsoft.com/office/drawing/2014/main" xmlns="" id="{11582F07-3DA2-4E7A-A492-604E6203205E}"/>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a:extLst>
            <a:ext uri="{FF2B5EF4-FFF2-40B4-BE49-F238E27FC236}">
              <a16:creationId xmlns:a16="http://schemas.microsoft.com/office/drawing/2014/main" xmlns="" id="{11876A7B-F5F5-4F37-A39E-BF15C61C2352}"/>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a:extLst>
            <a:ext uri="{FF2B5EF4-FFF2-40B4-BE49-F238E27FC236}">
              <a16:creationId xmlns:a16="http://schemas.microsoft.com/office/drawing/2014/main" xmlns="" id="{3C86C7D4-10FA-4735-8BDA-F389E088EB6B}"/>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82204</xdr:rowOff>
    </xdr:from>
    <xdr:ext cx="469744" cy="259045"/>
    <xdr:sp macro="" textlink="">
      <xdr:nvSpPr>
        <xdr:cNvPr id="756" name="n_1mainValue【公民館】&#10;一人当たり面積">
          <a:extLst>
            <a:ext uri="{FF2B5EF4-FFF2-40B4-BE49-F238E27FC236}">
              <a16:creationId xmlns:a16="http://schemas.microsoft.com/office/drawing/2014/main" xmlns="" id="{3D4154C0-AE0B-4A82-AF3A-47E9854D3AEA}"/>
            </a:ext>
          </a:extLst>
        </xdr:cNvPr>
        <xdr:cNvSpPr txBox="1"/>
      </xdr:nvSpPr>
      <xdr:spPr>
        <a:xfrm>
          <a:off x="210757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82204</xdr:rowOff>
    </xdr:from>
    <xdr:ext cx="469744" cy="259045"/>
    <xdr:sp macro="" textlink="">
      <xdr:nvSpPr>
        <xdr:cNvPr id="757" name="n_2mainValue【公民館】&#10;一人当たり面積">
          <a:extLst>
            <a:ext uri="{FF2B5EF4-FFF2-40B4-BE49-F238E27FC236}">
              <a16:creationId xmlns:a16="http://schemas.microsoft.com/office/drawing/2014/main" xmlns="" id="{77AD43C5-AF06-4CCD-8A69-681E9DFDC8EB}"/>
            </a:ext>
          </a:extLst>
        </xdr:cNvPr>
        <xdr:cNvSpPr txBox="1"/>
      </xdr:nvSpPr>
      <xdr:spPr>
        <a:xfrm>
          <a:off x="20199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758" name="n_3mainValue【公民館】&#10;一人当たり面積">
          <a:extLst>
            <a:ext uri="{FF2B5EF4-FFF2-40B4-BE49-F238E27FC236}">
              <a16:creationId xmlns:a16="http://schemas.microsoft.com/office/drawing/2014/main" xmlns="" id="{ADF057AB-F816-4607-9D70-E52F2F45D1E0}"/>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82204</xdr:rowOff>
    </xdr:from>
    <xdr:ext cx="469744" cy="259045"/>
    <xdr:sp macro="" textlink="">
      <xdr:nvSpPr>
        <xdr:cNvPr id="759" name="n_4mainValue【公民館】&#10;一人当たり面積">
          <a:extLst>
            <a:ext uri="{FF2B5EF4-FFF2-40B4-BE49-F238E27FC236}">
              <a16:creationId xmlns:a16="http://schemas.microsoft.com/office/drawing/2014/main" xmlns="" id="{5A17F652-4263-42E8-AA31-2DF90FB2C0DC}"/>
            </a:ext>
          </a:extLst>
        </xdr:cNvPr>
        <xdr:cNvSpPr txBox="1"/>
      </xdr:nvSpPr>
      <xdr:spPr>
        <a:xfrm>
          <a:off x="18421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xmlns="" id="{792D6B69-4384-4B56-B547-BCE7A42BB2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xmlns="" id="{3B8782A3-0004-48E4-82DA-B15F4D4C48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xmlns="" id="{38927802-420C-4322-9DDA-DEF33C5B521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類似団体と比較して有形固定資産減価償却率が高くなっている施設は、橋りょう・トンネル、認定こども園・幼稚園・保育所、学校施設、公民館である。このうち学校施設の有形固定資産減価償却率は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％で、その他施設は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年度に策定した公共施設再配置計画により、今後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間における公共施設の再配置の方向（廃止・統廃合・複合化）を明確化し、老朽化した各施設等の大規模改修などの維持管理にかかる経費の増加に留意しつつ、当該計画に基づいた施設の維持管理を適切に進め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0595B65-019D-41E6-B584-9F81517792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077D799-C84B-43C9-8C78-CBD170A6B6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3DA482E-F34E-40B6-A0A8-5875A42D7E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8F08BA2-2F13-4BB4-A7DE-C8B3E13EB9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07487AD-BBAD-451D-9911-151C9EBD6A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330072E-2DEB-4ACA-A4D5-5346E1A8B13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871826D-6F13-4528-A773-481E84736D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A882879-2962-430E-A0AC-382895BC5E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3844CE5-61E4-4593-A893-C71E56B125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5D5A2C9-6A86-434B-AABC-856B0CD163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37,250
36,804
30.21
15,347,518
14,568,462
637,306
7,849,313
9,835,714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F3F1B77-FC1E-4412-9652-89CC44DC99A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1835C5A-CE1D-40DF-A11E-AD6EF42ECE6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661DEF6-3CCD-4D60-9CE8-9C7C26C0D2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5B419A9-7832-429F-8243-0935121F8B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80E5732-FD25-4E95-BDAF-775DA49E99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77347D01-F11F-4233-B5D3-9507B927C17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741686F-5998-42A5-AE64-44265A520C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D06427B-FB99-4024-B9DC-48E6933002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EB12407-51E3-472C-84C4-AA56C3F9BA6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A972D73-FDBF-45FD-B90E-DFA0F8B193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18CC2C7-EE7C-460D-894F-43BC106AEE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1447950-D545-4DD3-BDDA-618DFA876E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CCCC4D5-3D27-403B-A552-B15431A723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9B3A7F4-A986-4A09-8D64-8B2C5773FC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9906411-35BA-4E5C-99CB-909A1F4273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6DE4C86-067B-4B28-9BC3-4B74A2EAB5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050DB1C-6BBA-41AA-8D52-E7FAD018AE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4709C7A-EFFA-409A-9476-F81AF7A1589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AAD443C-765C-490C-ABE0-881EF66D0C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F824D5A8-CD0F-4820-A754-F99596A0539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18B81E4C-9175-40FD-A4D1-BA3D381AE9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9FB062D-3C43-4A0B-B78F-677126B3C3F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895A0C2-D3DA-42B2-B1C2-B0B9C82786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4191CDF-9014-4F85-88F9-19FC012A76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7E3E853-1B6E-4432-963F-0E16BFF27C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64D67D70-9B6D-4966-B874-EF26735534C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21368589-8005-461B-B173-F0A2A91B37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7F9349D-08BF-4F30-930D-E15AD94D9B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632F443D-5348-4E74-9B40-C51838FCC3B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87CB149-5130-4EA4-940A-F7FB2CC907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EEF0614D-EA43-4323-9019-12D5DD716F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776E994-D1AB-48FF-85BC-50A46A81909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2BACC0C9-8FCB-4753-BFA7-AA0790FFADA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5C2211D6-69D3-4D0A-A7AE-4DF7436EA26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1F9CBFCA-7C34-4ED0-B4B9-CF7F888035C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630BCD84-C9DB-4E9A-9BFB-CD52AD7AA72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E5CBA3C4-2ED5-4986-A9AE-46E0E44E9CB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2A2CE3BE-49FE-4505-ABF6-5B6AB73FE71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3B5F57DF-FAB1-4784-A7AD-F45B8249F22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AFBC2E6D-AC75-4539-9CEA-0A8FA454BD7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8CD4142F-545E-4304-93D8-B4584B49AD2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572CD8E5-E107-4D98-A460-0CB23859B2C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2C138ED8-F09A-4203-A388-9A045B57C7D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441AAC97-2104-4C09-8029-AE71DF3015A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1E06ED06-A3DF-41DF-B092-0B1C7F736F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6FD42C86-20D9-451C-B23A-6DC90C6EFF0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xmlns="" id="{17D36EEF-3C14-497A-A3F9-F8E485B3969E}"/>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52316EF3-9B6B-4B6E-A141-4DAD6DD4CD66}"/>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xmlns="" id="{8139C0A2-CAA8-49C3-BC67-545B6BCE4F6E}"/>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0CD17E7-1F3C-4D18-9B0D-FCE2292C62C5}"/>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42EDAAFB-F0E8-4DFE-9B54-EDB5BB71CCA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4241BE20-1ED3-4AFB-9D20-F67683E427C9}"/>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xmlns="" id="{670B1F9A-7B04-4AE6-8EF1-9808A1C8BBBA}"/>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xmlns="" id="{9C6B6D78-BD46-444E-ABCF-BC3200839172}"/>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xmlns="" id="{2E4FA05C-6F63-401E-B78B-EA8DBA3AD703}"/>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xmlns="" id="{86BB79E9-5332-4D4E-A716-072852835242}"/>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xmlns="" id="{3B6FCCA1-E4EA-4A60-BCF6-AEDF340F4287}"/>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8C23AC1-A257-4249-B798-5BC52A571B4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29DCC58-BFA8-4009-B436-2E18693565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9A0A292-A124-444D-BD3E-FDA6993C99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C3668DBF-D7D5-48A3-8AE7-0A5FEDB8F5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63239837-3F18-4547-A80C-DAD5F09C709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43361</xdr:rowOff>
    </xdr:from>
    <xdr:to>
      <xdr:col>24</xdr:col>
      <xdr:colOff>114300</xdr:colOff>
      <xdr:row>36</xdr:row>
      <xdr:rowOff>144961</xdr:rowOff>
    </xdr:to>
    <xdr:sp macro="" textlink="">
      <xdr:nvSpPr>
        <xdr:cNvPr id="74" name="楕円 73">
          <a:extLst>
            <a:ext uri="{FF2B5EF4-FFF2-40B4-BE49-F238E27FC236}">
              <a16:creationId xmlns:a16="http://schemas.microsoft.com/office/drawing/2014/main" xmlns="" id="{A16EE571-71F1-4596-8BA3-6FCCD16539C6}"/>
            </a:ext>
          </a:extLst>
        </xdr:cNvPr>
        <xdr:cNvSpPr/>
      </xdr:nvSpPr>
      <xdr:spPr>
        <a:xfrm>
          <a:off x="4584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66238</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4F7A3E27-54B4-4A59-B525-60B86FB476EF}"/>
            </a:ext>
          </a:extLst>
        </xdr:cNvPr>
        <xdr:cNvSpPr txBox="1"/>
      </xdr:nvSpPr>
      <xdr:spPr>
        <a:xfrm>
          <a:off x="4673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xdr:rowOff>
    </xdr:from>
    <xdr:to>
      <xdr:col>20</xdr:col>
      <xdr:colOff>38100</xdr:colOff>
      <xdr:row>36</xdr:row>
      <xdr:rowOff>112304</xdr:rowOff>
    </xdr:to>
    <xdr:sp macro="" textlink="">
      <xdr:nvSpPr>
        <xdr:cNvPr id="76" name="楕円 75">
          <a:extLst>
            <a:ext uri="{FF2B5EF4-FFF2-40B4-BE49-F238E27FC236}">
              <a16:creationId xmlns:a16="http://schemas.microsoft.com/office/drawing/2014/main" xmlns="" id="{B345E194-A077-41A5-884C-522042F55849}"/>
            </a:ext>
          </a:extLst>
        </xdr:cNvPr>
        <xdr:cNvSpPr/>
      </xdr:nvSpPr>
      <xdr:spPr>
        <a:xfrm>
          <a:off x="3746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61504</xdr:rowOff>
    </xdr:from>
    <xdr:to>
      <xdr:col>24</xdr:col>
      <xdr:colOff>63500</xdr:colOff>
      <xdr:row>36</xdr:row>
      <xdr:rowOff>94161</xdr:rowOff>
    </xdr:to>
    <xdr:cxnSp macro="">
      <xdr:nvCxnSpPr>
        <xdr:cNvPr id="77" name="直線コネクタ 76">
          <a:extLst>
            <a:ext uri="{FF2B5EF4-FFF2-40B4-BE49-F238E27FC236}">
              <a16:creationId xmlns:a16="http://schemas.microsoft.com/office/drawing/2014/main" xmlns="" id="{F57915FC-4088-46BC-902B-93CFBA74357B}"/>
            </a:ext>
          </a:extLst>
        </xdr:cNvPr>
        <xdr:cNvCxnSpPr/>
      </xdr:nvCxnSpPr>
      <xdr:spPr>
        <a:xfrm>
          <a:off x="3797300" y="623370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138067</xdr:rowOff>
    </xdr:from>
    <xdr:to>
      <xdr:col>15</xdr:col>
      <xdr:colOff>101600</xdr:colOff>
      <xdr:row>36</xdr:row>
      <xdr:rowOff>68217</xdr:rowOff>
    </xdr:to>
    <xdr:sp macro="" textlink="">
      <xdr:nvSpPr>
        <xdr:cNvPr id="78" name="楕円 77">
          <a:extLst>
            <a:ext uri="{FF2B5EF4-FFF2-40B4-BE49-F238E27FC236}">
              <a16:creationId xmlns:a16="http://schemas.microsoft.com/office/drawing/2014/main" xmlns="" id="{F9F72440-FD5A-48C9-98CF-285984874B94}"/>
            </a:ext>
          </a:extLst>
        </xdr:cNvPr>
        <xdr:cNvSpPr/>
      </xdr:nvSpPr>
      <xdr:spPr>
        <a:xfrm>
          <a:off x="2857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17417</xdr:rowOff>
    </xdr:from>
    <xdr:to>
      <xdr:col>19</xdr:col>
      <xdr:colOff>177800</xdr:colOff>
      <xdr:row>36</xdr:row>
      <xdr:rowOff>61504</xdr:rowOff>
    </xdr:to>
    <xdr:cxnSp macro="">
      <xdr:nvCxnSpPr>
        <xdr:cNvPr id="79" name="直線コネクタ 78">
          <a:extLst>
            <a:ext uri="{FF2B5EF4-FFF2-40B4-BE49-F238E27FC236}">
              <a16:creationId xmlns:a16="http://schemas.microsoft.com/office/drawing/2014/main" xmlns="" id="{1B88D4F1-EFAE-4108-A7CF-BB01A41C1E8C}"/>
            </a:ext>
          </a:extLst>
        </xdr:cNvPr>
        <xdr:cNvCxnSpPr/>
      </xdr:nvCxnSpPr>
      <xdr:spPr>
        <a:xfrm>
          <a:off x="2908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49893</xdr:rowOff>
    </xdr:from>
    <xdr:to>
      <xdr:col>10</xdr:col>
      <xdr:colOff>165100</xdr:colOff>
      <xdr:row>35</xdr:row>
      <xdr:rowOff>151493</xdr:rowOff>
    </xdr:to>
    <xdr:sp macro="" textlink="">
      <xdr:nvSpPr>
        <xdr:cNvPr id="80" name="楕円 79">
          <a:extLst>
            <a:ext uri="{FF2B5EF4-FFF2-40B4-BE49-F238E27FC236}">
              <a16:creationId xmlns:a16="http://schemas.microsoft.com/office/drawing/2014/main" xmlns="" id="{05D9CB82-B181-4C96-B7C7-0291D6353B03}"/>
            </a:ext>
          </a:extLst>
        </xdr:cNvPr>
        <xdr:cNvSpPr/>
      </xdr:nvSpPr>
      <xdr:spPr>
        <a:xfrm>
          <a:off x="1968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100693</xdr:rowOff>
    </xdr:from>
    <xdr:to>
      <xdr:col>15</xdr:col>
      <xdr:colOff>50800</xdr:colOff>
      <xdr:row>36</xdr:row>
      <xdr:rowOff>17417</xdr:rowOff>
    </xdr:to>
    <xdr:cxnSp macro="">
      <xdr:nvCxnSpPr>
        <xdr:cNvPr id="81" name="直線コネクタ 80">
          <a:extLst>
            <a:ext uri="{FF2B5EF4-FFF2-40B4-BE49-F238E27FC236}">
              <a16:creationId xmlns:a16="http://schemas.microsoft.com/office/drawing/2014/main" xmlns="" id="{376C2D5E-8867-4054-ABDE-AE2005223149}"/>
            </a:ext>
          </a:extLst>
        </xdr:cNvPr>
        <xdr:cNvCxnSpPr/>
      </xdr:nvCxnSpPr>
      <xdr:spPr>
        <a:xfrm>
          <a:off x="2019300" y="610144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5806</xdr:rowOff>
    </xdr:from>
    <xdr:to>
      <xdr:col>6</xdr:col>
      <xdr:colOff>38100</xdr:colOff>
      <xdr:row>35</xdr:row>
      <xdr:rowOff>107406</xdr:rowOff>
    </xdr:to>
    <xdr:sp macro="" textlink="">
      <xdr:nvSpPr>
        <xdr:cNvPr id="82" name="楕円 81">
          <a:extLst>
            <a:ext uri="{FF2B5EF4-FFF2-40B4-BE49-F238E27FC236}">
              <a16:creationId xmlns:a16="http://schemas.microsoft.com/office/drawing/2014/main" xmlns="" id="{B1EE56AF-55AC-44BC-9DF5-0FB6F77EC81F}"/>
            </a:ext>
          </a:extLst>
        </xdr:cNvPr>
        <xdr:cNvSpPr/>
      </xdr:nvSpPr>
      <xdr:spPr>
        <a:xfrm>
          <a:off x="1079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56606</xdr:rowOff>
    </xdr:from>
    <xdr:to>
      <xdr:col>10</xdr:col>
      <xdr:colOff>114300</xdr:colOff>
      <xdr:row>35</xdr:row>
      <xdr:rowOff>100693</xdr:rowOff>
    </xdr:to>
    <xdr:cxnSp macro="">
      <xdr:nvCxnSpPr>
        <xdr:cNvPr id="83" name="直線コネクタ 82">
          <a:extLst>
            <a:ext uri="{FF2B5EF4-FFF2-40B4-BE49-F238E27FC236}">
              <a16:creationId xmlns:a16="http://schemas.microsoft.com/office/drawing/2014/main" xmlns="" id="{7B8E697E-54D1-4259-A25D-3911478F933C}"/>
            </a:ext>
          </a:extLst>
        </xdr:cNvPr>
        <xdr:cNvCxnSpPr/>
      </xdr:nvCxnSpPr>
      <xdr:spPr>
        <a:xfrm>
          <a:off x="1130300" y="60573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xmlns="" id="{6E990923-780A-4931-916E-8AD62329399C}"/>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xmlns="" id="{0639D100-0B95-4FB3-9AD0-241F827CA961}"/>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xmlns="" id="{A95F890A-FBEC-4C51-9BF3-ED7B3B632287}"/>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xmlns="" id="{0A947EE2-BB39-498B-9AB3-8BC2D8713F6D}"/>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128831</xdr:rowOff>
    </xdr:from>
    <xdr:ext cx="405111" cy="259045"/>
    <xdr:sp macro="" textlink="">
      <xdr:nvSpPr>
        <xdr:cNvPr id="88" name="n_1mainValue【図書館】&#10;有形固定資産減価償却率">
          <a:extLst>
            <a:ext uri="{FF2B5EF4-FFF2-40B4-BE49-F238E27FC236}">
              <a16:creationId xmlns:a16="http://schemas.microsoft.com/office/drawing/2014/main" xmlns="" id="{B6BA1A25-4BB1-47D3-AAA1-F4B2CB183C70}"/>
            </a:ext>
          </a:extLst>
        </xdr:cNvPr>
        <xdr:cNvSpPr txBox="1"/>
      </xdr:nvSpPr>
      <xdr:spPr>
        <a:xfrm>
          <a:off x="3582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84744</xdr:rowOff>
    </xdr:from>
    <xdr:ext cx="405111" cy="259045"/>
    <xdr:sp macro="" textlink="">
      <xdr:nvSpPr>
        <xdr:cNvPr id="89" name="n_2mainValue【図書館】&#10;有形固定資産減価償却率">
          <a:extLst>
            <a:ext uri="{FF2B5EF4-FFF2-40B4-BE49-F238E27FC236}">
              <a16:creationId xmlns:a16="http://schemas.microsoft.com/office/drawing/2014/main" xmlns="" id="{530F7657-F37F-460F-B1CA-C34C8A84FAD5}"/>
            </a:ext>
          </a:extLst>
        </xdr:cNvPr>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168020</xdr:rowOff>
    </xdr:from>
    <xdr:ext cx="405111" cy="259045"/>
    <xdr:sp macro="" textlink="">
      <xdr:nvSpPr>
        <xdr:cNvPr id="90" name="n_3mainValue【図書館】&#10;有形固定資産減価償却率">
          <a:extLst>
            <a:ext uri="{FF2B5EF4-FFF2-40B4-BE49-F238E27FC236}">
              <a16:creationId xmlns:a16="http://schemas.microsoft.com/office/drawing/2014/main" xmlns="" id="{457B6029-3AE8-435E-92D9-7805AFCFD438}"/>
            </a:ext>
          </a:extLst>
        </xdr:cNvPr>
        <xdr:cNvSpPr txBox="1"/>
      </xdr:nvSpPr>
      <xdr:spPr>
        <a:xfrm>
          <a:off x="1816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123933</xdr:rowOff>
    </xdr:from>
    <xdr:ext cx="405111" cy="259045"/>
    <xdr:sp macro="" textlink="">
      <xdr:nvSpPr>
        <xdr:cNvPr id="91" name="n_4mainValue【図書館】&#10;有形固定資産減価償却率">
          <a:extLst>
            <a:ext uri="{FF2B5EF4-FFF2-40B4-BE49-F238E27FC236}">
              <a16:creationId xmlns:a16="http://schemas.microsoft.com/office/drawing/2014/main" xmlns="" id="{A8128056-CF07-44DE-8DAA-22FA119A2E6A}"/>
            </a:ext>
          </a:extLst>
        </xdr:cNvPr>
        <xdr:cNvSpPr txBox="1"/>
      </xdr:nvSpPr>
      <xdr:spPr>
        <a:xfrm>
          <a:off x="927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1656B96-7D49-4DFC-83FC-061749519C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A100C9D2-6C0E-4578-89FE-D90F463A65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D710E6F1-5187-4932-A977-EA9C1345ED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29169F44-4645-4DE7-A105-AFDEF75C33D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2ADACFB9-36DC-45CD-963B-0C337AABEC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12077FA4-CD23-4785-B10B-146F818EA8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7739CB75-080E-441E-B6F3-1BAE65D648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E936FE8-3207-487F-8AAE-EE920F968A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6384F463-589C-4DCE-B02B-0A0AA7D1E8C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C2C44B79-9228-414C-B5A5-0941DF18658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1331889E-2307-4CB6-BD6B-1623E8AF954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D96F076E-EE69-45ED-9242-AB0631C8371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A0834829-F3D4-4894-BC2C-D4CA69D2587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6A5E470A-86A7-4A49-AE59-51A2559B509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0E221A8B-20C5-4D43-B53C-41CADC7117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E4F0D4D5-EC0A-45D1-ADAB-220526743DA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75081FBB-87F5-4F75-8A66-457EA63E7A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93E25A7C-692F-4D07-B12B-A2B67B2FA66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56227DCD-0F9D-46F0-B3E3-3FDBC5BD543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E531649C-93D0-4CA1-B391-7065BE663A7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A93CAC2D-BBA6-495C-BDCA-0F2608BF9C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667B4A61-15B3-44D7-B574-BEF1140AE3E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740C36D4-9E62-484D-B505-E738CAD3B3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xmlns="" id="{CDF9856E-3D56-4974-8B88-B950E1D8EE8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xmlns="" id="{8E134ED9-5BCC-4AB6-A488-7FC09E2D627A}"/>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xmlns="" id="{E168016C-EF8C-4744-A6E1-94DDE8C6FE9A}"/>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xmlns="" id="{C19B74D7-185E-4511-9B48-4F861A3E1D99}"/>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xmlns="" id="{61D898A6-333E-40A8-8BF2-7CC87FABD4BE}"/>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xmlns="" id="{BFBD44F2-D808-441B-824A-1E46A65420B3}"/>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xmlns="" id="{AECBBBFB-6100-46A1-9932-8824145F2C07}"/>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xmlns="" id="{938CDD23-5FE3-43FA-8B93-374B9B13E263}"/>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xmlns="" id="{3F95FFFD-FF45-4C1C-93C3-BFF44C817CD9}"/>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xmlns="" id="{21D05A98-DF79-415C-A502-4EF793D51B54}"/>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xmlns="" id="{82EC9177-3C67-455F-8203-ABBA02543607}"/>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515982F5-8533-4279-A555-D3844E9D74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CB5D1E2F-0DBC-49FC-936C-B24FC2D36B2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2DB21C9B-6AF3-4A79-80D6-0DEEE3445E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B7308FE-528A-4960-91EC-CEBA4452FC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C94B7FA7-9C61-4183-B509-7711B30CD1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31" name="楕円 130">
          <a:extLst>
            <a:ext uri="{FF2B5EF4-FFF2-40B4-BE49-F238E27FC236}">
              <a16:creationId xmlns:a16="http://schemas.microsoft.com/office/drawing/2014/main" xmlns="" id="{8F6626DE-141A-4F31-9356-9316F1FEC9C2}"/>
            </a:ext>
          </a:extLst>
        </xdr:cNvPr>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106697</xdr:rowOff>
    </xdr:from>
    <xdr:ext cx="469744" cy="259045"/>
    <xdr:sp macro="" textlink="">
      <xdr:nvSpPr>
        <xdr:cNvPr id="132" name="【図書館】&#10;一人当たり面積該当値テキスト">
          <a:extLst>
            <a:ext uri="{FF2B5EF4-FFF2-40B4-BE49-F238E27FC236}">
              <a16:creationId xmlns:a16="http://schemas.microsoft.com/office/drawing/2014/main" xmlns="" id="{11BCACD8-4662-418D-ABE0-ACBFEDC9D8D0}"/>
            </a:ext>
          </a:extLst>
        </xdr:cNvPr>
        <xdr:cNvSpPr txBox="1"/>
      </xdr:nvSpPr>
      <xdr:spPr>
        <a:xfrm>
          <a:off x="105156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128270</xdr:rowOff>
    </xdr:from>
    <xdr:to>
      <xdr:col>50</xdr:col>
      <xdr:colOff>165100</xdr:colOff>
      <xdr:row>41</xdr:row>
      <xdr:rowOff>58420</xdr:rowOff>
    </xdr:to>
    <xdr:sp macro="" textlink="">
      <xdr:nvSpPr>
        <xdr:cNvPr id="133" name="楕円 132">
          <a:extLst>
            <a:ext uri="{FF2B5EF4-FFF2-40B4-BE49-F238E27FC236}">
              <a16:creationId xmlns:a16="http://schemas.microsoft.com/office/drawing/2014/main" xmlns="" id="{12D6D07E-D299-4854-9650-32B43E437AA8}"/>
            </a:ext>
          </a:extLst>
        </xdr:cNvPr>
        <xdr:cNvSpPr/>
      </xdr:nvSpPr>
      <xdr:spPr>
        <a:xfrm>
          <a:off x="958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7620</xdr:rowOff>
    </xdr:to>
    <xdr:cxnSp macro="">
      <xdr:nvCxnSpPr>
        <xdr:cNvPr id="134" name="直線コネクタ 133">
          <a:extLst>
            <a:ext uri="{FF2B5EF4-FFF2-40B4-BE49-F238E27FC236}">
              <a16:creationId xmlns:a16="http://schemas.microsoft.com/office/drawing/2014/main" xmlns="" id="{B48629AF-3E81-4968-BC6B-B7BCF4613E12}"/>
            </a:ext>
          </a:extLst>
        </xdr:cNvPr>
        <xdr:cNvCxnSpPr/>
      </xdr:nvCxnSpPr>
      <xdr:spPr>
        <a:xfrm>
          <a:off x="9639300" y="703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128270</xdr:rowOff>
    </xdr:from>
    <xdr:to>
      <xdr:col>46</xdr:col>
      <xdr:colOff>38100</xdr:colOff>
      <xdr:row>41</xdr:row>
      <xdr:rowOff>58420</xdr:rowOff>
    </xdr:to>
    <xdr:sp macro="" textlink="">
      <xdr:nvSpPr>
        <xdr:cNvPr id="135" name="楕円 134">
          <a:extLst>
            <a:ext uri="{FF2B5EF4-FFF2-40B4-BE49-F238E27FC236}">
              <a16:creationId xmlns:a16="http://schemas.microsoft.com/office/drawing/2014/main" xmlns="" id="{99024601-3EB7-4E2F-A032-D1A9C725664A}"/>
            </a:ext>
          </a:extLst>
        </xdr:cNvPr>
        <xdr:cNvSpPr/>
      </xdr:nvSpPr>
      <xdr:spPr>
        <a:xfrm>
          <a:off x="8699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xdr:rowOff>
    </xdr:from>
    <xdr:to>
      <xdr:col>50</xdr:col>
      <xdr:colOff>114300</xdr:colOff>
      <xdr:row>41</xdr:row>
      <xdr:rowOff>7620</xdr:rowOff>
    </xdr:to>
    <xdr:cxnSp macro="">
      <xdr:nvCxnSpPr>
        <xdr:cNvPr id="136" name="直線コネクタ 135">
          <a:extLst>
            <a:ext uri="{FF2B5EF4-FFF2-40B4-BE49-F238E27FC236}">
              <a16:creationId xmlns:a16="http://schemas.microsoft.com/office/drawing/2014/main" xmlns="" id="{2AD24C14-1FE0-4F9B-AA2A-A207D451FE8A}"/>
            </a:ext>
          </a:extLst>
        </xdr:cNvPr>
        <xdr:cNvCxnSpPr/>
      </xdr:nvCxnSpPr>
      <xdr:spPr>
        <a:xfrm>
          <a:off x="8750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7" name="楕円 136">
          <a:extLst>
            <a:ext uri="{FF2B5EF4-FFF2-40B4-BE49-F238E27FC236}">
              <a16:creationId xmlns:a16="http://schemas.microsoft.com/office/drawing/2014/main" xmlns="" id="{C00898B7-6991-49D7-9A49-2521A15082FE}"/>
            </a:ext>
          </a:extLst>
        </xdr:cNvPr>
        <xdr:cNvSpPr/>
      </xdr:nvSpPr>
      <xdr:spPr>
        <a:xfrm>
          <a:off x="781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xdr:rowOff>
    </xdr:from>
    <xdr:to>
      <xdr:col>45</xdr:col>
      <xdr:colOff>177800</xdr:colOff>
      <xdr:row>41</xdr:row>
      <xdr:rowOff>7620</xdr:rowOff>
    </xdr:to>
    <xdr:cxnSp macro="">
      <xdr:nvCxnSpPr>
        <xdr:cNvPr id="138" name="直線コネクタ 137">
          <a:extLst>
            <a:ext uri="{FF2B5EF4-FFF2-40B4-BE49-F238E27FC236}">
              <a16:creationId xmlns:a16="http://schemas.microsoft.com/office/drawing/2014/main" xmlns="" id="{8ECC1337-AF48-499F-A56A-0ACF1D5AD7BF}"/>
            </a:ext>
          </a:extLst>
        </xdr:cNvPr>
        <xdr:cNvCxnSpPr/>
      </xdr:nvCxnSpPr>
      <xdr:spPr>
        <a:xfrm>
          <a:off x="7861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128270</xdr:rowOff>
    </xdr:from>
    <xdr:to>
      <xdr:col>36</xdr:col>
      <xdr:colOff>165100</xdr:colOff>
      <xdr:row>41</xdr:row>
      <xdr:rowOff>58420</xdr:rowOff>
    </xdr:to>
    <xdr:sp macro="" textlink="">
      <xdr:nvSpPr>
        <xdr:cNvPr id="139" name="楕円 138">
          <a:extLst>
            <a:ext uri="{FF2B5EF4-FFF2-40B4-BE49-F238E27FC236}">
              <a16:creationId xmlns:a16="http://schemas.microsoft.com/office/drawing/2014/main" xmlns="" id="{E7AFF536-9DBE-4434-B021-535477A3BBBC}"/>
            </a:ext>
          </a:extLst>
        </xdr:cNvPr>
        <xdr:cNvSpPr/>
      </xdr:nvSpPr>
      <xdr:spPr>
        <a:xfrm>
          <a:off x="692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xdr:rowOff>
    </xdr:from>
    <xdr:to>
      <xdr:col>41</xdr:col>
      <xdr:colOff>50800</xdr:colOff>
      <xdr:row>41</xdr:row>
      <xdr:rowOff>7620</xdr:rowOff>
    </xdr:to>
    <xdr:cxnSp macro="">
      <xdr:nvCxnSpPr>
        <xdr:cNvPr id="140" name="直線コネクタ 139">
          <a:extLst>
            <a:ext uri="{FF2B5EF4-FFF2-40B4-BE49-F238E27FC236}">
              <a16:creationId xmlns:a16="http://schemas.microsoft.com/office/drawing/2014/main" xmlns="" id="{DB705A8B-ABF0-4034-A2FE-D1C82EBD2006}"/>
            </a:ext>
          </a:extLst>
        </xdr:cNvPr>
        <xdr:cNvCxnSpPr/>
      </xdr:nvCxnSpPr>
      <xdr:spPr>
        <a:xfrm>
          <a:off x="6972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xmlns="" id="{F62A1544-B446-4185-B19A-311365C65559}"/>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xmlns="" id="{B140818E-FD81-4EF1-B0F1-31D1A1A417C7}"/>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xmlns="" id="{C35C92A4-C90D-4F48-870E-71B226FD177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xmlns="" id="{978260D8-826E-4732-8C69-B61E574E6AA2}"/>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49547</xdr:rowOff>
    </xdr:from>
    <xdr:ext cx="469744" cy="259045"/>
    <xdr:sp macro="" textlink="">
      <xdr:nvSpPr>
        <xdr:cNvPr id="145" name="n_1mainValue【図書館】&#10;一人当たり面積">
          <a:extLst>
            <a:ext uri="{FF2B5EF4-FFF2-40B4-BE49-F238E27FC236}">
              <a16:creationId xmlns:a16="http://schemas.microsoft.com/office/drawing/2014/main" xmlns="" id="{2863F4DD-16E9-4E45-A8B8-B0C546396F21}"/>
            </a:ext>
          </a:extLst>
        </xdr:cNvPr>
        <xdr:cNvSpPr txBox="1"/>
      </xdr:nvSpPr>
      <xdr:spPr>
        <a:xfrm>
          <a:off x="9391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49547</xdr:rowOff>
    </xdr:from>
    <xdr:ext cx="469744" cy="259045"/>
    <xdr:sp macro="" textlink="">
      <xdr:nvSpPr>
        <xdr:cNvPr id="146" name="n_2mainValue【図書館】&#10;一人当たり面積">
          <a:extLst>
            <a:ext uri="{FF2B5EF4-FFF2-40B4-BE49-F238E27FC236}">
              <a16:creationId xmlns:a16="http://schemas.microsoft.com/office/drawing/2014/main" xmlns="" id="{B625406D-1185-431D-8E7C-E1CCB284FC93}"/>
            </a:ext>
          </a:extLst>
        </xdr:cNvPr>
        <xdr:cNvSpPr txBox="1"/>
      </xdr:nvSpPr>
      <xdr:spPr>
        <a:xfrm>
          <a:off x="8515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49547</xdr:rowOff>
    </xdr:from>
    <xdr:ext cx="469744" cy="259045"/>
    <xdr:sp macro="" textlink="">
      <xdr:nvSpPr>
        <xdr:cNvPr id="147" name="n_3mainValue【図書館】&#10;一人当たり面積">
          <a:extLst>
            <a:ext uri="{FF2B5EF4-FFF2-40B4-BE49-F238E27FC236}">
              <a16:creationId xmlns:a16="http://schemas.microsoft.com/office/drawing/2014/main" xmlns="" id="{D597918C-0AB6-427C-8809-1DF1265591A9}"/>
            </a:ext>
          </a:extLst>
        </xdr:cNvPr>
        <xdr:cNvSpPr txBox="1"/>
      </xdr:nvSpPr>
      <xdr:spPr>
        <a:xfrm>
          <a:off x="7626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49547</xdr:rowOff>
    </xdr:from>
    <xdr:ext cx="469744" cy="259045"/>
    <xdr:sp macro="" textlink="">
      <xdr:nvSpPr>
        <xdr:cNvPr id="148" name="n_4mainValue【図書館】&#10;一人当たり面積">
          <a:extLst>
            <a:ext uri="{FF2B5EF4-FFF2-40B4-BE49-F238E27FC236}">
              <a16:creationId xmlns:a16="http://schemas.microsoft.com/office/drawing/2014/main" xmlns="" id="{40587F7A-E1E7-4132-AC27-2F380B4F26CB}"/>
            </a:ext>
          </a:extLst>
        </xdr:cNvPr>
        <xdr:cNvSpPr txBox="1"/>
      </xdr:nvSpPr>
      <xdr:spPr>
        <a:xfrm>
          <a:off x="6737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522251B3-9A9E-48DE-A911-C12BD8B3CE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EC189131-5B26-4E76-8897-5FFBB7766F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4ACF6579-A534-4355-B142-837F814C25F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9EC6AE81-E9A6-4375-B880-63E967BC5B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2C27FE49-231C-4496-8999-318BE5AEBD8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826E0F5C-E0D8-429B-BA95-B38A8CECBC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6EF01EE0-3793-4A97-9144-E7295880132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90940971-0C38-44D0-B31E-9667F20B6D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FB4DBB35-99ED-4706-B1CA-2F3517D5D7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9F88C919-7142-4C15-AB50-766C03DBA6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45CDEA14-4E3F-433B-A0D8-14FE821120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C1B9AA79-AB37-46CB-A099-BAA3A077E44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4BA64891-D8A8-42E3-9495-24146FECB4C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43DA3295-D460-4C19-935E-DA7EAA50D3E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037D7D27-F809-4BC9-8967-A52712E3F0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539FD7E3-BDBD-4DB5-A661-F3F742B1E86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8F154CF0-18D3-40C4-B644-6FECD833BC3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86F9033C-3BD3-42B7-9A49-0C881F70EE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67ED1FDE-471F-4B8A-8423-9DE64DAB856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37EEC0BC-5701-4F40-BA0A-4DC38FFDE4D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AADBB7EA-69C9-4F59-82F4-E40334749B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7B175131-A968-4228-8817-923EB2D43BE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516F2784-DEB1-411A-8C78-442519F0AC6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196D1490-0CE2-42EE-B7A4-3B27F0517A0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8A1FAA59-2DED-43B8-91BA-3B6B6CE34E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9DEB0C2A-6159-4ED7-B5C0-81F2C552DFBE}"/>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634B5926-84BF-4FF1-961F-2EEB874C3BC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9AABBC37-D6E0-4595-BB8C-78D56CAD9C3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167F21A1-8723-4F19-A0B3-D16385A3428B}"/>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xmlns="" id="{08F859F0-35BA-4FCA-AF06-448128CE7B41}"/>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236E4F0D-31F4-4228-B6B7-C653EBD20FA0}"/>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xmlns="" id="{BB91091A-DEE4-4B3F-95FD-AE4FA080A115}"/>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xmlns="" id="{1A000909-F8DB-4C28-9616-753608E47FB4}"/>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xmlns="" id="{AFD031D9-70C4-48E7-8053-56EB8192DC1D}"/>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xmlns="" id="{4E6668B8-5861-4DF4-A0A1-A2066E551377}"/>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xmlns="" id="{B89A7043-BFB7-4D32-B27C-D2BE2B508D0B}"/>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EF4154C9-8FBC-4FC6-A6E5-720898D458A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23378DE-098E-42E8-BDF1-7FDE41E0509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B24A6C43-1117-4CE0-8255-E902FEF3A4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F60AA0DC-9E14-45BA-ABDB-44C4B38A69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894589F1-77CA-4717-AB31-A325EE871E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90" name="楕円 189">
          <a:extLst>
            <a:ext uri="{FF2B5EF4-FFF2-40B4-BE49-F238E27FC236}">
              <a16:creationId xmlns:a16="http://schemas.microsoft.com/office/drawing/2014/main" xmlns="" id="{69B2EEFC-4D98-488F-96AA-F6C27879D651}"/>
            </a:ext>
          </a:extLst>
        </xdr:cNvPr>
        <xdr:cNvSpPr/>
      </xdr:nvSpPr>
      <xdr:spPr>
        <a:xfrm>
          <a:off x="4584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95811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6F3D2A69-732E-4210-8C6A-6D2D5EF0FEFA}"/>
            </a:ext>
          </a:extLst>
        </xdr:cNvPr>
        <xdr:cNvSpPr txBox="1"/>
      </xdr:nvSpPr>
      <xdr:spPr>
        <a:xfrm>
          <a:off x="46736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92" name="楕円 191">
          <a:extLst>
            <a:ext uri="{FF2B5EF4-FFF2-40B4-BE49-F238E27FC236}">
              <a16:creationId xmlns:a16="http://schemas.microsoft.com/office/drawing/2014/main" xmlns="" id="{ED89A550-4D8A-4E65-9012-93A9EA0CBD59}"/>
            </a:ext>
          </a:extLst>
        </xdr:cNvPr>
        <xdr:cNvSpPr/>
      </xdr:nvSpPr>
      <xdr:spPr>
        <a:xfrm>
          <a:off x="3746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61</xdr:row>
      <xdr:rowOff>168184</xdr:rowOff>
    </xdr:to>
    <xdr:cxnSp macro="">
      <xdr:nvCxnSpPr>
        <xdr:cNvPr id="193" name="直線コネクタ 192">
          <a:extLst>
            <a:ext uri="{FF2B5EF4-FFF2-40B4-BE49-F238E27FC236}">
              <a16:creationId xmlns:a16="http://schemas.microsoft.com/office/drawing/2014/main" xmlns="" id="{FD02BA70-49D1-4A34-9F58-83F4A9965AE0}"/>
            </a:ext>
          </a:extLst>
        </xdr:cNvPr>
        <xdr:cNvCxnSpPr/>
      </xdr:nvCxnSpPr>
      <xdr:spPr>
        <a:xfrm>
          <a:off x="3797300" y="105907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43906</xdr:rowOff>
    </xdr:from>
    <xdr:to>
      <xdr:col>15</xdr:col>
      <xdr:colOff>101600</xdr:colOff>
      <xdr:row>61</xdr:row>
      <xdr:rowOff>145506</xdr:rowOff>
    </xdr:to>
    <xdr:sp macro="" textlink="">
      <xdr:nvSpPr>
        <xdr:cNvPr id="194" name="楕円 193">
          <a:extLst>
            <a:ext uri="{FF2B5EF4-FFF2-40B4-BE49-F238E27FC236}">
              <a16:creationId xmlns:a16="http://schemas.microsoft.com/office/drawing/2014/main" xmlns="" id="{F3955C4B-90EB-4102-B9E7-E7D3F1B8E863}"/>
            </a:ext>
          </a:extLst>
        </xdr:cNvPr>
        <xdr:cNvSpPr/>
      </xdr:nvSpPr>
      <xdr:spPr>
        <a:xfrm>
          <a:off x="2857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94706</xdr:rowOff>
    </xdr:from>
    <xdr:to>
      <xdr:col>19</xdr:col>
      <xdr:colOff>177800</xdr:colOff>
      <xdr:row>61</xdr:row>
      <xdr:rowOff>132262</xdr:rowOff>
    </xdr:to>
    <xdr:cxnSp macro="">
      <xdr:nvCxnSpPr>
        <xdr:cNvPr id="195" name="直線コネクタ 194">
          <a:extLst>
            <a:ext uri="{FF2B5EF4-FFF2-40B4-BE49-F238E27FC236}">
              <a16:creationId xmlns:a16="http://schemas.microsoft.com/office/drawing/2014/main" xmlns="" id="{DE2CA6BC-1B4A-49F9-AFEA-1EF2F5D09CEE}"/>
            </a:ext>
          </a:extLst>
        </xdr:cNvPr>
        <xdr:cNvCxnSpPr/>
      </xdr:nvCxnSpPr>
      <xdr:spPr>
        <a:xfrm>
          <a:off x="2908300" y="105531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6" name="楕円 195">
          <a:extLst>
            <a:ext uri="{FF2B5EF4-FFF2-40B4-BE49-F238E27FC236}">
              <a16:creationId xmlns:a16="http://schemas.microsoft.com/office/drawing/2014/main" xmlns="" id="{6E217AE3-F52D-4C43-8D5A-5EC2DC4431E4}"/>
            </a:ext>
          </a:extLst>
        </xdr:cNvPr>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94706</xdr:rowOff>
    </xdr:to>
    <xdr:cxnSp macro="">
      <xdr:nvCxnSpPr>
        <xdr:cNvPr id="197" name="直線コネクタ 196">
          <a:extLst>
            <a:ext uri="{FF2B5EF4-FFF2-40B4-BE49-F238E27FC236}">
              <a16:creationId xmlns:a16="http://schemas.microsoft.com/office/drawing/2014/main" xmlns="" id="{45E33185-938C-420B-B636-35C67DFFABDA}"/>
            </a:ext>
          </a:extLst>
        </xdr:cNvPr>
        <xdr:cNvCxnSpPr/>
      </xdr:nvCxnSpPr>
      <xdr:spPr>
        <a:xfrm>
          <a:off x="2019300" y="1047967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104322</xdr:rowOff>
    </xdr:from>
    <xdr:to>
      <xdr:col>6</xdr:col>
      <xdr:colOff>38100</xdr:colOff>
      <xdr:row>61</xdr:row>
      <xdr:rowOff>34472</xdr:rowOff>
    </xdr:to>
    <xdr:sp macro="" textlink="">
      <xdr:nvSpPr>
        <xdr:cNvPr id="198" name="楕円 197">
          <a:extLst>
            <a:ext uri="{FF2B5EF4-FFF2-40B4-BE49-F238E27FC236}">
              <a16:creationId xmlns:a16="http://schemas.microsoft.com/office/drawing/2014/main" xmlns="" id="{2BF1E70D-25B0-4BB4-9C8E-87A0D2B3C39B}"/>
            </a:ext>
          </a:extLst>
        </xdr:cNvPr>
        <xdr:cNvSpPr/>
      </xdr:nvSpPr>
      <xdr:spPr>
        <a:xfrm>
          <a:off x="1079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155122</xdr:rowOff>
    </xdr:from>
    <xdr:to>
      <xdr:col>10</xdr:col>
      <xdr:colOff>114300</xdr:colOff>
      <xdr:row>61</xdr:row>
      <xdr:rowOff>21227</xdr:rowOff>
    </xdr:to>
    <xdr:cxnSp macro="">
      <xdr:nvCxnSpPr>
        <xdr:cNvPr id="199" name="直線コネクタ 198">
          <a:extLst>
            <a:ext uri="{FF2B5EF4-FFF2-40B4-BE49-F238E27FC236}">
              <a16:creationId xmlns:a16="http://schemas.microsoft.com/office/drawing/2014/main" xmlns="" id="{6129200C-BF7D-42AF-B01C-28BEAEA2E793}"/>
            </a:ext>
          </a:extLst>
        </xdr:cNvPr>
        <xdr:cNvCxnSpPr/>
      </xdr:nvCxnSpPr>
      <xdr:spPr>
        <a:xfrm>
          <a:off x="1130300" y="104421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B193629A-325B-4446-AB0B-979E71EC5BC3}"/>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3DACEDD5-5B12-4453-B96D-19D457F622FD}"/>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066F857F-72DF-4420-AB8A-4196960CA961}"/>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13270908-519D-41B8-9CCF-E6E0A3598DA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8D005F82-4452-4B14-8060-E985AFEE5126}"/>
            </a:ext>
          </a:extLst>
        </xdr:cNvPr>
        <xdr:cNvSpPr txBox="1"/>
      </xdr:nvSpPr>
      <xdr:spPr>
        <a:xfrm>
          <a:off x="3582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136633</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60BF18CE-CE0A-45D2-82FC-CDA08FEC6BF2}"/>
            </a:ext>
          </a:extLst>
        </xdr:cNvPr>
        <xdr:cNvSpPr txBox="1"/>
      </xdr:nvSpPr>
      <xdr:spPr>
        <a:xfrm>
          <a:off x="2705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88554</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83DB9E4F-7BCF-4D2E-8180-9EE8AE86E5E7}"/>
            </a:ext>
          </a:extLst>
        </xdr:cNvPr>
        <xdr:cNvSpPr txBox="1"/>
      </xdr:nvSpPr>
      <xdr:spPr>
        <a:xfrm>
          <a:off x="1816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50999</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19AB1ECC-42F6-4EA3-A337-CCFAD10F72BA}"/>
            </a:ext>
          </a:extLst>
        </xdr:cNvPr>
        <xdr:cNvSpPr txBox="1"/>
      </xdr:nvSpPr>
      <xdr:spPr>
        <a:xfrm>
          <a:off x="927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231EB4E9-B163-4B7B-A19B-11394AABEC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D95807FB-7738-4D40-9053-68D8D1DDA21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D1CFB122-3F02-43A0-BDDF-B09B76FBF67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4AE30AFF-EA99-432A-B6D6-B927892AC3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59C1CF2F-672C-46A7-8AD9-8FA5FC46B9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A8C67F4F-17B3-468B-B658-19CD49714E2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613FE4A5-AE63-4A4E-A13B-2AC0AD7116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D4018DB6-3D4B-46E7-8F22-0746D17CAB2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5F2E7FD8-6A9E-4873-ACE9-81A496973C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41411DB4-D667-4040-B81D-0DF09AC9C9F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4B30BA4F-40E0-48C7-9A5D-DF40DD2293C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C3856E9C-8D7E-4656-B071-E9AD1D79C58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D091C143-728D-4987-945A-62A01E9975B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67FAA463-955D-4BCB-9E49-F6C78427DE9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64605495-82BE-4185-B7A9-ABD9425986C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804792BD-B096-4B3E-AF1A-0692A009549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09EEA616-E15F-446D-A8C5-2178E057F19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59B428CD-4687-4028-AC81-25BD64D7257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1C0E3B00-8D14-4BBE-8756-11BADC3FA4F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A911300A-89DA-49BC-8417-5F7F392B5C8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C3131A30-1391-44FA-A15D-43927A1D0F6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6CD872CB-DE4C-4290-8203-7D4533FE7F1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05434A39-EFD5-4BA7-B127-C11694092A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xmlns="" id="{26ED9326-B514-4372-8412-1EB1246EDEDB}"/>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B9A5008B-982E-4C65-BE23-A6D5912EAEF3}"/>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xmlns="" id="{0872432D-331C-4052-9631-FA0708CA6549}"/>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BACEE0AC-4523-464D-B4BB-55979D93D837}"/>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xmlns="" id="{114EE5A4-8DCD-48B3-A54D-12A1DF68EC18}"/>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0F2DB7AB-725C-4CA6-9B03-5D2D178B89B7}"/>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xmlns="" id="{95686E50-943C-4DC0-A627-7AF18D411164}"/>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xmlns="" id="{C23B5E5C-9A42-495C-84F1-79020D6AFBFB}"/>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xmlns="" id="{96D0F516-68A4-4EBC-B796-9307B19DE92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xmlns="" id="{FEFA1E2F-4154-404D-BE1E-6E3A95BFE9A9}"/>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xmlns="" id="{6F6C240C-67C4-4698-BA03-E28527EB58D7}"/>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6153BF17-46F6-4465-8EB2-DABE1E379A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6AFEE0C3-9F53-495C-8A7C-6E6D57E785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2FA7B801-4B62-4ED4-BD26-8DC7CD08AB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117FCA80-D3AA-4871-B5F2-07D56C5479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C0F7D843-DC6B-4286-A1AE-76759C9FF89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47" name="楕円 246">
          <a:extLst>
            <a:ext uri="{FF2B5EF4-FFF2-40B4-BE49-F238E27FC236}">
              <a16:creationId xmlns:a16="http://schemas.microsoft.com/office/drawing/2014/main" xmlns="" id="{8F0FA692-47A9-4F7D-9CA0-29CC22FC0235}"/>
            </a:ext>
          </a:extLst>
        </xdr:cNvPr>
        <xdr:cNvSpPr/>
      </xdr:nvSpPr>
      <xdr:spPr>
        <a:xfrm>
          <a:off x="10426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69232</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72BE8520-7ED4-4B49-AEA5-7A1F25233502}"/>
            </a:ext>
          </a:extLst>
        </xdr:cNvPr>
        <xdr:cNvSpPr txBox="1"/>
      </xdr:nvSpPr>
      <xdr:spPr>
        <a:xfrm>
          <a:off x="10515600" y="105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46355</xdr:rowOff>
    </xdr:from>
    <xdr:to>
      <xdr:col>50</xdr:col>
      <xdr:colOff>165100</xdr:colOff>
      <xdr:row>62</xdr:row>
      <xdr:rowOff>147955</xdr:rowOff>
    </xdr:to>
    <xdr:sp macro="" textlink="">
      <xdr:nvSpPr>
        <xdr:cNvPr id="249" name="楕円 248">
          <a:extLst>
            <a:ext uri="{FF2B5EF4-FFF2-40B4-BE49-F238E27FC236}">
              <a16:creationId xmlns:a16="http://schemas.microsoft.com/office/drawing/2014/main" xmlns="" id="{519C6A3F-CA2F-447B-8278-CC83C0CA375C}"/>
            </a:ext>
          </a:extLst>
        </xdr:cNvPr>
        <xdr:cNvSpPr/>
      </xdr:nvSpPr>
      <xdr:spPr>
        <a:xfrm>
          <a:off x="9588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97155</xdr:rowOff>
    </xdr:from>
    <xdr:to>
      <xdr:col>55</xdr:col>
      <xdr:colOff>0</xdr:colOff>
      <xdr:row>62</xdr:row>
      <xdr:rowOff>97155</xdr:rowOff>
    </xdr:to>
    <xdr:cxnSp macro="">
      <xdr:nvCxnSpPr>
        <xdr:cNvPr id="250" name="直線コネクタ 249">
          <a:extLst>
            <a:ext uri="{FF2B5EF4-FFF2-40B4-BE49-F238E27FC236}">
              <a16:creationId xmlns:a16="http://schemas.microsoft.com/office/drawing/2014/main" xmlns="" id="{69AA9222-0791-4B2E-B647-CD8694BAF2D3}"/>
            </a:ext>
          </a:extLst>
        </xdr:cNvPr>
        <xdr:cNvCxnSpPr/>
      </xdr:nvCxnSpPr>
      <xdr:spPr>
        <a:xfrm>
          <a:off x="9639300" y="1072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51" name="楕円 250">
          <a:extLst>
            <a:ext uri="{FF2B5EF4-FFF2-40B4-BE49-F238E27FC236}">
              <a16:creationId xmlns:a16="http://schemas.microsoft.com/office/drawing/2014/main" xmlns="" id="{94127282-FAFB-4C19-B296-71FB8B9F0D3B}"/>
            </a:ext>
          </a:extLst>
        </xdr:cNvPr>
        <xdr:cNvSpPr/>
      </xdr:nvSpPr>
      <xdr:spPr>
        <a:xfrm>
          <a:off x="8699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97155</xdr:rowOff>
    </xdr:from>
    <xdr:to>
      <xdr:col>50</xdr:col>
      <xdr:colOff>114300</xdr:colOff>
      <xdr:row>62</xdr:row>
      <xdr:rowOff>97155</xdr:rowOff>
    </xdr:to>
    <xdr:cxnSp macro="">
      <xdr:nvCxnSpPr>
        <xdr:cNvPr id="252" name="直線コネクタ 251">
          <a:extLst>
            <a:ext uri="{FF2B5EF4-FFF2-40B4-BE49-F238E27FC236}">
              <a16:creationId xmlns:a16="http://schemas.microsoft.com/office/drawing/2014/main" xmlns="" id="{ED77DB0F-EE5B-455C-95A1-F4AC2BFE2A11}"/>
            </a:ext>
          </a:extLst>
        </xdr:cNvPr>
        <xdr:cNvCxnSpPr/>
      </xdr:nvCxnSpPr>
      <xdr:spPr>
        <a:xfrm>
          <a:off x="8750300" y="1072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46355</xdr:rowOff>
    </xdr:from>
    <xdr:to>
      <xdr:col>41</xdr:col>
      <xdr:colOff>101600</xdr:colOff>
      <xdr:row>62</xdr:row>
      <xdr:rowOff>147955</xdr:rowOff>
    </xdr:to>
    <xdr:sp macro="" textlink="">
      <xdr:nvSpPr>
        <xdr:cNvPr id="253" name="楕円 252">
          <a:extLst>
            <a:ext uri="{FF2B5EF4-FFF2-40B4-BE49-F238E27FC236}">
              <a16:creationId xmlns:a16="http://schemas.microsoft.com/office/drawing/2014/main" xmlns="" id="{33F8570A-DF19-4668-A6E5-B68BBA45DA69}"/>
            </a:ext>
          </a:extLst>
        </xdr:cNvPr>
        <xdr:cNvSpPr/>
      </xdr:nvSpPr>
      <xdr:spPr>
        <a:xfrm>
          <a:off x="781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97155</xdr:rowOff>
    </xdr:from>
    <xdr:to>
      <xdr:col>45</xdr:col>
      <xdr:colOff>177800</xdr:colOff>
      <xdr:row>62</xdr:row>
      <xdr:rowOff>97155</xdr:rowOff>
    </xdr:to>
    <xdr:cxnSp macro="">
      <xdr:nvCxnSpPr>
        <xdr:cNvPr id="254" name="直線コネクタ 253">
          <a:extLst>
            <a:ext uri="{FF2B5EF4-FFF2-40B4-BE49-F238E27FC236}">
              <a16:creationId xmlns:a16="http://schemas.microsoft.com/office/drawing/2014/main" xmlns="" id="{47C0254B-B59A-4AAA-9BAC-518A2FFF0B40}"/>
            </a:ext>
          </a:extLst>
        </xdr:cNvPr>
        <xdr:cNvCxnSpPr/>
      </xdr:nvCxnSpPr>
      <xdr:spPr>
        <a:xfrm>
          <a:off x="7861300" y="1072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46355</xdr:rowOff>
    </xdr:from>
    <xdr:to>
      <xdr:col>36</xdr:col>
      <xdr:colOff>165100</xdr:colOff>
      <xdr:row>62</xdr:row>
      <xdr:rowOff>147955</xdr:rowOff>
    </xdr:to>
    <xdr:sp macro="" textlink="">
      <xdr:nvSpPr>
        <xdr:cNvPr id="255" name="楕円 254">
          <a:extLst>
            <a:ext uri="{FF2B5EF4-FFF2-40B4-BE49-F238E27FC236}">
              <a16:creationId xmlns:a16="http://schemas.microsoft.com/office/drawing/2014/main" xmlns="" id="{69A0909D-3D78-4CC8-886A-6A48FA701CCF}"/>
            </a:ext>
          </a:extLst>
        </xdr:cNvPr>
        <xdr:cNvSpPr/>
      </xdr:nvSpPr>
      <xdr:spPr>
        <a:xfrm>
          <a:off x="6921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97155</xdr:rowOff>
    </xdr:from>
    <xdr:to>
      <xdr:col>41</xdr:col>
      <xdr:colOff>50800</xdr:colOff>
      <xdr:row>62</xdr:row>
      <xdr:rowOff>97155</xdr:rowOff>
    </xdr:to>
    <xdr:cxnSp macro="">
      <xdr:nvCxnSpPr>
        <xdr:cNvPr id="256" name="直線コネクタ 255">
          <a:extLst>
            <a:ext uri="{FF2B5EF4-FFF2-40B4-BE49-F238E27FC236}">
              <a16:creationId xmlns:a16="http://schemas.microsoft.com/office/drawing/2014/main" xmlns="" id="{B5949429-FAF5-4DCB-A673-3D163D4A68BD}"/>
            </a:ext>
          </a:extLst>
        </xdr:cNvPr>
        <xdr:cNvCxnSpPr/>
      </xdr:nvCxnSpPr>
      <xdr:spPr>
        <a:xfrm>
          <a:off x="6972300" y="1072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xmlns="" id="{91049939-B631-4696-9E26-9C8C8A331706}"/>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xmlns="" id="{FF80F214-76FC-4699-99B1-B4CCC97A6E4E}"/>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xmlns="" id="{1C52AF65-0A0C-4547-BA94-88213C9C3514}"/>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xmlns="" id="{D948F662-5370-4C9D-84AA-4160215EC318}"/>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164482</xdr:rowOff>
    </xdr:from>
    <xdr:ext cx="469744" cy="259045"/>
    <xdr:sp macro="" textlink="">
      <xdr:nvSpPr>
        <xdr:cNvPr id="261" name="n_1mainValue【体育館・プール】&#10;一人当たり面積">
          <a:extLst>
            <a:ext uri="{FF2B5EF4-FFF2-40B4-BE49-F238E27FC236}">
              <a16:creationId xmlns:a16="http://schemas.microsoft.com/office/drawing/2014/main" xmlns="" id="{DAE0716D-0F0D-4E1C-AA5C-BDBC0E1DC654}"/>
            </a:ext>
          </a:extLst>
        </xdr:cNvPr>
        <xdr:cNvSpPr txBox="1"/>
      </xdr:nvSpPr>
      <xdr:spPr>
        <a:xfrm>
          <a:off x="93917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62" name="n_2mainValue【体育館・プール】&#10;一人当たり面積">
          <a:extLst>
            <a:ext uri="{FF2B5EF4-FFF2-40B4-BE49-F238E27FC236}">
              <a16:creationId xmlns:a16="http://schemas.microsoft.com/office/drawing/2014/main" xmlns="" id="{4168735B-C122-45BB-BD1B-A24F9092820A}"/>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63" name="n_3mainValue【体育館・プール】&#10;一人当たり面積">
          <a:extLst>
            <a:ext uri="{FF2B5EF4-FFF2-40B4-BE49-F238E27FC236}">
              <a16:creationId xmlns:a16="http://schemas.microsoft.com/office/drawing/2014/main" xmlns="" id="{162C36CC-275F-4E95-BE3E-5BF117ABB0FC}"/>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164482</xdr:rowOff>
    </xdr:from>
    <xdr:ext cx="469744" cy="259045"/>
    <xdr:sp macro="" textlink="">
      <xdr:nvSpPr>
        <xdr:cNvPr id="264" name="n_4mainValue【体育館・プール】&#10;一人当たり面積">
          <a:extLst>
            <a:ext uri="{FF2B5EF4-FFF2-40B4-BE49-F238E27FC236}">
              <a16:creationId xmlns:a16="http://schemas.microsoft.com/office/drawing/2014/main" xmlns="" id="{82FD2FB3-B8BA-41AA-A5AB-DA880B119BB4}"/>
            </a:ext>
          </a:extLst>
        </xdr:cNvPr>
        <xdr:cNvSpPr txBox="1"/>
      </xdr:nvSpPr>
      <xdr:spPr>
        <a:xfrm>
          <a:off x="6737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0DB74FF9-C75B-47B1-B899-52D0A01C50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4146CE42-CB02-449C-A8E4-DC28057036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5B60ACD6-5C8E-44B6-A418-591359CC7E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335FFA18-DE6C-4033-B5F8-65707BADF3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E505CDD5-7DC8-4503-A248-D0F643654A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CE8C3C9E-8ACA-46EA-9339-64A4CA2BB2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18E4769B-D8E8-4B47-A26F-A1B901CF70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DA04F482-523A-46EE-9EED-E16DC2A60C3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xmlns="" id="{67D38DEC-604B-4764-BE16-2A5D1A87508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xmlns="" id="{DAA16F91-062A-4AF5-B7B9-AF2E634F9D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xmlns="" id="{81552BEB-F40B-4E8D-8B46-81DF393813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xmlns="" id="{248FAFDB-C2AD-4B5D-BCCF-458A5A77A1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xmlns="" id="{CE3FCF4E-A037-47AE-A49F-1582F273E3E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xmlns="" id="{AF09FE4C-D49C-4AA6-9868-7C0A6BF657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xmlns="" id="{15A50BC7-C034-400D-8585-507B3DEF03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xmlns="" id="{28CBF172-0958-4730-BB94-2D319513EF9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xmlns="" id="{DB4C3A90-1F2A-4009-9877-CAF8AAAAAF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xmlns="" id="{01CFA220-8EEA-462A-B671-4A501F328A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xmlns="" id="{3A163999-1678-4FC4-867E-49D6045DE9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xmlns="" id="{D235C505-3C46-414D-AAD0-1FD719E4DF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xmlns="" id="{37AB17D9-E55D-41FD-87F4-DCDA39A0F1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xmlns="" id="{C8F9E816-A366-437A-8FAF-0BF366457A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xmlns="" id="{EC942327-5E4E-444D-BEEF-959D552796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xmlns="" id="{0098853F-A7B1-4A8A-B9E8-3D3EB7ED838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xmlns="" id="{0120CC06-BDA1-4645-B315-6A22BC30799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xmlns="" id="{FE9CE9B9-386F-4752-976C-35BAAF4B38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xmlns="" id="{C81C48AE-F4D2-43F5-852C-FB641676C6D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xmlns="" id="{9E8E9A31-C916-43AE-8654-EBDFDF3B53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xmlns="" id="{01CC68E3-9469-4CD7-A69A-ACFC1A6520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xmlns="" id="{7C9E0E4D-6003-4095-B00B-905F3318C2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xmlns="" id="{99BF2018-450E-4784-8069-D855279B50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xmlns="" id="{35F4927E-9BE3-4B7C-AE8A-39C0F12E493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xmlns="" id="{01A6DBDC-CFBB-47CD-A2CE-6A0D3B4A8A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xmlns="" id="{E28FC9EF-2D57-4BFB-8341-57C6CC8C917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xmlns="" id="{05AD169D-F3D5-4332-B525-A174A21150A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xmlns="" id="{AB26338D-5D43-4E5B-A1E8-E0DBBE4DF67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xmlns="" id="{BCED3A87-F134-420E-94C2-F0AA92EB8C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xmlns="" id="{9E0102DD-B6F4-449F-AB47-21B291A185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xmlns="" id="{E08516C7-DC8F-4CB1-BB1B-0D01FA3D8D1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xmlns="" id="{C60B6676-38F1-41DB-BE0A-F8EB2C2DFB4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xmlns="" id="{07FE58B4-D641-4D46-92D1-BCDE65A588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xmlns="" id="{BD6C1F82-C410-4A3E-A793-C08CF10F35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xmlns="" id="{437D0467-79D5-4377-AB37-087A1DAA66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xmlns="" id="{28E767E8-9B00-4161-BF9D-12945237F82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xmlns="" id="{5E8027E2-2850-4504-8CD2-9FAF76ABE85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xmlns="" id="{6F0C3F2B-8258-4CAC-9CDF-D7A5D7CB678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xmlns="" id="{072A1977-C99F-4F51-B7DB-DCFCBBBF0CC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xmlns="" id="{2B252AEE-396D-42BF-9BBA-0EF30DCD804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xmlns="" id="{37D5131D-436F-4DA7-ABED-33C04ACB8E1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xmlns="" id="{549421F3-113E-4C1F-B8FF-3914084E9EA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xmlns="" id="{AE60662D-5C98-4B45-9B56-9DF0D484ABD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xmlns="" id="{07A67E1C-871C-4575-A7B3-2A7C4002013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xmlns="" id="{8BB715A4-A438-46A8-A2C1-287553111E2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xmlns="" id="{EFF2E7F6-E6EA-4F83-BBA8-BFE7F278DF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xmlns="" id="{B987398B-0159-4BC4-8ECA-7D5FD13240F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xmlns="" id="{ECA770DF-79F9-476A-8DD1-E53FAF75C57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21" name="直線コネクタ 320">
          <a:extLst>
            <a:ext uri="{FF2B5EF4-FFF2-40B4-BE49-F238E27FC236}">
              <a16:creationId xmlns:a16="http://schemas.microsoft.com/office/drawing/2014/main" xmlns="" id="{0324F4EB-DA6D-4036-BCE7-085EFA3C3ECF}"/>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xmlns="" id="{2B8E0A67-831B-4145-869C-8DA7F6A6D43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a16="http://schemas.microsoft.com/office/drawing/2014/main" xmlns="" id="{6FA2C321-7DAA-4826-8977-0C7717CD5CB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xmlns="" id="{902D4E5E-6DA9-436F-8F3E-FFAC87CE009D}"/>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25" name="直線コネクタ 324">
          <a:extLst>
            <a:ext uri="{FF2B5EF4-FFF2-40B4-BE49-F238E27FC236}">
              <a16:creationId xmlns:a16="http://schemas.microsoft.com/office/drawing/2014/main" xmlns="" id="{163604AE-0EAB-46D0-9178-9A2E84C10DEF}"/>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xmlns="" id="{6B23A74F-9F03-4278-84F7-C8C589962731}"/>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27" name="フローチャート: 判断 326">
          <a:extLst>
            <a:ext uri="{FF2B5EF4-FFF2-40B4-BE49-F238E27FC236}">
              <a16:creationId xmlns:a16="http://schemas.microsoft.com/office/drawing/2014/main" xmlns="" id="{B225FAB5-A200-4E23-B395-67D799FAA9CF}"/>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8" name="フローチャート: 判断 327">
          <a:extLst>
            <a:ext uri="{FF2B5EF4-FFF2-40B4-BE49-F238E27FC236}">
              <a16:creationId xmlns:a16="http://schemas.microsoft.com/office/drawing/2014/main" xmlns="" id="{5A530D42-1196-48B3-9CA7-35BB8C4CDDEB}"/>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29" name="フローチャート: 判断 328">
          <a:extLst>
            <a:ext uri="{FF2B5EF4-FFF2-40B4-BE49-F238E27FC236}">
              <a16:creationId xmlns:a16="http://schemas.microsoft.com/office/drawing/2014/main" xmlns="" id="{66402692-5DAA-43B5-BD35-479E11987EC4}"/>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30" name="フローチャート: 判断 329">
          <a:extLst>
            <a:ext uri="{FF2B5EF4-FFF2-40B4-BE49-F238E27FC236}">
              <a16:creationId xmlns:a16="http://schemas.microsoft.com/office/drawing/2014/main" xmlns="" id="{45EA60DC-AB56-45FA-AD02-C5DA8932DE02}"/>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1" name="フローチャート: 判断 330">
          <a:extLst>
            <a:ext uri="{FF2B5EF4-FFF2-40B4-BE49-F238E27FC236}">
              <a16:creationId xmlns:a16="http://schemas.microsoft.com/office/drawing/2014/main" xmlns="" id="{89518209-AD3B-43AC-8F64-0B1255F3AE9A}"/>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6E7FEF6D-59E5-4E7A-BAC6-D29FCBC0842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751301DD-6F7F-460A-B229-08742F1627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3DB46C13-009F-4F7E-A048-BDFC3DDF3B6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EEA46C58-D293-4852-8BE1-C9B27C6422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66F0DE55-B015-4C4D-AED1-C815FE99CB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337" name="楕円 336">
          <a:extLst>
            <a:ext uri="{FF2B5EF4-FFF2-40B4-BE49-F238E27FC236}">
              <a16:creationId xmlns:a16="http://schemas.microsoft.com/office/drawing/2014/main" xmlns="" id="{7215DB25-0B60-4F7D-99DA-C1074B64C2E7}"/>
            </a:ext>
          </a:extLst>
        </xdr:cNvPr>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xmlns="" id="{8C1C7CA5-D064-4EE1-91C2-27EEC5125E30}"/>
            </a:ext>
          </a:extLst>
        </xdr:cNvPr>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164465</xdr:rowOff>
    </xdr:from>
    <xdr:to>
      <xdr:col>81</xdr:col>
      <xdr:colOff>101600</xdr:colOff>
      <xdr:row>35</xdr:row>
      <xdr:rowOff>94615</xdr:rowOff>
    </xdr:to>
    <xdr:sp macro="" textlink="">
      <xdr:nvSpPr>
        <xdr:cNvPr id="339" name="楕円 338">
          <a:extLst>
            <a:ext uri="{FF2B5EF4-FFF2-40B4-BE49-F238E27FC236}">
              <a16:creationId xmlns:a16="http://schemas.microsoft.com/office/drawing/2014/main" xmlns="" id="{4C4E081C-407A-435A-A85E-BCE22218AD21}"/>
            </a:ext>
          </a:extLst>
        </xdr:cNvPr>
        <xdr:cNvSpPr/>
      </xdr:nvSpPr>
      <xdr:spPr>
        <a:xfrm>
          <a:off x="1543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43815</xdr:rowOff>
    </xdr:from>
    <xdr:to>
      <xdr:col>85</xdr:col>
      <xdr:colOff>127000</xdr:colOff>
      <xdr:row>35</xdr:row>
      <xdr:rowOff>53340</xdr:rowOff>
    </xdr:to>
    <xdr:cxnSp macro="">
      <xdr:nvCxnSpPr>
        <xdr:cNvPr id="340" name="直線コネクタ 339">
          <a:extLst>
            <a:ext uri="{FF2B5EF4-FFF2-40B4-BE49-F238E27FC236}">
              <a16:creationId xmlns:a16="http://schemas.microsoft.com/office/drawing/2014/main" xmlns="" id="{FDBE7CB1-84B3-439A-8F55-0FCB7197BDE1}"/>
            </a:ext>
          </a:extLst>
        </xdr:cNvPr>
        <xdr:cNvCxnSpPr/>
      </xdr:nvCxnSpPr>
      <xdr:spPr>
        <a:xfrm>
          <a:off x="15481300" y="60445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156845</xdr:rowOff>
    </xdr:from>
    <xdr:to>
      <xdr:col>76</xdr:col>
      <xdr:colOff>165100</xdr:colOff>
      <xdr:row>35</xdr:row>
      <xdr:rowOff>86995</xdr:rowOff>
    </xdr:to>
    <xdr:sp macro="" textlink="">
      <xdr:nvSpPr>
        <xdr:cNvPr id="341" name="楕円 340">
          <a:extLst>
            <a:ext uri="{FF2B5EF4-FFF2-40B4-BE49-F238E27FC236}">
              <a16:creationId xmlns:a16="http://schemas.microsoft.com/office/drawing/2014/main" xmlns="" id="{F46A7A50-297E-4E48-894D-F66C4E273FDB}"/>
            </a:ext>
          </a:extLst>
        </xdr:cNvPr>
        <xdr:cNvSpPr/>
      </xdr:nvSpPr>
      <xdr:spPr>
        <a:xfrm>
          <a:off x="14541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36195</xdr:rowOff>
    </xdr:from>
    <xdr:to>
      <xdr:col>81</xdr:col>
      <xdr:colOff>50800</xdr:colOff>
      <xdr:row>35</xdr:row>
      <xdr:rowOff>43815</xdr:rowOff>
    </xdr:to>
    <xdr:cxnSp macro="">
      <xdr:nvCxnSpPr>
        <xdr:cNvPr id="342" name="直線コネクタ 341">
          <a:extLst>
            <a:ext uri="{FF2B5EF4-FFF2-40B4-BE49-F238E27FC236}">
              <a16:creationId xmlns:a16="http://schemas.microsoft.com/office/drawing/2014/main" xmlns="" id="{8EBAFDD1-09DC-45B1-B6B4-DEB217688626}"/>
            </a:ext>
          </a:extLst>
        </xdr:cNvPr>
        <xdr:cNvCxnSpPr/>
      </xdr:nvCxnSpPr>
      <xdr:spPr>
        <a:xfrm>
          <a:off x="14592300" y="60369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52070</xdr:rowOff>
    </xdr:from>
    <xdr:to>
      <xdr:col>72</xdr:col>
      <xdr:colOff>38100</xdr:colOff>
      <xdr:row>34</xdr:row>
      <xdr:rowOff>153670</xdr:rowOff>
    </xdr:to>
    <xdr:sp macro="" textlink="">
      <xdr:nvSpPr>
        <xdr:cNvPr id="343" name="楕円 342">
          <a:extLst>
            <a:ext uri="{FF2B5EF4-FFF2-40B4-BE49-F238E27FC236}">
              <a16:creationId xmlns:a16="http://schemas.microsoft.com/office/drawing/2014/main" xmlns="" id="{25A12CD5-AAE9-4047-BA29-249C21EB05F6}"/>
            </a:ext>
          </a:extLst>
        </xdr:cNvPr>
        <xdr:cNvSpPr/>
      </xdr:nvSpPr>
      <xdr:spPr>
        <a:xfrm>
          <a:off x="13652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102870</xdr:rowOff>
    </xdr:from>
    <xdr:to>
      <xdr:col>76</xdr:col>
      <xdr:colOff>114300</xdr:colOff>
      <xdr:row>35</xdr:row>
      <xdr:rowOff>36195</xdr:rowOff>
    </xdr:to>
    <xdr:cxnSp macro="">
      <xdr:nvCxnSpPr>
        <xdr:cNvPr id="344" name="直線コネクタ 343">
          <a:extLst>
            <a:ext uri="{FF2B5EF4-FFF2-40B4-BE49-F238E27FC236}">
              <a16:creationId xmlns:a16="http://schemas.microsoft.com/office/drawing/2014/main" xmlns="" id="{02F6A8BD-3933-475D-B39F-9DEBD152E4DA}"/>
            </a:ext>
          </a:extLst>
        </xdr:cNvPr>
        <xdr:cNvCxnSpPr/>
      </xdr:nvCxnSpPr>
      <xdr:spPr>
        <a:xfrm>
          <a:off x="13703300" y="593217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635</xdr:rowOff>
    </xdr:from>
    <xdr:to>
      <xdr:col>67</xdr:col>
      <xdr:colOff>101600</xdr:colOff>
      <xdr:row>34</xdr:row>
      <xdr:rowOff>102235</xdr:rowOff>
    </xdr:to>
    <xdr:sp macro="" textlink="">
      <xdr:nvSpPr>
        <xdr:cNvPr id="345" name="楕円 344">
          <a:extLst>
            <a:ext uri="{FF2B5EF4-FFF2-40B4-BE49-F238E27FC236}">
              <a16:creationId xmlns:a16="http://schemas.microsoft.com/office/drawing/2014/main" xmlns="" id="{41ADFE7F-2E0C-41DB-A9F5-75C1D9E17C89}"/>
            </a:ext>
          </a:extLst>
        </xdr:cNvPr>
        <xdr:cNvSpPr/>
      </xdr:nvSpPr>
      <xdr:spPr>
        <a:xfrm>
          <a:off x="12763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51435</xdr:rowOff>
    </xdr:from>
    <xdr:to>
      <xdr:col>71</xdr:col>
      <xdr:colOff>177800</xdr:colOff>
      <xdr:row>34</xdr:row>
      <xdr:rowOff>102870</xdr:rowOff>
    </xdr:to>
    <xdr:cxnSp macro="">
      <xdr:nvCxnSpPr>
        <xdr:cNvPr id="346" name="直線コネクタ 345">
          <a:extLst>
            <a:ext uri="{FF2B5EF4-FFF2-40B4-BE49-F238E27FC236}">
              <a16:creationId xmlns:a16="http://schemas.microsoft.com/office/drawing/2014/main" xmlns="" id="{3AF71B4F-BF1A-40BE-8F66-FD5F17F20C62}"/>
            </a:ext>
          </a:extLst>
        </xdr:cNvPr>
        <xdr:cNvCxnSpPr/>
      </xdr:nvCxnSpPr>
      <xdr:spPr>
        <a:xfrm>
          <a:off x="12814300" y="58807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xmlns="" id="{16C3839E-E05F-42D6-8DFB-DB680E676ED7}"/>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xmlns="" id="{9289E85B-0FAA-47A5-AD27-749290D6ED53}"/>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xmlns="" id="{E256CC48-E4A7-45A9-AA17-505361AD3133}"/>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xmlns="" id="{FA7429EB-D497-4B1F-A1DD-37E566C868FE}"/>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111142</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xmlns="" id="{DD6DDD94-3E65-44B3-A96D-6E5803D52333}"/>
            </a:ext>
          </a:extLst>
        </xdr:cNvPr>
        <xdr:cNvSpPr txBox="1"/>
      </xdr:nvSpPr>
      <xdr:spPr>
        <a:xfrm>
          <a:off x="152660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103522</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xmlns="" id="{02827E19-3336-4E49-B090-A43C85DECC1A}"/>
            </a:ext>
          </a:extLst>
        </xdr:cNvPr>
        <xdr:cNvSpPr txBox="1"/>
      </xdr:nvSpPr>
      <xdr:spPr>
        <a:xfrm>
          <a:off x="143897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170197</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xmlns="" id="{DBFF0E90-CD9D-49CC-A4A9-6AEB66FE60C5}"/>
            </a:ext>
          </a:extLst>
        </xdr:cNvPr>
        <xdr:cNvSpPr txBox="1"/>
      </xdr:nvSpPr>
      <xdr:spPr>
        <a:xfrm>
          <a:off x="13500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118762</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xmlns="" id="{E8DC3A89-3A2C-4B2C-9211-70B66DEA91C5}"/>
            </a:ext>
          </a:extLst>
        </xdr:cNvPr>
        <xdr:cNvSpPr txBox="1"/>
      </xdr:nvSpPr>
      <xdr:spPr>
        <a:xfrm>
          <a:off x="12611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xmlns="" id="{1956F27B-FE05-4F22-895D-2CADBC0D26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xmlns="" id="{33E4F687-D49E-4767-A35D-DB5119A2F5F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xmlns="" id="{18E7C484-3B8D-45F2-94AD-08F06CBB85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xmlns="" id="{CA171C01-62BD-45CB-9323-EE502BC290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xmlns="" id="{59ECA212-D9BF-4640-A100-D4ABEF3668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xmlns="" id="{FEB481C7-F02C-405B-8343-2763CEC817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xmlns="" id="{94B7E133-8263-4DA6-A413-F589CFE3D55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xmlns="" id="{10441AE0-0801-4021-BFB4-C5FB3FEBBA4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xmlns="" id="{A3050FCF-1A13-4968-9FD3-2CDFCE4DF11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xmlns="" id="{F9103B34-FF6F-49E5-B648-CB22399BD6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5" name="直線コネクタ 364">
          <a:extLst>
            <a:ext uri="{FF2B5EF4-FFF2-40B4-BE49-F238E27FC236}">
              <a16:creationId xmlns:a16="http://schemas.microsoft.com/office/drawing/2014/main" xmlns="" id="{E6C1C575-82CA-423A-9CAB-59B57E9F0408}"/>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6" name="テキスト ボックス 365">
          <a:extLst>
            <a:ext uri="{FF2B5EF4-FFF2-40B4-BE49-F238E27FC236}">
              <a16:creationId xmlns:a16="http://schemas.microsoft.com/office/drawing/2014/main" xmlns="" id="{4D15DB4B-D3A8-426C-894E-AF4518050E1D}"/>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xmlns="" id="{8576163D-6627-4CB2-9629-277E012407A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a:extLst>
            <a:ext uri="{FF2B5EF4-FFF2-40B4-BE49-F238E27FC236}">
              <a16:creationId xmlns:a16="http://schemas.microsoft.com/office/drawing/2014/main" xmlns="" id="{E305AA22-8E0C-4187-8F96-AB844A72B12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9" name="直線コネクタ 368">
          <a:extLst>
            <a:ext uri="{FF2B5EF4-FFF2-40B4-BE49-F238E27FC236}">
              <a16:creationId xmlns:a16="http://schemas.microsoft.com/office/drawing/2014/main" xmlns="" id="{36611AD2-CC04-48B1-B6A0-698864827ABF}"/>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0" name="テキスト ボックス 369">
          <a:extLst>
            <a:ext uri="{FF2B5EF4-FFF2-40B4-BE49-F238E27FC236}">
              <a16:creationId xmlns:a16="http://schemas.microsoft.com/office/drawing/2014/main" xmlns="" id="{76729C2F-7CF1-44F4-AF4D-28196B2DB7DC}"/>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xmlns="" id="{33D510FD-7426-4DF9-844B-E285D6B28B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xmlns="" id="{FE52D5FB-35ED-462F-9B27-F3160AA66BD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xmlns="" id="{6105181D-3D26-4F17-A90C-E0C9CD8F91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74" name="直線コネクタ 373">
          <a:extLst>
            <a:ext uri="{FF2B5EF4-FFF2-40B4-BE49-F238E27FC236}">
              <a16:creationId xmlns:a16="http://schemas.microsoft.com/office/drawing/2014/main" xmlns="" id="{5FEA3A03-EF1F-4F90-BF76-29581CDC4F3A}"/>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5" name="【一般廃棄物処理施設】&#10;一人当たり有形固定資産（償却資産）額最小値テキスト">
          <a:extLst>
            <a:ext uri="{FF2B5EF4-FFF2-40B4-BE49-F238E27FC236}">
              <a16:creationId xmlns:a16="http://schemas.microsoft.com/office/drawing/2014/main" xmlns="" id="{60542AB1-D389-4FE3-A711-31B45B1BA6B9}"/>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6" name="直線コネクタ 375">
          <a:extLst>
            <a:ext uri="{FF2B5EF4-FFF2-40B4-BE49-F238E27FC236}">
              <a16:creationId xmlns:a16="http://schemas.microsoft.com/office/drawing/2014/main" xmlns="" id="{65FE4768-59CB-4637-90BC-4C337CDC94D3}"/>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xmlns="" id="{1E1F1BB7-CBBD-4282-B010-4CE56805340A}"/>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78" name="直線コネクタ 377">
          <a:extLst>
            <a:ext uri="{FF2B5EF4-FFF2-40B4-BE49-F238E27FC236}">
              <a16:creationId xmlns:a16="http://schemas.microsoft.com/office/drawing/2014/main" xmlns="" id="{436AB390-014F-4E05-BEDD-D449C5D5B213}"/>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379" name="【一般廃棄物処理施設】&#10;一人当たり有形固定資産（償却資産）額平均値テキスト">
          <a:extLst>
            <a:ext uri="{FF2B5EF4-FFF2-40B4-BE49-F238E27FC236}">
              <a16:creationId xmlns:a16="http://schemas.microsoft.com/office/drawing/2014/main" xmlns="" id="{C71C5B37-076E-4B2D-9B5C-19506A0EF6E9}"/>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380" name="フローチャート: 判断 379">
          <a:extLst>
            <a:ext uri="{FF2B5EF4-FFF2-40B4-BE49-F238E27FC236}">
              <a16:creationId xmlns:a16="http://schemas.microsoft.com/office/drawing/2014/main" xmlns="" id="{49AD958D-9321-489C-8ADF-2D9AA1E9B0BA}"/>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381" name="フローチャート: 判断 380">
          <a:extLst>
            <a:ext uri="{FF2B5EF4-FFF2-40B4-BE49-F238E27FC236}">
              <a16:creationId xmlns:a16="http://schemas.microsoft.com/office/drawing/2014/main" xmlns="" id="{FB08CAB6-BEA8-46B0-AE5E-01024C8A375E}"/>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382" name="フローチャート: 判断 381">
          <a:extLst>
            <a:ext uri="{FF2B5EF4-FFF2-40B4-BE49-F238E27FC236}">
              <a16:creationId xmlns:a16="http://schemas.microsoft.com/office/drawing/2014/main" xmlns="" id="{B6853214-7CA5-4D01-B452-82359A16D15A}"/>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383" name="フローチャート: 判断 382">
          <a:extLst>
            <a:ext uri="{FF2B5EF4-FFF2-40B4-BE49-F238E27FC236}">
              <a16:creationId xmlns:a16="http://schemas.microsoft.com/office/drawing/2014/main" xmlns="" id="{3BF812BE-FD49-4B4C-B778-8EFAE56D4933}"/>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384" name="フローチャート: 判断 383">
          <a:extLst>
            <a:ext uri="{FF2B5EF4-FFF2-40B4-BE49-F238E27FC236}">
              <a16:creationId xmlns:a16="http://schemas.microsoft.com/office/drawing/2014/main" xmlns="" id="{E6B5F14A-0011-44DA-9C4A-047C7461AC82}"/>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18D8E9DA-FE7D-4D55-A3EB-FB06F553DD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202F0508-3B10-47A8-9283-8DE75ED4B2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FC983F9F-CFAF-4F6C-AECA-0622238736D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40313240-EE2C-4357-A005-DFE44F7BC64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047E33E0-17A3-44CB-860D-643657AD55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54729</xdr:rowOff>
    </xdr:from>
    <xdr:to>
      <xdr:col>116</xdr:col>
      <xdr:colOff>114300</xdr:colOff>
      <xdr:row>39</xdr:row>
      <xdr:rowOff>156329</xdr:rowOff>
    </xdr:to>
    <xdr:sp macro="" textlink="">
      <xdr:nvSpPr>
        <xdr:cNvPr id="390" name="楕円 389">
          <a:extLst>
            <a:ext uri="{FF2B5EF4-FFF2-40B4-BE49-F238E27FC236}">
              <a16:creationId xmlns:a16="http://schemas.microsoft.com/office/drawing/2014/main" xmlns="" id="{4A9B62B6-5DE9-48C5-9C4D-DEAE759E3300}"/>
            </a:ext>
          </a:extLst>
        </xdr:cNvPr>
        <xdr:cNvSpPr/>
      </xdr:nvSpPr>
      <xdr:spPr>
        <a:xfrm>
          <a:off x="22110700" y="67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33156</xdr:rowOff>
    </xdr:from>
    <xdr:ext cx="534377" cy="259045"/>
    <xdr:sp macro="" textlink="">
      <xdr:nvSpPr>
        <xdr:cNvPr id="391" name="【一般廃棄物処理施設】&#10;一人当たり有形固定資産（償却資産）額該当値テキスト">
          <a:extLst>
            <a:ext uri="{FF2B5EF4-FFF2-40B4-BE49-F238E27FC236}">
              <a16:creationId xmlns:a16="http://schemas.microsoft.com/office/drawing/2014/main" xmlns="" id="{6E3F58E1-1B0C-4141-9107-203DDE899F16}"/>
            </a:ext>
          </a:extLst>
        </xdr:cNvPr>
        <xdr:cNvSpPr txBox="1"/>
      </xdr:nvSpPr>
      <xdr:spPr>
        <a:xfrm>
          <a:off x="22199600" y="67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42014</xdr:rowOff>
    </xdr:from>
    <xdr:to>
      <xdr:col>112</xdr:col>
      <xdr:colOff>38100</xdr:colOff>
      <xdr:row>39</xdr:row>
      <xdr:rowOff>143614</xdr:rowOff>
    </xdr:to>
    <xdr:sp macro="" textlink="">
      <xdr:nvSpPr>
        <xdr:cNvPr id="392" name="楕円 391">
          <a:extLst>
            <a:ext uri="{FF2B5EF4-FFF2-40B4-BE49-F238E27FC236}">
              <a16:creationId xmlns:a16="http://schemas.microsoft.com/office/drawing/2014/main" xmlns="" id="{98216895-F494-49E4-AE7D-50A62B774416}"/>
            </a:ext>
          </a:extLst>
        </xdr:cNvPr>
        <xdr:cNvSpPr/>
      </xdr:nvSpPr>
      <xdr:spPr>
        <a:xfrm>
          <a:off x="21272500" y="6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92814</xdr:rowOff>
    </xdr:from>
    <xdr:to>
      <xdr:col>116</xdr:col>
      <xdr:colOff>63500</xdr:colOff>
      <xdr:row>39</xdr:row>
      <xdr:rowOff>105529</xdr:rowOff>
    </xdr:to>
    <xdr:cxnSp macro="">
      <xdr:nvCxnSpPr>
        <xdr:cNvPr id="393" name="直線コネクタ 392">
          <a:extLst>
            <a:ext uri="{FF2B5EF4-FFF2-40B4-BE49-F238E27FC236}">
              <a16:creationId xmlns:a16="http://schemas.microsoft.com/office/drawing/2014/main" xmlns="" id="{0D9E96CE-B135-4C82-9C2A-2A80E28E4CB6}"/>
            </a:ext>
          </a:extLst>
        </xdr:cNvPr>
        <xdr:cNvCxnSpPr/>
      </xdr:nvCxnSpPr>
      <xdr:spPr>
        <a:xfrm>
          <a:off x="21323300" y="6779364"/>
          <a:ext cx="838200" cy="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56707</xdr:rowOff>
    </xdr:from>
    <xdr:to>
      <xdr:col>107</xdr:col>
      <xdr:colOff>101600</xdr:colOff>
      <xdr:row>39</xdr:row>
      <xdr:rowOff>158307</xdr:rowOff>
    </xdr:to>
    <xdr:sp macro="" textlink="">
      <xdr:nvSpPr>
        <xdr:cNvPr id="394" name="楕円 393">
          <a:extLst>
            <a:ext uri="{FF2B5EF4-FFF2-40B4-BE49-F238E27FC236}">
              <a16:creationId xmlns:a16="http://schemas.microsoft.com/office/drawing/2014/main" xmlns="" id="{654FB636-0C45-4E62-AC46-8FF8CA661C41}"/>
            </a:ext>
          </a:extLst>
        </xdr:cNvPr>
        <xdr:cNvSpPr/>
      </xdr:nvSpPr>
      <xdr:spPr>
        <a:xfrm>
          <a:off x="20383500" y="67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92814</xdr:rowOff>
    </xdr:from>
    <xdr:to>
      <xdr:col>111</xdr:col>
      <xdr:colOff>177800</xdr:colOff>
      <xdr:row>39</xdr:row>
      <xdr:rowOff>107507</xdr:rowOff>
    </xdr:to>
    <xdr:cxnSp macro="">
      <xdr:nvCxnSpPr>
        <xdr:cNvPr id="395" name="直線コネクタ 394">
          <a:extLst>
            <a:ext uri="{FF2B5EF4-FFF2-40B4-BE49-F238E27FC236}">
              <a16:creationId xmlns:a16="http://schemas.microsoft.com/office/drawing/2014/main" xmlns="" id="{397DA9E0-4325-4D6E-9F41-DFFBC349E535}"/>
            </a:ext>
          </a:extLst>
        </xdr:cNvPr>
        <xdr:cNvCxnSpPr/>
      </xdr:nvCxnSpPr>
      <xdr:spPr>
        <a:xfrm flipV="1">
          <a:off x="20434300" y="6779364"/>
          <a:ext cx="889000" cy="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56307</xdr:rowOff>
    </xdr:from>
    <xdr:to>
      <xdr:col>102</xdr:col>
      <xdr:colOff>165100</xdr:colOff>
      <xdr:row>39</xdr:row>
      <xdr:rowOff>157907</xdr:rowOff>
    </xdr:to>
    <xdr:sp macro="" textlink="">
      <xdr:nvSpPr>
        <xdr:cNvPr id="396" name="楕円 395">
          <a:extLst>
            <a:ext uri="{FF2B5EF4-FFF2-40B4-BE49-F238E27FC236}">
              <a16:creationId xmlns:a16="http://schemas.microsoft.com/office/drawing/2014/main" xmlns="" id="{1FEFDDE7-0A17-4B8E-B903-3A2A34CB8A16}"/>
            </a:ext>
          </a:extLst>
        </xdr:cNvPr>
        <xdr:cNvSpPr/>
      </xdr:nvSpPr>
      <xdr:spPr>
        <a:xfrm>
          <a:off x="19494500" y="67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107107</xdr:rowOff>
    </xdr:from>
    <xdr:to>
      <xdr:col>107</xdr:col>
      <xdr:colOff>50800</xdr:colOff>
      <xdr:row>39</xdr:row>
      <xdr:rowOff>107507</xdr:rowOff>
    </xdr:to>
    <xdr:cxnSp macro="">
      <xdr:nvCxnSpPr>
        <xdr:cNvPr id="397" name="直線コネクタ 396">
          <a:extLst>
            <a:ext uri="{FF2B5EF4-FFF2-40B4-BE49-F238E27FC236}">
              <a16:creationId xmlns:a16="http://schemas.microsoft.com/office/drawing/2014/main" xmlns="" id="{25802D2E-B820-4D31-A6A1-84FFCFF73C9B}"/>
            </a:ext>
          </a:extLst>
        </xdr:cNvPr>
        <xdr:cNvCxnSpPr/>
      </xdr:nvCxnSpPr>
      <xdr:spPr>
        <a:xfrm>
          <a:off x="19545300" y="679365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56804</xdr:rowOff>
    </xdr:from>
    <xdr:to>
      <xdr:col>98</xdr:col>
      <xdr:colOff>38100</xdr:colOff>
      <xdr:row>39</xdr:row>
      <xdr:rowOff>158404</xdr:rowOff>
    </xdr:to>
    <xdr:sp macro="" textlink="">
      <xdr:nvSpPr>
        <xdr:cNvPr id="398" name="楕円 397">
          <a:extLst>
            <a:ext uri="{FF2B5EF4-FFF2-40B4-BE49-F238E27FC236}">
              <a16:creationId xmlns:a16="http://schemas.microsoft.com/office/drawing/2014/main" xmlns="" id="{0E50D911-ABC6-4590-91EF-C73F536B63A8}"/>
            </a:ext>
          </a:extLst>
        </xdr:cNvPr>
        <xdr:cNvSpPr/>
      </xdr:nvSpPr>
      <xdr:spPr>
        <a:xfrm>
          <a:off x="18605500" y="674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107107</xdr:rowOff>
    </xdr:from>
    <xdr:to>
      <xdr:col>102</xdr:col>
      <xdr:colOff>114300</xdr:colOff>
      <xdr:row>39</xdr:row>
      <xdr:rowOff>107604</xdr:rowOff>
    </xdr:to>
    <xdr:cxnSp macro="">
      <xdr:nvCxnSpPr>
        <xdr:cNvPr id="399" name="直線コネクタ 398">
          <a:extLst>
            <a:ext uri="{FF2B5EF4-FFF2-40B4-BE49-F238E27FC236}">
              <a16:creationId xmlns:a16="http://schemas.microsoft.com/office/drawing/2014/main" xmlns="" id="{36DE89A2-C7D6-42D3-BD41-977363670780}"/>
            </a:ext>
          </a:extLst>
        </xdr:cNvPr>
        <xdr:cNvCxnSpPr/>
      </xdr:nvCxnSpPr>
      <xdr:spPr>
        <a:xfrm flipV="1">
          <a:off x="18656300" y="6793657"/>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00" name="n_1aveValue【一般廃棄物処理施設】&#10;一人当たり有形固定資産（償却資産）額">
          <a:extLst>
            <a:ext uri="{FF2B5EF4-FFF2-40B4-BE49-F238E27FC236}">
              <a16:creationId xmlns:a16="http://schemas.microsoft.com/office/drawing/2014/main" xmlns="" id="{02E56EB7-15CB-40EA-84A2-86A659210651}"/>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01" name="n_2aveValue【一般廃棄物処理施設】&#10;一人当たり有形固定資産（償却資産）額">
          <a:extLst>
            <a:ext uri="{FF2B5EF4-FFF2-40B4-BE49-F238E27FC236}">
              <a16:creationId xmlns:a16="http://schemas.microsoft.com/office/drawing/2014/main" xmlns="" id="{BEEACF20-CEA7-42A1-9312-EC6B35248745}"/>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402" name="n_3aveValue【一般廃棄物処理施設】&#10;一人当たり有形固定資産（償却資産）額">
          <a:extLst>
            <a:ext uri="{FF2B5EF4-FFF2-40B4-BE49-F238E27FC236}">
              <a16:creationId xmlns:a16="http://schemas.microsoft.com/office/drawing/2014/main" xmlns="" id="{D1AEFC3D-FD62-4D5F-9387-F1A64251E1C0}"/>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03" name="n_4aveValue【一般廃棄物処理施設】&#10;一人当たり有形固定資産（償却資産）額">
          <a:extLst>
            <a:ext uri="{FF2B5EF4-FFF2-40B4-BE49-F238E27FC236}">
              <a16:creationId xmlns:a16="http://schemas.microsoft.com/office/drawing/2014/main" xmlns="" id="{19845A40-AC79-4748-AC4E-62B789A48E6A}"/>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134741</xdr:rowOff>
    </xdr:from>
    <xdr:ext cx="534377" cy="259045"/>
    <xdr:sp macro="" textlink="">
      <xdr:nvSpPr>
        <xdr:cNvPr id="404" name="n_1mainValue【一般廃棄物処理施設】&#10;一人当たり有形固定資産（償却資産）額">
          <a:extLst>
            <a:ext uri="{FF2B5EF4-FFF2-40B4-BE49-F238E27FC236}">
              <a16:creationId xmlns:a16="http://schemas.microsoft.com/office/drawing/2014/main" xmlns="" id="{39C6EC3C-8030-429E-A291-4B9B3DB481DA}"/>
            </a:ext>
          </a:extLst>
        </xdr:cNvPr>
        <xdr:cNvSpPr txBox="1"/>
      </xdr:nvSpPr>
      <xdr:spPr>
        <a:xfrm>
          <a:off x="21043411" y="68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149434</xdr:rowOff>
    </xdr:from>
    <xdr:ext cx="534377" cy="259045"/>
    <xdr:sp macro="" textlink="">
      <xdr:nvSpPr>
        <xdr:cNvPr id="405" name="n_2mainValue【一般廃棄物処理施設】&#10;一人当たり有形固定資産（償却資産）額">
          <a:extLst>
            <a:ext uri="{FF2B5EF4-FFF2-40B4-BE49-F238E27FC236}">
              <a16:creationId xmlns:a16="http://schemas.microsoft.com/office/drawing/2014/main" xmlns="" id="{14E6B7DB-62B4-4645-9926-AE7841674DCF}"/>
            </a:ext>
          </a:extLst>
        </xdr:cNvPr>
        <xdr:cNvSpPr txBox="1"/>
      </xdr:nvSpPr>
      <xdr:spPr>
        <a:xfrm>
          <a:off x="20167111" y="68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149034</xdr:rowOff>
    </xdr:from>
    <xdr:ext cx="534377" cy="259045"/>
    <xdr:sp macro="" textlink="">
      <xdr:nvSpPr>
        <xdr:cNvPr id="406" name="n_3mainValue【一般廃棄物処理施設】&#10;一人当たり有形固定資産（償却資産）額">
          <a:extLst>
            <a:ext uri="{FF2B5EF4-FFF2-40B4-BE49-F238E27FC236}">
              <a16:creationId xmlns:a16="http://schemas.microsoft.com/office/drawing/2014/main" xmlns="" id="{C111B27B-5FA6-4E64-8F3D-4E60516AF551}"/>
            </a:ext>
          </a:extLst>
        </xdr:cNvPr>
        <xdr:cNvSpPr txBox="1"/>
      </xdr:nvSpPr>
      <xdr:spPr>
        <a:xfrm>
          <a:off x="19278111" y="68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149531</xdr:rowOff>
    </xdr:from>
    <xdr:ext cx="534377" cy="259045"/>
    <xdr:sp macro="" textlink="">
      <xdr:nvSpPr>
        <xdr:cNvPr id="407" name="n_4mainValue【一般廃棄物処理施設】&#10;一人当たり有形固定資産（償却資産）額">
          <a:extLst>
            <a:ext uri="{FF2B5EF4-FFF2-40B4-BE49-F238E27FC236}">
              <a16:creationId xmlns:a16="http://schemas.microsoft.com/office/drawing/2014/main" xmlns="" id="{19634A20-75F0-4785-8567-01B533F5288E}"/>
            </a:ext>
          </a:extLst>
        </xdr:cNvPr>
        <xdr:cNvSpPr txBox="1"/>
      </xdr:nvSpPr>
      <xdr:spPr>
        <a:xfrm>
          <a:off x="18389111" y="683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xmlns="" id="{053745BA-BCA7-4A6C-8815-BCDD2D347F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xmlns="" id="{2B1AF5D2-5FCF-406F-B7F4-9C3AEBB2E6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xmlns="" id="{016A10C9-DE73-4AE2-98E7-79D367D41C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xmlns="" id="{8EBFAE7C-9496-464D-B4F1-949380F906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xmlns="" id="{D92B2CA1-8B08-45E8-A902-D7A5125A51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xmlns="" id="{5074D5A8-6073-4D96-85D9-D36A1B9E04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xmlns="" id="{FC947C20-A654-41D2-869B-12203C8F96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xmlns="" id="{2C88C7CA-D536-4C5C-B58E-92A32C4DED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xmlns="" id="{588408A0-9CC9-4AA9-A1DA-3BC754E3B77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xmlns="" id="{5CCA2CED-1B38-43E9-9030-5BB7F0ACE9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xmlns="" id="{CAA65EE2-F6D3-4CA5-96C5-0F2B0CDB6AC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xmlns="" id="{286A80D8-F907-497B-A2D3-37C8A120CB9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xmlns="" id="{1A067D9F-6B96-4BD5-AE68-ECAB2CCCC21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xmlns="" id="{DA08F0E2-5ABC-477C-B275-9EA4FF682C3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xmlns="" id="{1295475B-4714-4FE4-B181-208416AAF2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xmlns="" id="{9EC958A9-603E-47B5-85DB-5160E34167A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xmlns="" id="{C5065237-2576-4F2E-85DC-FB9795F7776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xmlns="" id="{05078ADD-39AB-4C66-9D0A-DB34ACB8135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xmlns="" id="{8416DE7E-782C-4EAE-9D46-6C4E62BDABC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xmlns="" id="{AE8C511D-41D9-4758-B37E-5706C96A155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xmlns="" id="{F1EF80B3-8C6A-4051-9BE9-253F1F676F2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xmlns="" id="{91703E0B-4E1E-4830-A884-BD0FC3DD4A4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xmlns="" id="{01D3B126-F4EF-4B3D-8BE9-7C3C874B6D7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xmlns="" id="{F70CA71E-5494-4CD6-AC94-7EED74ECEB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xmlns="" id="{77FB2F2E-4CF6-4C70-83B0-BC70ABD36C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3" name="直線コネクタ 432">
          <a:extLst>
            <a:ext uri="{FF2B5EF4-FFF2-40B4-BE49-F238E27FC236}">
              <a16:creationId xmlns:a16="http://schemas.microsoft.com/office/drawing/2014/main" xmlns="" id="{24ACB0B6-E900-4915-96EC-089E6C1ED083}"/>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xmlns="" id="{34E194C0-BE43-4C6A-AF0C-358DE066E2A8}"/>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5" name="直線コネクタ 434">
          <a:extLst>
            <a:ext uri="{FF2B5EF4-FFF2-40B4-BE49-F238E27FC236}">
              <a16:creationId xmlns:a16="http://schemas.microsoft.com/office/drawing/2014/main" xmlns="" id="{F773C480-F77A-4564-8B0F-7939E8E491E5}"/>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xmlns="" id="{49C7ECC5-29B6-4404-AD64-6D41CC083CB4}"/>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37" name="直線コネクタ 436">
          <a:extLst>
            <a:ext uri="{FF2B5EF4-FFF2-40B4-BE49-F238E27FC236}">
              <a16:creationId xmlns:a16="http://schemas.microsoft.com/office/drawing/2014/main" xmlns="" id="{D7E4D859-A929-49CC-84AE-7D12EC521A3D}"/>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xmlns="" id="{822B8E91-2CEC-4A51-BE5D-5775D167AAB4}"/>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9" name="フローチャート: 判断 438">
          <a:extLst>
            <a:ext uri="{FF2B5EF4-FFF2-40B4-BE49-F238E27FC236}">
              <a16:creationId xmlns:a16="http://schemas.microsoft.com/office/drawing/2014/main" xmlns="" id="{6CC1CD53-5337-4B60-9D20-7BEA10C45FCA}"/>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0" name="フローチャート: 判断 439">
          <a:extLst>
            <a:ext uri="{FF2B5EF4-FFF2-40B4-BE49-F238E27FC236}">
              <a16:creationId xmlns:a16="http://schemas.microsoft.com/office/drawing/2014/main" xmlns="" id="{2642F4DC-5A32-4B19-B097-43F630FCD17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1" name="フローチャート: 判断 440">
          <a:extLst>
            <a:ext uri="{FF2B5EF4-FFF2-40B4-BE49-F238E27FC236}">
              <a16:creationId xmlns:a16="http://schemas.microsoft.com/office/drawing/2014/main" xmlns="" id="{67AFB284-1217-4678-B0DC-5B30000715D8}"/>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2" name="フローチャート: 判断 441">
          <a:extLst>
            <a:ext uri="{FF2B5EF4-FFF2-40B4-BE49-F238E27FC236}">
              <a16:creationId xmlns:a16="http://schemas.microsoft.com/office/drawing/2014/main" xmlns="" id="{7938C79F-8E34-4B1C-A3D4-DD840A350CED}"/>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3" name="フローチャート: 判断 442">
          <a:extLst>
            <a:ext uri="{FF2B5EF4-FFF2-40B4-BE49-F238E27FC236}">
              <a16:creationId xmlns:a16="http://schemas.microsoft.com/office/drawing/2014/main" xmlns="" id="{1CF93709-9088-444D-ACBF-46A373748296}"/>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28EED118-C9E0-4995-8B93-F07B19C0F0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A268E257-B64B-4059-8FE1-6A6CCB321E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60B54E44-E2B3-4021-9BE9-835AE4DE650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8CD13357-2CED-4177-9CE1-F7A3197985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50378CCB-4C9A-485B-A633-EB875354BCB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49" name="楕円 448">
          <a:extLst>
            <a:ext uri="{FF2B5EF4-FFF2-40B4-BE49-F238E27FC236}">
              <a16:creationId xmlns:a16="http://schemas.microsoft.com/office/drawing/2014/main" xmlns="" id="{EE86CA2F-F1BD-4A1E-BF30-729BFBB2BDCC}"/>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xmlns="" id="{E1DCA38B-56E0-4ADD-BF36-83DFE9780F27}"/>
            </a:ext>
          </a:extLst>
        </xdr:cNvPr>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122283</xdr:rowOff>
    </xdr:from>
    <xdr:to>
      <xdr:col>81</xdr:col>
      <xdr:colOff>101600</xdr:colOff>
      <xdr:row>60</xdr:row>
      <xdr:rowOff>52433</xdr:rowOff>
    </xdr:to>
    <xdr:sp macro="" textlink="">
      <xdr:nvSpPr>
        <xdr:cNvPr id="451" name="楕円 450">
          <a:extLst>
            <a:ext uri="{FF2B5EF4-FFF2-40B4-BE49-F238E27FC236}">
              <a16:creationId xmlns:a16="http://schemas.microsoft.com/office/drawing/2014/main" xmlns="" id="{914B4E51-ED73-417A-9808-654544A2F628}"/>
            </a:ext>
          </a:extLst>
        </xdr:cNvPr>
        <xdr:cNvSpPr/>
      </xdr:nvSpPr>
      <xdr:spPr>
        <a:xfrm>
          <a:off x="15430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1633</xdr:rowOff>
    </xdr:from>
    <xdr:to>
      <xdr:col>85</xdr:col>
      <xdr:colOff>127000</xdr:colOff>
      <xdr:row>60</xdr:row>
      <xdr:rowOff>11430</xdr:rowOff>
    </xdr:to>
    <xdr:cxnSp macro="">
      <xdr:nvCxnSpPr>
        <xdr:cNvPr id="452" name="直線コネクタ 451">
          <a:extLst>
            <a:ext uri="{FF2B5EF4-FFF2-40B4-BE49-F238E27FC236}">
              <a16:creationId xmlns:a16="http://schemas.microsoft.com/office/drawing/2014/main" xmlns="" id="{B70C084D-2CEF-4A91-BCA4-791730A93D67}"/>
            </a:ext>
          </a:extLst>
        </xdr:cNvPr>
        <xdr:cNvCxnSpPr/>
      </xdr:nvCxnSpPr>
      <xdr:spPr>
        <a:xfrm>
          <a:off x="15481300" y="1028863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53" name="楕円 452">
          <a:extLst>
            <a:ext uri="{FF2B5EF4-FFF2-40B4-BE49-F238E27FC236}">
              <a16:creationId xmlns:a16="http://schemas.microsoft.com/office/drawing/2014/main" xmlns="" id="{DBB4EAD6-1BB0-4366-939F-D8B234949701}"/>
            </a:ext>
          </a:extLst>
        </xdr:cNvPr>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60</xdr:row>
      <xdr:rowOff>1633</xdr:rowOff>
    </xdr:to>
    <xdr:cxnSp macro="">
      <xdr:nvCxnSpPr>
        <xdr:cNvPr id="454" name="直線コネクタ 453">
          <a:extLst>
            <a:ext uri="{FF2B5EF4-FFF2-40B4-BE49-F238E27FC236}">
              <a16:creationId xmlns:a16="http://schemas.microsoft.com/office/drawing/2014/main" xmlns="" id="{712D85DE-93DA-4DA9-A406-26C0E822CA5A}"/>
            </a:ext>
          </a:extLst>
        </xdr:cNvPr>
        <xdr:cNvCxnSpPr/>
      </xdr:nvCxnSpPr>
      <xdr:spPr>
        <a:xfrm>
          <a:off x="14592300" y="102706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55" name="楕円 454">
          <a:extLst>
            <a:ext uri="{FF2B5EF4-FFF2-40B4-BE49-F238E27FC236}">
              <a16:creationId xmlns:a16="http://schemas.microsoft.com/office/drawing/2014/main" xmlns="" id="{CDC5C913-5838-4750-89FE-DE6AA96C16E1}"/>
            </a:ext>
          </a:extLst>
        </xdr:cNvPr>
        <xdr:cNvSpPr/>
      </xdr:nvSpPr>
      <xdr:spPr>
        <a:xfrm>
          <a:off x="13652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59</xdr:row>
      <xdr:rowOff>155122</xdr:rowOff>
    </xdr:to>
    <xdr:cxnSp macro="">
      <xdr:nvCxnSpPr>
        <xdr:cNvPr id="456" name="直線コネクタ 455">
          <a:extLst>
            <a:ext uri="{FF2B5EF4-FFF2-40B4-BE49-F238E27FC236}">
              <a16:creationId xmlns:a16="http://schemas.microsoft.com/office/drawing/2014/main" xmlns="" id="{054F3E25-B53E-4E56-BC40-3FD66A4BD1E5}"/>
            </a:ext>
          </a:extLst>
        </xdr:cNvPr>
        <xdr:cNvCxnSpPr/>
      </xdr:nvCxnSpPr>
      <xdr:spPr>
        <a:xfrm>
          <a:off x="13703300" y="101988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457" name="楕円 456">
          <a:extLst>
            <a:ext uri="{FF2B5EF4-FFF2-40B4-BE49-F238E27FC236}">
              <a16:creationId xmlns:a16="http://schemas.microsoft.com/office/drawing/2014/main" xmlns="" id="{9652E246-68DE-4587-B950-0485752A4F34}"/>
            </a:ext>
          </a:extLst>
        </xdr:cNvPr>
        <xdr:cNvSpPr/>
      </xdr:nvSpPr>
      <xdr:spPr>
        <a:xfrm>
          <a:off x="1276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83276</xdr:rowOff>
    </xdr:to>
    <xdr:cxnSp macro="">
      <xdr:nvCxnSpPr>
        <xdr:cNvPr id="458" name="直線コネクタ 457">
          <a:extLst>
            <a:ext uri="{FF2B5EF4-FFF2-40B4-BE49-F238E27FC236}">
              <a16:creationId xmlns:a16="http://schemas.microsoft.com/office/drawing/2014/main" xmlns="" id="{80C4D14A-DB34-4CB5-BE65-0B20CAAB1DC1}"/>
            </a:ext>
          </a:extLst>
        </xdr:cNvPr>
        <xdr:cNvCxnSpPr/>
      </xdr:nvCxnSpPr>
      <xdr:spPr>
        <a:xfrm>
          <a:off x="12814300" y="101612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xmlns="" id="{285FCEAC-F657-4253-94F3-E0E8FB5101CC}"/>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xmlns="" id="{0F655813-094E-4C80-9C06-CC743F82E109}"/>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xmlns="" id="{83AAF3D3-94FF-48E5-88E6-AC4FC884D34E}"/>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xmlns="" id="{335DCEDD-D784-434E-B543-72E7ED2619A6}"/>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68960</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xmlns="" id="{D79C3BD4-4958-4510-9C4E-329C47A2D741}"/>
            </a:ext>
          </a:extLst>
        </xdr:cNvPr>
        <xdr:cNvSpPr txBox="1"/>
      </xdr:nvSpPr>
      <xdr:spPr>
        <a:xfrm>
          <a:off x="152660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xmlns="" id="{9B4977CE-5FE6-4BCB-9610-0225234C6F38}"/>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xmlns="" id="{4C0AE4B2-903F-4FB8-A9ED-C3ABDF204622}"/>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xmlns="" id="{903346AA-49F1-4BA5-8A8E-F521138D020C}"/>
            </a:ext>
          </a:extLst>
        </xdr:cNvPr>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xmlns="" id="{BD960511-6EBB-4C38-AF51-31AF4F441F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xmlns="" id="{6BF3D3E6-95DC-4DC9-8BDA-4CB7EC814B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xmlns="" id="{C99CC2BA-2FDD-4165-92BD-9CB51C2331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xmlns="" id="{EF9953EE-D639-4ED3-B455-EC2173D887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xmlns="" id="{029E38F3-652F-4DBA-8781-3A55C1F4BB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xmlns="" id="{22FFD0B3-E650-4E1C-997D-6636C2D4917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xmlns="" id="{CA7A5828-8F93-45F3-8DE6-09635B37BB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xmlns="" id="{1273C1C7-8606-4990-8258-6FADD6FA054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xmlns="" id="{0ED3EFD8-EC28-44AE-8CB6-06879D4C8D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xmlns="" id="{1AFE6B0C-2F58-4775-9712-E4E092C8DD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a16="http://schemas.microsoft.com/office/drawing/2014/main" xmlns="" id="{B5795FC3-7CC2-468B-8510-D71196BC241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a16="http://schemas.microsoft.com/office/drawing/2014/main" xmlns="" id="{5B45BA48-B30D-4F23-AF53-61955DDCF0B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a16="http://schemas.microsoft.com/office/drawing/2014/main" xmlns="" id="{12E1FC0E-146B-4A37-B1FF-6711E80BF90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a16="http://schemas.microsoft.com/office/drawing/2014/main" xmlns="" id="{44D32FF6-0ED0-41CB-B650-AD47DA76057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a16="http://schemas.microsoft.com/office/drawing/2014/main" xmlns="" id="{D5BC3110-67CC-4E45-AE53-BC1560B7A32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a16="http://schemas.microsoft.com/office/drawing/2014/main" xmlns="" id="{5D5B65FF-EAC5-464F-BA70-87636FB3845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a16="http://schemas.microsoft.com/office/drawing/2014/main" xmlns="" id="{28FD4438-145F-45CA-9DC6-03765F02FD8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a16="http://schemas.microsoft.com/office/drawing/2014/main" xmlns="" id="{C549B63D-C513-46CA-AA10-F0A059FCF6C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a16="http://schemas.microsoft.com/office/drawing/2014/main" xmlns="" id="{8D66B5F0-9B85-43C6-9B68-1B1DE3F9B1B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a16="http://schemas.microsoft.com/office/drawing/2014/main" xmlns="" id="{50A3FF41-DEF9-4894-95F4-30646EE9D3B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a16="http://schemas.microsoft.com/office/drawing/2014/main" xmlns="" id="{66B92647-6D6A-40CF-A682-594C7D7B39F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a:extLst>
            <a:ext uri="{FF2B5EF4-FFF2-40B4-BE49-F238E27FC236}">
              <a16:creationId xmlns:a16="http://schemas.microsoft.com/office/drawing/2014/main" xmlns="" id="{D4C1B9D2-6C37-4FE1-A4C7-A35C8FB62B7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xmlns="" id="{668D6824-E4CF-4473-B184-740CF4EEC0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xmlns="" id="{53B9B4E8-58A8-4F65-B83E-FFBC477069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xmlns="" id="{A3CED6B0-4C44-4EB0-B9D0-0E85EB945E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2" name="直線コネクタ 491">
          <a:extLst>
            <a:ext uri="{FF2B5EF4-FFF2-40B4-BE49-F238E27FC236}">
              <a16:creationId xmlns:a16="http://schemas.microsoft.com/office/drawing/2014/main" xmlns="" id="{CCEE4A0F-9BD5-4680-8891-133FA591572F}"/>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xmlns="" id="{1A7E10A6-1E84-4485-BB8C-55B41339DD13}"/>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4" name="直線コネクタ 493">
          <a:extLst>
            <a:ext uri="{FF2B5EF4-FFF2-40B4-BE49-F238E27FC236}">
              <a16:creationId xmlns:a16="http://schemas.microsoft.com/office/drawing/2014/main" xmlns="" id="{D4D32181-34B9-4C00-B3FC-9E7286DA1C57}"/>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xmlns="" id="{FE20A979-35F8-4B0C-A074-4B983BFBAAC9}"/>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6" name="直線コネクタ 495">
          <a:extLst>
            <a:ext uri="{FF2B5EF4-FFF2-40B4-BE49-F238E27FC236}">
              <a16:creationId xmlns:a16="http://schemas.microsoft.com/office/drawing/2014/main" xmlns="" id="{0EFC2D33-71FF-4BDF-AD32-7D000340D3A7}"/>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xmlns="" id="{AE72D26C-AD24-4319-AF56-F58D0CBFDF1A}"/>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8" name="フローチャート: 判断 497">
          <a:extLst>
            <a:ext uri="{FF2B5EF4-FFF2-40B4-BE49-F238E27FC236}">
              <a16:creationId xmlns:a16="http://schemas.microsoft.com/office/drawing/2014/main" xmlns="" id="{5937E836-BF32-4BCC-A06E-94CB08EFD8C2}"/>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9" name="フローチャート: 判断 498">
          <a:extLst>
            <a:ext uri="{FF2B5EF4-FFF2-40B4-BE49-F238E27FC236}">
              <a16:creationId xmlns:a16="http://schemas.microsoft.com/office/drawing/2014/main" xmlns="" id="{5FE97697-2068-4823-9C88-0E90C7C059A2}"/>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0" name="フローチャート: 判断 499">
          <a:extLst>
            <a:ext uri="{FF2B5EF4-FFF2-40B4-BE49-F238E27FC236}">
              <a16:creationId xmlns:a16="http://schemas.microsoft.com/office/drawing/2014/main" xmlns="" id="{33F6E61C-A1E6-432C-A802-3421532D1EAF}"/>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1" name="フローチャート: 判断 500">
          <a:extLst>
            <a:ext uri="{FF2B5EF4-FFF2-40B4-BE49-F238E27FC236}">
              <a16:creationId xmlns:a16="http://schemas.microsoft.com/office/drawing/2014/main" xmlns="" id="{451E1B90-81ED-4DFD-A065-B896B2BDE7F5}"/>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2" name="フローチャート: 判断 501">
          <a:extLst>
            <a:ext uri="{FF2B5EF4-FFF2-40B4-BE49-F238E27FC236}">
              <a16:creationId xmlns:a16="http://schemas.microsoft.com/office/drawing/2014/main" xmlns="" id="{E93ADA72-BB6C-488A-B15A-9015AD6FA17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713AF12A-9E70-42DB-B8CC-1E9261EAAEF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36168697-BA2F-4A36-BE06-1A066E90F4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A3812566-F7DC-43B7-94D2-E2E103227A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EC8C571F-4C72-430E-977F-0C706E066B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752E9885-29A0-4965-B6FF-BA894C9EFF1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08" name="楕円 507">
          <a:extLst>
            <a:ext uri="{FF2B5EF4-FFF2-40B4-BE49-F238E27FC236}">
              <a16:creationId xmlns:a16="http://schemas.microsoft.com/office/drawing/2014/main" xmlns="" id="{AA23B145-BE2C-401B-A613-ABD43030304E}"/>
            </a:ext>
          </a:extLst>
        </xdr:cNvPr>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151692</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xmlns="" id="{FF020CD8-D7A7-4FB1-BD20-83C7F24D3F81}"/>
            </a:ext>
          </a:extLst>
        </xdr:cNvPr>
        <xdr:cNvSpPr txBox="1"/>
      </xdr:nvSpPr>
      <xdr:spPr>
        <a:xfrm>
          <a:off x="22199600"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510" name="楕円 509">
          <a:extLst>
            <a:ext uri="{FF2B5EF4-FFF2-40B4-BE49-F238E27FC236}">
              <a16:creationId xmlns:a16="http://schemas.microsoft.com/office/drawing/2014/main" xmlns="" id="{A187F738-530C-495C-B9CA-1B41392DEFDD}"/>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8165</xdr:rowOff>
    </xdr:to>
    <xdr:cxnSp macro="">
      <xdr:nvCxnSpPr>
        <xdr:cNvPr id="511" name="直線コネクタ 510">
          <a:extLst>
            <a:ext uri="{FF2B5EF4-FFF2-40B4-BE49-F238E27FC236}">
              <a16:creationId xmlns:a16="http://schemas.microsoft.com/office/drawing/2014/main" xmlns="" id="{D1A411BF-B234-4813-A645-0C279081A7F0}"/>
            </a:ext>
          </a:extLst>
        </xdr:cNvPr>
        <xdr:cNvCxnSpPr/>
      </xdr:nvCxnSpPr>
      <xdr:spPr>
        <a:xfrm>
          <a:off x="21323300" y="1080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512" name="楕円 511">
          <a:extLst>
            <a:ext uri="{FF2B5EF4-FFF2-40B4-BE49-F238E27FC236}">
              <a16:creationId xmlns:a16="http://schemas.microsoft.com/office/drawing/2014/main" xmlns="" id="{91E8E173-06AE-42E0-92BA-62C237D198CB}"/>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63</xdr:row>
      <xdr:rowOff>8165</xdr:rowOff>
    </xdr:to>
    <xdr:cxnSp macro="">
      <xdr:nvCxnSpPr>
        <xdr:cNvPr id="513" name="直線コネクタ 512">
          <a:extLst>
            <a:ext uri="{FF2B5EF4-FFF2-40B4-BE49-F238E27FC236}">
              <a16:creationId xmlns:a16="http://schemas.microsoft.com/office/drawing/2014/main" xmlns="" id="{AD3E3E1E-F04C-433E-A11F-9D3265209217}"/>
            </a:ext>
          </a:extLst>
        </xdr:cNvPr>
        <xdr:cNvCxnSpPr/>
      </xdr:nvCxnSpPr>
      <xdr:spPr>
        <a:xfrm>
          <a:off x="20434300" y="107899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171269</xdr:rowOff>
    </xdr:from>
    <xdr:to>
      <xdr:col>102</xdr:col>
      <xdr:colOff>165100</xdr:colOff>
      <xdr:row>63</xdr:row>
      <xdr:rowOff>101419</xdr:rowOff>
    </xdr:to>
    <xdr:sp macro="" textlink="">
      <xdr:nvSpPr>
        <xdr:cNvPr id="514" name="楕円 513">
          <a:extLst>
            <a:ext uri="{FF2B5EF4-FFF2-40B4-BE49-F238E27FC236}">
              <a16:creationId xmlns:a16="http://schemas.microsoft.com/office/drawing/2014/main" xmlns="" id="{852A0670-4842-4233-BAED-7A3B21B1F20E}"/>
            </a:ext>
          </a:extLst>
        </xdr:cNvPr>
        <xdr:cNvSpPr/>
      </xdr:nvSpPr>
      <xdr:spPr>
        <a:xfrm>
          <a:off x="19494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63</xdr:row>
      <xdr:rowOff>50619</xdr:rowOff>
    </xdr:to>
    <xdr:cxnSp macro="">
      <xdr:nvCxnSpPr>
        <xdr:cNvPr id="515" name="直線コネクタ 514">
          <a:extLst>
            <a:ext uri="{FF2B5EF4-FFF2-40B4-BE49-F238E27FC236}">
              <a16:creationId xmlns:a16="http://schemas.microsoft.com/office/drawing/2014/main" xmlns="" id="{51A54132-A7A2-46D0-A233-CEBE2DD21CE8}"/>
            </a:ext>
          </a:extLst>
        </xdr:cNvPr>
        <xdr:cNvCxnSpPr/>
      </xdr:nvCxnSpPr>
      <xdr:spPr>
        <a:xfrm flipV="1">
          <a:off x="19545300" y="107899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171269</xdr:rowOff>
    </xdr:from>
    <xdr:to>
      <xdr:col>98</xdr:col>
      <xdr:colOff>38100</xdr:colOff>
      <xdr:row>63</xdr:row>
      <xdr:rowOff>101419</xdr:rowOff>
    </xdr:to>
    <xdr:sp macro="" textlink="">
      <xdr:nvSpPr>
        <xdr:cNvPr id="516" name="楕円 515">
          <a:extLst>
            <a:ext uri="{FF2B5EF4-FFF2-40B4-BE49-F238E27FC236}">
              <a16:creationId xmlns:a16="http://schemas.microsoft.com/office/drawing/2014/main" xmlns="" id="{67E890E7-D603-467C-860C-5C429415D37B}"/>
            </a:ext>
          </a:extLst>
        </xdr:cNvPr>
        <xdr:cNvSpPr/>
      </xdr:nvSpPr>
      <xdr:spPr>
        <a:xfrm>
          <a:off x="18605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50619</xdr:rowOff>
    </xdr:from>
    <xdr:to>
      <xdr:col>102</xdr:col>
      <xdr:colOff>114300</xdr:colOff>
      <xdr:row>63</xdr:row>
      <xdr:rowOff>50619</xdr:rowOff>
    </xdr:to>
    <xdr:cxnSp macro="">
      <xdr:nvCxnSpPr>
        <xdr:cNvPr id="517" name="直線コネクタ 516">
          <a:extLst>
            <a:ext uri="{FF2B5EF4-FFF2-40B4-BE49-F238E27FC236}">
              <a16:creationId xmlns:a16="http://schemas.microsoft.com/office/drawing/2014/main" xmlns="" id="{AD593B17-14A6-40F8-ABB7-12B1BDC2EC3D}"/>
            </a:ext>
          </a:extLst>
        </xdr:cNvPr>
        <xdr:cNvCxnSpPr/>
      </xdr:nvCxnSpPr>
      <xdr:spPr>
        <a:xfrm>
          <a:off x="18656300" y="1085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18" name="n_1aveValue【保健センター・保健所】&#10;一人当たり面積">
          <a:extLst>
            <a:ext uri="{FF2B5EF4-FFF2-40B4-BE49-F238E27FC236}">
              <a16:creationId xmlns:a16="http://schemas.microsoft.com/office/drawing/2014/main" xmlns="" id="{C98DBC9A-057F-48D5-9248-B8AB2BF4870C}"/>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19" name="n_2aveValue【保健センター・保健所】&#10;一人当たり面積">
          <a:extLst>
            <a:ext uri="{FF2B5EF4-FFF2-40B4-BE49-F238E27FC236}">
              <a16:creationId xmlns:a16="http://schemas.microsoft.com/office/drawing/2014/main" xmlns="" id="{F4CB5686-7003-47AA-ADD1-85B0AEFEA4E8}"/>
            </a:ext>
          </a:extLst>
        </xdr:cNvPr>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520" name="n_3aveValue【保健センター・保健所】&#10;一人当たり面積">
          <a:extLst>
            <a:ext uri="{FF2B5EF4-FFF2-40B4-BE49-F238E27FC236}">
              <a16:creationId xmlns:a16="http://schemas.microsoft.com/office/drawing/2014/main" xmlns="" id="{C91F0EA4-84EC-4CFB-8A04-E8628B778225}"/>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1" name="n_4aveValue【保健センター・保健所】&#10;一人当たり面積">
          <a:extLst>
            <a:ext uri="{FF2B5EF4-FFF2-40B4-BE49-F238E27FC236}">
              <a16:creationId xmlns:a16="http://schemas.microsoft.com/office/drawing/2014/main" xmlns="" id="{C193B7C4-A03C-48A5-AE12-060174A6FBE2}"/>
            </a:ext>
          </a:extLst>
        </xdr:cNvPr>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75492</xdr:rowOff>
    </xdr:from>
    <xdr:ext cx="469744" cy="259045"/>
    <xdr:sp macro="" textlink="">
      <xdr:nvSpPr>
        <xdr:cNvPr id="522" name="n_1mainValue【保健センター・保健所】&#10;一人当たり面積">
          <a:extLst>
            <a:ext uri="{FF2B5EF4-FFF2-40B4-BE49-F238E27FC236}">
              <a16:creationId xmlns:a16="http://schemas.microsoft.com/office/drawing/2014/main" xmlns="" id="{EFF24F8C-CDDF-4622-BF73-E07B81844524}"/>
            </a:ext>
          </a:extLst>
        </xdr:cNvPr>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523" name="n_2mainValue【保健センター・保健所】&#10;一人当たり面積">
          <a:extLst>
            <a:ext uri="{FF2B5EF4-FFF2-40B4-BE49-F238E27FC236}">
              <a16:creationId xmlns:a16="http://schemas.microsoft.com/office/drawing/2014/main" xmlns="" id="{1FCE0037-CB29-4BB8-B126-262C3664BF50}"/>
            </a:ext>
          </a:extLst>
        </xdr:cNvPr>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117946</xdr:rowOff>
    </xdr:from>
    <xdr:ext cx="469744" cy="259045"/>
    <xdr:sp macro="" textlink="">
      <xdr:nvSpPr>
        <xdr:cNvPr id="524" name="n_3mainValue【保健センター・保健所】&#10;一人当たり面積">
          <a:extLst>
            <a:ext uri="{FF2B5EF4-FFF2-40B4-BE49-F238E27FC236}">
              <a16:creationId xmlns:a16="http://schemas.microsoft.com/office/drawing/2014/main" xmlns="" id="{83569F37-45C8-4849-9D05-3D37A305E990}"/>
            </a:ext>
          </a:extLst>
        </xdr:cNvPr>
        <xdr:cNvSpPr txBox="1"/>
      </xdr:nvSpPr>
      <xdr:spPr>
        <a:xfrm>
          <a:off x="19310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117946</xdr:rowOff>
    </xdr:from>
    <xdr:ext cx="469744" cy="259045"/>
    <xdr:sp macro="" textlink="">
      <xdr:nvSpPr>
        <xdr:cNvPr id="525" name="n_4mainValue【保健センター・保健所】&#10;一人当たり面積">
          <a:extLst>
            <a:ext uri="{FF2B5EF4-FFF2-40B4-BE49-F238E27FC236}">
              <a16:creationId xmlns:a16="http://schemas.microsoft.com/office/drawing/2014/main" xmlns="" id="{06E7E30A-6EC1-4D9C-924A-60CBD04365DD}"/>
            </a:ext>
          </a:extLst>
        </xdr:cNvPr>
        <xdr:cNvSpPr txBox="1"/>
      </xdr:nvSpPr>
      <xdr:spPr>
        <a:xfrm>
          <a:off x="18421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xmlns="" id="{0474AF90-B045-4CB3-8223-D3B4FEF79F2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xmlns="" id="{D8C5D6EC-485B-47BF-A66E-58915FA55E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xmlns="" id="{5C6E3FB8-C3BE-4609-A729-27DCBC9AB8C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xmlns="" id="{DD283032-14B5-4373-A77F-9C1CE9E077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xmlns="" id="{C1AB6033-833C-4B6B-9BC7-14BE061B5C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xmlns="" id="{E3F1B944-BE4D-41ED-966D-72890B373D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xmlns="" id="{5E6719C6-7734-444D-8D02-D6A1A4C5D7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xmlns="" id="{A5E8FE36-578E-4033-B021-19A070412D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xmlns="" id="{F5028773-A0CC-45FB-AF19-9298BE6D7B1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xmlns="" id="{0A2A7039-7BF7-43B0-B1CB-89E8728697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xmlns="" id="{95AB264B-794F-4E23-A5BD-18238B20CA3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xmlns="" id="{31D35136-934E-499B-8607-EC7D94EB936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xmlns="" id="{BE965427-77DA-4AB8-AF66-7945A35296A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xmlns="" id="{9D527503-3AF5-4DD0-BCFA-79457E822E3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xmlns="" id="{B2405316-9CC9-4435-83F1-FE9C4455D41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xmlns="" id="{AB29BD7F-9E5E-40F1-973A-44936C97B97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xmlns="" id="{DF8C0AE0-6F5B-4E39-AC39-A580EF93860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xmlns="" id="{17A21D9A-60B0-4627-A320-18C1658FE1F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xmlns="" id="{646DD7AD-381A-4E1C-B4E6-864CBEFCBF0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xmlns="" id="{D61AAFCF-DCD8-47DD-8679-A55479E4C1B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xmlns="" id="{A572F692-953E-4211-89AA-54F53317826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xmlns="" id="{1C6DE781-882E-4E7E-8C7C-5D227BC42C3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xmlns="" id="{D0A40169-4401-4876-AFE8-3EDC95434A0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xmlns="" id="{E72B7762-5089-4ACA-AB64-229E4FD567F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xmlns="" id="{DF472B1A-3B7E-4816-9F47-2149222856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xmlns="" id="{7A19A92B-3639-43D9-8F39-0A3E0EE567AB}"/>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xmlns="" id="{CC2FD3F4-486F-4A37-9CCF-AF036ABA18B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xmlns="" id="{E099FB49-3C70-4D46-A67C-EEB811732A5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4" name="【消防施設】&#10;有形固定資産減価償却率最大値テキスト">
          <a:extLst>
            <a:ext uri="{FF2B5EF4-FFF2-40B4-BE49-F238E27FC236}">
              <a16:creationId xmlns:a16="http://schemas.microsoft.com/office/drawing/2014/main" xmlns="" id="{ECE20EEE-3410-42DD-8D24-A699798BF64E}"/>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5" name="直線コネクタ 554">
          <a:extLst>
            <a:ext uri="{FF2B5EF4-FFF2-40B4-BE49-F238E27FC236}">
              <a16:creationId xmlns:a16="http://schemas.microsoft.com/office/drawing/2014/main" xmlns="" id="{2798B2ED-2FC0-4125-AA09-6FA5A9D2BA7F}"/>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6" name="【消防施設】&#10;有形固定資産減価償却率平均値テキスト">
          <a:extLst>
            <a:ext uri="{FF2B5EF4-FFF2-40B4-BE49-F238E27FC236}">
              <a16:creationId xmlns:a16="http://schemas.microsoft.com/office/drawing/2014/main" xmlns="" id="{7B3EEA53-3F8F-42CD-9381-19B625386154}"/>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7" name="フローチャート: 判断 556">
          <a:extLst>
            <a:ext uri="{FF2B5EF4-FFF2-40B4-BE49-F238E27FC236}">
              <a16:creationId xmlns:a16="http://schemas.microsoft.com/office/drawing/2014/main" xmlns="" id="{3D71C301-F9FE-45D3-BFF9-5A66C52A8473}"/>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8" name="フローチャート: 判断 557">
          <a:extLst>
            <a:ext uri="{FF2B5EF4-FFF2-40B4-BE49-F238E27FC236}">
              <a16:creationId xmlns:a16="http://schemas.microsoft.com/office/drawing/2014/main" xmlns="" id="{22001206-2325-4C8B-9067-5934D5EEFC73}"/>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9" name="フローチャート: 判断 558">
          <a:extLst>
            <a:ext uri="{FF2B5EF4-FFF2-40B4-BE49-F238E27FC236}">
              <a16:creationId xmlns:a16="http://schemas.microsoft.com/office/drawing/2014/main" xmlns="" id="{A1325A6D-35CC-4399-A699-C9B3624BC2FE}"/>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0" name="フローチャート: 判断 559">
          <a:extLst>
            <a:ext uri="{FF2B5EF4-FFF2-40B4-BE49-F238E27FC236}">
              <a16:creationId xmlns:a16="http://schemas.microsoft.com/office/drawing/2014/main" xmlns="" id="{770F0CE1-649E-42E9-9B4D-82EE18D5AF1A}"/>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1" name="フローチャート: 判断 560">
          <a:extLst>
            <a:ext uri="{FF2B5EF4-FFF2-40B4-BE49-F238E27FC236}">
              <a16:creationId xmlns:a16="http://schemas.microsoft.com/office/drawing/2014/main" xmlns="" id="{A3C42DA9-09B3-4CC0-A8DF-982F6C6F9AD7}"/>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06F229D1-F858-4469-8BB9-0E74ACE42FF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58E6FFF2-FBBF-4DAD-960C-9FE2A183B4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714758E7-425A-461D-B56F-225574DC97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72AEE002-4017-4E5F-95D5-C5FAA225B71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xmlns="" id="{9920E1A5-FCCA-4FEF-8663-ADF9EE627E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127726</xdr:rowOff>
    </xdr:from>
    <xdr:to>
      <xdr:col>85</xdr:col>
      <xdr:colOff>177800</xdr:colOff>
      <xdr:row>86</xdr:row>
      <xdr:rowOff>57876</xdr:rowOff>
    </xdr:to>
    <xdr:sp macro="" textlink="">
      <xdr:nvSpPr>
        <xdr:cNvPr id="567" name="楕円 566">
          <a:extLst>
            <a:ext uri="{FF2B5EF4-FFF2-40B4-BE49-F238E27FC236}">
              <a16:creationId xmlns:a16="http://schemas.microsoft.com/office/drawing/2014/main" xmlns="" id="{559C0553-A638-4B2E-8F1B-CECF493FE117}"/>
            </a:ext>
          </a:extLst>
        </xdr:cNvPr>
        <xdr:cNvSpPr/>
      </xdr:nvSpPr>
      <xdr:spPr>
        <a:xfrm>
          <a:off x="16268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106153</xdr:rowOff>
    </xdr:from>
    <xdr:ext cx="405111" cy="259045"/>
    <xdr:sp macro="" textlink="">
      <xdr:nvSpPr>
        <xdr:cNvPr id="568" name="【消防施設】&#10;有形固定資産減価償却率該当値テキスト">
          <a:extLst>
            <a:ext uri="{FF2B5EF4-FFF2-40B4-BE49-F238E27FC236}">
              <a16:creationId xmlns:a16="http://schemas.microsoft.com/office/drawing/2014/main" xmlns="" id="{37D538DF-7D90-4EB5-8A3F-A6E60BAE3737}"/>
            </a:ext>
          </a:extLst>
        </xdr:cNvPr>
        <xdr:cNvSpPr txBox="1"/>
      </xdr:nvSpPr>
      <xdr:spPr>
        <a:xfrm>
          <a:off x="16357600"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109764</xdr:rowOff>
    </xdr:from>
    <xdr:to>
      <xdr:col>81</xdr:col>
      <xdr:colOff>101600</xdr:colOff>
      <xdr:row>86</xdr:row>
      <xdr:rowOff>39914</xdr:rowOff>
    </xdr:to>
    <xdr:sp macro="" textlink="">
      <xdr:nvSpPr>
        <xdr:cNvPr id="569" name="楕円 568">
          <a:extLst>
            <a:ext uri="{FF2B5EF4-FFF2-40B4-BE49-F238E27FC236}">
              <a16:creationId xmlns:a16="http://schemas.microsoft.com/office/drawing/2014/main" xmlns="" id="{0E3E70D5-0812-481E-9195-7425CB263948}"/>
            </a:ext>
          </a:extLst>
        </xdr:cNvPr>
        <xdr:cNvSpPr/>
      </xdr:nvSpPr>
      <xdr:spPr>
        <a:xfrm>
          <a:off x="1543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160564</xdr:rowOff>
    </xdr:from>
    <xdr:to>
      <xdr:col>85</xdr:col>
      <xdr:colOff>127000</xdr:colOff>
      <xdr:row>86</xdr:row>
      <xdr:rowOff>7076</xdr:rowOff>
    </xdr:to>
    <xdr:cxnSp macro="">
      <xdr:nvCxnSpPr>
        <xdr:cNvPr id="570" name="直線コネクタ 569">
          <a:extLst>
            <a:ext uri="{FF2B5EF4-FFF2-40B4-BE49-F238E27FC236}">
              <a16:creationId xmlns:a16="http://schemas.microsoft.com/office/drawing/2014/main" xmlns="" id="{EC17C204-31D3-421D-8367-378BD2307F38}"/>
            </a:ext>
          </a:extLst>
        </xdr:cNvPr>
        <xdr:cNvCxnSpPr/>
      </xdr:nvCxnSpPr>
      <xdr:spPr>
        <a:xfrm>
          <a:off x="15481300" y="1473381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82006</xdr:rowOff>
    </xdr:from>
    <xdr:to>
      <xdr:col>76</xdr:col>
      <xdr:colOff>165100</xdr:colOff>
      <xdr:row>86</xdr:row>
      <xdr:rowOff>12156</xdr:rowOff>
    </xdr:to>
    <xdr:sp macro="" textlink="">
      <xdr:nvSpPr>
        <xdr:cNvPr id="571" name="楕円 570">
          <a:extLst>
            <a:ext uri="{FF2B5EF4-FFF2-40B4-BE49-F238E27FC236}">
              <a16:creationId xmlns:a16="http://schemas.microsoft.com/office/drawing/2014/main" xmlns="" id="{9DC6FBBB-567A-4FA1-80C4-34DF5D89930E}"/>
            </a:ext>
          </a:extLst>
        </xdr:cNvPr>
        <xdr:cNvSpPr/>
      </xdr:nvSpPr>
      <xdr:spPr>
        <a:xfrm>
          <a:off x="14541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132806</xdr:rowOff>
    </xdr:from>
    <xdr:to>
      <xdr:col>81</xdr:col>
      <xdr:colOff>50800</xdr:colOff>
      <xdr:row>85</xdr:row>
      <xdr:rowOff>160564</xdr:rowOff>
    </xdr:to>
    <xdr:cxnSp macro="">
      <xdr:nvCxnSpPr>
        <xdr:cNvPr id="572" name="直線コネクタ 571">
          <a:extLst>
            <a:ext uri="{FF2B5EF4-FFF2-40B4-BE49-F238E27FC236}">
              <a16:creationId xmlns:a16="http://schemas.microsoft.com/office/drawing/2014/main" xmlns="" id="{EB527A98-EC86-4D85-B5E1-02122E48B086}"/>
            </a:ext>
          </a:extLst>
        </xdr:cNvPr>
        <xdr:cNvCxnSpPr/>
      </xdr:nvCxnSpPr>
      <xdr:spPr>
        <a:xfrm>
          <a:off x="14592300" y="147060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91802</xdr:rowOff>
    </xdr:from>
    <xdr:to>
      <xdr:col>72</xdr:col>
      <xdr:colOff>38100</xdr:colOff>
      <xdr:row>85</xdr:row>
      <xdr:rowOff>21952</xdr:rowOff>
    </xdr:to>
    <xdr:sp macro="" textlink="">
      <xdr:nvSpPr>
        <xdr:cNvPr id="573" name="楕円 572">
          <a:extLst>
            <a:ext uri="{FF2B5EF4-FFF2-40B4-BE49-F238E27FC236}">
              <a16:creationId xmlns:a16="http://schemas.microsoft.com/office/drawing/2014/main" xmlns="" id="{59CB005B-688A-4B21-BDCB-5FC1B1419933}"/>
            </a:ext>
          </a:extLst>
        </xdr:cNvPr>
        <xdr:cNvSpPr/>
      </xdr:nvSpPr>
      <xdr:spPr>
        <a:xfrm>
          <a:off x="13652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142602</xdr:rowOff>
    </xdr:from>
    <xdr:to>
      <xdr:col>76</xdr:col>
      <xdr:colOff>114300</xdr:colOff>
      <xdr:row>85</xdr:row>
      <xdr:rowOff>132806</xdr:rowOff>
    </xdr:to>
    <xdr:cxnSp macro="">
      <xdr:nvCxnSpPr>
        <xdr:cNvPr id="574" name="直線コネクタ 573">
          <a:extLst>
            <a:ext uri="{FF2B5EF4-FFF2-40B4-BE49-F238E27FC236}">
              <a16:creationId xmlns:a16="http://schemas.microsoft.com/office/drawing/2014/main" xmlns="" id="{5D07B4BC-5ECC-4121-9253-5889C47A9A05}"/>
            </a:ext>
          </a:extLst>
        </xdr:cNvPr>
        <xdr:cNvCxnSpPr/>
      </xdr:nvCxnSpPr>
      <xdr:spPr>
        <a:xfrm>
          <a:off x="13703300" y="14544402"/>
          <a:ext cx="889000" cy="1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91802</xdr:rowOff>
    </xdr:from>
    <xdr:to>
      <xdr:col>67</xdr:col>
      <xdr:colOff>101600</xdr:colOff>
      <xdr:row>85</xdr:row>
      <xdr:rowOff>21952</xdr:rowOff>
    </xdr:to>
    <xdr:sp macro="" textlink="">
      <xdr:nvSpPr>
        <xdr:cNvPr id="575" name="楕円 574">
          <a:extLst>
            <a:ext uri="{FF2B5EF4-FFF2-40B4-BE49-F238E27FC236}">
              <a16:creationId xmlns:a16="http://schemas.microsoft.com/office/drawing/2014/main" xmlns="" id="{A0D314A7-A46A-4657-A554-3E38EDF64C08}"/>
            </a:ext>
          </a:extLst>
        </xdr:cNvPr>
        <xdr:cNvSpPr/>
      </xdr:nvSpPr>
      <xdr:spPr>
        <a:xfrm>
          <a:off x="12763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142602</xdr:rowOff>
    </xdr:from>
    <xdr:to>
      <xdr:col>71</xdr:col>
      <xdr:colOff>177800</xdr:colOff>
      <xdr:row>84</xdr:row>
      <xdr:rowOff>142602</xdr:rowOff>
    </xdr:to>
    <xdr:cxnSp macro="">
      <xdr:nvCxnSpPr>
        <xdr:cNvPr id="576" name="直線コネクタ 575">
          <a:extLst>
            <a:ext uri="{FF2B5EF4-FFF2-40B4-BE49-F238E27FC236}">
              <a16:creationId xmlns:a16="http://schemas.microsoft.com/office/drawing/2014/main" xmlns="" id="{98BF18A5-B19B-4FB1-A9EE-E4E316498CDE}"/>
            </a:ext>
          </a:extLst>
        </xdr:cNvPr>
        <xdr:cNvCxnSpPr/>
      </xdr:nvCxnSpPr>
      <xdr:spPr>
        <a:xfrm>
          <a:off x="12814300" y="1454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77" name="n_1aveValue【消防施設】&#10;有形固定資産減価償却率">
          <a:extLst>
            <a:ext uri="{FF2B5EF4-FFF2-40B4-BE49-F238E27FC236}">
              <a16:creationId xmlns:a16="http://schemas.microsoft.com/office/drawing/2014/main" xmlns="" id="{A3F9398E-D323-4AC3-AA09-3F1702FE8EAE}"/>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8" name="n_2aveValue【消防施設】&#10;有形固定資産減価償却率">
          <a:extLst>
            <a:ext uri="{FF2B5EF4-FFF2-40B4-BE49-F238E27FC236}">
              <a16:creationId xmlns:a16="http://schemas.microsoft.com/office/drawing/2014/main" xmlns="" id="{4990902C-3ACC-4D30-A5EB-4EC0F267F45B}"/>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79" name="n_3aveValue【消防施設】&#10;有形固定資産減価償却率">
          <a:extLst>
            <a:ext uri="{FF2B5EF4-FFF2-40B4-BE49-F238E27FC236}">
              <a16:creationId xmlns:a16="http://schemas.microsoft.com/office/drawing/2014/main" xmlns="" id="{A89032CE-8D5F-49F0-A684-606B2E928637}"/>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0" name="n_4aveValue【消防施設】&#10;有形固定資産減価償却率">
          <a:extLst>
            <a:ext uri="{FF2B5EF4-FFF2-40B4-BE49-F238E27FC236}">
              <a16:creationId xmlns:a16="http://schemas.microsoft.com/office/drawing/2014/main" xmlns="" id="{EACA43F4-2983-453F-99B8-9D6BD5CAC1BB}"/>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31041</xdr:rowOff>
    </xdr:from>
    <xdr:ext cx="405111" cy="259045"/>
    <xdr:sp macro="" textlink="">
      <xdr:nvSpPr>
        <xdr:cNvPr id="581" name="n_1mainValue【消防施設】&#10;有形固定資産減価償却率">
          <a:extLst>
            <a:ext uri="{FF2B5EF4-FFF2-40B4-BE49-F238E27FC236}">
              <a16:creationId xmlns:a16="http://schemas.microsoft.com/office/drawing/2014/main" xmlns="" id="{A97F22E1-1575-4F01-B205-C76CC8CE3B9B}"/>
            </a:ext>
          </a:extLst>
        </xdr:cNvPr>
        <xdr:cNvSpPr txBox="1"/>
      </xdr:nvSpPr>
      <xdr:spPr>
        <a:xfrm>
          <a:off x="152660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3283</xdr:rowOff>
    </xdr:from>
    <xdr:ext cx="405111" cy="259045"/>
    <xdr:sp macro="" textlink="">
      <xdr:nvSpPr>
        <xdr:cNvPr id="582" name="n_2mainValue【消防施設】&#10;有形固定資産減価償却率">
          <a:extLst>
            <a:ext uri="{FF2B5EF4-FFF2-40B4-BE49-F238E27FC236}">
              <a16:creationId xmlns:a16="http://schemas.microsoft.com/office/drawing/2014/main" xmlns="" id="{56B7A1DB-902B-4732-854E-57879346ABB6}"/>
            </a:ext>
          </a:extLst>
        </xdr:cNvPr>
        <xdr:cNvSpPr txBox="1"/>
      </xdr:nvSpPr>
      <xdr:spPr>
        <a:xfrm>
          <a:off x="143897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13079</xdr:rowOff>
    </xdr:from>
    <xdr:ext cx="405111" cy="259045"/>
    <xdr:sp macro="" textlink="">
      <xdr:nvSpPr>
        <xdr:cNvPr id="583" name="n_3mainValue【消防施設】&#10;有形固定資産減価償却率">
          <a:extLst>
            <a:ext uri="{FF2B5EF4-FFF2-40B4-BE49-F238E27FC236}">
              <a16:creationId xmlns:a16="http://schemas.microsoft.com/office/drawing/2014/main" xmlns="" id="{1E24A2BA-9E2C-4A27-9B7C-4BD9AC79014A}"/>
            </a:ext>
          </a:extLst>
        </xdr:cNvPr>
        <xdr:cNvSpPr txBox="1"/>
      </xdr:nvSpPr>
      <xdr:spPr>
        <a:xfrm>
          <a:off x="13500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13079</xdr:rowOff>
    </xdr:from>
    <xdr:ext cx="405111" cy="259045"/>
    <xdr:sp macro="" textlink="">
      <xdr:nvSpPr>
        <xdr:cNvPr id="584" name="n_4mainValue【消防施設】&#10;有形固定資産減価償却率">
          <a:extLst>
            <a:ext uri="{FF2B5EF4-FFF2-40B4-BE49-F238E27FC236}">
              <a16:creationId xmlns:a16="http://schemas.microsoft.com/office/drawing/2014/main" xmlns="" id="{5A5A2653-FB83-4F08-99AE-F5A22FF0748F}"/>
            </a:ext>
          </a:extLst>
        </xdr:cNvPr>
        <xdr:cNvSpPr txBox="1"/>
      </xdr:nvSpPr>
      <xdr:spPr>
        <a:xfrm>
          <a:off x="12611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xmlns="" id="{983BF583-FC93-4848-8BC2-259BA1543D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xmlns="" id="{D867D90F-FA4E-4EFB-933B-9F18F4431F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xmlns="" id="{32F18199-8887-46C8-840E-C8307398008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xmlns="" id="{7E0C21E4-671E-4B3D-A109-ED177BBAA5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xmlns="" id="{F5B9B389-42B3-4D91-BD60-C51528B2F0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xmlns="" id="{EADFC6DE-9437-44E9-AABB-BBE7E9762E6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xmlns="" id="{20C8E8C3-5CF7-4EF0-A38A-275BFF12DD2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xmlns="" id="{9BB87A81-741A-40DB-BAE3-E8E32573086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xmlns="" id="{239E64BF-9706-4AE6-957B-92D72674998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xmlns="" id="{0DDF9B66-D9BB-442D-BA8D-5CEF65D256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xmlns="" id="{38829538-2D29-45FE-9946-A1A2F004C8B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xmlns="" id="{653CD724-322B-4D73-A263-21320A9A60B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xmlns="" id="{6A06668E-79DE-436F-8560-F65608C17EE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xmlns="" id="{81D835F9-AD11-4F05-8CEE-494FCB3449C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xmlns="" id="{6A4DF89B-843D-4BD0-92EC-9F912555823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xmlns="" id="{2DB32041-8408-4E33-8DAA-CD878C77A47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xmlns="" id="{7358B0BB-257B-42D7-AA03-97E47747CE2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xmlns="" id="{32BF8651-7B8E-4B5E-82B0-F974D692F59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xmlns="" id="{0BB7CEE3-DA98-4379-B572-5265734417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xmlns="" id="{8CD2A2B1-5F02-4173-8422-4018E4A967A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xmlns="" id="{262F21FB-1556-4D50-ABF2-FB3B266EC1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6" name="直線コネクタ 605">
          <a:extLst>
            <a:ext uri="{FF2B5EF4-FFF2-40B4-BE49-F238E27FC236}">
              <a16:creationId xmlns:a16="http://schemas.microsoft.com/office/drawing/2014/main" xmlns="" id="{3646F235-6A34-4686-B2FC-ACE18B52337C}"/>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7" name="【消防施設】&#10;一人当たり面積最小値テキスト">
          <a:extLst>
            <a:ext uri="{FF2B5EF4-FFF2-40B4-BE49-F238E27FC236}">
              <a16:creationId xmlns:a16="http://schemas.microsoft.com/office/drawing/2014/main" xmlns="" id="{0E3DDE84-36E2-4A4E-9423-AB8CEBCEA1B2}"/>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8" name="直線コネクタ 607">
          <a:extLst>
            <a:ext uri="{FF2B5EF4-FFF2-40B4-BE49-F238E27FC236}">
              <a16:creationId xmlns:a16="http://schemas.microsoft.com/office/drawing/2014/main" xmlns="" id="{F8C58551-5912-4CCD-9A25-9A919A2B0DBB}"/>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9" name="【消防施設】&#10;一人当たり面積最大値テキスト">
          <a:extLst>
            <a:ext uri="{FF2B5EF4-FFF2-40B4-BE49-F238E27FC236}">
              <a16:creationId xmlns:a16="http://schemas.microsoft.com/office/drawing/2014/main" xmlns="" id="{93649106-E8B1-483F-9CA4-989EE2116A75}"/>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0" name="直線コネクタ 609">
          <a:extLst>
            <a:ext uri="{FF2B5EF4-FFF2-40B4-BE49-F238E27FC236}">
              <a16:creationId xmlns:a16="http://schemas.microsoft.com/office/drawing/2014/main" xmlns="" id="{D185BFFF-9E70-4E4A-9A40-C53C00DCD50F}"/>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611" name="【消防施設】&#10;一人当たり面積平均値テキスト">
          <a:extLst>
            <a:ext uri="{FF2B5EF4-FFF2-40B4-BE49-F238E27FC236}">
              <a16:creationId xmlns:a16="http://schemas.microsoft.com/office/drawing/2014/main" xmlns="" id="{DF4ED5FC-836B-40EB-B59E-D43CE7C20B67}"/>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2" name="フローチャート: 判断 611">
          <a:extLst>
            <a:ext uri="{FF2B5EF4-FFF2-40B4-BE49-F238E27FC236}">
              <a16:creationId xmlns:a16="http://schemas.microsoft.com/office/drawing/2014/main" xmlns="" id="{6C1698B4-A75C-45A9-8091-31F37CD6DD6C}"/>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3" name="フローチャート: 判断 612">
          <a:extLst>
            <a:ext uri="{FF2B5EF4-FFF2-40B4-BE49-F238E27FC236}">
              <a16:creationId xmlns:a16="http://schemas.microsoft.com/office/drawing/2014/main" xmlns="" id="{DF5799FA-B092-4600-BD32-A4A37CE63967}"/>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4" name="フローチャート: 判断 613">
          <a:extLst>
            <a:ext uri="{FF2B5EF4-FFF2-40B4-BE49-F238E27FC236}">
              <a16:creationId xmlns:a16="http://schemas.microsoft.com/office/drawing/2014/main" xmlns="" id="{2F45EF76-80E3-4A16-8838-5F2AD70C5686}"/>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5" name="フローチャート: 判断 614">
          <a:extLst>
            <a:ext uri="{FF2B5EF4-FFF2-40B4-BE49-F238E27FC236}">
              <a16:creationId xmlns:a16="http://schemas.microsoft.com/office/drawing/2014/main" xmlns="" id="{B6FF753D-C5D9-40BA-B2C9-2B0CB0CB53CA}"/>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6" name="フローチャート: 判断 615">
          <a:extLst>
            <a:ext uri="{FF2B5EF4-FFF2-40B4-BE49-F238E27FC236}">
              <a16:creationId xmlns:a16="http://schemas.microsoft.com/office/drawing/2014/main" xmlns="" id="{F8DE7F39-76AB-4F62-BE4E-48F6E5D57BAD}"/>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8C0158B5-DDC0-44E8-BF81-3F14B9D5F9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0DBFB75F-D844-41A0-A107-63EA66892A7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E792C2BC-BF91-46FB-8969-F18D5209394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xmlns="" id="{8039A12F-DDDF-45C1-BE4E-AB7CA07AD05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xmlns="" id="{457C1686-192F-4387-B86C-CF81F8C537B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622" name="楕円 621">
          <a:extLst>
            <a:ext uri="{FF2B5EF4-FFF2-40B4-BE49-F238E27FC236}">
              <a16:creationId xmlns:a16="http://schemas.microsoft.com/office/drawing/2014/main" xmlns="" id="{0F2726E3-0F2E-47E2-B720-CE332A7B05EC}"/>
            </a:ext>
          </a:extLst>
        </xdr:cNvPr>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623" name="【消防施設】&#10;一人当たり面積該当値テキスト">
          <a:extLst>
            <a:ext uri="{FF2B5EF4-FFF2-40B4-BE49-F238E27FC236}">
              <a16:creationId xmlns:a16="http://schemas.microsoft.com/office/drawing/2014/main" xmlns="" id="{CC0343A7-FD59-4F46-90D7-5AACDC0A9314}"/>
            </a:ext>
          </a:extLst>
        </xdr:cNvPr>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624" name="楕円 623">
          <a:extLst>
            <a:ext uri="{FF2B5EF4-FFF2-40B4-BE49-F238E27FC236}">
              <a16:creationId xmlns:a16="http://schemas.microsoft.com/office/drawing/2014/main" xmlns="" id="{730F90B7-DFEE-46D5-9E84-C75D6F432E38}"/>
            </a:ext>
          </a:extLst>
        </xdr:cNvPr>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625" name="直線コネクタ 624">
          <a:extLst>
            <a:ext uri="{FF2B5EF4-FFF2-40B4-BE49-F238E27FC236}">
              <a16:creationId xmlns:a16="http://schemas.microsoft.com/office/drawing/2014/main" xmlns="" id="{CBC89200-FA84-4037-A38D-7CE40E4D48B5}"/>
            </a:ext>
          </a:extLst>
        </xdr:cNvPr>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626" name="楕円 625">
          <a:extLst>
            <a:ext uri="{FF2B5EF4-FFF2-40B4-BE49-F238E27FC236}">
              <a16:creationId xmlns:a16="http://schemas.microsoft.com/office/drawing/2014/main" xmlns="" id="{6145B64D-469F-4DF7-9DF8-A1FA61846DBE}"/>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627" name="直線コネクタ 626">
          <a:extLst>
            <a:ext uri="{FF2B5EF4-FFF2-40B4-BE49-F238E27FC236}">
              <a16:creationId xmlns:a16="http://schemas.microsoft.com/office/drawing/2014/main" xmlns="" id="{CC7A6456-DBC3-4663-97A3-F8A840E3392D}"/>
            </a:ext>
          </a:extLst>
        </xdr:cNvPr>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28" name="楕円 627">
          <a:extLst>
            <a:ext uri="{FF2B5EF4-FFF2-40B4-BE49-F238E27FC236}">
              <a16:creationId xmlns:a16="http://schemas.microsoft.com/office/drawing/2014/main" xmlns="" id="{46E54F7F-0C79-46F0-A9D0-E6BB682CBF35}"/>
            </a:ext>
          </a:extLst>
        </xdr:cNvPr>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629" name="直線コネクタ 628">
          <a:extLst>
            <a:ext uri="{FF2B5EF4-FFF2-40B4-BE49-F238E27FC236}">
              <a16:creationId xmlns:a16="http://schemas.microsoft.com/office/drawing/2014/main" xmlns="" id="{C1956614-FFF7-4ABA-AE8D-A1AAAF18E726}"/>
            </a:ext>
          </a:extLst>
        </xdr:cNvPr>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630" name="楕円 629">
          <a:extLst>
            <a:ext uri="{FF2B5EF4-FFF2-40B4-BE49-F238E27FC236}">
              <a16:creationId xmlns:a16="http://schemas.microsoft.com/office/drawing/2014/main" xmlns="" id="{E5D4F66B-137C-451B-A0B6-A8FB326E3282}"/>
            </a:ext>
          </a:extLst>
        </xdr:cNvPr>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58674</xdr:rowOff>
    </xdr:to>
    <xdr:cxnSp macro="">
      <xdr:nvCxnSpPr>
        <xdr:cNvPr id="631" name="直線コネクタ 630">
          <a:extLst>
            <a:ext uri="{FF2B5EF4-FFF2-40B4-BE49-F238E27FC236}">
              <a16:creationId xmlns:a16="http://schemas.microsoft.com/office/drawing/2014/main" xmlns="" id="{A3F6BFF2-57CD-4986-8557-CDC8CDA27E03}"/>
            </a:ext>
          </a:extLst>
        </xdr:cNvPr>
        <xdr:cNvCxnSpPr/>
      </xdr:nvCxnSpPr>
      <xdr:spPr>
        <a:xfrm>
          <a:off x="18656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32" name="n_1aveValue【消防施設】&#10;一人当たり面積">
          <a:extLst>
            <a:ext uri="{FF2B5EF4-FFF2-40B4-BE49-F238E27FC236}">
              <a16:creationId xmlns:a16="http://schemas.microsoft.com/office/drawing/2014/main" xmlns="" id="{C7646167-2A76-4B0D-8DAE-70A9FF3D9037}"/>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33" name="n_2aveValue【消防施設】&#10;一人当たり面積">
          <a:extLst>
            <a:ext uri="{FF2B5EF4-FFF2-40B4-BE49-F238E27FC236}">
              <a16:creationId xmlns:a16="http://schemas.microsoft.com/office/drawing/2014/main" xmlns="" id="{C2C380FF-96D5-49BF-AB9C-BA2AC77064CB}"/>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634" name="n_3aveValue【消防施設】&#10;一人当たり面積">
          <a:extLst>
            <a:ext uri="{FF2B5EF4-FFF2-40B4-BE49-F238E27FC236}">
              <a16:creationId xmlns:a16="http://schemas.microsoft.com/office/drawing/2014/main" xmlns="" id="{8E848132-0559-43AC-A1CA-93A94A6AC154}"/>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35" name="n_4aveValue【消防施設】&#10;一人当たり面積">
          <a:extLst>
            <a:ext uri="{FF2B5EF4-FFF2-40B4-BE49-F238E27FC236}">
              <a16:creationId xmlns:a16="http://schemas.microsoft.com/office/drawing/2014/main" xmlns="" id="{D01F2A89-BF12-4561-B9E6-CC9D8569407A}"/>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636" name="n_1mainValue【消防施設】&#10;一人当たり面積">
          <a:extLst>
            <a:ext uri="{FF2B5EF4-FFF2-40B4-BE49-F238E27FC236}">
              <a16:creationId xmlns:a16="http://schemas.microsoft.com/office/drawing/2014/main" xmlns="" id="{3443364D-07BF-443E-9CDB-9437CF8AEA27}"/>
            </a:ext>
          </a:extLst>
        </xdr:cNvPr>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637" name="n_2mainValue【消防施設】&#10;一人当たり面積">
          <a:extLst>
            <a:ext uri="{FF2B5EF4-FFF2-40B4-BE49-F238E27FC236}">
              <a16:creationId xmlns:a16="http://schemas.microsoft.com/office/drawing/2014/main" xmlns="" id="{29E87F39-78D0-418D-9959-F07C6ED919FF}"/>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638" name="n_3mainValue【消防施設】&#10;一人当たり面積">
          <a:extLst>
            <a:ext uri="{FF2B5EF4-FFF2-40B4-BE49-F238E27FC236}">
              <a16:creationId xmlns:a16="http://schemas.microsoft.com/office/drawing/2014/main" xmlns="" id="{9684BCB5-1C32-43A9-AD10-8CEEB4B14073}"/>
            </a:ext>
          </a:extLst>
        </xdr:cNvPr>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639" name="n_4mainValue【消防施設】&#10;一人当たり面積">
          <a:extLst>
            <a:ext uri="{FF2B5EF4-FFF2-40B4-BE49-F238E27FC236}">
              <a16:creationId xmlns:a16="http://schemas.microsoft.com/office/drawing/2014/main" xmlns="" id="{EAF02A15-8773-4F31-AB6F-CED698169B42}"/>
            </a:ext>
          </a:extLst>
        </xdr:cNvPr>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xmlns="" id="{EEE8AED3-1FAB-478B-9E85-F54102E672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xmlns="" id="{B8B9721F-F09B-437B-8457-44CAF7102AC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xmlns="" id="{6BC366B8-9ED9-4FCE-BDE1-B1114BD38F8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xmlns="" id="{4B02BE4D-6216-4A8E-8927-325253765F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xmlns="" id="{A70091F8-B9A5-4327-AE69-D2C7E64213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xmlns="" id="{D2203459-9499-4CB5-A866-D9306BAC9B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xmlns="" id="{7040F20E-7778-42BF-A853-C4A22F0ECC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xmlns="" id="{94D15520-CA5D-40C4-9A60-A86C6AED0D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xmlns="" id="{2D7A69A4-29EE-4DD5-ACF2-A5A909B525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xmlns="" id="{626F2DC8-0098-47AD-9C4D-F49F3E87CA9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xmlns="" id="{5AA5C6CD-D33C-4EC9-8E64-941A500ACE4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xmlns="" id="{2293CC11-5A56-4DED-B66F-FC67B9A612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xmlns="" id="{957081C9-9881-4F0F-9F24-FF7ACBDEAAB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xmlns="" id="{1DA2E172-DAEF-42C7-8DDC-A3688A34733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xmlns="" id="{0236D1FD-3A0C-4485-8189-C0B1D0A80C3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xmlns="" id="{9EE79BD5-7507-46E3-A239-FA81851399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xmlns="" id="{1D7B10B0-8CF2-416D-AC13-B3C6055C85E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xmlns="" id="{ACC6868C-75CC-48C7-9753-BD7DC05E393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xmlns="" id="{6BCB1948-B650-460E-9076-666030EC75C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xmlns="" id="{49314262-2C33-4180-A9E0-D86BAEB90B5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xmlns="" id="{A3881212-1044-4EE6-A8B6-F6E89D33231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xmlns="" id="{E188ADA4-B6FA-4AB4-A2C8-1233098B077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xmlns="" id="{966F639B-C1CF-41D0-AF54-8A3C31154B8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xmlns="" id="{FCD955B2-1E52-42C7-ADD0-C14A6FD137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xmlns="" id="{C359E249-7A55-4915-BF1D-7DED4FCCE6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xmlns="" id="{B08FB020-3104-4376-B00D-EE95A3E3B2E4}"/>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a:extLst>
            <a:ext uri="{FF2B5EF4-FFF2-40B4-BE49-F238E27FC236}">
              <a16:creationId xmlns:a16="http://schemas.microsoft.com/office/drawing/2014/main" xmlns="" id="{202BAEE5-26E7-42D5-8777-18459A6DB1A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xmlns="" id="{C06A32A3-27BC-4B5C-A519-380950EC5E1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8" name="【庁舎】&#10;有形固定資産減価償却率最大値テキスト">
          <a:extLst>
            <a:ext uri="{FF2B5EF4-FFF2-40B4-BE49-F238E27FC236}">
              <a16:creationId xmlns:a16="http://schemas.microsoft.com/office/drawing/2014/main" xmlns="" id="{5678116E-BD74-474E-928E-0A9F5C4E718C}"/>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9" name="直線コネクタ 668">
          <a:extLst>
            <a:ext uri="{FF2B5EF4-FFF2-40B4-BE49-F238E27FC236}">
              <a16:creationId xmlns:a16="http://schemas.microsoft.com/office/drawing/2014/main" xmlns="" id="{0F15DF3E-902D-430D-8205-C93494D60D1A}"/>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0" name="【庁舎】&#10;有形固定資産減価償却率平均値テキスト">
          <a:extLst>
            <a:ext uri="{FF2B5EF4-FFF2-40B4-BE49-F238E27FC236}">
              <a16:creationId xmlns:a16="http://schemas.microsoft.com/office/drawing/2014/main" xmlns="" id="{96C8A6D6-9237-4549-B44C-AD5201F0EB5C}"/>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1" name="フローチャート: 判断 670">
          <a:extLst>
            <a:ext uri="{FF2B5EF4-FFF2-40B4-BE49-F238E27FC236}">
              <a16:creationId xmlns:a16="http://schemas.microsoft.com/office/drawing/2014/main" xmlns="" id="{C3C2BF53-09B9-409C-A439-5F19D1171BED}"/>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2" name="フローチャート: 判断 671">
          <a:extLst>
            <a:ext uri="{FF2B5EF4-FFF2-40B4-BE49-F238E27FC236}">
              <a16:creationId xmlns:a16="http://schemas.microsoft.com/office/drawing/2014/main" xmlns="" id="{348F3D31-B9CA-4198-BDC1-349B7AEBDC95}"/>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3" name="フローチャート: 判断 672">
          <a:extLst>
            <a:ext uri="{FF2B5EF4-FFF2-40B4-BE49-F238E27FC236}">
              <a16:creationId xmlns:a16="http://schemas.microsoft.com/office/drawing/2014/main" xmlns="" id="{A0E441D2-55A0-4790-8688-262D165085BE}"/>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4" name="フローチャート: 判断 673">
          <a:extLst>
            <a:ext uri="{FF2B5EF4-FFF2-40B4-BE49-F238E27FC236}">
              <a16:creationId xmlns:a16="http://schemas.microsoft.com/office/drawing/2014/main" xmlns="" id="{8D75AD99-D681-4C7C-A424-4D16A11F709F}"/>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5" name="フローチャート: 判断 674">
          <a:extLst>
            <a:ext uri="{FF2B5EF4-FFF2-40B4-BE49-F238E27FC236}">
              <a16:creationId xmlns:a16="http://schemas.microsoft.com/office/drawing/2014/main" xmlns="" id="{9335FB65-8AD4-489D-AC37-0BC4F6160936}"/>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41CC45E6-C7F8-4084-B357-30CEABDFEB5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C5C04633-6D3A-4FA1-9CE1-36B19245D8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135D9578-65BB-4510-805E-CF668BB52F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5ECEA38D-63F9-4DCA-94B7-B8F683885FB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49B0078D-D089-4342-A91B-AF77C77593E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160927</xdr:rowOff>
    </xdr:from>
    <xdr:to>
      <xdr:col>85</xdr:col>
      <xdr:colOff>177800</xdr:colOff>
      <xdr:row>105</xdr:row>
      <xdr:rowOff>91077</xdr:rowOff>
    </xdr:to>
    <xdr:sp macro="" textlink="">
      <xdr:nvSpPr>
        <xdr:cNvPr id="681" name="楕円 680">
          <a:extLst>
            <a:ext uri="{FF2B5EF4-FFF2-40B4-BE49-F238E27FC236}">
              <a16:creationId xmlns:a16="http://schemas.microsoft.com/office/drawing/2014/main" xmlns="" id="{57D450B7-AC6D-4F2E-8BB7-B9DE4135A06A}"/>
            </a:ext>
          </a:extLst>
        </xdr:cNvPr>
        <xdr:cNvSpPr/>
      </xdr:nvSpPr>
      <xdr:spPr>
        <a:xfrm>
          <a:off x="16268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139354</xdr:rowOff>
    </xdr:from>
    <xdr:ext cx="405111" cy="259045"/>
    <xdr:sp macro="" textlink="">
      <xdr:nvSpPr>
        <xdr:cNvPr id="682" name="【庁舎】&#10;有形固定資産減価償却率該当値テキスト">
          <a:extLst>
            <a:ext uri="{FF2B5EF4-FFF2-40B4-BE49-F238E27FC236}">
              <a16:creationId xmlns:a16="http://schemas.microsoft.com/office/drawing/2014/main" xmlns="" id="{7A6AF578-C52B-48A1-8860-58C8945FA872}"/>
            </a:ext>
          </a:extLst>
        </xdr:cNvPr>
        <xdr:cNvSpPr txBox="1"/>
      </xdr:nvSpPr>
      <xdr:spPr>
        <a:xfrm>
          <a:off x="16357600"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77651</xdr:rowOff>
    </xdr:from>
    <xdr:to>
      <xdr:col>81</xdr:col>
      <xdr:colOff>101600</xdr:colOff>
      <xdr:row>106</xdr:row>
      <xdr:rowOff>7801</xdr:rowOff>
    </xdr:to>
    <xdr:sp macro="" textlink="">
      <xdr:nvSpPr>
        <xdr:cNvPr id="683" name="楕円 682">
          <a:extLst>
            <a:ext uri="{FF2B5EF4-FFF2-40B4-BE49-F238E27FC236}">
              <a16:creationId xmlns:a16="http://schemas.microsoft.com/office/drawing/2014/main" xmlns="" id="{8E709531-F151-4204-8D4F-B83706A1158F}"/>
            </a:ext>
          </a:extLst>
        </xdr:cNvPr>
        <xdr:cNvSpPr/>
      </xdr:nvSpPr>
      <xdr:spPr>
        <a:xfrm>
          <a:off x="15430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105</xdr:row>
      <xdr:rowOff>128451</xdr:rowOff>
    </xdr:to>
    <xdr:cxnSp macro="">
      <xdr:nvCxnSpPr>
        <xdr:cNvPr id="684" name="直線コネクタ 683">
          <a:extLst>
            <a:ext uri="{FF2B5EF4-FFF2-40B4-BE49-F238E27FC236}">
              <a16:creationId xmlns:a16="http://schemas.microsoft.com/office/drawing/2014/main" xmlns="" id="{97EC39C9-EF06-4100-B817-6B743B4CE931}"/>
            </a:ext>
          </a:extLst>
        </xdr:cNvPr>
        <xdr:cNvCxnSpPr/>
      </xdr:nvCxnSpPr>
      <xdr:spPr>
        <a:xfrm flipV="1">
          <a:off x="15481300" y="18042527"/>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133169</xdr:rowOff>
    </xdr:from>
    <xdr:to>
      <xdr:col>76</xdr:col>
      <xdr:colOff>165100</xdr:colOff>
      <xdr:row>108</xdr:row>
      <xdr:rowOff>63319</xdr:rowOff>
    </xdr:to>
    <xdr:sp macro="" textlink="">
      <xdr:nvSpPr>
        <xdr:cNvPr id="685" name="楕円 684">
          <a:extLst>
            <a:ext uri="{FF2B5EF4-FFF2-40B4-BE49-F238E27FC236}">
              <a16:creationId xmlns:a16="http://schemas.microsoft.com/office/drawing/2014/main" xmlns="" id="{A18B6772-29E7-46C8-A741-EB2B30FCD57E}"/>
            </a:ext>
          </a:extLst>
        </xdr:cNvPr>
        <xdr:cNvSpPr/>
      </xdr:nvSpPr>
      <xdr:spPr>
        <a:xfrm>
          <a:off x="14541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108</xdr:row>
      <xdr:rowOff>12519</xdr:rowOff>
    </xdr:to>
    <xdr:cxnSp macro="">
      <xdr:nvCxnSpPr>
        <xdr:cNvPr id="686" name="直線コネクタ 685">
          <a:extLst>
            <a:ext uri="{FF2B5EF4-FFF2-40B4-BE49-F238E27FC236}">
              <a16:creationId xmlns:a16="http://schemas.microsoft.com/office/drawing/2014/main" xmlns="" id="{96DD28DE-8C51-4E95-A7EF-D46FEB3EEDBF}"/>
            </a:ext>
          </a:extLst>
        </xdr:cNvPr>
        <xdr:cNvCxnSpPr/>
      </xdr:nvCxnSpPr>
      <xdr:spPr>
        <a:xfrm flipV="1">
          <a:off x="14592300" y="18130701"/>
          <a:ext cx="889000" cy="39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74386</xdr:rowOff>
    </xdr:from>
    <xdr:to>
      <xdr:col>72</xdr:col>
      <xdr:colOff>38100</xdr:colOff>
      <xdr:row>108</xdr:row>
      <xdr:rowOff>4536</xdr:rowOff>
    </xdr:to>
    <xdr:sp macro="" textlink="">
      <xdr:nvSpPr>
        <xdr:cNvPr id="687" name="楕円 686">
          <a:extLst>
            <a:ext uri="{FF2B5EF4-FFF2-40B4-BE49-F238E27FC236}">
              <a16:creationId xmlns:a16="http://schemas.microsoft.com/office/drawing/2014/main" xmlns="" id="{9EB95982-BC95-4E8D-B82E-5C73267AB9F9}"/>
            </a:ext>
          </a:extLst>
        </xdr:cNvPr>
        <xdr:cNvSpPr/>
      </xdr:nvSpPr>
      <xdr:spPr>
        <a:xfrm>
          <a:off x="13652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125186</xdr:rowOff>
    </xdr:from>
    <xdr:to>
      <xdr:col>76</xdr:col>
      <xdr:colOff>114300</xdr:colOff>
      <xdr:row>108</xdr:row>
      <xdr:rowOff>12519</xdr:rowOff>
    </xdr:to>
    <xdr:cxnSp macro="">
      <xdr:nvCxnSpPr>
        <xdr:cNvPr id="688" name="直線コネクタ 687">
          <a:extLst>
            <a:ext uri="{FF2B5EF4-FFF2-40B4-BE49-F238E27FC236}">
              <a16:creationId xmlns:a16="http://schemas.microsoft.com/office/drawing/2014/main" xmlns="" id="{9E4B189B-99F8-4AF1-B655-33BE81FF4BC9}"/>
            </a:ext>
          </a:extLst>
        </xdr:cNvPr>
        <xdr:cNvCxnSpPr/>
      </xdr:nvCxnSpPr>
      <xdr:spPr>
        <a:xfrm>
          <a:off x="13703300" y="1847033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44994</xdr:rowOff>
    </xdr:from>
    <xdr:to>
      <xdr:col>67</xdr:col>
      <xdr:colOff>101600</xdr:colOff>
      <xdr:row>107</xdr:row>
      <xdr:rowOff>146594</xdr:rowOff>
    </xdr:to>
    <xdr:sp macro="" textlink="">
      <xdr:nvSpPr>
        <xdr:cNvPr id="689" name="楕円 688">
          <a:extLst>
            <a:ext uri="{FF2B5EF4-FFF2-40B4-BE49-F238E27FC236}">
              <a16:creationId xmlns:a16="http://schemas.microsoft.com/office/drawing/2014/main" xmlns="" id="{F67A350E-B1FB-4402-8262-5B65B8B65DD2}"/>
            </a:ext>
          </a:extLst>
        </xdr:cNvPr>
        <xdr:cNvSpPr/>
      </xdr:nvSpPr>
      <xdr:spPr>
        <a:xfrm>
          <a:off x="12763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95794</xdr:rowOff>
    </xdr:from>
    <xdr:to>
      <xdr:col>71</xdr:col>
      <xdr:colOff>177800</xdr:colOff>
      <xdr:row>107</xdr:row>
      <xdr:rowOff>125186</xdr:rowOff>
    </xdr:to>
    <xdr:cxnSp macro="">
      <xdr:nvCxnSpPr>
        <xdr:cNvPr id="690" name="直線コネクタ 689">
          <a:extLst>
            <a:ext uri="{FF2B5EF4-FFF2-40B4-BE49-F238E27FC236}">
              <a16:creationId xmlns:a16="http://schemas.microsoft.com/office/drawing/2014/main" xmlns="" id="{CE6F3336-3680-4C37-8DA3-DE133027D999}"/>
            </a:ext>
          </a:extLst>
        </xdr:cNvPr>
        <xdr:cNvCxnSpPr/>
      </xdr:nvCxnSpPr>
      <xdr:spPr>
        <a:xfrm>
          <a:off x="12814300" y="184409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91" name="n_1aveValue【庁舎】&#10;有形固定資産減価償却率">
          <a:extLst>
            <a:ext uri="{FF2B5EF4-FFF2-40B4-BE49-F238E27FC236}">
              <a16:creationId xmlns:a16="http://schemas.microsoft.com/office/drawing/2014/main" xmlns="" id="{82294614-EA3A-4224-B06D-66ABEFFF0A36}"/>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2" name="n_2aveValue【庁舎】&#10;有形固定資産減価償却率">
          <a:extLst>
            <a:ext uri="{FF2B5EF4-FFF2-40B4-BE49-F238E27FC236}">
              <a16:creationId xmlns:a16="http://schemas.microsoft.com/office/drawing/2014/main" xmlns="" id="{D0CB7C14-C47B-4916-B15C-22B3A924765A}"/>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3" name="n_3aveValue【庁舎】&#10;有形固定資産減価償却率">
          <a:extLst>
            <a:ext uri="{FF2B5EF4-FFF2-40B4-BE49-F238E27FC236}">
              <a16:creationId xmlns:a16="http://schemas.microsoft.com/office/drawing/2014/main" xmlns="" id="{6E359CA4-CAC5-4AD5-BA9F-98F10E37A1C4}"/>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4" name="n_4aveValue【庁舎】&#10;有形固定資産減価償却率">
          <a:extLst>
            <a:ext uri="{FF2B5EF4-FFF2-40B4-BE49-F238E27FC236}">
              <a16:creationId xmlns:a16="http://schemas.microsoft.com/office/drawing/2014/main" xmlns="" id="{EA7AA263-25F2-40D7-8D80-BFFB9FBD42D3}"/>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170378</xdr:rowOff>
    </xdr:from>
    <xdr:ext cx="405111" cy="259045"/>
    <xdr:sp macro="" textlink="">
      <xdr:nvSpPr>
        <xdr:cNvPr id="695" name="n_1mainValue【庁舎】&#10;有形固定資産減価償却率">
          <a:extLst>
            <a:ext uri="{FF2B5EF4-FFF2-40B4-BE49-F238E27FC236}">
              <a16:creationId xmlns:a16="http://schemas.microsoft.com/office/drawing/2014/main" xmlns="" id="{127A3A50-5F55-4C89-AF3A-67EF9D6F5691}"/>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54446</xdr:rowOff>
    </xdr:from>
    <xdr:ext cx="405111" cy="259045"/>
    <xdr:sp macro="" textlink="">
      <xdr:nvSpPr>
        <xdr:cNvPr id="696" name="n_2mainValue【庁舎】&#10;有形固定資産減価償却率">
          <a:extLst>
            <a:ext uri="{FF2B5EF4-FFF2-40B4-BE49-F238E27FC236}">
              <a16:creationId xmlns:a16="http://schemas.microsoft.com/office/drawing/2014/main" xmlns="" id="{4E76BB38-3F98-4A25-B446-8C9EC6CE872F}"/>
            </a:ext>
          </a:extLst>
        </xdr:cNvPr>
        <xdr:cNvSpPr txBox="1"/>
      </xdr:nvSpPr>
      <xdr:spPr>
        <a:xfrm>
          <a:off x="14389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167113</xdr:rowOff>
    </xdr:from>
    <xdr:ext cx="405111" cy="259045"/>
    <xdr:sp macro="" textlink="">
      <xdr:nvSpPr>
        <xdr:cNvPr id="697" name="n_3mainValue【庁舎】&#10;有形固定資産減価償却率">
          <a:extLst>
            <a:ext uri="{FF2B5EF4-FFF2-40B4-BE49-F238E27FC236}">
              <a16:creationId xmlns:a16="http://schemas.microsoft.com/office/drawing/2014/main" xmlns="" id="{0C75A4E9-79E1-45DA-9D7D-A7ECA733C6F1}"/>
            </a:ext>
          </a:extLst>
        </xdr:cNvPr>
        <xdr:cNvSpPr txBox="1"/>
      </xdr:nvSpPr>
      <xdr:spPr>
        <a:xfrm>
          <a:off x="135007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137721</xdr:rowOff>
    </xdr:from>
    <xdr:ext cx="405111" cy="259045"/>
    <xdr:sp macro="" textlink="">
      <xdr:nvSpPr>
        <xdr:cNvPr id="698" name="n_4mainValue【庁舎】&#10;有形固定資産減価償却率">
          <a:extLst>
            <a:ext uri="{FF2B5EF4-FFF2-40B4-BE49-F238E27FC236}">
              <a16:creationId xmlns:a16="http://schemas.microsoft.com/office/drawing/2014/main" xmlns="" id="{FBB77974-4B75-4177-85E5-6E6D419C542F}"/>
            </a:ext>
          </a:extLst>
        </xdr:cNvPr>
        <xdr:cNvSpPr txBox="1"/>
      </xdr:nvSpPr>
      <xdr:spPr>
        <a:xfrm>
          <a:off x="12611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xmlns="" id="{E3304AD3-89EC-41B5-8E50-5B0E1B5237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xmlns="" id="{D3AC8A71-7914-4F07-A086-175B333830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xmlns="" id="{0F0AD07C-C153-40F7-AA27-836B136C8D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xmlns="" id="{1999A77F-3D52-48FE-B177-E781507A36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xmlns="" id="{2E0CBB36-747C-4A69-BCE1-4A4DCAE033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xmlns="" id="{49F65278-1FFD-444A-B953-BDD7821F12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xmlns="" id="{2E62243F-B292-469F-B693-57AE6622AA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xmlns="" id="{E14658A4-905C-417A-B864-792A5A52DB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xmlns="" id="{3C34FB45-9093-45BA-A552-E70D2B4DB2D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xmlns="" id="{4222E389-1680-47E9-88FB-4A23933146F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xmlns="" id="{EA503559-5235-47B4-87E5-63C0BC8E684B}"/>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xmlns="" id="{D4A98763-01B9-4A4C-AF54-77628FF7819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xmlns="" id="{82987CBA-8E0F-497C-B262-ED639F4FED8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xmlns="" id="{BD29B9FD-873D-48EA-89F9-864B049523F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xmlns="" id="{7309697E-57A4-4E48-A065-864C6681119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xmlns="" id="{D7FD0A31-6978-42DD-836E-0F5EBD9557E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xmlns="" id="{CFF43B1B-B4EB-4C84-B0F2-C75A66FA6AD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xmlns="" id="{5EFCB65D-FC9F-456B-A7DC-E4E668042D3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xmlns="" id="{C921A972-860E-406A-B3D8-80BD09745FD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xmlns="" id="{D6C9BA57-3352-4B79-BC81-2438D9DEB44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xmlns="" id="{48C211BB-4B83-46A1-A856-07275252944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xmlns="" id="{28D321AF-51BE-4E9A-9DCA-412F1E0266A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xmlns="" id="{C41B0C59-8F00-49AD-A560-910A55C8567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2F94E160-0827-4246-B4CD-57334C21C2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xmlns="" id="{B7F2C207-7595-4C34-8519-0BB0942FAE0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xmlns="" id="{FC45ECD4-7486-493E-8185-F189D6685E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5" name="直線コネクタ 724">
          <a:extLst>
            <a:ext uri="{FF2B5EF4-FFF2-40B4-BE49-F238E27FC236}">
              <a16:creationId xmlns:a16="http://schemas.microsoft.com/office/drawing/2014/main" xmlns="" id="{F76813CC-93F3-4BA7-B681-73F5F0C9D0B4}"/>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6" name="【庁舎】&#10;一人当たり面積最小値テキスト">
          <a:extLst>
            <a:ext uri="{FF2B5EF4-FFF2-40B4-BE49-F238E27FC236}">
              <a16:creationId xmlns:a16="http://schemas.microsoft.com/office/drawing/2014/main" xmlns="" id="{4D6D06EA-60BE-42A0-9C63-C5AC742F03EC}"/>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7" name="直線コネクタ 726">
          <a:extLst>
            <a:ext uri="{FF2B5EF4-FFF2-40B4-BE49-F238E27FC236}">
              <a16:creationId xmlns:a16="http://schemas.microsoft.com/office/drawing/2014/main" xmlns="" id="{FF292F37-C96A-4232-BC6D-ED688073B4C8}"/>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8" name="【庁舎】&#10;一人当たり面積最大値テキスト">
          <a:extLst>
            <a:ext uri="{FF2B5EF4-FFF2-40B4-BE49-F238E27FC236}">
              <a16:creationId xmlns:a16="http://schemas.microsoft.com/office/drawing/2014/main" xmlns="" id="{325AB243-2CA2-4C16-AE65-A4F525AE7F57}"/>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9" name="直線コネクタ 728">
          <a:extLst>
            <a:ext uri="{FF2B5EF4-FFF2-40B4-BE49-F238E27FC236}">
              <a16:creationId xmlns:a16="http://schemas.microsoft.com/office/drawing/2014/main" xmlns="" id="{6FB8B640-68CA-4F5E-84C9-8E1BE785205E}"/>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0" name="【庁舎】&#10;一人当たり面積平均値テキスト">
          <a:extLst>
            <a:ext uri="{FF2B5EF4-FFF2-40B4-BE49-F238E27FC236}">
              <a16:creationId xmlns:a16="http://schemas.microsoft.com/office/drawing/2014/main" xmlns="" id="{3255EEED-37F5-4DE6-B9ED-7834A3EA317B}"/>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1" name="フローチャート: 判断 730">
          <a:extLst>
            <a:ext uri="{FF2B5EF4-FFF2-40B4-BE49-F238E27FC236}">
              <a16:creationId xmlns:a16="http://schemas.microsoft.com/office/drawing/2014/main" xmlns="" id="{BA6CF401-85FE-41EB-8059-852BDD33E762}"/>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2" name="フローチャート: 判断 731">
          <a:extLst>
            <a:ext uri="{FF2B5EF4-FFF2-40B4-BE49-F238E27FC236}">
              <a16:creationId xmlns:a16="http://schemas.microsoft.com/office/drawing/2014/main" xmlns="" id="{BC341A68-2B1E-470D-82D3-C947A8C844DC}"/>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3" name="フローチャート: 判断 732">
          <a:extLst>
            <a:ext uri="{FF2B5EF4-FFF2-40B4-BE49-F238E27FC236}">
              <a16:creationId xmlns:a16="http://schemas.microsoft.com/office/drawing/2014/main" xmlns="" id="{484C3B45-0A3A-4E89-9AF1-D2FAD33F77FA}"/>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4" name="フローチャート: 判断 733">
          <a:extLst>
            <a:ext uri="{FF2B5EF4-FFF2-40B4-BE49-F238E27FC236}">
              <a16:creationId xmlns:a16="http://schemas.microsoft.com/office/drawing/2014/main" xmlns="" id="{8BBEADFF-8B86-4F6F-85B3-06E14D046426}"/>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5" name="フローチャート: 判断 734">
          <a:extLst>
            <a:ext uri="{FF2B5EF4-FFF2-40B4-BE49-F238E27FC236}">
              <a16:creationId xmlns:a16="http://schemas.microsoft.com/office/drawing/2014/main" xmlns="" id="{2C3DC7CC-BDF1-4BD2-8C10-77022C30ED74}"/>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A4D08DD3-0D14-4F7E-A0A8-0DC88F44CF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7D81481D-0EF3-4FFF-AD4C-7D348DDD98A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AE7F9206-CEDB-43CE-BAF4-0F0BC8CD4E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6E64B981-59CD-4DEE-AA84-CB8BF03C73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5607C04C-06D2-44FB-94AE-481F08AB99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741" name="楕円 740">
          <a:extLst>
            <a:ext uri="{FF2B5EF4-FFF2-40B4-BE49-F238E27FC236}">
              <a16:creationId xmlns:a16="http://schemas.microsoft.com/office/drawing/2014/main" xmlns="" id="{A3989FB4-D4AC-4390-BE85-EDF239CAD569}"/>
            </a:ext>
          </a:extLst>
        </xdr:cNvPr>
        <xdr:cNvSpPr/>
      </xdr:nvSpPr>
      <xdr:spPr>
        <a:xfrm>
          <a:off x="22110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742" name="【庁舎】&#10;一人当たり面積該当値テキスト">
          <a:extLst>
            <a:ext uri="{FF2B5EF4-FFF2-40B4-BE49-F238E27FC236}">
              <a16:creationId xmlns:a16="http://schemas.microsoft.com/office/drawing/2014/main" xmlns="" id="{D99F8016-829B-492C-9133-45AF701022B9}"/>
            </a:ext>
          </a:extLst>
        </xdr:cNvPr>
        <xdr:cNvSpPr txBox="1"/>
      </xdr:nvSpPr>
      <xdr:spPr>
        <a:xfrm>
          <a:off x="22199600" y="1846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743" name="楕円 742">
          <a:extLst>
            <a:ext uri="{FF2B5EF4-FFF2-40B4-BE49-F238E27FC236}">
              <a16:creationId xmlns:a16="http://schemas.microsoft.com/office/drawing/2014/main" xmlns="" id="{6A881133-32D5-4AD3-A5D5-5B2E97D7FFA9}"/>
            </a:ext>
          </a:extLst>
        </xdr:cNvPr>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144780</xdr:rowOff>
    </xdr:to>
    <xdr:cxnSp macro="">
      <xdr:nvCxnSpPr>
        <xdr:cNvPr id="744" name="直線コネクタ 743">
          <a:extLst>
            <a:ext uri="{FF2B5EF4-FFF2-40B4-BE49-F238E27FC236}">
              <a16:creationId xmlns:a16="http://schemas.microsoft.com/office/drawing/2014/main" xmlns="" id="{891B5BB3-6917-455A-A4FB-A6EC92FA3CBB}"/>
            </a:ext>
          </a:extLst>
        </xdr:cNvPr>
        <xdr:cNvCxnSpPr/>
      </xdr:nvCxnSpPr>
      <xdr:spPr>
        <a:xfrm flipV="1">
          <a:off x="21323300" y="186058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38463</xdr:rowOff>
    </xdr:from>
    <xdr:to>
      <xdr:col>107</xdr:col>
      <xdr:colOff>101600</xdr:colOff>
      <xdr:row>108</xdr:row>
      <xdr:rowOff>140063</xdr:rowOff>
    </xdr:to>
    <xdr:sp macro="" textlink="">
      <xdr:nvSpPr>
        <xdr:cNvPr id="745" name="楕円 744">
          <a:extLst>
            <a:ext uri="{FF2B5EF4-FFF2-40B4-BE49-F238E27FC236}">
              <a16:creationId xmlns:a16="http://schemas.microsoft.com/office/drawing/2014/main" xmlns="" id="{F92EEB2D-9F82-4DFF-A08D-5B47EDF72271}"/>
            </a:ext>
          </a:extLst>
        </xdr:cNvPr>
        <xdr:cNvSpPr/>
      </xdr:nvSpPr>
      <xdr:spPr>
        <a:xfrm>
          <a:off x="20383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144780</xdr:rowOff>
    </xdr:to>
    <xdr:cxnSp macro="">
      <xdr:nvCxnSpPr>
        <xdr:cNvPr id="746" name="直線コネクタ 745">
          <a:extLst>
            <a:ext uri="{FF2B5EF4-FFF2-40B4-BE49-F238E27FC236}">
              <a16:creationId xmlns:a16="http://schemas.microsoft.com/office/drawing/2014/main" xmlns="" id="{2BB546FC-B1E6-4295-901C-5E72A7AC1E84}"/>
            </a:ext>
          </a:extLst>
        </xdr:cNvPr>
        <xdr:cNvCxnSpPr/>
      </xdr:nvCxnSpPr>
      <xdr:spPr>
        <a:xfrm>
          <a:off x="20434300" y="186058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747" name="楕円 746">
          <a:extLst>
            <a:ext uri="{FF2B5EF4-FFF2-40B4-BE49-F238E27FC236}">
              <a16:creationId xmlns:a16="http://schemas.microsoft.com/office/drawing/2014/main" xmlns="" id="{025E87B2-DFD8-4459-85E2-89638BFFBEE5}"/>
            </a:ext>
          </a:extLst>
        </xdr:cNvPr>
        <xdr:cNvSpPr/>
      </xdr:nvSpPr>
      <xdr:spPr>
        <a:xfrm>
          <a:off x="19494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108</xdr:row>
      <xdr:rowOff>89263</xdr:rowOff>
    </xdr:to>
    <xdr:cxnSp macro="">
      <xdr:nvCxnSpPr>
        <xdr:cNvPr id="748" name="直線コネクタ 747">
          <a:extLst>
            <a:ext uri="{FF2B5EF4-FFF2-40B4-BE49-F238E27FC236}">
              <a16:creationId xmlns:a16="http://schemas.microsoft.com/office/drawing/2014/main" xmlns="" id="{3E6221A0-4B03-4326-8606-F89F08A0F60F}"/>
            </a:ext>
          </a:extLst>
        </xdr:cNvPr>
        <xdr:cNvCxnSpPr/>
      </xdr:nvCxnSpPr>
      <xdr:spPr>
        <a:xfrm>
          <a:off x="19545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49" name="楕円 748">
          <a:extLst>
            <a:ext uri="{FF2B5EF4-FFF2-40B4-BE49-F238E27FC236}">
              <a16:creationId xmlns:a16="http://schemas.microsoft.com/office/drawing/2014/main" xmlns="" id="{C8F982D0-2806-4AD3-83CA-9B52C118D7D1}"/>
            </a:ext>
          </a:extLst>
        </xdr:cNvPr>
        <xdr:cNvSpPr/>
      </xdr:nvSpPr>
      <xdr:spPr>
        <a:xfrm>
          <a:off x="18605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92529</xdr:rowOff>
    </xdr:to>
    <xdr:cxnSp macro="">
      <xdr:nvCxnSpPr>
        <xdr:cNvPr id="750" name="直線コネクタ 749">
          <a:extLst>
            <a:ext uri="{FF2B5EF4-FFF2-40B4-BE49-F238E27FC236}">
              <a16:creationId xmlns:a16="http://schemas.microsoft.com/office/drawing/2014/main" xmlns="" id="{23171DB7-C5E1-4CCD-B839-C4F8F2D5A5E6}"/>
            </a:ext>
          </a:extLst>
        </xdr:cNvPr>
        <xdr:cNvCxnSpPr/>
      </xdr:nvCxnSpPr>
      <xdr:spPr>
        <a:xfrm flipV="1">
          <a:off x="18656300" y="186058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1" name="n_1aveValue【庁舎】&#10;一人当たり面積">
          <a:extLst>
            <a:ext uri="{FF2B5EF4-FFF2-40B4-BE49-F238E27FC236}">
              <a16:creationId xmlns:a16="http://schemas.microsoft.com/office/drawing/2014/main" xmlns="" id="{5002A62A-F302-4C27-AA76-59F15A2B0DFC}"/>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2" name="n_2aveValue【庁舎】&#10;一人当たり面積">
          <a:extLst>
            <a:ext uri="{FF2B5EF4-FFF2-40B4-BE49-F238E27FC236}">
              <a16:creationId xmlns:a16="http://schemas.microsoft.com/office/drawing/2014/main" xmlns="" id="{2A8801EB-E704-4C61-8A2F-2A2CC8FAC0FA}"/>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3" name="n_3aveValue【庁舎】&#10;一人当たり面積">
          <a:extLst>
            <a:ext uri="{FF2B5EF4-FFF2-40B4-BE49-F238E27FC236}">
              <a16:creationId xmlns:a16="http://schemas.microsoft.com/office/drawing/2014/main" xmlns="" id="{DCFE95EF-B5B9-4F9C-B0BF-24E35A2013CF}"/>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4" name="n_4aveValue【庁舎】&#10;一人当たり面積">
          <a:extLst>
            <a:ext uri="{FF2B5EF4-FFF2-40B4-BE49-F238E27FC236}">
              <a16:creationId xmlns:a16="http://schemas.microsoft.com/office/drawing/2014/main" xmlns="" id="{64792ECB-6B67-4A89-A8EC-DC07B4478B81}"/>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755" name="n_1mainValue【庁舎】&#10;一人当たり面積">
          <a:extLst>
            <a:ext uri="{FF2B5EF4-FFF2-40B4-BE49-F238E27FC236}">
              <a16:creationId xmlns:a16="http://schemas.microsoft.com/office/drawing/2014/main" xmlns="" id="{D1CAD051-C111-49A6-8CA7-152EEFE78F12}"/>
            </a:ext>
          </a:extLst>
        </xdr:cNvPr>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756" name="n_2mainValue【庁舎】&#10;一人当たり面積">
          <a:extLst>
            <a:ext uri="{FF2B5EF4-FFF2-40B4-BE49-F238E27FC236}">
              <a16:creationId xmlns:a16="http://schemas.microsoft.com/office/drawing/2014/main" xmlns="" id="{4E44835C-F050-4C19-BCCB-523D993D1B50}"/>
            </a:ext>
          </a:extLst>
        </xdr:cNvPr>
        <xdr:cNvSpPr txBox="1"/>
      </xdr:nvSpPr>
      <xdr:spPr>
        <a:xfrm>
          <a:off x="20199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757" name="n_3mainValue【庁舎】&#10;一人当たり面積">
          <a:extLst>
            <a:ext uri="{FF2B5EF4-FFF2-40B4-BE49-F238E27FC236}">
              <a16:creationId xmlns:a16="http://schemas.microsoft.com/office/drawing/2014/main" xmlns="" id="{8447B309-F6E7-4ACB-A814-749C3C4B025A}"/>
            </a:ext>
          </a:extLst>
        </xdr:cNvPr>
        <xdr:cNvSpPr txBox="1"/>
      </xdr:nvSpPr>
      <xdr:spPr>
        <a:xfrm>
          <a:off x="19310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758" name="n_4mainValue【庁舎】&#10;一人当たり面積">
          <a:extLst>
            <a:ext uri="{FF2B5EF4-FFF2-40B4-BE49-F238E27FC236}">
              <a16:creationId xmlns:a16="http://schemas.microsoft.com/office/drawing/2014/main" xmlns="" id="{C06E6680-1A62-46BF-A7D7-BB626E1D915E}"/>
            </a:ext>
          </a:extLst>
        </xdr:cNvPr>
        <xdr:cNvSpPr txBox="1"/>
      </xdr:nvSpPr>
      <xdr:spPr>
        <a:xfrm>
          <a:off x="18421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xmlns="" id="{47FFFBE4-1258-4C09-8D56-4EF9CAED91E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xmlns="" id="{389FE975-B311-477B-B5D3-C35A3DEEE7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xmlns="" id="{4918537A-3405-4C23-8CDB-D739BB2B9D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庁舎の有形固定資産減価償却率について、令和元年度は</a:t>
          </a:r>
          <a:r>
            <a:rPr kumimoji="1" lang="en-US" altLang="ja-JP" sz="1300">
              <a:latin typeface="ＭＳ Ｐゴシック" panose="020B0600070205080204" pitchFamily="50" charset="-128"/>
              <a:ea typeface="ＭＳ Ｐゴシック" panose="020B0600070205080204" pitchFamily="50" charset="-128"/>
            </a:rPr>
            <a:t>88.1</a:t>
          </a:r>
          <a:r>
            <a:rPr kumimoji="1" lang="ja-JP" altLang="en-US" sz="1300">
              <a:latin typeface="ＭＳ Ｐゴシック" panose="020B0600070205080204" pitchFamily="50" charset="-128"/>
              <a:ea typeface="ＭＳ Ｐゴシック" panose="020B0600070205080204" pitchFamily="50" charset="-128"/>
            </a:rPr>
            <a:t>％と高い数値を示していたが、庁舎外壁屋上の改修により令和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年度に数値が大幅に改善し、令和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58.3</a:t>
          </a:r>
          <a:r>
            <a:rPr kumimoji="1" lang="ja-JP" altLang="en-US" sz="1300">
              <a:latin typeface="ＭＳ Ｐゴシック" panose="020B0600070205080204" pitchFamily="50" charset="-128"/>
              <a:ea typeface="ＭＳ Ｐゴシック" panose="020B0600070205080204" pitchFamily="50" charset="-128"/>
            </a:rPr>
            <a:t>ポイントとなった。消防施設の有形固定資産減価償却率は、類似団体と比較して特に高くなっている。当町では、平成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年度に策定した公共施設再配置計画により、今後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間における公共施設の再配置の方向（廃止・統廃合・複合化）を明確化し、老朽化した各施設等の大規模改修などの維持管理にかかる経費の増加に留意しつつ、当該計画に基づいた施設の維持管理を適切に進めているところ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月に庁舎建設基金を創設し、個別計画に基づき、庁舎をはじめとした各施設の長期修繕計画に基づいて、施設の維持管理を適切に進め、老朽化対策に取り組んでいく方針である。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37,250
36,804
30.21
15,347,518
14,568,462
637,306
7,849,313
9,835,714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0.60</a:t>
          </a:r>
          <a:r>
            <a:rPr kumimoji="1" lang="ja-JP" altLang="en-US" sz="1300">
              <a:latin typeface="ＭＳ Ｐゴシック" panose="020B0600070205080204" pitchFamily="50" charset="-128"/>
              <a:ea typeface="ＭＳ Ｐゴシック" panose="020B0600070205080204" pitchFamily="50" charset="-128"/>
            </a:rPr>
            <a:t>となり、類似団体平均と比べて</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税収は年々増加傾向であるものの、今後の税収の大幅な増加は見込めない状況であり、交付税に依存した状況には大きな変化がない。平成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宇美町企業立地及び住宅団地の開発促進条例を制定しており、これからも住宅や大型倉庫等の建築などによって企業誘致による産業の振興、雇用機会の拡大や定住促進による人口増加を図り、町税等の自主財源の確保を確実に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改善の要因は、地方交付税が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4,857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千円増となり一般財源が増加したことによるもので、類似団体平均も同様に推移している中、比較すると</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今後も町税をはじめとした経常的一般財源の確保及び、事務事業の見直しによる経常経費の削減に徹底的に取り組む。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65</xdr:row>
      <xdr:rowOff>167132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1002518"/>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167132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12534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138176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12534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138176</xdr:rowOff>
    </xdr:from>
    <xdr:to>
      <xdr:col>11</xdr:col>
      <xdr:colOff>31750</xdr:colOff>
      <xdr:row>66</xdr:row>
      <xdr:rowOff>34290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12824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116332</xdr:rowOff>
    </xdr:from>
    <xdr:to>
      <xdr:col>19</xdr:col>
      <xdr:colOff>184150</xdr:colOff>
      <xdr:row>66</xdr:row>
      <xdr:rowOff>46482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31259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3,964</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122,181</a:t>
          </a:r>
          <a:r>
            <a:rPr kumimoji="1" lang="ja-JP" altLang="en-US" sz="1300">
              <a:latin typeface="ＭＳ Ｐゴシック" panose="020B0600070205080204" pitchFamily="50" charset="-128"/>
              <a:ea typeface="ＭＳ Ｐゴシック" panose="020B0600070205080204" pitchFamily="50" charset="-128"/>
            </a:rPr>
            <a:t>円となったが、類似団体平均を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2,836</a:t>
          </a:r>
          <a:r>
            <a:rPr kumimoji="1" lang="ja-JP" altLang="en-US" sz="1300">
              <a:latin typeface="ＭＳ Ｐゴシック" panose="020B0600070205080204" pitchFamily="50" charset="-128"/>
              <a:ea typeface="ＭＳ Ｐゴシック" panose="020B0600070205080204" pitchFamily="50" charset="-128"/>
            </a:rPr>
            <a:t>円下回っている。増加の要因は、新型コロナウイルスワクチン集団接種会場運営等業務委託料の皆増等によるものである。</a:t>
          </a:r>
        </a:p>
        <a:p>
          <a:r>
            <a:rPr kumimoji="1" lang="ja-JP" altLang="en-US" sz="1300">
              <a:latin typeface="ＭＳ Ｐゴシック" panose="020B0600070205080204" pitchFamily="50" charset="-128"/>
              <a:ea typeface="ＭＳ Ｐゴシック" panose="020B0600070205080204" pitchFamily="50" charset="-128"/>
            </a:rPr>
            <a:t>　今後、老朽化した公共施設の維持補修費が増大する可能性があるため、「公共施設等総合管理計画」に基づき、今後の公共施設の更新等を総合的かつ計画的な維持補修に努めることにより物件費等の更なる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169481</xdr:rowOff>
    </xdr:from>
    <xdr:to>
      <xdr:col>23</xdr:col>
      <xdr:colOff>133350</xdr:colOff>
      <xdr:row>82</xdr:row>
      <xdr:rowOff>36291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056931"/>
          <a:ext cx="838200" cy="3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170794</xdr:rowOff>
    </xdr:from>
    <xdr:to>
      <xdr:col>19</xdr:col>
      <xdr:colOff>133350</xdr:colOff>
      <xdr:row>81</xdr:row>
      <xdr:rowOff>169481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3886794"/>
          <a:ext cx="889000" cy="17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113799</xdr:rowOff>
    </xdr:from>
    <xdr:to>
      <xdr:col>15</xdr:col>
      <xdr:colOff>82550</xdr:colOff>
      <xdr:row>80</xdr:row>
      <xdr:rowOff>170794</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3829799"/>
          <a:ext cx="889000" cy="5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113799</xdr:rowOff>
    </xdr:from>
    <xdr:to>
      <xdr:col>11</xdr:col>
      <xdr:colOff>31750</xdr:colOff>
      <xdr:row>80</xdr:row>
      <xdr:rowOff>121540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3829799"/>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156941</xdr:rowOff>
    </xdr:from>
    <xdr:to>
      <xdr:col>23</xdr:col>
      <xdr:colOff>184150</xdr:colOff>
      <xdr:row>82</xdr:row>
      <xdr:rowOff>87091</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04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2018</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88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118681</xdr:rowOff>
    </xdr:from>
    <xdr:to>
      <xdr:col>19</xdr:col>
      <xdr:colOff>184150</xdr:colOff>
      <xdr:row>82</xdr:row>
      <xdr:rowOff>48831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0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59008</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77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119994</xdr:rowOff>
    </xdr:from>
    <xdr:to>
      <xdr:col>15</xdr:col>
      <xdr:colOff>133350</xdr:colOff>
      <xdr:row>81</xdr:row>
      <xdr:rowOff>50144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38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60321</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6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62999</xdr:rowOff>
    </xdr:from>
    <xdr:to>
      <xdr:col>11</xdr:col>
      <xdr:colOff>82550</xdr:colOff>
      <xdr:row>80</xdr:row>
      <xdr:rowOff>164599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7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3326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54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70740</xdr:rowOff>
    </xdr:from>
    <xdr:to>
      <xdr:col>7</xdr:col>
      <xdr:colOff>31750</xdr:colOff>
      <xdr:row>81</xdr:row>
      <xdr:rowOff>890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7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11067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55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年度は、昨年度と同様の</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今後も、総人件費抑制の観点から役職者数の適切な管理（ポストマネジメント）に努めるとともに、人事評価制度を活用した人事給与制度の見直しを進め、ラスパイレス指数が類似団体平均の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117021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5188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152400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ポイントとなり、類似団体平均と比べて</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月に定めた「人件費の抑制及び適正な人事配置についての方針」に基づき、総人件費抑制とのバランスを図りながら、多様な任用形態の職員を適切に活用し、正規職員の人件費抑制に努める。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108041</xdr:rowOff>
    </xdr:from>
    <xdr:to>
      <xdr:col>81</xdr:col>
      <xdr:colOff>44450</xdr:colOff>
      <xdr:row>58</xdr:row>
      <xdr:rowOff>109765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05214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106317</xdr:rowOff>
    </xdr:from>
    <xdr:to>
      <xdr:col>77</xdr:col>
      <xdr:colOff>44450</xdr:colOff>
      <xdr:row>58</xdr:row>
      <xdr:rowOff>108041</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05041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106317</xdr:rowOff>
    </xdr:from>
    <xdr:to>
      <xdr:col>72</xdr:col>
      <xdr:colOff>203200</xdr:colOff>
      <xdr:row>58</xdr:row>
      <xdr:rowOff>108041</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05041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108041</xdr:rowOff>
    </xdr:from>
    <xdr:to>
      <xdr:col>68</xdr:col>
      <xdr:colOff>152400</xdr:colOff>
      <xdr:row>58</xdr:row>
      <xdr:rowOff>111488</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05214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58965</xdr:rowOff>
    </xdr:from>
    <xdr:to>
      <xdr:col>81</xdr:col>
      <xdr:colOff>95250</xdr:colOff>
      <xdr:row>58</xdr:row>
      <xdr:rowOff>160565</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151692</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992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57241</xdr:rowOff>
    </xdr:from>
    <xdr:to>
      <xdr:col>77</xdr:col>
      <xdr:colOff>95250</xdr:colOff>
      <xdr:row>58</xdr:row>
      <xdr:rowOff>158841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169018</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977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55517</xdr:rowOff>
    </xdr:from>
    <xdr:to>
      <xdr:col>73</xdr:col>
      <xdr:colOff>44450</xdr:colOff>
      <xdr:row>58</xdr:row>
      <xdr:rowOff>157117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167294</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57241</xdr:rowOff>
    </xdr:from>
    <xdr:to>
      <xdr:col>68</xdr:col>
      <xdr:colOff>203200</xdr:colOff>
      <xdr:row>58</xdr:row>
      <xdr:rowOff>158841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169018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60688</xdr:rowOff>
    </xdr:from>
    <xdr:to>
      <xdr:col>64</xdr:col>
      <xdr:colOff>152400</xdr:colOff>
      <xdr:row>58</xdr:row>
      <xdr:rowOff>162288</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0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1015</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97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となった。改善の要因は、標準財政規模が前年度から</a:t>
          </a:r>
          <a:r>
            <a:rPr kumimoji="1" lang="en-US" altLang="ja-JP" sz="1300">
              <a:latin typeface="ＭＳ Ｐゴシック" panose="020B0600070205080204" pitchFamily="50" charset="-128"/>
              <a:ea typeface="ＭＳ Ｐゴシック" panose="020B0600070205080204" pitchFamily="50" charset="-128"/>
            </a:rPr>
            <a:t>410,828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）増となったことや、元利償還金等及び算入公債費等の額がどちらも減少し、実質的な公債費負担額が前年度比</a:t>
          </a:r>
          <a:r>
            <a:rPr kumimoji="1" lang="en-US" altLang="ja-JP" sz="1300">
              <a:latin typeface="ＭＳ Ｐゴシック" panose="020B0600070205080204" pitchFamily="50" charset="-128"/>
              <a:ea typeface="ＭＳ Ｐゴシック" panose="020B0600070205080204" pitchFamily="50" charset="-128"/>
            </a:rPr>
            <a:t>32,192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）減となったことが挙げられる。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今後も新規に発行する地方債は、当該年度の元金償還金の額以内とする目標を堅持し、通常債を減少させ、地方債残高の適正な管理に努める。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140788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69850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140788</xdr:rowOff>
    </xdr:from>
    <xdr:to>
      <xdr:col>77</xdr:col>
      <xdr:colOff>44450</xdr:colOff>
      <xdr:row>40</xdr:row>
      <xdr:rowOff>140788</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5290800" y="6998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140788</xdr:rowOff>
    </xdr:from>
    <xdr:to>
      <xdr:col>72</xdr:col>
      <xdr:colOff>203200</xdr:colOff>
      <xdr:row>40</xdr:row>
      <xdr:rowOff>154577</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69987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154577</xdr:rowOff>
    </xdr:from>
    <xdr:to>
      <xdr:col>68</xdr:col>
      <xdr:colOff>152400</xdr:colOff>
      <xdr:row>41</xdr:row>
      <xdr:rowOff>65859</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3512800" y="701257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89988</xdr:rowOff>
    </xdr:from>
    <xdr:to>
      <xdr:col>77</xdr:col>
      <xdr:colOff>95250</xdr:colOff>
      <xdr:row>41</xdr:row>
      <xdr:rowOff>20138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4915</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89988</xdr:rowOff>
    </xdr:from>
    <xdr:to>
      <xdr:col>73</xdr:col>
      <xdr:colOff>44450</xdr:colOff>
      <xdr:row>41</xdr:row>
      <xdr:rowOff>20138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4915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年度以降減少を続けており、令和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年度は将来負担すべき額より充当可能財源が多かったため、算定されない「－」の表示となっている。</a:t>
          </a:r>
        </a:p>
        <a:p>
          <a:r>
            <a:rPr kumimoji="1" lang="ja-JP" altLang="en-US" sz="1300">
              <a:latin typeface="ＭＳ Ｐゴシック" panose="020B0600070205080204" pitchFamily="50" charset="-128"/>
              <a:ea typeface="ＭＳ Ｐゴシック" panose="020B0600070205080204" pitchFamily="50" charset="-128"/>
            </a:rPr>
            <a:t>　改善の理由としては、財政調整基金や、公共施設の改修・設備の更新等を目的とした庁舎建設等基金の増により、充当可能財源等が前年度比</a:t>
          </a:r>
          <a:r>
            <a:rPr kumimoji="1" lang="en-US" altLang="ja-JP" sz="1300">
              <a:latin typeface="ＭＳ Ｐゴシック" panose="020B0600070205080204" pitchFamily="50" charset="-128"/>
              <a:ea typeface="ＭＳ Ｐゴシック" panose="020B0600070205080204" pitchFamily="50" charset="-128"/>
            </a:rPr>
            <a:t>306,438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今後も、一般会計の地方債残高の管理と充当可能基金の維持に努め、中長期的視点に立った財政運営に努めていく。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149860</xdr:rowOff>
    </xdr:from>
    <xdr:to>
      <xdr:col>77</xdr:col>
      <xdr:colOff>44450</xdr:colOff>
      <xdr:row>13</xdr:row>
      <xdr:rowOff>153882</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237871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153882</xdr:rowOff>
    </xdr:from>
    <xdr:to>
      <xdr:col>72</xdr:col>
      <xdr:colOff>203200</xdr:colOff>
      <xdr:row>14</xdr:row>
      <xdr:rowOff>73590</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4401800" y="2382732"/>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73590</xdr:rowOff>
    </xdr:from>
    <xdr:to>
      <xdr:col>68</xdr:col>
      <xdr:colOff>152400</xdr:colOff>
      <xdr:row>16</xdr:row>
      <xdr:rowOff>17568</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3512800" y="2473890"/>
          <a:ext cx="889000" cy="28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78475</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99060</xdr:rowOff>
    </xdr:from>
    <xdr:to>
      <xdr:col>77</xdr:col>
      <xdr:colOff>95250</xdr:colOff>
      <xdr:row>14</xdr:row>
      <xdr:rowOff>29210</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39387</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103082</xdr:rowOff>
    </xdr:from>
    <xdr:to>
      <xdr:col>73</xdr:col>
      <xdr:colOff>44450</xdr:colOff>
      <xdr:row>14</xdr:row>
      <xdr:rowOff>33232</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43409</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22790</xdr:rowOff>
    </xdr:from>
    <xdr:to>
      <xdr:col>68</xdr:col>
      <xdr:colOff>203200</xdr:colOff>
      <xdr:row>14</xdr:row>
      <xdr:rowOff>124390</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24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134567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219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138218</xdr:rowOff>
    </xdr:from>
    <xdr:to>
      <xdr:col>64</xdr:col>
      <xdr:colOff>152400</xdr:colOff>
      <xdr:row>16</xdr:row>
      <xdr:rowOff>68368</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53145</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279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37,250
36,804
30.21
15,347,518
14,568,462
637,306
7,849,313
9,835,714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ポイント下回った。要因としては、退職職員の増が挙げられる。人件費については、平成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月に定めた「人件費の抑制及び適正な人事配置についての方針」に基づき、今後も人件費を抑制しつつ、適正な人事配置に努める。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666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235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2992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ポイント上回っている。減少の要因としては、学校教育情報システムリース料の減が挙げられる。</a:t>
          </a:r>
        </a:p>
        <a:p>
          <a:r>
            <a:rPr kumimoji="1" lang="ja-JP" altLang="en-US" sz="1300">
              <a:latin typeface="ＭＳ Ｐゴシック" panose="020B0600070205080204" pitchFamily="50" charset="-128"/>
              <a:ea typeface="ＭＳ Ｐゴシック" panose="020B0600070205080204" pitchFamily="50" charset="-128"/>
            </a:rPr>
            <a:t>　依然として全国平均、福岡県平均、類似団体平均を上回っている状態であり、今後も経費削減に努めていく。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44704</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5671800" y="3103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72136</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3130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18</xdr:row>
      <xdr:rowOff>72136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30393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133858</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004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今後も更なる高齢化の進行等に伴い、医療費をはじめとする扶助費の増加が見込まれるため、特定健診や特定保健指導の充実、訪問指導等を実施し、できる限り緩やかな伸びとなるように努める。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88900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10020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76200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95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107950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ポイント減となった。減少の要因としては、福岡県介護保険広域連合負担金の減が挙げられる。繰出金については、国民健康保険特別会計への赤字繰出の抑制が喫緊の課題だったが、平成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年度に国民健康保険の保険税率改定を行い、赤字の縮減に繋がり法定外の繰出金の廃止を実現できた。今後も国民健康保険特別会計への法定外の繰出しは行わない方針である。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57</xdr:row>
      <xdr:rowOff>4535</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957035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4535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154215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9690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154215</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004800" y="9690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103415</xdr:rowOff>
    </xdr:from>
    <xdr:to>
      <xdr:col>65</xdr:col>
      <xdr:colOff>53975</xdr:colOff>
      <xdr:row>57</xdr:row>
      <xdr:rowOff>33565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43742</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ポイント減となった。減少の要因としては、流域関連公共下水道事業会計繰出金の減などが挙げられる。類似団体平均等を大きく上回っているのは、可燃ごみの</a:t>
          </a:r>
          <a:r>
            <a:rPr kumimoji="1" lang="en-US" altLang="ja-JP" sz="1300">
              <a:latin typeface="ＭＳ Ｐゴシック" panose="020B0600070205080204" pitchFamily="50" charset="-128"/>
              <a:ea typeface="ＭＳ Ｐゴシック" panose="020B0600070205080204" pitchFamily="50" charset="-128"/>
            </a:rPr>
            <a:t>RDF</a:t>
          </a:r>
          <a:r>
            <a:rPr kumimoji="1" lang="ja-JP" altLang="en-US" sz="1300">
              <a:latin typeface="ＭＳ Ｐゴシック" panose="020B0600070205080204" pitchFamily="50" charset="-128"/>
              <a:ea typeface="ＭＳ Ｐゴシック" panose="020B0600070205080204" pitchFamily="50" charset="-128"/>
            </a:rPr>
            <a:t>処理委託料（同級他団体負担金）が多額であることと、一部事務組合負担金等によるものである。負担金は、町独自の判断での抑制は困難なため、町単独事業である公共的団体への補助金の見直しを中心に補助費等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81280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5369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81280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532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122428</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5323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122428</xdr:rowOff>
    </xdr:from>
    <xdr:to>
      <xdr:col>69</xdr:col>
      <xdr:colOff>92075</xdr:colOff>
      <xdr:row>38</xdr:row>
      <xdr:rowOff>149860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6375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年度の決算額は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5,026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千円で、前年度に比べ</a:t>
          </a:r>
          <a:r>
            <a:rPr kumimoji="1" lang="en-US" altLang="ja-JP" sz="1300">
              <a:latin typeface="ＭＳ Ｐゴシック" panose="020B0600070205080204" pitchFamily="50" charset="-128"/>
              <a:ea typeface="ＭＳ Ｐゴシック" panose="020B0600070205080204" pitchFamily="50" charset="-128"/>
            </a:rPr>
            <a:t>3,594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千円の減となった。公債費の経常収支比率は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引き続き新規地方債の発行は当該年度の元金償還金の額以内とする目標を堅持し、通常債の減少に努めていく。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159004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1206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76</xdr:row>
      <xdr:rowOff>163576</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163576</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159004</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3161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ポイント減となった。減少の要因は、福岡県介護保険広域連合負担金の減などが挙げられる。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月に策定した「宇美町公共施設再配置計画」に基づき、公共施設の改修、廃止、複合化を進めるとともに、事業の選択と集中をより一層進め、経常経費の削減に取り組んでいく。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16511</xdr:rowOff>
    </xdr:from>
    <xdr:to>
      <xdr:col>82</xdr:col>
      <xdr:colOff>107950</xdr:colOff>
      <xdr:row>80</xdr:row>
      <xdr:rowOff>31750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561061"/>
          <a:ext cx="8382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153670</xdr:rowOff>
    </xdr:from>
    <xdr:to>
      <xdr:col>78</xdr:col>
      <xdr:colOff>69850</xdr:colOff>
      <xdr:row>80</xdr:row>
      <xdr:rowOff>31750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4782800" y="13698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8889</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893800" y="136982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8889</xdr:rowOff>
    </xdr:from>
    <xdr:to>
      <xdr:col>69</xdr:col>
      <xdr:colOff>92075</xdr:colOff>
      <xdr:row>80</xdr:row>
      <xdr:rowOff>85089</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004800" y="137248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109238</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152400</xdr:rowOff>
    </xdr:from>
    <xdr:to>
      <xdr:col>78</xdr:col>
      <xdr:colOff>120650</xdr:colOff>
      <xdr:row>80</xdr:row>
      <xdr:rowOff>82550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67327</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78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129539</xdr:rowOff>
    </xdr:from>
    <xdr:to>
      <xdr:col>69</xdr:col>
      <xdr:colOff>142875</xdr:colOff>
      <xdr:row>80</xdr:row>
      <xdr:rowOff>59689</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44466</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34289</xdr:rowOff>
    </xdr:from>
    <xdr:to>
      <xdr:col>65</xdr:col>
      <xdr:colOff>53975</xdr:colOff>
      <xdr:row>80</xdr:row>
      <xdr:rowOff>135889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120666</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51703</xdr:rowOff>
    </xdr:from>
    <xdr:to>
      <xdr:col>29</xdr:col>
      <xdr:colOff>127000</xdr:colOff>
      <xdr:row>19</xdr:row>
      <xdr:rowOff>61223</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356878"/>
          <a:ext cx="647700" cy="9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56961</xdr:rowOff>
    </xdr:from>
    <xdr:to>
      <xdr:col>26</xdr:col>
      <xdr:colOff>50800</xdr:colOff>
      <xdr:row>19</xdr:row>
      <xdr:rowOff>61223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362136"/>
          <a:ext cx="698500" cy="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50789</xdr:rowOff>
    </xdr:from>
    <xdr:to>
      <xdr:col>22</xdr:col>
      <xdr:colOff>114300</xdr:colOff>
      <xdr:row>19</xdr:row>
      <xdr:rowOff>56961</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355964"/>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33367</xdr:rowOff>
    </xdr:from>
    <xdr:to>
      <xdr:col>18</xdr:col>
      <xdr:colOff>177800</xdr:colOff>
      <xdr:row>19</xdr:row>
      <xdr:rowOff>50789</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338542"/>
          <a:ext cx="698500" cy="17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903</xdr:rowOff>
    </xdr:from>
    <xdr:to>
      <xdr:col>29</xdr:col>
      <xdr:colOff>177800</xdr:colOff>
      <xdr:row>19</xdr:row>
      <xdr:rowOff>102503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30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144430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7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10423</xdr:rowOff>
    </xdr:from>
    <xdr:to>
      <xdr:col>26</xdr:col>
      <xdr:colOff>101600</xdr:colOff>
      <xdr:row>19</xdr:row>
      <xdr:rowOff>112023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31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96800</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40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6161</xdr:rowOff>
    </xdr:from>
    <xdr:to>
      <xdr:col>22</xdr:col>
      <xdr:colOff>165100</xdr:colOff>
      <xdr:row>19</xdr:row>
      <xdr:rowOff>107761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31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92538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9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171439</xdr:rowOff>
    </xdr:from>
    <xdr:to>
      <xdr:col>19</xdr:col>
      <xdr:colOff>38100</xdr:colOff>
      <xdr:row>19</xdr:row>
      <xdr:rowOff>101589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30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86366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9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154017</xdr:rowOff>
    </xdr:from>
    <xdr:to>
      <xdr:col>15</xdr:col>
      <xdr:colOff>101600</xdr:colOff>
      <xdr:row>19</xdr:row>
      <xdr:rowOff>84167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87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68944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7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303175</xdr:rowOff>
    </xdr:from>
    <xdr:to>
      <xdr:col>29</xdr:col>
      <xdr:colOff>127000</xdr:colOff>
      <xdr:row>35</xdr:row>
      <xdr:rowOff>318986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6913525"/>
          <a:ext cx="647700" cy="1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303175</xdr:rowOff>
    </xdr:from>
    <xdr:to>
      <xdr:col>26</xdr:col>
      <xdr:colOff>50800</xdr:colOff>
      <xdr:row>35</xdr:row>
      <xdr:rowOff>322015</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913525"/>
          <a:ext cx="698500" cy="18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322015</xdr:rowOff>
    </xdr:from>
    <xdr:to>
      <xdr:col>22</xdr:col>
      <xdr:colOff>114300</xdr:colOff>
      <xdr:row>35</xdr:row>
      <xdr:rowOff>323424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6932365"/>
          <a:ext cx="698500" cy="1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317824</xdr:rowOff>
    </xdr:from>
    <xdr:to>
      <xdr:col>18</xdr:col>
      <xdr:colOff>177800</xdr:colOff>
      <xdr:row>35</xdr:row>
      <xdr:rowOff>323424</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928174"/>
          <a:ext cx="6985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268186</xdr:rowOff>
    </xdr:from>
    <xdr:to>
      <xdr:col>29</xdr:col>
      <xdr:colOff>177800</xdr:colOff>
      <xdr:row>36</xdr:row>
      <xdr:rowOff>26886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87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240263</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85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252375</xdr:rowOff>
    </xdr:from>
    <xdr:to>
      <xdr:col>26</xdr:col>
      <xdr:colOff>101600</xdr:colOff>
      <xdr:row>36</xdr:row>
      <xdr:rowOff>11075</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86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21252</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63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271215</xdr:rowOff>
    </xdr:from>
    <xdr:to>
      <xdr:col>22</xdr:col>
      <xdr:colOff>165100</xdr:colOff>
      <xdr:row>36</xdr:row>
      <xdr:rowOff>29915</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88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14692</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9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272624</xdr:rowOff>
    </xdr:from>
    <xdr:to>
      <xdr:col>19</xdr:col>
      <xdr:colOff>38100</xdr:colOff>
      <xdr:row>36</xdr:row>
      <xdr:rowOff>31324</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88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16101</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96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267024</xdr:rowOff>
    </xdr:from>
    <xdr:to>
      <xdr:col>15</xdr:col>
      <xdr:colOff>101600</xdr:colOff>
      <xdr:row>36</xdr:row>
      <xdr:rowOff>25724</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87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35901</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6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37,250
36,804
30.21
15,347,518
14,568,462
637,306
7,849,313
9,835,714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59748</xdr:rowOff>
    </xdr:from>
    <xdr:to>
      <xdr:col>24</xdr:col>
      <xdr:colOff>63500</xdr:colOff>
      <xdr:row>38</xdr:row>
      <xdr:rowOff>76968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574848"/>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76968</xdr:rowOff>
    </xdr:from>
    <xdr:to>
      <xdr:col>19</xdr:col>
      <xdr:colOff>177800</xdr:colOff>
      <xdr:row>38</xdr:row>
      <xdr:rowOff>98171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92068"/>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61481</xdr:rowOff>
    </xdr:from>
    <xdr:to>
      <xdr:col>15</xdr:col>
      <xdr:colOff>50800</xdr:colOff>
      <xdr:row>38</xdr:row>
      <xdr:rowOff>98171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57658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40469</xdr:rowOff>
    </xdr:from>
    <xdr:to>
      <xdr:col>10</xdr:col>
      <xdr:colOff>114300</xdr:colOff>
      <xdr:row>38</xdr:row>
      <xdr:rowOff>61481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55569"/>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8948</xdr:rowOff>
    </xdr:from>
    <xdr:to>
      <xdr:col>24</xdr:col>
      <xdr:colOff>114300</xdr:colOff>
      <xdr:row>38</xdr:row>
      <xdr:rowOff>110548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5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95324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3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26168</xdr:rowOff>
    </xdr:from>
    <xdr:to>
      <xdr:col>20</xdr:col>
      <xdr:colOff>38100</xdr:colOff>
      <xdr:row>38</xdr:row>
      <xdr:rowOff>127768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5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118895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3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47371</xdr:rowOff>
    </xdr:from>
    <xdr:to>
      <xdr:col>15</xdr:col>
      <xdr:colOff>101600</xdr:colOff>
      <xdr:row>38</xdr:row>
      <xdr:rowOff>148971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140098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10681</xdr:rowOff>
    </xdr:from>
    <xdr:to>
      <xdr:col>10</xdr:col>
      <xdr:colOff>165100</xdr:colOff>
      <xdr:row>38</xdr:row>
      <xdr:rowOff>112281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103408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161119</xdr:rowOff>
    </xdr:from>
    <xdr:to>
      <xdr:col>6</xdr:col>
      <xdr:colOff>38100</xdr:colOff>
      <xdr:row>38</xdr:row>
      <xdr:rowOff>91269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82396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9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170612</xdr:rowOff>
    </xdr:from>
    <xdr:to>
      <xdr:col>24</xdr:col>
      <xdr:colOff>63500</xdr:colOff>
      <xdr:row>56</xdr:row>
      <xdr:rowOff>35637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600362"/>
          <a:ext cx="838200" cy="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35637</xdr:rowOff>
    </xdr:from>
    <xdr:to>
      <xdr:col>19</xdr:col>
      <xdr:colOff>177800</xdr:colOff>
      <xdr:row>57</xdr:row>
      <xdr:rowOff>62090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636837"/>
          <a:ext cx="889000" cy="1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62090</xdr:rowOff>
    </xdr:from>
    <xdr:to>
      <xdr:col>15</xdr:col>
      <xdr:colOff>50800</xdr:colOff>
      <xdr:row>57</xdr:row>
      <xdr:rowOff>144894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834740"/>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144894</xdr:rowOff>
    </xdr:from>
    <xdr:to>
      <xdr:col>10</xdr:col>
      <xdr:colOff>114300</xdr:colOff>
      <xdr:row>57</xdr:row>
      <xdr:rowOff>150660</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917544"/>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119812</xdr:rowOff>
    </xdr:from>
    <xdr:to>
      <xdr:col>24</xdr:col>
      <xdr:colOff>114300</xdr:colOff>
      <xdr:row>56</xdr:row>
      <xdr:rowOff>49962</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5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142689</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40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156287</xdr:rowOff>
    </xdr:from>
    <xdr:to>
      <xdr:col>20</xdr:col>
      <xdr:colOff>38100</xdr:colOff>
      <xdr:row>56</xdr:row>
      <xdr:rowOff>86437</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5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102964</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36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11290</xdr:rowOff>
    </xdr:from>
    <xdr:to>
      <xdr:col>15</xdr:col>
      <xdr:colOff>101600</xdr:colOff>
      <xdr:row>57</xdr:row>
      <xdr:rowOff>112890</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7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104017</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8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94094</xdr:rowOff>
    </xdr:from>
    <xdr:to>
      <xdr:col>10</xdr:col>
      <xdr:colOff>165100</xdr:colOff>
      <xdr:row>58</xdr:row>
      <xdr:rowOff>24244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15371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9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99860</xdr:rowOff>
    </xdr:from>
    <xdr:to>
      <xdr:col>6</xdr:col>
      <xdr:colOff>38100</xdr:colOff>
      <xdr:row>58</xdr:row>
      <xdr:rowOff>30010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21137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9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52420</xdr:rowOff>
    </xdr:from>
    <xdr:to>
      <xdr:col>24</xdr:col>
      <xdr:colOff>63500</xdr:colOff>
      <xdr:row>78</xdr:row>
      <xdr:rowOff>65863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425520"/>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65863</xdr:rowOff>
    </xdr:from>
    <xdr:to>
      <xdr:col>19</xdr:col>
      <xdr:colOff>177800</xdr:colOff>
      <xdr:row>78</xdr:row>
      <xdr:rowOff>71028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438963"/>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71028</xdr:rowOff>
    </xdr:from>
    <xdr:to>
      <xdr:col>15</xdr:col>
      <xdr:colOff>50800</xdr:colOff>
      <xdr:row>78</xdr:row>
      <xdr:rowOff>73543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44412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67828</xdr:rowOff>
    </xdr:from>
    <xdr:to>
      <xdr:col>10</xdr:col>
      <xdr:colOff>114300</xdr:colOff>
      <xdr:row>78</xdr:row>
      <xdr:rowOff>73543</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44092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1620</xdr:rowOff>
    </xdr:from>
    <xdr:to>
      <xdr:col>24</xdr:col>
      <xdr:colOff>114300</xdr:colOff>
      <xdr:row>78</xdr:row>
      <xdr:rowOff>103220</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87997</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8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15063</xdr:rowOff>
    </xdr:from>
    <xdr:to>
      <xdr:col>20</xdr:col>
      <xdr:colOff>38100</xdr:colOff>
      <xdr:row>78</xdr:row>
      <xdr:rowOff>116663</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107790</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4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20228</xdr:rowOff>
    </xdr:from>
    <xdr:to>
      <xdr:col>15</xdr:col>
      <xdr:colOff>101600</xdr:colOff>
      <xdr:row>78</xdr:row>
      <xdr:rowOff>121828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112955</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48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22743</xdr:rowOff>
    </xdr:from>
    <xdr:to>
      <xdr:col>10</xdr:col>
      <xdr:colOff>165100</xdr:colOff>
      <xdr:row>78</xdr:row>
      <xdr:rowOff>124343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115470</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48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17028</xdr:rowOff>
    </xdr:from>
    <xdr:to>
      <xdr:col>6</xdr:col>
      <xdr:colOff>38100</xdr:colOff>
      <xdr:row>78</xdr:row>
      <xdr:rowOff>118628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109755</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4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106007</xdr:rowOff>
    </xdr:from>
    <xdr:to>
      <xdr:col>24</xdr:col>
      <xdr:colOff>63500</xdr:colOff>
      <xdr:row>97</xdr:row>
      <xdr:rowOff>132511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393757"/>
          <a:ext cx="838200" cy="36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132511</xdr:rowOff>
    </xdr:from>
    <xdr:to>
      <xdr:col>19</xdr:col>
      <xdr:colOff>177800</xdr:colOff>
      <xdr:row>98</xdr:row>
      <xdr:rowOff>78206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763161"/>
          <a:ext cx="889000" cy="1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78206</xdr:rowOff>
    </xdr:from>
    <xdr:to>
      <xdr:col>15</xdr:col>
      <xdr:colOff>50800</xdr:colOff>
      <xdr:row>98</xdr:row>
      <xdr:rowOff>151651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880306"/>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151651</xdr:rowOff>
    </xdr:from>
    <xdr:to>
      <xdr:col>10</xdr:col>
      <xdr:colOff>114300</xdr:colOff>
      <xdr:row>99</xdr:row>
      <xdr:rowOff>40450</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953751"/>
          <a:ext cx="889000" cy="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55207</xdr:rowOff>
    </xdr:from>
    <xdr:to>
      <xdr:col>24</xdr:col>
      <xdr:colOff>114300</xdr:colOff>
      <xdr:row>95</xdr:row>
      <xdr:rowOff>156807</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3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78084</xdr:rowOff>
    </xdr:from>
    <xdr:ext cx="599010"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19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81711</xdr:rowOff>
    </xdr:from>
    <xdr:to>
      <xdr:col>20</xdr:col>
      <xdr:colOff>38100</xdr:colOff>
      <xdr:row>98</xdr:row>
      <xdr:rowOff>11861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7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28388</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4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27406</xdr:rowOff>
    </xdr:from>
    <xdr:to>
      <xdr:col>15</xdr:col>
      <xdr:colOff>101600</xdr:colOff>
      <xdr:row>98</xdr:row>
      <xdr:rowOff>129006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8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120133</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9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100851</xdr:rowOff>
    </xdr:from>
    <xdr:to>
      <xdr:col>10</xdr:col>
      <xdr:colOff>165100</xdr:colOff>
      <xdr:row>99</xdr:row>
      <xdr:rowOff>31001</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9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22128</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9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161100</xdr:rowOff>
    </xdr:from>
    <xdr:to>
      <xdr:col>6</xdr:col>
      <xdr:colOff>38100</xdr:colOff>
      <xdr:row>99</xdr:row>
      <xdr:rowOff>91250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9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82377</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705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29079</xdr:rowOff>
    </xdr:from>
    <xdr:to>
      <xdr:col>55</xdr:col>
      <xdr:colOff>0</xdr:colOff>
      <xdr:row>36</xdr:row>
      <xdr:rowOff>129957</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5172579"/>
          <a:ext cx="838200" cy="11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29079</xdr:rowOff>
    </xdr:from>
    <xdr:to>
      <xdr:col>50</xdr:col>
      <xdr:colOff>114300</xdr:colOff>
      <xdr:row>36</xdr:row>
      <xdr:rowOff>160894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5172579"/>
          <a:ext cx="889000" cy="116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157194</xdr:rowOff>
    </xdr:from>
    <xdr:to>
      <xdr:col>45</xdr:col>
      <xdr:colOff>177800</xdr:colOff>
      <xdr:row>36</xdr:row>
      <xdr:rowOff>160894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329394"/>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154787</xdr:rowOff>
    </xdr:from>
    <xdr:to>
      <xdr:col>41</xdr:col>
      <xdr:colOff>50800</xdr:colOff>
      <xdr:row>36</xdr:row>
      <xdr:rowOff>157194</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326987"/>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79157</xdr:rowOff>
    </xdr:from>
    <xdr:to>
      <xdr:col>55</xdr:col>
      <xdr:colOff>50800</xdr:colOff>
      <xdr:row>37</xdr:row>
      <xdr:rowOff>9307</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57584</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2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149729</xdr:rowOff>
    </xdr:from>
    <xdr:to>
      <xdr:col>50</xdr:col>
      <xdr:colOff>165100</xdr:colOff>
      <xdr:row>30</xdr:row>
      <xdr:rowOff>79879</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51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71006</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39795" y="521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110094</xdr:rowOff>
    </xdr:from>
    <xdr:to>
      <xdr:col>46</xdr:col>
      <xdr:colOff>38100</xdr:colOff>
      <xdr:row>37</xdr:row>
      <xdr:rowOff>40244</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2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31371</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37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106394</xdr:rowOff>
    </xdr:from>
    <xdr:to>
      <xdr:col>41</xdr:col>
      <xdr:colOff>101600</xdr:colOff>
      <xdr:row>37</xdr:row>
      <xdr:rowOff>36544</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2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27671</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3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138749</xdr:rowOff>
    </xdr:from>
    <xdr:to>
      <xdr:col>55</xdr:col>
      <xdr:colOff>0</xdr:colOff>
      <xdr:row>58</xdr:row>
      <xdr:rowOff>20860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911399"/>
          <a:ext cx="8382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86327</xdr:rowOff>
    </xdr:from>
    <xdr:to>
      <xdr:col>50</xdr:col>
      <xdr:colOff>114300</xdr:colOff>
      <xdr:row>57</xdr:row>
      <xdr:rowOff>138749</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858977"/>
          <a:ext cx="889000" cy="5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86327</xdr:rowOff>
    </xdr:from>
    <xdr:to>
      <xdr:col>45</xdr:col>
      <xdr:colOff>177800</xdr:colOff>
      <xdr:row>58</xdr:row>
      <xdr:rowOff>68496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858977"/>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12928</xdr:rowOff>
    </xdr:from>
    <xdr:to>
      <xdr:col>41</xdr:col>
      <xdr:colOff>50800</xdr:colOff>
      <xdr:row>58</xdr:row>
      <xdr:rowOff>68496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957028"/>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141510</xdr:rowOff>
    </xdr:from>
    <xdr:to>
      <xdr:col>55</xdr:col>
      <xdr:colOff>50800</xdr:colOff>
      <xdr:row>58</xdr:row>
      <xdr:rowOff>71660</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56437</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2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87949</xdr:rowOff>
    </xdr:from>
    <xdr:to>
      <xdr:col>50</xdr:col>
      <xdr:colOff>165100</xdr:colOff>
      <xdr:row>58</xdr:row>
      <xdr:rowOff>18099</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9226</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9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35527</xdr:rowOff>
    </xdr:from>
    <xdr:to>
      <xdr:col>46</xdr:col>
      <xdr:colOff>38100</xdr:colOff>
      <xdr:row>57</xdr:row>
      <xdr:rowOff>137127</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128254</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9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17696</xdr:rowOff>
    </xdr:from>
    <xdr:to>
      <xdr:col>41</xdr:col>
      <xdr:colOff>101600</xdr:colOff>
      <xdr:row>58</xdr:row>
      <xdr:rowOff>119296</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110423</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133578</xdr:rowOff>
    </xdr:from>
    <xdr:to>
      <xdr:col>36</xdr:col>
      <xdr:colOff>165100</xdr:colOff>
      <xdr:row>58</xdr:row>
      <xdr:rowOff>63728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54855</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9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34936</xdr:rowOff>
    </xdr:from>
    <xdr:to>
      <xdr:col>55</xdr:col>
      <xdr:colOff>0</xdr:colOff>
      <xdr:row>79</xdr:row>
      <xdr:rowOff>70924</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9639300" y="13579486"/>
          <a:ext cx="838200" cy="3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34936</xdr:rowOff>
    </xdr:from>
    <xdr:to>
      <xdr:col>50</xdr:col>
      <xdr:colOff>114300</xdr:colOff>
      <xdr:row>79</xdr:row>
      <xdr:rowOff>96103</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8750300" y="13579486"/>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96103</xdr:rowOff>
    </xdr:from>
    <xdr:to>
      <xdr:col>45</xdr:col>
      <xdr:colOff>177800</xdr:colOff>
      <xdr:row>79</xdr:row>
      <xdr:rowOff>98634</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3640653"/>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98405</xdr:rowOff>
    </xdr:from>
    <xdr:to>
      <xdr:col>41</xdr:col>
      <xdr:colOff>50800</xdr:colOff>
      <xdr:row>79</xdr:row>
      <xdr:rowOff>98634</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6972300" y="1364295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20124</xdr:rowOff>
    </xdr:from>
    <xdr:to>
      <xdr:col>55</xdr:col>
      <xdr:colOff>50800</xdr:colOff>
      <xdr:row>79</xdr:row>
      <xdr:rowOff>121724</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106501</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47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155586</xdr:rowOff>
    </xdr:from>
    <xdr:to>
      <xdr:col>50</xdr:col>
      <xdr:colOff>165100</xdr:colOff>
      <xdr:row>79</xdr:row>
      <xdr:rowOff>85736</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76863</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04428" y="1362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45303</xdr:rowOff>
    </xdr:from>
    <xdr:to>
      <xdr:col>46</xdr:col>
      <xdr:colOff>38100</xdr:colOff>
      <xdr:row>79</xdr:row>
      <xdr:rowOff>146903</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5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138030</xdr:rowOff>
    </xdr:from>
    <xdr:ext cx="378565"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61017" y="136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47834</xdr:rowOff>
    </xdr:from>
    <xdr:to>
      <xdr:col>41</xdr:col>
      <xdr:colOff>101600</xdr:colOff>
      <xdr:row>79</xdr:row>
      <xdr:rowOff>149434</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140561</xdr:rowOff>
    </xdr:from>
    <xdr:ext cx="313932"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704333" y="13685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47605</xdr:rowOff>
    </xdr:from>
    <xdr:to>
      <xdr:col>36</xdr:col>
      <xdr:colOff>165100</xdr:colOff>
      <xdr:row>79</xdr:row>
      <xdr:rowOff>149205</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5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140332</xdr:rowOff>
    </xdr:from>
    <xdr:ext cx="313932"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815333" y="13684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168312</xdr:rowOff>
    </xdr:from>
    <xdr:to>
      <xdr:col>55</xdr:col>
      <xdr:colOff>0</xdr:colOff>
      <xdr:row>98</xdr:row>
      <xdr:rowOff>54057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798962"/>
          <a:ext cx="838200" cy="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122413</xdr:rowOff>
    </xdr:from>
    <xdr:to>
      <xdr:col>50</xdr:col>
      <xdr:colOff>114300</xdr:colOff>
      <xdr:row>97</xdr:row>
      <xdr:rowOff>168312</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8750300" y="16753063"/>
          <a:ext cx="889000" cy="4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122413</xdr:rowOff>
    </xdr:from>
    <xdr:to>
      <xdr:col>45</xdr:col>
      <xdr:colOff>177800</xdr:colOff>
      <xdr:row>98</xdr:row>
      <xdr:rowOff>85970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753063"/>
          <a:ext cx="889000" cy="1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45498</xdr:rowOff>
    </xdr:from>
    <xdr:to>
      <xdr:col>41</xdr:col>
      <xdr:colOff>50800</xdr:colOff>
      <xdr:row>98</xdr:row>
      <xdr:rowOff>85970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6972300" y="16847598"/>
          <a:ext cx="889000" cy="4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3257</xdr:rowOff>
    </xdr:from>
    <xdr:to>
      <xdr:col>55</xdr:col>
      <xdr:colOff>50800</xdr:colOff>
      <xdr:row>98</xdr:row>
      <xdr:rowOff>104857</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8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117512</xdr:rowOff>
    </xdr:from>
    <xdr:to>
      <xdr:col>50</xdr:col>
      <xdr:colOff>165100</xdr:colOff>
      <xdr:row>98</xdr:row>
      <xdr:rowOff>47662</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7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64189</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652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71613</xdr:rowOff>
    </xdr:from>
    <xdr:to>
      <xdr:col>46</xdr:col>
      <xdr:colOff>38100</xdr:colOff>
      <xdr:row>98</xdr:row>
      <xdr:rowOff>1763</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7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18290</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47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35170</xdr:rowOff>
    </xdr:from>
    <xdr:to>
      <xdr:col>41</xdr:col>
      <xdr:colOff>101600</xdr:colOff>
      <xdr:row>98</xdr:row>
      <xdr:rowOff>136770</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83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127897</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92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166148</xdr:rowOff>
    </xdr:from>
    <xdr:to>
      <xdr:col>36</xdr:col>
      <xdr:colOff>165100</xdr:colOff>
      <xdr:row>98</xdr:row>
      <xdr:rowOff>96298</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7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87425</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8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132690</xdr:rowOff>
    </xdr:from>
    <xdr:to>
      <xdr:col>85</xdr:col>
      <xdr:colOff>127000</xdr:colOff>
      <xdr:row>39</xdr:row>
      <xdr:rowOff>42570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5481300" y="6647790"/>
          <a:ext cx="838200" cy="8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42570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4592300" y="6729120"/>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34557</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721107"/>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34557</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2814300" y="6721107"/>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81890</xdr:rowOff>
    </xdr:from>
    <xdr:to>
      <xdr:col>85</xdr:col>
      <xdr:colOff>177800</xdr:colOff>
      <xdr:row>39</xdr:row>
      <xdr:rowOff>12040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5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41267</xdr:rowOff>
    </xdr:from>
    <xdr:ext cx="469744"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3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163220</xdr:rowOff>
    </xdr:from>
    <xdr:to>
      <xdr:col>81</xdr:col>
      <xdr:colOff>101600</xdr:colOff>
      <xdr:row>39</xdr:row>
      <xdr:rowOff>93370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84497</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92017" y="677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155207</xdr:rowOff>
    </xdr:from>
    <xdr:to>
      <xdr:col>72</xdr:col>
      <xdr:colOff>38100</xdr:colOff>
      <xdr:row>39</xdr:row>
      <xdr:rowOff>85357</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7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76484</xdr:rowOff>
    </xdr:from>
    <xdr:ext cx="378565"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14017" y="676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10573</xdr:rowOff>
    </xdr:from>
    <xdr:to>
      <xdr:col>85</xdr:col>
      <xdr:colOff>127000</xdr:colOff>
      <xdr:row>77</xdr:row>
      <xdr:rowOff>25237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3212223"/>
          <a:ext cx="8382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4776</xdr:rowOff>
    </xdr:from>
    <xdr:to>
      <xdr:col>81</xdr:col>
      <xdr:colOff>50800</xdr:colOff>
      <xdr:row>77</xdr:row>
      <xdr:rowOff>10573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3206426"/>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4776</xdr:rowOff>
    </xdr:from>
    <xdr:to>
      <xdr:col>76</xdr:col>
      <xdr:colOff>114300</xdr:colOff>
      <xdr:row>77</xdr:row>
      <xdr:rowOff>7683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3206426"/>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7683</xdr:rowOff>
    </xdr:from>
    <xdr:to>
      <xdr:col>71</xdr:col>
      <xdr:colOff>177800</xdr:colOff>
      <xdr:row>77</xdr:row>
      <xdr:rowOff>44129</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3209333"/>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145887</xdr:rowOff>
    </xdr:from>
    <xdr:to>
      <xdr:col>85</xdr:col>
      <xdr:colOff>177800</xdr:colOff>
      <xdr:row>77</xdr:row>
      <xdr:rowOff>76037</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1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124314</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15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131223</xdr:rowOff>
    </xdr:from>
    <xdr:to>
      <xdr:col>81</xdr:col>
      <xdr:colOff>101600</xdr:colOff>
      <xdr:row>77</xdr:row>
      <xdr:rowOff>61373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1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52500</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2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125426</xdr:rowOff>
    </xdr:from>
    <xdr:to>
      <xdr:col>76</xdr:col>
      <xdr:colOff>165100</xdr:colOff>
      <xdr:row>77</xdr:row>
      <xdr:rowOff>55576</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1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46703</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2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128333</xdr:rowOff>
    </xdr:from>
    <xdr:to>
      <xdr:col>72</xdr:col>
      <xdr:colOff>38100</xdr:colOff>
      <xdr:row>77</xdr:row>
      <xdr:rowOff>58483</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1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49610</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2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164779</xdr:rowOff>
    </xdr:from>
    <xdr:to>
      <xdr:col>67</xdr:col>
      <xdr:colOff>101600</xdr:colOff>
      <xdr:row>77</xdr:row>
      <xdr:rowOff>94929</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1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86056</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2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52291</xdr:rowOff>
    </xdr:from>
    <xdr:to>
      <xdr:col>85</xdr:col>
      <xdr:colOff>127000</xdr:colOff>
      <xdr:row>98</xdr:row>
      <xdr:rowOff>62784</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5481300" y="16854391"/>
          <a:ext cx="8382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52291</xdr:rowOff>
    </xdr:from>
    <xdr:to>
      <xdr:col>81</xdr:col>
      <xdr:colOff>50800</xdr:colOff>
      <xdr:row>98</xdr:row>
      <xdr:rowOff>85713</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4592300" y="16854391"/>
          <a:ext cx="8890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62502</xdr:rowOff>
    </xdr:from>
    <xdr:to>
      <xdr:col>76</xdr:col>
      <xdr:colOff>114300</xdr:colOff>
      <xdr:row>98</xdr:row>
      <xdr:rowOff>85713</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3703300" y="16864602"/>
          <a:ext cx="8890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62502</xdr:rowOff>
    </xdr:from>
    <xdr:to>
      <xdr:col>71</xdr:col>
      <xdr:colOff>177800</xdr:colOff>
      <xdr:row>98</xdr:row>
      <xdr:rowOff>114562</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2814300" y="16864602"/>
          <a:ext cx="889000" cy="5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11984</xdr:rowOff>
    </xdr:from>
    <xdr:to>
      <xdr:col>85</xdr:col>
      <xdr:colOff>177800</xdr:colOff>
      <xdr:row>98</xdr:row>
      <xdr:rowOff>113584</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8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161861</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7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1491</xdr:rowOff>
    </xdr:from>
    <xdr:to>
      <xdr:col>81</xdr:col>
      <xdr:colOff>101600</xdr:colOff>
      <xdr:row>98</xdr:row>
      <xdr:rowOff>103091</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8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119618</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5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34913</xdr:rowOff>
    </xdr:from>
    <xdr:to>
      <xdr:col>76</xdr:col>
      <xdr:colOff>165100</xdr:colOff>
      <xdr:row>98</xdr:row>
      <xdr:rowOff>136513</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8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153040</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6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11702</xdr:rowOff>
    </xdr:from>
    <xdr:to>
      <xdr:col>72</xdr:col>
      <xdr:colOff>38100</xdr:colOff>
      <xdr:row>98</xdr:row>
      <xdr:rowOff>113302</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81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104429</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36111" y="1690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63762</xdr:rowOff>
    </xdr:from>
    <xdr:to>
      <xdr:col>67</xdr:col>
      <xdr:colOff>101600</xdr:colOff>
      <xdr:row>98</xdr:row>
      <xdr:rowOff>165362</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8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156489</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47111" y="169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18651</xdr:rowOff>
    </xdr:from>
    <xdr:to>
      <xdr:col>116</xdr:col>
      <xdr:colOff>63500</xdr:colOff>
      <xdr:row>39</xdr:row>
      <xdr:rowOff>29537</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1323300" y="670520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29319</xdr:rowOff>
    </xdr:from>
    <xdr:to>
      <xdr:col>111</xdr:col>
      <xdr:colOff>177800</xdr:colOff>
      <xdr:row>39</xdr:row>
      <xdr:rowOff>29537</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15869"/>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29319</xdr:rowOff>
    </xdr:from>
    <xdr:to>
      <xdr:col>107</xdr:col>
      <xdr:colOff>50800</xdr:colOff>
      <xdr:row>39</xdr:row>
      <xdr:rowOff>45212</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19545300" y="6715869"/>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42600</xdr:rowOff>
    </xdr:from>
    <xdr:to>
      <xdr:col>102</xdr:col>
      <xdr:colOff>114300</xdr:colOff>
      <xdr:row>39</xdr:row>
      <xdr:rowOff>45212</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2915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139301</xdr:rowOff>
    </xdr:from>
    <xdr:to>
      <xdr:col>116</xdr:col>
      <xdr:colOff>114300</xdr:colOff>
      <xdr:row>39</xdr:row>
      <xdr:rowOff>69451</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54228</xdr:rowOff>
    </xdr:from>
    <xdr:ext cx="378565"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69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150187</xdr:rowOff>
    </xdr:from>
    <xdr:to>
      <xdr:col>112</xdr:col>
      <xdr:colOff>38100</xdr:colOff>
      <xdr:row>39</xdr:row>
      <xdr:rowOff>80337</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6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71464</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34017" y="6758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149969</xdr:rowOff>
    </xdr:from>
    <xdr:to>
      <xdr:col>107</xdr:col>
      <xdr:colOff>101600</xdr:colOff>
      <xdr:row>39</xdr:row>
      <xdr:rowOff>80119</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71246</xdr:rowOff>
    </xdr:from>
    <xdr:ext cx="378565"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245017" y="675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165862</xdr:rowOff>
    </xdr:from>
    <xdr:to>
      <xdr:col>102</xdr:col>
      <xdr:colOff>165100</xdr:colOff>
      <xdr:row>39</xdr:row>
      <xdr:rowOff>96012</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87139</xdr:rowOff>
    </xdr:from>
    <xdr:ext cx="378565"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356017"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163250</xdr:rowOff>
    </xdr:from>
    <xdr:to>
      <xdr:col>98</xdr:col>
      <xdr:colOff>38100</xdr:colOff>
      <xdr:row>39</xdr:row>
      <xdr:rowOff>93400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7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84527</xdr:rowOff>
    </xdr:from>
    <xdr:ext cx="378565"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67017" y="6771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xmlns=""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xmlns=""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xmlns=""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xmlns=""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xmlns=""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111258</xdr:rowOff>
    </xdr:from>
    <xdr:to>
      <xdr:col>116</xdr:col>
      <xdr:colOff>63500</xdr:colOff>
      <xdr:row>77</xdr:row>
      <xdr:rowOff>123583</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3312908"/>
          <a:ext cx="8382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123583</xdr:rowOff>
    </xdr:from>
    <xdr:to>
      <xdr:col>111</xdr:col>
      <xdr:colOff>177800</xdr:colOff>
      <xdr:row>77</xdr:row>
      <xdr:rowOff>153245</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3325233"/>
          <a:ext cx="889000" cy="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153245</xdr:rowOff>
    </xdr:from>
    <xdr:to>
      <xdr:col>107</xdr:col>
      <xdr:colOff>50800</xdr:colOff>
      <xdr:row>78</xdr:row>
      <xdr:rowOff>958</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3354895"/>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168790</xdr:rowOff>
    </xdr:from>
    <xdr:to>
      <xdr:col>102</xdr:col>
      <xdr:colOff>114300</xdr:colOff>
      <xdr:row>78</xdr:row>
      <xdr:rowOff>958</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8656300" y="13370440"/>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60458</xdr:rowOff>
    </xdr:from>
    <xdr:to>
      <xdr:col>116</xdr:col>
      <xdr:colOff>114300</xdr:colOff>
      <xdr:row>77</xdr:row>
      <xdr:rowOff>162058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2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38885</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324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72783</xdr:rowOff>
    </xdr:from>
    <xdr:to>
      <xdr:col>112</xdr:col>
      <xdr:colOff>38100</xdr:colOff>
      <xdr:row>78</xdr:row>
      <xdr:rowOff>2933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32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165510</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33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102445</xdr:rowOff>
    </xdr:from>
    <xdr:to>
      <xdr:col>107</xdr:col>
      <xdr:colOff>101600</xdr:colOff>
      <xdr:row>78</xdr:row>
      <xdr:rowOff>32595</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33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23722</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33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121608</xdr:rowOff>
    </xdr:from>
    <xdr:to>
      <xdr:col>102</xdr:col>
      <xdr:colOff>165100</xdr:colOff>
      <xdr:row>78</xdr:row>
      <xdr:rowOff>51758</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3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42885</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34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117990</xdr:rowOff>
    </xdr:from>
    <xdr:to>
      <xdr:col>98</xdr:col>
      <xdr:colOff>38100</xdr:colOff>
      <xdr:row>78</xdr:row>
      <xdr:rowOff>48140</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3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39267</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4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391,100</a:t>
          </a:r>
          <a:r>
            <a:rPr kumimoji="1" lang="ja-JP" altLang="en-US" sz="1300">
              <a:latin typeface="ＭＳ Ｐゴシック" panose="020B0600070205080204" pitchFamily="50" charset="-128"/>
              <a:ea typeface="ＭＳ Ｐゴシック" panose="020B0600070205080204" pitchFamily="50" charset="-128"/>
            </a:rPr>
            <a:t>円で対前年度比で</a:t>
          </a:r>
          <a:r>
            <a:rPr kumimoji="1" lang="en-US" altLang="ja-JP" sz="1300">
              <a:latin typeface="ＭＳ Ｐゴシック" panose="020B0600070205080204" pitchFamily="50" charset="-128"/>
              <a:ea typeface="ＭＳ Ｐゴシック" panose="020B0600070205080204" pitchFamily="50" charset="-128"/>
            </a:rPr>
            <a:t>77,450</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最も高い構成比を占める扶助費は、住民一人当たり</a:t>
          </a:r>
          <a:r>
            <a:rPr kumimoji="1" lang="en-US" altLang="ja-JP" sz="1300">
              <a:latin typeface="ＭＳ Ｐゴシック" panose="020B0600070205080204" pitchFamily="50" charset="-128"/>
              <a:ea typeface="ＭＳ Ｐゴシック" panose="020B0600070205080204" pitchFamily="50" charset="-128"/>
            </a:rPr>
            <a:t>109,153</a:t>
          </a:r>
          <a:r>
            <a:rPr kumimoji="1" lang="ja-JP" altLang="en-US" sz="1300">
              <a:latin typeface="ＭＳ Ｐゴシック" panose="020B0600070205080204" pitchFamily="50" charset="-128"/>
              <a:ea typeface="ＭＳ Ｐゴシック" panose="020B0600070205080204" pitchFamily="50" charset="-128"/>
            </a:rPr>
            <a:t>円となっており、増加の要因は住民税非課税世帯等に対する臨時特別給付金</a:t>
          </a:r>
          <a:r>
            <a:rPr kumimoji="1" lang="en-US" altLang="ja-JP" sz="1300">
              <a:latin typeface="ＭＳ Ｐゴシック" panose="020B0600070205080204" pitchFamily="50" charset="-128"/>
              <a:ea typeface="ＭＳ Ｐゴシック" panose="020B0600070205080204" pitchFamily="50" charset="-128"/>
            </a:rPr>
            <a:t>349,000</a:t>
          </a:r>
          <a:r>
            <a:rPr kumimoji="1" lang="ja-JP" altLang="en-US" sz="1300">
              <a:latin typeface="ＭＳ Ｐゴシック" panose="020B0600070205080204" pitchFamily="50" charset="-128"/>
              <a:ea typeface="ＭＳ Ｐゴシック" panose="020B0600070205080204" pitchFamily="50" charset="-128"/>
            </a:rPr>
            <a:t>千円の皆増や障害者自立支援給付費の増などによるものである。</a:t>
          </a:r>
        </a:p>
        <a:p>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番目に高い構成比を占める物件費は、住民一人当たり</a:t>
          </a:r>
          <a:r>
            <a:rPr kumimoji="1" lang="en-US" altLang="ja-JP" sz="1300">
              <a:latin typeface="ＭＳ Ｐゴシック" panose="020B0600070205080204" pitchFamily="50" charset="-128"/>
              <a:ea typeface="ＭＳ Ｐゴシック" panose="020B0600070205080204" pitchFamily="50" charset="-128"/>
            </a:rPr>
            <a:t>74,066</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4,986</a:t>
          </a:r>
          <a:r>
            <a:rPr kumimoji="1" lang="ja-JP" altLang="en-US" sz="1300">
              <a:latin typeface="ＭＳ Ｐゴシック" panose="020B0600070205080204" pitchFamily="50" charset="-128"/>
              <a:ea typeface="ＭＳ Ｐゴシック" panose="020B0600070205080204" pitchFamily="50" charset="-128"/>
            </a:rPr>
            <a:t>円上回った。増加の要因は新型コロナウイルスワクチン集団接種会場運営等業務委託料</a:t>
          </a:r>
          <a:r>
            <a:rPr kumimoji="1" lang="en-US" altLang="ja-JP" sz="1300">
              <a:latin typeface="ＭＳ Ｐゴシック" panose="020B0600070205080204" pitchFamily="50" charset="-128"/>
              <a:ea typeface="ＭＳ Ｐゴシック" panose="020B0600070205080204" pitchFamily="50" charset="-128"/>
            </a:rPr>
            <a:t>138,354</a:t>
          </a:r>
          <a:r>
            <a:rPr kumimoji="1" lang="ja-JP" altLang="en-US" sz="1300">
              <a:latin typeface="ＭＳ Ｐゴシック" panose="020B0600070205080204" pitchFamily="50" charset="-128"/>
              <a:ea typeface="ＭＳ Ｐゴシック" panose="020B0600070205080204" pitchFamily="50" charset="-128"/>
            </a:rPr>
            <a:t>千円の皆増等によるものである。</a:t>
          </a: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番目に高い構成比を占める人件費は、住民一人当たり</a:t>
          </a:r>
          <a:r>
            <a:rPr kumimoji="1" lang="en-US" altLang="ja-JP" sz="1300">
              <a:latin typeface="ＭＳ Ｐゴシック" panose="020B0600070205080204" pitchFamily="50" charset="-128"/>
              <a:ea typeface="ＭＳ Ｐゴシック" panose="020B0600070205080204" pitchFamily="50" charset="-128"/>
            </a:rPr>
            <a:t>48,197</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円の増となった。増加の要因は会計年度任用職員関係経費の増等によるものである。</a:t>
          </a:r>
        </a:p>
        <a:p>
          <a:r>
            <a:rPr kumimoji="1" lang="ja-JP" altLang="en-US" sz="1300">
              <a:latin typeface="ＭＳ Ｐゴシック" panose="020B0600070205080204" pitchFamily="50" charset="-128"/>
              <a:ea typeface="ＭＳ Ｐゴシック" panose="020B0600070205080204" pitchFamily="50" charset="-128"/>
            </a:rPr>
            <a:t>なお、災害復旧事業費は、住民一人当たり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6,552</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4,336</a:t>
          </a:r>
          <a:r>
            <a:rPr kumimoji="1" lang="ja-JP" altLang="en-US" sz="1300">
              <a:latin typeface="ＭＳ Ｐゴシック" panose="020B0600070205080204" pitchFamily="50" charset="-128"/>
              <a:ea typeface="ＭＳ Ｐゴシック" panose="020B0600070205080204" pitchFamily="50" charset="-128"/>
            </a:rPr>
            <a:t>円上回った。これは、令和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月豪雨の大規模な法面崩壊のため、災害復旧工事請負費及び災害復旧応急工事請負費が増加したことによるものである。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また、積立金については住民一人当たり</a:t>
          </a:r>
          <a:r>
            <a:rPr kumimoji="1" lang="en-US" altLang="ja-JP" sz="1300">
              <a:latin typeface="ＭＳ Ｐゴシック" panose="020B0600070205080204" pitchFamily="50" charset="-128"/>
              <a:ea typeface="ＭＳ Ｐゴシック" panose="020B0600070205080204" pitchFamily="50" charset="-128"/>
            </a:rPr>
            <a:t>20,094</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6,983</a:t>
          </a:r>
          <a:r>
            <a:rPr kumimoji="1" lang="ja-JP" altLang="en-US" sz="1300">
              <a:latin typeface="ＭＳ Ｐゴシック" panose="020B0600070205080204" pitchFamily="50" charset="-128"/>
              <a:ea typeface="ＭＳ Ｐゴシック" panose="020B0600070205080204" pitchFamily="50" charset="-128"/>
            </a:rPr>
            <a:t>円下回った。今後も事業の選択と集中の徹底を図ることで積立金に充てる財源を増やし、平成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月に新設した庁舎建設等基金へ積み立てながら、今後の財政需要に対応していく方針である。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37,250
36,804
30.21
15,347,518
14,568,462
637,306
7,849,313
9,835,714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59690</xdr:rowOff>
    </xdr:from>
    <xdr:to>
      <xdr:col>24</xdr:col>
      <xdr:colOff>63500</xdr:colOff>
      <xdr:row>37</xdr:row>
      <xdr:rowOff>60833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40334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170180</xdr:rowOff>
    </xdr:from>
    <xdr:to>
      <xdr:col>19</xdr:col>
      <xdr:colOff>177800</xdr:colOff>
      <xdr:row>37</xdr:row>
      <xdr:rowOff>60833</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342380"/>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113411</xdr:rowOff>
    </xdr:from>
    <xdr:to>
      <xdr:col>15</xdr:col>
      <xdr:colOff>50800</xdr:colOff>
      <xdr:row>36</xdr:row>
      <xdr:rowOff>170180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285611"/>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113411</xdr:rowOff>
    </xdr:from>
    <xdr:to>
      <xdr:col>10</xdr:col>
      <xdr:colOff>114300</xdr:colOff>
      <xdr:row>36</xdr:row>
      <xdr:rowOff>137795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285611"/>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8890</xdr:rowOff>
    </xdr:from>
    <xdr:to>
      <xdr:col>24</xdr:col>
      <xdr:colOff>114300</xdr:colOff>
      <xdr:row>37</xdr:row>
      <xdr:rowOff>110490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158767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10033</xdr:rowOff>
    </xdr:from>
    <xdr:to>
      <xdr:col>20</xdr:col>
      <xdr:colOff>38100</xdr:colOff>
      <xdr:row>37</xdr:row>
      <xdr:rowOff>111633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102760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119380</xdr:rowOff>
    </xdr:from>
    <xdr:to>
      <xdr:col>15</xdr:col>
      <xdr:colOff>101600</xdr:colOff>
      <xdr:row>37</xdr:row>
      <xdr:rowOff>49530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40657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62611</xdr:rowOff>
    </xdr:from>
    <xdr:to>
      <xdr:col>10</xdr:col>
      <xdr:colOff>165100</xdr:colOff>
      <xdr:row>36</xdr:row>
      <xdr:rowOff>164211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155338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86995</xdr:rowOff>
    </xdr:from>
    <xdr:to>
      <xdr:col>6</xdr:col>
      <xdr:colOff>38100</xdr:colOff>
      <xdr:row>37</xdr:row>
      <xdr:rowOff>17145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8272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84055</xdr:rowOff>
    </xdr:from>
    <xdr:to>
      <xdr:col>24</xdr:col>
      <xdr:colOff>63500</xdr:colOff>
      <xdr:row>57</xdr:row>
      <xdr:rowOff>164702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513805"/>
          <a:ext cx="838200" cy="42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84055</xdr:rowOff>
    </xdr:from>
    <xdr:to>
      <xdr:col>19</xdr:col>
      <xdr:colOff>177800</xdr:colOff>
      <xdr:row>58</xdr:row>
      <xdr:rowOff>16980</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513805"/>
          <a:ext cx="889000" cy="4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16980</xdr:rowOff>
    </xdr:from>
    <xdr:to>
      <xdr:col>15</xdr:col>
      <xdr:colOff>50800</xdr:colOff>
      <xdr:row>58</xdr:row>
      <xdr:rowOff>31225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961080"/>
          <a:ext cx="889000" cy="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31225</xdr:rowOff>
    </xdr:from>
    <xdr:to>
      <xdr:col>10</xdr:col>
      <xdr:colOff>114300</xdr:colOff>
      <xdr:row>58</xdr:row>
      <xdr:rowOff>59195</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75325"/>
          <a:ext cx="889000" cy="2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113902</xdr:rowOff>
    </xdr:from>
    <xdr:to>
      <xdr:col>24</xdr:col>
      <xdr:colOff>114300</xdr:colOff>
      <xdr:row>58</xdr:row>
      <xdr:rowOff>44052</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33255</xdr:rowOff>
    </xdr:from>
    <xdr:to>
      <xdr:col>20</xdr:col>
      <xdr:colOff>38100</xdr:colOff>
      <xdr:row>55</xdr:row>
      <xdr:rowOff>134855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4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151382</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23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137630</xdr:rowOff>
    </xdr:from>
    <xdr:to>
      <xdr:col>15</xdr:col>
      <xdr:colOff>101600</xdr:colOff>
      <xdr:row>58</xdr:row>
      <xdr:rowOff>67780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58907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151875</xdr:rowOff>
    </xdr:from>
    <xdr:to>
      <xdr:col>10</xdr:col>
      <xdr:colOff>165100</xdr:colOff>
      <xdr:row>58</xdr:row>
      <xdr:rowOff>82025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73152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8395</xdr:rowOff>
    </xdr:from>
    <xdr:to>
      <xdr:col>6</xdr:col>
      <xdr:colOff>38100</xdr:colOff>
      <xdr:row>58</xdr:row>
      <xdr:rowOff>109995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101122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65063</xdr:rowOff>
    </xdr:from>
    <xdr:to>
      <xdr:col>24</xdr:col>
      <xdr:colOff>63500</xdr:colOff>
      <xdr:row>77</xdr:row>
      <xdr:rowOff>149126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095263"/>
          <a:ext cx="838200" cy="25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149126</xdr:rowOff>
    </xdr:from>
    <xdr:to>
      <xdr:col>19</xdr:col>
      <xdr:colOff>177800</xdr:colOff>
      <xdr:row>78</xdr:row>
      <xdr:rowOff>41821</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350776"/>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41821</xdr:rowOff>
    </xdr:from>
    <xdr:to>
      <xdr:col>15</xdr:col>
      <xdr:colOff>50800</xdr:colOff>
      <xdr:row>78</xdr:row>
      <xdr:rowOff>55209</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414921"/>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43033</xdr:rowOff>
    </xdr:from>
    <xdr:to>
      <xdr:col>10</xdr:col>
      <xdr:colOff>114300</xdr:colOff>
      <xdr:row>78</xdr:row>
      <xdr:rowOff>55209</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416133"/>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14263</xdr:rowOff>
    </xdr:from>
    <xdr:to>
      <xdr:col>24</xdr:col>
      <xdr:colOff>114300</xdr:colOff>
      <xdr:row>76</xdr:row>
      <xdr:rowOff>115863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37139</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8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98326</xdr:rowOff>
    </xdr:from>
    <xdr:to>
      <xdr:col>20</xdr:col>
      <xdr:colOff>38100</xdr:colOff>
      <xdr:row>78</xdr:row>
      <xdr:rowOff>28476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19603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9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162471</xdr:rowOff>
    </xdr:from>
    <xdr:to>
      <xdr:col>15</xdr:col>
      <xdr:colOff>101600</xdr:colOff>
      <xdr:row>78</xdr:row>
      <xdr:rowOff>92621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3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83748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45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4409</xdr:rowOff>
    </xdr:from>
    <xdr:to>
      <xdr:col>10</xdr:col>
      <xdr:colOff>165100</xdr:colOff>
      <xdr:row>78</xdr:row>
      <xdr:rowOff>106009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97136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47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163683</xdr:rowOff>
    </xdr:from>
    <xdr:to>
      <xdr:col>6</xdr:col>
      <xdr:colOff>38100</xdr:colOff>
      <xdr:row>78</xdr:row>
      <xdr:rowOff>93833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84960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40863</xdr:rowOff>
    </xdr:from>
    <xdr:to>
      <xdr:col>24</xdr:col>
      <xdr:colOff>63500</xdr:colOff>
      <xdr:row>98</xdr:row>
      <xdr:rowOff>71300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671513"/>
          <a:ext cx="8382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71300</xdr:rowOff>
    </xdr:from>
    <xdr:to>
      <xdr:col>19</xdr:col>
      <xdr:colOff>177800</xdr:colOff>
      <xdr:row>98</xdr:row>
      <xdr:rowOff>87612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873400"/>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79758</xdr:rowOff>
    </xdr:from>
    <xdr:to>
      <xdr:col>15</xdr:col>
      <xdr:colOff>50800</xdr:colOff>
      <xdr:row>98</xdr:row>
      <xdr:rowOff>87612</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019300" y="16881858"/>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79578</xdr:rowOff>
    </xdr:from>
    <xdr:to>
      <xdr:col>10</xdr:col>
      <xdr:colOff>114300</xdr:colOff>
      <xdr:row>98</xdr:row>
      <xdr:rowOff>79758</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881678"/>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161513</xdr:rowOff>
    </xdr:from>
    <xdr:to>
      <xdr:col>24</xdr:col>
      <xdr:colOff>114300</xdr:colOff>
      <xdr:row>97</xdr:row>
      <xdr:rowOff>91663</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6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12940</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4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20500</xdr:rowOff>
    </xdr:from>
    <xdr:to>
      <xdr:col>20</xdr:col>
      <xdr:colOff>38100</xdr:colOff>
      <xdr:row>98</xdr:row>
      <xdr:rowOff>122100</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8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113227</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91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36812</xdr:rowOff>
    </xdr:from>
    <xdr:to>
      <xdr:col>15</xdr:col>
      <xdr:colOff>101600</xdr:colOff>
      <xdr:row>98</xdr:row>
      <xdr:rowOff>138412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8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129539</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9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28958</xdr:rowOff>
    </xdr:from>
    <xdr:to>
      <xdr:col>10</xdr:col>
      <xdr:colOff>165100</xdr:colOff>
      <xdr:row>98</xdr:row>
      <xdr:rowOff>130558</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8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147085</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6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28778</xdr:rowOff>
    </xdr:from>
    <xdr:to>
      <xdr:col>6</xdr:col>
      <xdr:colOff>38100</xdr:colOff>
      <xdr:row>98</xdr:row>
      <xdr:rowOff>130378</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8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121505</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9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95613</xdr:rowOff>
    </xdr:from>
    <xdr:to>
      <xdr:col>55</xdr:col>
      <xdr:colOff>0</xdr:colOff>
      <xdr:row>38</xdr:row>
      <xdr:rowOff>104430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610713"/>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95613</xdr:rowOff>
    </xdr:from>
    <xdr:to>
      <xdr:col>50</xdr:col>
      <xdr:colOff>114300</xdr:colOff>
      <xdr:row>38</xdr:row>
      <xdr:rowOff>97246</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8750300" y="66107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87449</xdr:rowOff>
    </xdr:from>
    <xdr:to>
      <xdr:col>45</xdr:col>
      <xdr:colOff>177800</xdr:colOff>
      <xdr:row>38</xdr:row>
      <xdr:rowOff>97246</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6025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87449</xdr:rowOff>
    </xdr:from>
    <xdr:to>
      <xdr:col>41</xdr:col>
      <xdr:colOff>50800</xdr:colOff>
      <xdr:row>38</xdr:row>
      <xdr:rowOff>97899</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6972300" y="6602549"/>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53630</xdr:rowOff>
    </xdr:from>
    <xdr:to>
      <xdr:col>55</xdr:col>
      <xdr:colOff>50800</xdr:colOff>
      <xdr:row>38</xdr:row>
      <xdr:rowOff>155230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5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76507</xdr:rowOff>
    </xdr:from>
    <xdr:ext cx="378565"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42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44813</xdr:rowOff>
    </xdr:from>
    <xdr:to>
      <xdr:col>50</xdr:col>
      <xdr:colOff>165100</xdr:colOff>
      <xdr:row>38</xdr:row>
      <xdr:rowOff>146413</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5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162940</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450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46446</xdr:rowOff>
    </xdr:from>
    <xdr:to>
      <xdr:col>46</xdr:col>
      <xdr:colOff>38100</xdr:colOff>
      <xdr:row>38</xdr:row>
      <xdr:rowOff>148046</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164573</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561017" y="633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36649</xdr:rowOff>
    </xdr:from>
    <xdr:to>
      <xdr:col>41</xdr:col>
      <xdr:colOff>101600</xdr:colOff>
      <xdr:row>38</xdr:row>
      <xdr:rowOff>138249</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154776</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72017" y="6326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47099</xdr:rowOff>
    </xdr:from>
    <xdr:to>
      <xdr:col>36</xdr:col>
      <xdr:colOff>165100</xdr:colOff>
      <xdr:row>38</xdr:row>
      <xdr:rowOff>148699</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165226</xdr:rowOff>
    </xdr:from>
    <xdr:ext cx="378565"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783017" y="633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35213</xdr:rowOff>
    </xdr:from>
    <xdr:to>
      <xdr:col>55</xdr:col>
      <xdr:colOff>0</xdr:colOff>
      <xdr:row>59</xdr:row>
      <xdr:rowOff>40487</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9639300" y="10150763"/>
          <a:ext cx="8382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30984</xdr:rowOff>
    </xdr:from>
    <xdr:to>
      <xdr:col>50</xdr:col>
      <xdr:colOff>114300</xdr:colOff>
      <xdr:row>59</xdr:row>
      <xdr:rowOff>35213</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8750300" y="1014653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30984</xdr:rowOff>
    </xdr:from>
    <xdr:to>
      <xdr:col>45</xdr:col>
      <xdr:colOff>177800</xdr:colOff>
      <xdr:row>59</xdr:row>
      <xdr:rowOff>62335</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7861300" y="10146534"/>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47591</xdr:rowOff>
    </xdr:from>
    <xdr:to>
      <xdr:col>41</xdr:col>
      <xdr:colOff>50800</xdr:colOff>
      <xdr:row>59</xdr:row>
      <xdr:rowOff>62335</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a:off x="6972300" y="10163141"/>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161137</xdr:rowOff>
    </xdr:from>
    <xdr:to>
      <xdr:col>55</xdr:col>
      <xdr:colOff>50800</xdr:colOff>
      <xdr:row>59</xdr:row>
      <xdr:rowOff>91287</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76064</xdr:rowOff>
    </xdr:from>
    <xdr:ext cx="469744"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100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155863</xdr:rowOff>
    </xdr:from>
    <xdr:to>
      <xdr:col>50</xdr:col>
      <xdr:colOff>165100</xdr:colOff>
      <xdr:row>59</xdr:row>
      <xdr:rowOff>86013</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1009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77140</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404428" y="1019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151634</xdr:rowOff>
    </xdr:from>
    <xdr:to>
      <xdr:col>46</xdr:col>
      <xdr:colOff>38100</xdr:colOff>
      <xdr:row>59</xdr:row>
      <xdr:rowOff>81784</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100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72911</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515428" y="101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11535</xdr:rowOff>
    </xdr:from>
    <xdr:to>
      <xdr:col>41</xdr:col>
      <xdr:colOff>101600</xdr:colOff>
      <xdr:row>59</xdr:row>
      <xdr:rowOff>113135</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101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104262</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626428" y="1021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168241</xdr:rowOff>
    </xdr:from>
    <xdr:to>
      <xdr:col>36</xdr:col>
      <xdr:colOff>165100</xdr:colOff>
      <xdr:row>59</xdr:row>
      <xdr:rowOff>98391</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101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89518</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37428" y="102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xmlns=""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xmlns=""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xmlns=""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128774</xdr:rowOff>
    </xdr:from>
    <xdr:to>
      <xdr:col>55</xdr:col>
      <xdr:colOff>0</xdr:colOff>
      <xdr:row>77</xdr:row>
      <xdr:rowOff>137185</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9639300" y="13330424"/>
          <a:ext cx="838200" cy="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xmlns=""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128774</xdr:rowOff>
    </xdr:from>
    <xdr:to>
      <xdr:col>50</xdr:col>
      <xdr:colOff>114300</xdr:colOff>
      <xdr:row>78</xdr:row>
      <xdr:rowOff>25217</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8750300" y="13330424"/>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25217</xdr:rowOff>
    </xdr:from>
    <xdr:to>
      <xdr:col>45</xdr:col>
      <xdr:colOff>177800</xdr:colOff>
      <xdr:row>78</xdr:row>
      <xdr:rowOff>115971</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7861300" y="13398317"/>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115971</xdr:rowOff>
    </xdr:from>
    <xdr:to>
      <xdr:col>41</xdr:col>
      <xdr:colOff>50800</xdr:colOff>
      <xdr:row>78</xdr:row>
      <xdr:rowOff>118486</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6972300" y="1348907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86385</xdr:rowOff>
    </xdr:from>
    <xdr:to>
      <xdr:col>55</xdr:col>
      <xdr:colOff>50800</xdr:colOff>
      <xdr:row>78</xdr:row>
      <xdr:rowOff>16535</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10426700" y="132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1312</xdr:rowOff>
    </xdr:from>
    <xdr:ext cx="469744" cy="259045"/>
    <xdr:sp macro="" textlink="">
      <xdr:nvSpPr>
        <xdr:cNvPr id="429" name="商工費該当値テキスト">
          <a:extLst>
            <a:ext uri="{FF2B5EF4-FFF2-40B4-BE49-F238E27FC236}">
              <a16:creationId xmlns:a16="http://schemas.microsoft.com/office/drawing/2014/main" xmlns="" id="{00000000-0008-0000-0700-0000AD010000}"/>
            </a:ext>
          </a:extLst>
        </xdr:cNvPr>
        <xdr:cNvSpPr txBox="1"/>
      </xdr:nvSpPr>
      <xdr:spPr>
        <a:xfrm>
          <a:off x="10528300" y="1320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77974</xdr:rowOff>
    </xdr:from>
    <xdr:to>
      <xdr:col>50</xdr:col>
      <xdr:colOff>165100</xdr:colOff>
      <xdr:row>78</xdr:row>
      <xdr:rowOff>8124</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9588500" y="132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170701</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04428" y="1337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145867</xdr:rowOff>
    </xdr:from>
    <xdr:to>
      <xdr:col>46</xdr:col>
      <xdr:colOff>38100</xdr:colOff>
      <xdr:row>78</xdr:row>
      <xdr:rowOff>76017</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8699500" y="133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67144</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8515428" y="1344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65171</xdr:rowOff>
    </xdr:from>
    <xdr:to>
      <xdr:col>41</xdr:col>
      <xdr:colOff>101600</xdr:colOff>
      <xdr:row>78</xdr:row>
      <xdr:rowOff>166771</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7810500" y="134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157898</xdr:rowOff>
    </xdr:from>
    <xdr:ext cx="378565"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72017" y="13530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67686</xdr:rowOff>
    </xdr:from>
    <xdr:to>
      <xdr:col>36</xdr:col>
      <xdr:colOff>165100</xdr:colOff>
      <xdr:row>78</xdr:row>
      <xdr:rowOff>169286</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6921500" y="134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160413</xdr:rowOff>
    </xdr:from>
    <xdr:ext cx="378565"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783017" y="13533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63261</xdr:rowOff>
    </xdr:from>
    <xdr:to>
      <xdr:col>55</xdr:col>
      <xdr:colOff>0</xdr:colOff>
      <xdr:row>97</xdr:row>
      <xdr:rowOff>80607</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9639300" y="16693911"/>
          <a:ext cx="8382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120411</xdr:rowOff>
    </xdr:from>
    <xdr:to>
      <xdr:col>50</xdr:col>
      <xdr:colOff>114300</xdr:colOff>
      <xdr:row>97</xdr:row>
      <xdr:rowOff>63261</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8750300" y="165796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120411</xdr:rowOff>
    </xdr:from>
    <xdr:to>
      <xdr:col>45</xdr:col>
      <xdr:colOff>177800</xdr:colOff>
      <xdr:row>97</xdr:row>
      <xdr:rowOff>163761</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7861300" y="16579611"/>
          <a:ext cx="889000" cy="21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8355</xdr:rowOff>
    </xdr:from>
    <xdr:to>
      <xdr:col>41</xdr:col>
      <xdr:colOff>50800</xdr:colOff>
      <xdr:row>97</xdr:row>
      <xdr:rowOff>163761</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6972300" y="16639005"/>
          <a:ext cx="889000" cy="15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29807</xdr:rowOff>
    </xdr:from>
    <xdr:to>
      <xdr:col>55</xdr:col>
      <xdr:colOff>50800</xdr:colOff>
      <xdr:row>97</xdr:row>
      <xdr:rowOff>131407</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6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8234</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63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12461</xdr:rowOff>
    </xdr:from>
    <xdr:to>
      <xdr:col>50</xdr:col>
      <xdr:colOff>165100</xdr:colOff>
      <xdr:row>97</xdr:row>
      <xdr:rowOff>114061</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6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105188</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7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69611</xdr:rowOff>
    </xdr:from>
    <xdr:to>
      <xdr:col>46</xdr:col>
      <xdr:colOff>38100</xdr:colOff>
      <xdr:row>96</xdr:row>
      <xdr:rowOff>171211</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5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162338</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6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112961</xdr:rowOff>
    </xdr:from>
    <xdr:to>
      <xdr:col>41</xdr:col>
      <xdr:colOff>101600</xdr:colOff>
      <xdr:row>98</xdr:row>
      <xdr:rowOff>43111</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7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34238</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8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129005</xdr:rowOff>
    </xdr:from>
    <xdr:to>
      <xdr:col>36</xdr:col>
      <xdr:colOff>165100</xdr:colOff>
      <xdr:row>97</xdr:row>
      <xdr:rowOff>59155</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5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50282</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68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xmlns=""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xmlns=""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xmlns=""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81007</xdr:rowOff>
    </xdr:from>
    <xdr:to>
      <xdr:col>85</xdr:col>
      <xdr:colOff>127000</xdr:colOff>
      <xdr:row>37</xdr:row>
      <xdr:rowOff>113640</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5481300" y="6424657"/>
          <a:ext cx="8382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xmlns=""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81007</xdr:rowOff>
    </xdr:from>
    <xdr:to>
      <xdr:col>81</xdr:col>
      <xdr:colOff>50800</xdr:colOff>
      <xdr:row>37</xdr:row>
      <xdr:rowOff>135090</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4592300" y="6424657"/>
          <a:ext cx="889000" cy="5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134538</xdr:rowOff>
    </xdr:from>
    <xdr:to>
      <xdr:col>76</xdr:col>
      <xdr:colOff>114300</xdr:colOff>
      <xdr:row>37</xdr:row>
      <xdr:rowOff>135090</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a:off x="13703300" y="647818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134538</xdr:rowOff>
    </xdr:from>
    <xdr:to>
      <xdr:col>71</xdr:col>
      <xdr:colOff>177800</xdr:colOff>
      <xdr:row>38</xdr:row>
      <xdr:rowOff>273</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2814300" y="6478188"/>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62840</xdr:rowOff>
    </xdr:from>
    <xdr:to>
      <xdr:col>85</xdr:col>
      <xdr:colOff>177800</xdr:colOff>
      <xdr:row>37</xdr:row>
      <xdr:rowOff>164440</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62687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a16="http://schemas.microsoft.com/office/drawing/2014/main" xmlns=""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30207</xdr:rowOff>
    </xdr:from>
    <xdr:to>
      <xdr:col>81</xdr:col>
      <xdr:colOff>101600</xdr:colOff>
      <xdr:row>37</xdr:row>
      <xdr:rowOff>131807</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5430500" y="63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122934</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14111" y="64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84290</xdr:rowOff>
    </xdr:from>
    <xdr:to>
      <xdr:col>76</xdr:col>
      <xdr:colOff>165100</xdr:colOff>
      <xdr:row>38</xdr:row>
      <xdr:rowOff>14439</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4541500" y="6427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5567</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325111" y="65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83738</xdr:rowOff>
    </xdr:from>
    <xdr:to>
      <xdr:col>72</xdr:col>
      <xdr:colOff>38100</xdr:colOff>
      <xdr:row>38</xdr:row>
      <xdr:rowOff>13888</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3652500" y="642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5015</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3436111" y="65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120923</xdr:rowOff>
    </xdr:from>
    <xdr:to>
      <xdr:col>67</xdr:col>
      <xdr:colOff>101600</xdr:colOff>
      <xdr:row>38</xdr:row>
      <xdr:rowOff>51073</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2763500" y="64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42200</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547111" y="65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xmlns=""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xmlns=""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xmlns=""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72373</xdr:rowOff>
    </xdr:from>
    <xdr:to>
      <xdr:col>85</xdr:col>
      <xdr:colOff>127000</xdr:colOff>
      <xdr:row>57</xdr:row>
      <xdr:rowOff>137414</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5481300" y="9845023"/>
          <a:ext cx="838200" cy="6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xmlns=""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72373</xdr:rowOff>
    </xdr:from>
    <xdr:to>
      <xdr:col>81</xdr:col>
      <xdr:colOff>50800</xdr:colOff>
      <xdr:row>57</xdr:row>
      <xdr:rowOff>92494</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4592300" y="9845023"/>
          <a:ext cx="889000" cy="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92494</xdr:rowOff>
    </xdr:from>
    <xdr:to>
      <xdr:col>76</xdr:col>
      <xdr:colOff>114300</xdr:colOff>
      <xdr:row>58</xdr:row>
      <xdr:rowOff>3573</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3703300" y="9865144"/>
          <a:ext cx="889000" cy="8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3573</xdr:rowOff>
    </xdr:from>
    <xdr:to>
      <xdr:col>71</xdr:col>
      <xdr:colOff>177800</xdr:colOff>
      <xdr:row>58</xdr:row>
      <xdr:rowOff>13435</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2814300" y="9947673"/>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86614</xdr:rowOff>
    </xdr:from>
    <xdr:to>
      <xdr:col>85</xdr:col>
      <xdr:colOff>177800</xdr:colOff>
      <xdr:row>58</xdr:row>
      <xdr:rowOff>16764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6268700" y="98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xmlns=""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21573</xdr:rowOff>
    </xdr:from>
    <xdr:to>
      <xdr:col>81</xdr:col>
      <xdr:colOff>101600</xdr:colOff>
      <xdr:row>57</xdr:row>
      <xdr:rowOff>123173</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5430500" y="97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114300</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214111" y="98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41694</xdr:rowOff>
    </xdr:from>
    <xdr:to>
      <xdr:col>76</xdr:col>
      <xdr:colOff>165100</xdr:colOff>
      <xdr:row>57</xdr:row>
      <xdr:rowOff>143294</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4541500" y="98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134421</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325111" y="99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124223</xdr:rowOff>
    </xdr:from>
    <xdr:to>
      <xdr:col>72</xdr:col>
      <xdr:colOff>38100</xdr:colOff>
      <xdr:row>58</xdr:row>
      <xdr:rowOff>54373</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3652500" y="98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45500</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436111" y="99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134085</xdr:rowOff>
    </xdr:from>
    <xdr:to>
      <xdr:col>67</xdr:col>
      <xdr:colOff>101600</xdr:colOff>
      <xdr:row>58</xdr:row>
      <xdr:rowOff>64235</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2763500" y="99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55362</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547111" y="99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132690</xdr:rowOff>
    </xdr:from>
    <xdr:to>
      <xdr:col>85</xdr:col>
      <xdr:colOff>127000</xdr:colOff>
      <xdr:row>79</xdr:row>
      <xdr:rowOff>42571</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5481300" y="13505790"/>
          <a:ext cx="8382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42571</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4592300" y="13587121"/>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34556</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3703300" y="13579106"/>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34556</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2814300" y="13579106"/>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81890</xdr:rowOff>
    </xdr:from>
    <xdr:to>
      <xdr:col>85</xdr:col>
      <xdr:colOff>177800</xdr:colOff>
      <xdr:row>79</xdr:row>
      <xdr:rowOff>12040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62687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41267</xdr:rowOff>
    </xdr:from>
    <xdr:ext cx="469744"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24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163221</xdr:rowOff>
    </xdr:from>
    <xdr:to>
      <xdr:col>81</xdr:col>
      <xdr:colOff>101600</xdr:colOff>
      <xdr:row>79</xdr:row>
      <xdr:rowOff>93371</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5430500" y="135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84498</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92017" y="13629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155206</xdr:rowOff>
    </xdr:from>
    <xdr:to>
      <xdr:col>72</xdr:col>
      <xdr:colOff>38100</xdr:colOff>
      <xdr:row>79</xdr:row>
      <xdr:rowOff>85356</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3652500" y="135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76483</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4017" y="1362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xmlns=""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xmlns=""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xmlns=""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10573</xdr:rowOff>
    </xdr:from>
    <xdr:to>
      <xdr:col>85</xdr:col>
      <xdr:colOff>127000</xdr:colOff>
      <xdr:row>97</xdr:row>
      <xdr:rowOff>25237</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5481300" y="16641223"/>
          <a:ext cx="8382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xmlns=""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4776</xdr:rowOff>
    </xdr:from>
    <xdr:to>
      <xdr:col>81</xdr:col>
      <xdr:colOff>50800</xdr:colOff>
      <xdr:row>97</xdr:row>
      <xdr:rowOff>10573</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4592300" y="16635426"/>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4776</xdr:rowOff>
    </xdr:from>
    <xdr:to>
      <xdr:col>76</xdr:col>
      <xdr:colOff>114300</xdr:colOff>
      <xdr:row>97</xdr:row>
      <xdr:rowOff>7683</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flipV="1">
          <a:off x="13703300" y="16635426"/>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7683</xdr:rowOff>
    </xdr:from>
    <xdr:to>
      <xdr:col>71</xdr:col>
      <xdr:colOff>177800</xdr:colOff>
      <xdr:row>97</xdr:row>
      <xdr:rowOff>44129</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flipV="1">
          <a:off x="12814300" y="16638333"/>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145887</xdr:rowOff>
    </xdr:from>
    <xdr:to>
      <xdr:col>85</xdr:col>
      <xdr:colOff>177800</xdr:colOff>
      <xdr:row>97</xdr:row>
      <xdr:rowOff>76037</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6268700" y="166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124314</xdr:rowOff>
    </xdr:from>
    <xdr:ext cx="534377" cy="259045"/>
    <xdr:sp macro="" textlink="">
      <xdr:nvSpPr>
        <xdr:cNvPr id="718" name="公債費該当値テキスト">
          <a:extLst>
            <a:ext uri="{FF2B5EF4-FFF2-40B4-BE49-F238E27FC236}">
              <a16:creationId xmlns:a16="http://schemas.microsoft.com/office/drawing/2014/main" xmlns="" id="{00000000-0008-0000-0700-0000CE020000}"/>
            </a:ext>
          </a:extLst>
        </xdr:cNvPr>
        <xdr:cNvSpPr txBox="1"/>
      </xdr:nvSpPr>
      <xdr:spPr>
        <a:xfrm>
          <a:off x="16370300" y="165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131223</xdr:rowOff>
    </xdr:from>
    <xdr:to>
      <xdr:col>81</xdr:col>
      <xdr:colOff>101600</xdr:colOff>
      <xdr:row>97</xdr:row>
      <xdr:rowOff>61373</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5430500" y="165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52500</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14111" y="166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125426</xdr:rowOff>
    </xdr:from>
    <xdr:to>
      <xdr:col>76</xdr:col>
      <xdr:colOff>165100</xdr:colOff>
      <xdr:row>97</xdr:row>
      <xdr:rowOff>55576</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4541500" y="165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46703</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325111" y="166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128333</xdr:rowOff>
    </xdr:from>
    <xdr:to>
      <xdr:col>72</xdr:col>
      <xdr:colOff>38100</xdr:colOff>
      <xdr:row>97</xdr:row>
      <xdr:rowOff>58483</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3652500" y="165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49610</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436111" y="1668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164779</xdr:rowOff>
    </xdr:from>
    <xdr:to>
      <xdr:col>67</xdr:col>
      <xdr:colOff>101600</xdr:colOff>
      <xdr:row>97</xdr:row>
      <xdr:rowOff>94929</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2763500" y="166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86056</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2547111" y="167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xmlns=""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xmlns=""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xmlns=""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xmlns=""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xmlns=""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xmlns=""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xmlns=""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xmlns=""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xmlns=""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164,795</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33,532</a:t>
          </a:r>
          <a:r>
            <a:rPr kumimoji="1" lang="ja-JP" altLang="en-US" sz="1300">
              <a:latin typeface="ＭＳ Ｐゴシック" panose="020B0600070205080204" pitchFamily="50" charset="-128"/>
              <a:ea typeface="ＭＳ Ｐゴシック" panose="020B0600070205080204" pitchFamily="50" charset="-128"/>
            </a:rPr>
            <a:t>円の増となった。この要因は、子育て世帯臨時特別給付金</a:t>
          </a:r>
          <a:r>
            <a:rPr kumimoji="1" lang="en-US" altLang="ja-JP" sz="1300">
              <a:latin typeface="ＭＳ Ｐゴシック" panose="020B0600070205080204" pitchFamily="50" charset="-128"/>
              <a:ea typeface="ＭＳ Ｐゴシック" panose="020B0600070205080204" pitchFamily="50" charset="-128"/>
            </a:rPr>
            <a:t>623,460</a:t>
          </a:r>
          <a:r>
            <a:rPr kumimoji="1" lang="ja-JP" altLang="en-US" sz="1300">
              <a:latin typeface="ＭＳ Ｐゴシック" panose="020B0600070205080204" pitchFamily="50" charset="-128"/>
              <a:ea typeface="ＭＳ Ｐゴシック" panose="020B0600070205080204" pitchFamily="50" charset="-128"/>
            </a:rPr>
            <a:t>千円の増や住民税非課税世帯等に対する臨時特別給付金</a:t>
          </a:r>
          <a:r>
            <a:rPr kumimoji="1" lang="en-US" altLang="ja-JP" sz="1300">
              <a:latin typeface="ＭＳ Ｐゴシック" panose="020B0600070205080204" pitchFamily="50" charset="-128"/>
              <a:ea typeface="ＭＳ Ｐゴシック" panose="020B0600070205080204" pitchFamily="50" charset="-128"/>
            </a:rPr>
            <a:t>349,000</a:t>
          </a:r>
          <a:r>
            <a:rPr kumimoji="1" lang="ja-JP" altLang="en-US" sz="1300">
              <a:latin typeface="ＭＳ Ｐゴシック" panose="020B0600070205080204" pitchFamily="50" charset="-128"/>
              <a:ea typeface="ＭＳ Ｐゴシック" panose="020B0600070205080204" pitchFamily="50" charset="-128"/>
            </a:rPr>
            <a:t>千円の増などによるものである。</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58,438</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111,167</a:t>
          </a:r>
          <a:r>
            <a:rPr kumimoji="1" lang="ja-JP" altLang="en-US" sz="1300">
              <a:latin typeface="ＭＳ Ｐゴシック" panose="020B0600070205080204" pitchFamily="50" charset="-128"/>
              <a:ea typeface="ＭＳ Ｐゴシック" panose="020B0600070205080204" pitchFamily="50" charset="-128"/>
            </a:rPr>
            <a:t>円の減となっている。要因としては、特別定額給付金</a:t>
          </a:r>
          <a:r>
            <a:rPr kumimoji="1" lang="en-US" altLang="ja-JP" sz="1300">
              <a:latin typeface="ＭＳ Ｐゴシック" panose="020B0600070205080204" pitchFamily="50" charset="-128"/>
              <a:ea typeface="ＭＳ Ｐゴシック" panose="020B0600070205080204" pitchFamily="50" charset="-128"/>
            </a:rPr>
            <a:t>3,728,500</a:t>
          </a:r>
          <a:r>
            <a:rPr kumimoji="1" lang="ja-JP" altLang="en-US" sz="1300">
              <a:latin typeface="ＭＳ Ｐゴシック" panose="020B0600070205080204" pitchFamily="50" charset="-128"/>
              <a:ea typeface="ＭＳ Ｐゴシック" panose="020B0600070205080204" pitchFamily="50" charset="-128"/>
            </a:rPr>
            <a:t>千円の減などが挙げられる。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44,553</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12,364</a:t>
          </a:r>
          <a:r>
            <a:rPr kumimoji="1" lang="ja-JP" altLang="en-US" sz="1300">
              <a:latin typeface="ＭＳ Ｐゴシック" panose="020B0600070205080204" pitchFamily="50" charset="-128"/>
              <a:ea typeface="ＭＳ Ｐゴシック" panose="020B0600070205080204" pitchFamily="50" charset="-128"/>
            </a:rPr>
            <a:t>円の増となった。この要因は、コロナウイルスワクチン集団接種会場運営等業務委託料の増などによるものである。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38,000</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14,226</a:t>
          </a:r>
          <a:r>
            <a:rPr kumimoji="1" lang="ja-JP" altLang="en-US" sz="1300">
              <a:latin typeface="ＭＳ Ｐゴシック" panose="020B0600070205080204" pitchFamily="50" charset="-128"/>
              <a:ea typeface="ＭＳ Ｐゴシック" panose="020B0600070205080204" pitchFamily="50" charset="-128"/>
            </a:rPr>
            <a:t>円の減となった。要因として、学校整備工事請負費の減などが挙げられる。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28,136</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1,214</a:t>
          </a:r>
          <a:r>
            <a:rPr kumimoji="1" lang="ja-JP" altLang="en-US" sz="1300">
              <a:latin typeface="ＭＳ Ｐゴシック" panose="020B0600070205080204" pitchFamily="50" charset="-128"/>
              <a:ea typeface="ＭＳ Ｐゴシック" panose="020B0600070205080204" pitchFamily="50" charset="-128"/>
            </a:rPr>
            <a:t>円減の要因は、町営住宅建設工事請負費の減などによるものである。</a:t>
          </a:r>
        </a:p>
        <a:p>
          <a:r>
            <a:rPr kumimoji="1" lang="ja-JP" altLang="en-US" sz="1300">
              <a:latin typeface="ＭＳ Ｐゴシック" panose="020B0600070205080204" pitchFamily="50" charset="-128"/>
              <a:ea typeface="ＭＳ Ｐゴシック" panose="020B0600070205080204" pitchFamily="50" charset="-128"/>
            </a:rPr>
            <a:t>なお、災害復旧費は、住民一人当たり</a:t>
          </a:r>
          <a:r>
            <a:rPr kumimoji="1" lang="en-US" altLang="ja-JP" sz="1300">
              <a:latin typeface="ＭＳ Ｐゴシック" panose="020B0600070205080204" pitchFamily="50" charset="-128"/>
              <a:ea typeface="ＭＳ Ｐゴシック" panose="020B0600070205080204" pitchFamily="50" charset="-128"/>
            </a:rPr>
            <a:t>6,552</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6,404</a:t>
          </a:r>
          <a:r>
            <a:rPr kumimoji="1" lang="ja-JP" altLang="en-US" sz="1300">
              <a:latin typeface="ＭＳ Ｐゴシック" panose="020B0600070205080204" pitchFamily="50" charset="-128"/>
              <a:ea typeface="ＭＳ Ｐゴシック" panose="020B0600070205080204" pitchFamily="50" charset="-128"/>
            </a:rPr>
            <a:t>円の増となった。要因は、令和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月豪雨の大規模な法面崩壊のため、災害復旧工事請負費及び災害復旧応急工事請負費が増加したことによるものである。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各指標の前提となる標準財政規模は</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4,931</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千円（対前年度比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1,082</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千円増）であり、財政調整基金残高は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402</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千円（対前年度比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6,098</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千円増）となった。なお、基金については、財政調整基金を取り崩すことなく、標準財政規模の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％程度を維持していく方針である。今後も、事業の選択と集中の徹底を図ることで積立金に充てる財源を維持し、今後の財政需要に対応していく。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年度の各特別会計の実質収支額は、前年度比で、国保特会は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7,448</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千円の黒字増、後期特会は</a:t>
          </a:r>
          <a:r>
            <a:rPr kumimoji="1" lang="en-US" altLang="ja-JP" sz="1200">
              <a:latin typeface="ＭＳ ゴシック" pitchFamily="49" charset="-128"/>
              <a:ea typeface="ＭＳ ゴシック" pitchFamily="49" charset="-128"/>
            </a:rPr>
            <a:t>103</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千円の黒字増、上水道会計は</a:t>
          </a:r>
          <a:r>
            <a:rPr kumimoji="1" lang="en-US" altLang="ja-JP" sz="1200">
              <a:latin typeface="ＭＳ ゴシック" pitchFamily="49" charset="-128"/>
              <a:ea typeface="ＭＳ ゴシック" pitchFamily="49" charset="-128"/>
            </a:rPr>
            <a:t>196</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千円の黒字増、下水道特会は</a:t>
          </a:r>
          <a:r>
            <a:rPr kumimoji="1" lang="en-US" altLang="ja-JP" sz="1200">
              <a:latin typeface="ＭＳ ゴシック" pitchFamily="49" charset="-128"/>
              <a:ea typeface="ＭＳ ゴシック" pitchFamily="49" charset="-128"/>
            </a:rPr>
            <a:t>1,975</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千円の黒字増となっている。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年度からの推移をみると、国保特会は赤字で推移していたが、平成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年度に国民健康保険の保険税率改定を行ったことで赤字の縮減に繋がり、令和元年度に黒字化となった。後期特会は</a:t>
          </a:r>
          <a:r>
            <a:rPr kumimoji="1" lang="en-US" altLang="ja-JP" sz="1200">
              <a:latin typeface="ＭＳ ゴシック" pitchFamily="49" charset="-128"/>
              <a:ea typeface="ＭＳ ゴシック" pitchFamily="49" charset="-128"/>
            </a:rPr>
            <a:t>1,900</a:t>
          </a:r>
          <a:r>
            <a:rPr kumimoji="1" lang="ja-JP" altLang="en-US" sz="1200">
              <a:latin typeface="ＭＳ ゴシック" pitchFamily="49" charset="-128"/>
              <a:ea typeface="ＭＳ ゴシック" pitchFamily="49" charset="-128"/>
            </a:rPr>
            <a:t>万円～</a:t>
          </a:r>
          <a:r>
            <a:rPr kumimoji="1" lang="en-US" altLang="ja-JP" sz="1200">
              <a:latin typeface="ＭＳ ゴシック" pitchFamily="49" charset="-128"/>
              <a:ea typeface="ＭＳ ゴシック" pitchFamily="49" charset="-128"/>
            </a:rPr>
            <a:t>2,300</a:t>
          </a:r>
          <a:r>
            <a:rPr kumimoji="1" lang="ja-JP" altLang="en-US" sz="1200">
              <a:latin typeface="ＭＳ ゴシック" pitchFamily="49" charset="-128"/>
              <a:ea typeface="ＭＳ ゴシック" pitchFamily="49" charset="-128"/>
            </a:rPr>
            <a:t>万円程の黒字。下水道特会は平成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年度から下水道資本平準化債を発行したことで平成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800</a:t>
          </a:r>
          <a:r>
            <a:rPr kumimoji="1" lang="ja-JP" altLang="en-US" sz="1200">
              <a:latin typeface="ＭＳ ゴシック" pitchFamily="49" charset="-128"/>
              <a:ea typeface="ＭＳ ゴシック" pitchFamily="49" charset="-128"/>
            </a:rPr>
            <a:t>万円程の黒字となったが、平成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年度まで</a:t>
          </a:r>
          <a:r>
            <a:rPr kumimoji="1" lang="en-US" altLang="ja-JP" sz="1200">
              <a:latin typeface="ＭＳ ゴシック" pitchFamily="49" charset="-128"/>
              <a:ea typeface="ＭＳ ゴシック" pitchFamily="49" charset="-128"/>
            </a:rPr>
            <a:t>0</a:t>
          </a:r>
          <a:r>
            <a:rPr kumimoji="1" lang="ja-JP" altLang="en-US" sz="1200">
              <a:latin typeface="ＭＳ ゴシック" pitchFamily="49" charset="-128"/>
              <a:ea typeface="ＭＳ ゴシック" pitchFamily="49" charset="-128"/>
            </a:rPr>
            <a:t>で推移し、令和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1,975</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千円程の黒字となった。上水道会計の資金剰余額は平成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年度より年々増加しているが、標準財政規模比での黒字額は令和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年度に続き減少している。</a:t>
          </a:r>
        </a:p>
        <a:p>
          <a:r>
            <a:rPr kumimoji="1" lang="ja-JP" altLang="en-US" sz="1200">
              <a:latin typeface="ＭＳ ゴシック" pitchFamily="49" charset="-128"/>
              <a:ea typeface="ＭＳ ゴシック" pitchFamily="49" charset="-128"/>
            </a:rPr>
            <a:t>　国保特会は、平成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年度に行った税率改定の影響により、医療費に対する収入不足が解消され、国民健康保険税（現年度分）の収納額の増に繋がった。平成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は、行財政改革の一環として、収納体制の強化を図りこれまで以上に差し押さえ等を強化している。また、特定健診や保健指導の受診率向上、頻回受診者に対する訪問指導を引き続き実施等することで、医療費の抑制に努める必要がある。</a:t>
          </a:r>
        </a:p>
        <a:p>
          <a:r>
            <a:rPr kumimoji="1" lang="ja-JP" altLang="en-US" sz="1200">
              <a:latin typeface="ＭＳ ゴシック" pitchFamily="49" charset="-128"/>
              <a:ea typeface="ＭＳ ゴシック" pitchFamily="49" charset="-128"/>
            </a:rPr>
            <a:t>　上水道会計は将来的な収支不足の予測をもとに、平成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月に料金改定を行っており、今後も健全な経営に努める。下水道特会は非常に厳しい財政状況のため、今後の事業計画を再検討する必要がある。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15347518</v>
      </c>
      <c r="BO4" s="411"/>
      <c r="BP4" s="411"/>
      <c r="BQ4" s="411"/>
      <c r="BR4" s="411"/>
      <c r="BS4" s="411"/>
      <c r="BT4" s="411"/>
      <c r="BU4" s="412"/>
      <c r="BV4" s="410">
        <v>18054482</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8.1</v>
      </c>
      <c r="CU4" s="417"/>
      <c r="CV4" s="417"/>
      <c r="CW4" s="417"/>
      <c r="CX4" s="417"/>
      <c r="CY4" s="417"/>
      <c r="CZ4" s="417"/>
      <c r="DA4" s="418"/>
      <c r="DB4" s="416">
        <v>6.1</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14568462</v>
      </c>
      <c r="BO5" s="448"/>
      <c r="BP5" s="448"/>
      <c r="BQ5" s="448"/>
      <c r="BR5" s="448"/>
      <c r="BS5" s="448"/>
      <c r="BT5" s="448"/>
      <c r="BU5" s="449"/>
      <c r="BV5" s="447">
        <v>17497989</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89.3</v>
      </c>
      <c r="CU5" s="445"/>
      <c r="CV5" s="445"/>
      <c r="CW5" s="445"/>
      <c r="CX5" s="445"/>
      <c r="CY5" s="445"/>
      <c r="CZ5" s="445"/>
      <c r="DA5" s="446"/>
      <c r="DB5" s="444">
        <v>95.7</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779056</v>
      </c>
      <c r="BO6" s="448"/>
      <c r="BP6" s="448"/>
      <c r="BQ6" s="448"/>
      <c r="BR6" s="448"/>
      <c r="BS6" s="448"/>
      <c r="BT6" s="448"/>
      <c r="BU6" s="449"/>
      <c r="BV6" s="447">
        <v>556493</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93.7</v>
      </c>
      <c r="CU6" s="485"/>
      <c r="CV6" s="485"/>
      <c r="CW6" s="485"/>
      <c r="CX6" s="485"/>
      <c r="CY6" s="485"/>
      <c r="CZ6" s="485"/>
      <c r="DA6" s="486"/>
      <c r="DB6" s="484">
        <v>100.7</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141750</v>
      </c>
      <c r="BO7" s="448"/>
      <c r="BP7" s="448"/>
      <c r="BQ7" s="448"/>
      <c r="BR7" s="448"/>
      <c r="BS7" s="448"/>
      <c r="BT7" s="448"/>
      <c r="BU7" s="449"/>
      <c r="BV7" s="447">
        <v>100712</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7849313</v>
      </c>
      <c r="CU7" s="448"/>
      <c r="CV7" s="448"/>
      <c r="CW7" s="448"/>
      <c r="CX7" s="448"/>
      <c r="CY7" s="448"/>
      <c r="CZ7" s="448"/>
      <c r="DA7" s="449"/>
      <c r="DB7" s="447">
        <v>7438485</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94</v>
      </c>
      <c r="AV8" s="480"/>
      <c r="AW8" s="480"/>
      <c r="AX8" s="480"/>
      <c r="AY8" s="481" t="s">
        <v>109</v>
      </c>
      <c r="AZ8" s="482"/>
      <c r="BA8" s="482"/>
      <c r="BB8" s="482"/>
      <c r="BC8" s="482"/>
      <c r="BD8" s="482"/>
      <c r="BE8" s="482"/>
      <c r="BF8" s="482"/>
      <c r="BG8" s="482"/>
      <c r="BH8" s="482"/>
      <c r="BI8" s="482"/>
      <c r="BJ8" s="482"/>
      <c r="BK8" s="482"/>
      <c r="BL8" s="482"/>
      <c r="BM8" s="483"/>
      <c r="BN8" s="447">
        <v>637306</v>
      </c>
      <c r="BO8" s="448"/>
      <c r="BP8" s="448"/>
      <c r="BQ8" s="448"/>
      <c r="BR8" s="448"/>
      <c r="BS8" s="448"/>
      <c r="BT8" s="448"/>
      <c r="BU8" s="449"/>
      <c r="BV8" s="447">
        <v>455781</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0.6</v>
      </c>
      <c r="CU8" s="488"/>
      <c r="CV8" s="488"/>
      <c r="CW8" s="488"/>
      <c r="CX8" s="488"/>
      <c r="CY8" s="488"/>
      <c r="CZ8" s="488"/>
      <c r="DA8" s="489"/>
      <c r="DB8" s="487">
        <v>0.61</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37671</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181525</v>
      </c>
      <c r="BO9" s="448"/>
      <c r="BP9" s="448"/>
      <c r="BQ9" s="448"/>
      <c r="BR9" s="448"/>
      <c r="BS9" s="448"/>
      <c r="BT9" s="448"/>
      <c r="BU9" s="449"/>
      <c r="BV9" s="447">
        <v>137275</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9.4</v>
      </c>
      <c r="CU9" s="445"/>
      <c r="CV9" s="445"/>
      <c r="CW9" s="445"/>
      <c r="CX9" s="445"/>
      <c r="CY9" s="445"/>
      <c r="CZ9" s="445"/>
      <c r="DA9" s="446"/>
      <c r="DB9" s="444">
        <v>9.6999999999999993</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118</v>
      </c>
      <c r="M10" s="477"/>
      <c r="N10" s="477"/>
      <c r="O10" s="477"/>
      <c r="P10" s="477"/>
      <c r="Q10" s="478"/>
      <c r="R10" s="498">
        <v>37927</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392269</v>
      </c>
      <c r="BO10" s="448"/>
      <c r="BP10" s="448"/>
      <c r="BQ10" s="448"/>
      <c r="BR10" s="448"/>
      <c r="BS10" s="448"/>
      <c r="BT10" s="448"/>
      <c r="BU10" s="449"/>
      <c r="BV10" s="447">
        <v>590569</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120</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c r="A12" s="178"/>
      <c r="B12" s="507" t="s">
        <v>130</v>
      </c>
      <c r="C12" s="508"/>
      <c r="D12" s="508"/>
      <c r="E12" s="508"/>
      <c r="F12" s="508"/>
      <c r="G12" s="508"/>
      <c r="H12" s="508"/>
      <c r="I12" s="508"/>
      <c r="J12" s="508"/>
      <c r="K12" s="509"/>
      <c r="L12" s="516" t="s">
        <v>131</v>
      </c>
      <c r="M12" s="517"/>
      <c r="N12" s="517"/>
      <c r="O12" s="517"/>
      <c r="P12" s="517"/>
      <c r="Q12" s="518"/>
      <c r="R12" s="519">
        <v>37250</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115</v>
      </c>
      <c r="AV12" s="480"/>
      <c r="AW12" s="480"/>
      <c r="AX12" s="480"/>
      <c r="AY12" s="481" t="s">
        <v>135</v>
      </c>
      <c r="AZ12" s="482"/>
      <c r="BA12" s="482"/>
      <c r="BB12" s="482"/>
      <c r="BC12" s="482"/>
      <c r="BD12" s="482"/>
      <c r="BE12" s="482"/>
      <c r="BF12" s="482"/>
      <c r="BG12" s="482"/>
      <c r="BH12" s="482"/>
      <c r="BI12" s="482"/>
      <c r="BJ12" s="482"/>
      <c r="BK12" s="482"/>
      <c r="BL12" s="482"/>
      <c r="BM12" s="483"/>
      <c r="BN12" s="447">
        <v>131283</v>
      </c>
      <c r="BO12" s="448"/>
      <c r="BP12" s="448"/>
      <c r="BQ12" s="448"/>
      <c r="BR12" s="448"/>
      <c r="BS12" s="448"/>
      <c r="BT12" s="448"/>
      <c r="BU12" s="449"/>
      <c r="BV12" s="447">
        <v>515762</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137</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138</v>
      </c>
      <c r="N13" s="539"/>
      <c r="O13" s="539"/>
      <c r="P13" s="539"/>
      <c r="Q13" s="540"/>
      <c r="R13" s="531">
        <v>36804</v>
      </c>
      <c r="S13" s="532"/>
      <c r="T13" s="532"/>
      <c r="U13" s="532"/>
      <c r="V13" s="533"/>
      <c r="W13" s="463" t="s">
        <v>139</v>
      </c>
      <c r="X13" s="464"/>
      <c r="Y13" s="464"/>
      <c r="Z13" s="464"/>
      <c r="AA13" s="464"/>
      <c r="AB13" s="454"/>
      <c r="AC13" s="498">
        <v>94</v>
      </c>
      <c r="AD13" s="499"/>
      <c r="AE13" s="499"/>
      <c r="AF13" s="499"/>
      <c r="AG13" s="541"/>
      <c r="AH13" s="498">
        <v>127</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442511</v>
      </c>
      <c r="BO13" s="448"/>
      <c r="BP13" s="448"/>
      <c r="BQ13" s="448"/>
      <c r="BR13" s="448"/>
      <c r="BS13" s="448"/>
      <c r="BT13" s="448"/>
      <c r="BU13" s="449"/>
      <c r="BV13" s="447">
        <v>212082</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7.5</v>
      </c>
      <c r="CU13" s="445"/>
      <c r="CV13" s="445"/>
      <c r="CW13" s="445"/>
      <c r="CX13" s="445"/>
      <c r="CY13" s="445"/>
      <c r="CZ13" s="445"/>
      <c r="DA13" s="446"/>
      <c r="DB13" s="444">
        <v>7.7</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144</v>
      </c>
      <c r="M14" s="529"/>
      <c r="N14" s="529"/>
      <c r="O14" s="529"/>
      <c r="P14" s="529"/>
      <c r="Q14" s="530"/>
      <c r="R14" s="531">
        <v>37345</v>
      </c>
      <c r="S14" s="532"/>
      <c r="T14" s="532"/>
      <c r="U14" s="532"/>
      <c r="V14" s="533"/>
      <c r="W14" s="437"/>
      <c r="X14" s="438"/>
      <c r="Y14" s="438"/>
      <c r="Z14" s="438"/>
      <c r="AA14" s="438"/>
      <c r="AB14" s="427"/>
      <c r="AC14" s="534">
        <v>0.6</v>
      </c>
      <c r="AD14" s="535"/>
      <c r="AE14" s="535"/>
      <c r="AF14" s="535"/>
      <c r="AG14" s="536"/>
      <c r="AH14" s="534">
        <v>0.7</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129</v>
      </c>
      <c r="CU14" s="546"/>
      <c r="CV14" s="546"/>
      <c r="CW14" s="546"/>
      <c r="CX14" s="546"/>
      <c r="CY14" s="546"/>
      <c r="CZ14" s="546"/>
      <c r="DA14" s="547"/>
      <c r="DB14" s="545">
        <v>0.6</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138</v>
      </c>
      <c r="N15" s="539"/>
      <c r="O15" s="539"/>
      <c r="P15" s="539"/>
      <c r="Q15" s="540"/>
      <c r="R15" s="531">
        <v>36837</v>
      </c>
      <c r="S15" s="532"/>
      <c r="T15" s="532"/>
      <c r="U15" s="532"/>
      <c r="V15" s="533"/>
      <c r="W15" s="463" t="s">
        <v>146</v>
      </c>
      <c r="X15" s="464"/>
      <c r="Y15" s="464"/>
      <c r="Z15" s="464"/>
      <c r="AA15" s="464"/>
      <c r="AB15" s="454"/>
      <c r="AC15" s="498">
        <v>4039</v>
      </c>
      <c r="AD15" s="499"/>
      <c r="AE15" s="499"/>
      <c r="AF15" s="499"/>
      <c r="AG15" s="541"/>
      <c r="AH15" s="498">
        <v>4341</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3686432</v>
      </c>
      <c r="BO15" s="411"/>
      <c r="BP15" s="411"/>
      <c r="BQ15" s="411"/>
      <c r="BR15" s="411"/>
      <c r="BS15" s="411"/>
      <c r="BT15" s="411"/>
      <c r="BU15" s="412"/>
      <c r="BV15" s="410">
        <v>3792534</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24</v>
      </c>
      <c r="AD16" s="535"/>
      <c r="AE16" s="535"/>
      <c r="AF16" s="535"/>
      <c r="AG16" s="536"/>
      <c r="AH16" s="534">
        <v>25.4</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6421546</v>
      </c>
      <c r="BO16" s="448"/>
      <c r="BP16" s="448"/>
      <c r="BQ16" s="448"/>
      <c r="BR16" s="448"/>
      <c r="BS16" s="448"/>
      <c r="BT16" s="448"/>
      <c r="BU16" s="449"/>
      <c r="BV16" s="447">
        <v>6116303</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12727</v>
      </c>
      <c r="AD17" s="499"/>
      <c r="AE17" s="499"/>
      <c r="AF17" s="499"/>
      <c r="AG17" s="541"/>
      <c r="AH17" s="498">
        <v>12590</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4601913</v>
      </c>
      <c r="BO17" s="448"/>
      <c r="BP17" s="448"/>
      <c r="BQ17" s="448"/>
      <c r="BR17" s="448"/>
      <c r="BS17" s="448"/>
      <c r="BT17" s="448"/>
      <c r="BU17" s="449"/>
      <c r="BV17" s="447">
        <v>4749049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156</v>
      </c>
      <c r="C18" s="490"/>
      <c r="D18" s="490"/>
      <c r="E18" s="570"/>
      <c r="F18" s="570"/>
      <c r="G18" s="570"/>
      <c r="H18" s="570"/>
      <c r="I18" s="570"/>
      <c r="J18" s="570"/>
      <c r="K18" s="570"/>
      <c r="L18" s="571">
        <v>30.21</v>
      </c>
      <c r="M18" s="571"/>
      <c r="N18" s="571"/>
      <c r="O18" s="571"/>
      <c r="P18" s="571"/>
      <c r="Q18" s="571"/>
      <c r="R18" s="572"/>
      <c r="S18" s="572"/>
      <c r="T18" s="572"/>
      <c r="U18" s="572"/>
      <c r="V18" s="573"/>
      <c r="W18" s="465"/>
      <c r="X18" s="466"/>
      <c r="Y18" s="466"/>
      <c r="Z18" s="466"/>
      <c r="AA18" s="466"/>
      <c r="AB18" s="457"/>
      <c r="AC18" s="574">
        <v>75.5</v>
      </c>
      <c r="AD18" s="575"/>
      <c r="AE18" s="575"/>
      <c r="AF18" s="575"/>
      <c r="AG18" s="576"/>
      <c r="AH18" s="574">
        <v>73.8</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7171014</v>
      </c>
      <c r="BO18" s="448"/>
      <c r="BP18" s="448"/>
      <c r="BQ18" s="448"/>
      <c r="BR18" s="448"/>
      <c r="BS18" s="448"/>
      <c r="BT18" s="448"/>
      <c r="BU18" s="449"/>
      <c r="BV18" s="447">
        <v>7148749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158</v>
      </c>
      <c r="C19" s="490"/>
      <c r="D19" s="490"/>
      <c r="E19" s="570"/>
      <c r="F19" s="570"/>
      <c r="G19" s="570"/>
      <c r="H19" s="570"/>
      <c r="I19" s="570"/>
      <c r="J19" s="570"/>
      <c r="K19" s="570"/>
      <c r="L19" s="578">
        <v>1247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9996378</v>
      </c>
      <c r="BO19" s="448"/>
      <c r="BP19" s="448"/>
      <c r="BQ19" s="448"/>
      <c r="BR19" s="448"/>
      <c r="BS19" s="448"/>
      <c r="BT19" s="448"/>
      <c r="BU19" s="449"/>
      <c r="BV19" s="447">
        <v>10118313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160</v>
      </c>
      <c r="C20" s="490"/>
      <c r="D20" s="490"/>
      <c r="E20" s="570"/>
      <c r="F20" s="570"/>
      <c r="G20" s="570"/>
      <c r="H20" s="570"/>
      <c r="I20" s="570"/>
      <c r="J20" s="570"/>
      <c r="K20" s="570"/>
      <c r="L20" s="578">
        <v>14093</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9835714</v>
      </c>
      <c r="BO22" s="411"/>
      <c r="BP22" s="411"/>
      <c r="BQ22" s="411"/>
      <c r="BR22" s="411"/>
      <c r="BS22" s="411"/>
      <c r="BT22" s="411"/>
      <c r="BU22" s="412"/>
      <c r="BV22" s="410">
        <v>9886657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9441959</v>
      </c>
      <c r="BO23" s="448"/>
      <c r="BP23" s="448"/>
      <c r="BQ23" s="448"/>
      <c r="BR23" s="448"/>
      <c r="BS23" s="448"/>
      <c r="BT23" s="448"/>
      <c r="BU23" s="449"/>
      <c r="BV23" s="447">
        <v>9453923</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170</v>
      </c>
      <c r="F24" s="477"/>
      <c r="G24" s="477"/>
      <c r="H24" s="477"/>
      <c r="I24" s="477"/>
      <c r="J24" s="477"/>
      <c r="K24" s="478"/>
      <c r="L24" s="498">
        <v>1</v>
      </c>
      <c r="M24" s="499"/>
      <c r="N24" s="499"/>
      <c r="O24" s="499"/>
      <c r="P24" s="541"/>
      <c r="Q24" s="498">
        <v>8340</v>
      </c>
      <c r="R24" s="499"/>
      <c r="S24" s="499"/>
      <c r="T24" s="499"/>
      <c r="U24" s="499"/>
      <c r="V24" s="541"/>
      <c r="W24" s="593"/>
      <c r="X24" s="594"/>
      <c r="Y24" s="595"/>
      <c r="Z24" s="497" t="s">
        <v>171</v>
      </c>
      <c r="AA24" s="477"/>
      <c r="AB24" s="477"/>
      <c r="AC24" s="477"/>
      <c r="AD24" s="477"/>
      <c r="AE24" s="477"/>
      <c r="AF24" s="477"/>
      <c r="AG24" s="478"/>
      <c r="AH24" s="498">
        <v>174</v>
      </c>
      <c r="AI24" s="499"/>
      <c r="AJ24" s="499"/>
      <c r="AK24" s="499"/>
      <c r="AL24" s="541"/>
      <c r="AM24" s="498">
        <v>533484</v>
      </c>
      <c r="AN24" s="499"/>
      <c r="AO24" s="499"/>
      <c r="AP24" s="499"/>
      <c r="AQ24" s="499"/>
      <c r="AR24" s="541"/>
      <c r="AS24" s="498">
        <v>3066</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4172633</v>
      </c>
      <c r="BO24" s="448"/>
      <c r="BP24" s="448"/>
      <c r="BQ24" s="448"/>
      <c r="BR24" s="448"/>
      <c r="BS24" s="448"/>
      <c r="BT24" s="448"/>
      <c r="BU24" s="449"/>
      <c r="BV24" s="447">
        <v>4096081</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173</v>
      </c>
      <c r="F25" s="477"/>
      <c r="G25" s="477"/>
      <c r="H25" s="477"/>
      <c r="I25" s="477"/>
      <c r="J25" s="477"/>
      <c r="K25" s="478"/>
      <c r="L25" s="498">
        <v>1</v>
      </c>
      <c r="M25" s="499"/>
      <c r="N25" s="499"/>
      <c r="O25" s="499"/>
      <c r="P25" s="541"/>
      <c r="Q25" s="498">
        <v>6740</v>
      </c>
      <c r="R25" s="499"/>
      <c r="S25" s="499"/>
      <c r="T25" s="499"/>
      <c r="U25" s="499"/>
      <c r="V25" s="541"/>
      <c r="W25" s="593"/>
      <c r="X25" s="594"/>
      <c r="Y25" s="595"/>
      <c r="Z25" s="497" t="s">
        <v>174</v>
      </c>
      <c r="AA25" s="477"/>
      <c r="AB25" s="477"/>
      <c r="AC25" s="477"/>
      <c r="AD25" s="477"/>
      <c r="AE25" s="477"/>
      <c r="AF25" s="477"/>
      <c r="AG25" s="478"/>
      <c r="AH25" s="498" t="s">
        <v>175</v>
      </c>
      <c r="AI25" s="499"/>
      <c r="AJ25" s="499"/>
      <c r="AK25" s="499"/>
      <c r="AL25" s="541"/>
      <c r="AM25" s="498" t="s">
        <v>175</v>
      </c>
      <c r="AN25" s="499"/>
      <c r="AO25" s="499"/>
      <c r="AP25" s="499"/>
      <c r="AQ25" s="499"/>
      <c r="AR25" s="541"/>
      <c r="AS25" s="498" t="s">
        <v>128</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745400</v>
      </c>
      <c r="BO25" s="411"/>
      <c r="BP25" s="411"/>
      <c r="BQ25" s="411"/>
      <c r="BR25" s="411"/>
      <c r="BS25" s="411"/>
      <c r="BT25" s="411"/>
      <c r="BU25" s="412"/>
      <c r="BV25" s="410">
        <v>1272883</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177</v>
      </c>
      <c r="F26" s="477"/>
      <c r="G26" s="477"/>
      <c r="H26" s="477"/>
      <c r="I26" s="477"/>
      <c r="J26" s="477"/>
      <c r="K26" s="478"/>
      <c r="L26" s="498">
        <v>1</v>
      </c>
      <c r="M26" s="499"/>
      <c r="N26" s="499"/>
      <c r="O26" s="499"/>
      <c r="P26" s="541"/>
      <c r="Q26" s="498">
        <v>6260</v>
      </c>
      <c r="R26" s="499"/>
      <c r="S26" s="499"/>
      <c r="T26" s="499"/>
      <c r="U26" s="499"/>
      <c r="V26" s="541"/>
      <c r="W26" s="593"/>
      <c r="X26" s="594"/>
      <c r="Y26" s="595"/>
      <c r="Z26" s="497" t="s">
        <v>178</v>
      </c>
      <c r="AA26" s="599"/>
      <c r="AB26" s="599"/>
      <c r="AC26" s="599"/>
      <c r="AD26" s="599"/>
      <c r="AE26" s="599"/>
      <c r="AF26" s="599"/>
      <c r="AG26" s="600"/>
      <c r="AH26" s="498">
        <v>4</v>
      </c>
      <c r="AI26" s="499"/>
      <c r="AJ26" s="499"/>
      <c r="AK26" s="499"/>
      <c r="AL26" s="541"/>
      <c r="AM26" s="498">
        <v>9864</v>
      </c>
      <c r="AN26" s="499"/>
      <c r="AO26" s="499"/>
      <c r="AP26" s="499"/>
      <c r="AQ26" s="499"/>
      <c r="AR26" s="541"/>
      <c r="AS26" s="498">
        <v>2466</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175</v>
      </c>
      <c r="BO26" s="448"/>
      <c r="BP26" s="448"/>
      <c r="BQ26" s="448"/>
      <c r="BR26" s="448"/>
      <c r="BS26" s="448"/>
      <c r="BT26" s="448"/>
      <c r="BU26" s="449"/>
      <c r="BV26" s="447" t="s">
        <v>175</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180</v>
      </c>
      <c r="F27" s="477"/>
      <c r="G27" s="477"/>
      <c r="H27" s="477"/>
      <c r="I27" s="477"/>
      <c r="J27" s="477"/>
      <c r="K27" s="478"/>
      <c r="L27" s="498">
        <v>1</v>
      </c>
      <c r="M27" s="499"/>
      <c r="N27" s="499"/>
      <c r="O27" s="499"/>
      <c r="P27" s="541"/>
      <c r="Q27" s="498">
        <v>3530</v>
      </c>
      <c r="R27" s="499"/>
      <c r="S27" s="499"/>
      <c r="T27" s="499"/>
      <c r="U27" s="499"/>
      <c r="V27" s="541"/>
      <c r="W27" s="593"/>
      <c r="X27" s="594"/>
      <c r="Y27" s="595"/>
      <c r="Z27" s="497" t="s">
        <v>181</v>
      </c>
      <c r="AA27" s="477"/>
      <c r="AB27" s="477"/>
      <c r="AC27" s="477"/>
      <c r="AD27" s="477"/>
      <c r="AE27" s="477"/>
      <c r="AF27" s="477"/>
      <c r="AG27" s="478"/>
      <c r="AH27" s="498">
        <v>1</v>
      </c>
      <c r="AI27" s="499"/>
      <c r="AJ27" s="499"/>
      <c r="AK27" s="499"/>
      <c r="AL27" s="541"/>
      <c r="AM27" s="498" t="s">
        <v>182</v>
      </c>
      <c r="AN27" s="499"/>
      <c r="AO27" s="499"/>
      <c r="AP27" s="499"/>
      <c r="AQ27" s="499"/>
      <c r="AR27" s="541"/>
      <c r="AS27" s="498" t="s">
        <v>183</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t="s">
        <v>129</v>
      </c>
      <c r="BO27" s="567"/>
      <c r="BP27" s="567"/>
      <c r="BQ27" s="567"/>
      <c r="BR27" s="567"/>
      <c r="BS27" s="567"/>
      <c r="BT27" s="567"/>
      <c r="BU27" s="568"/>
      <c r="BV27" s="566" t="s">
        <v>175</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185</v>
      </c>
      <c r="F28" s="477"/>
      <c r="G28" s="477"/>
      <c r="H28" s="477"/>
      <c r="I28" s="477"/>
      <c r="J28" s="477"/>
      <c r="K28" s="478"/>
      <c r="L28" s="498">
        <v>1</v>
      </c>
      <c r="M28" s="499"/>
      <c r="N28" s="499"/>
      <c r="O28" s="499"/>
      <c r="P28" s="541"/>
      <c r="Q28" s="498">
        <v>2960</v>
      </c>
      <c r="R28" s="499"/>
      <c r="S28" s="499"/>
      <c r="T28" s="499"/>
      <c r="U28" s="499"/>
      <c r="V28" s="541"/>
      <c r="W28" s="593"/>
      <c r="X28" s="594"/>
      <c r="Y28" s="595"/>
      <c r="Z28" s="497" t="s">
        <v>186</v>
      </c>
      <c r="AA28" s="477"/>
      <c r="AB28" s="477"/>
      <c r="AC28" s="477"/>
      <c r="AD28" s="477"/>
      <c r="AE28" s="477"/>
      <c r="AF28" s="477"/>
      <c r="AG28" s="478"/>
      <c r="AH28" s="498" t="s">
        <v>175</v>
      </c>
      <c r="AI28" s="499"/>
      <c r="AJ28" s="499"/>
      <c r="AK28" s="499"/>
      <c r="AL28" s="541"/>
      <c r="AM28" s="498" t="s">
        <v>175</v>
      </c>
      <c r="AN28" s="499"/>
      <c r="AO28" s="499"/>
      <c r="AP28" s="499"/>
      <c r="AQ28" s="499"/>
      <c r="AR28" s="541"/>
      <c r="AS28" s="498" t="s">
        <v>187</v>
      </c>
      <c r="AT28" s="499"/>
      <c r="AU28" s="499"/>
      <c r="AV28" s="499"/>
      <c r="AW28" s="499"/>
      <c r="AX28" s="500"/>
      <c r="AY28" s="601" t="s">
        <v>188</v>
      </c>
      <c r="AZ28" s="602"/>
      <c r="BA28" s="602"/>
      <c r="BB28" s="603"/>
      <c r="BC28" s="407" t="s">
        <v>48</v>
      </c>
      <c r="BD28" s="408"/>
      <c r="BE28" s="408"/>
      <c r="BF28" s="408"/>
      <c r="BG28" s="408"/>
      <c r="BH28" s="408"/>
      <c r="BI28" s="408"/>
      <c r="BJ28" s="408"/>
      <c r="BK28" s="408"/>
      <c r="BL28" s="408"/>
      <c r="BM28" s="409"/>
      <c r="BN28" s="410">
        <v>1804029</v>
      </c>
      <c r="BO28" s="411"/>
      <c r="BP28" s="411"/>
      <c r="BQ28" s="411"/>
      <c r="BR28" s="411"/>
      <c r="BS28" s="411"/>
      <c r="BT28" s="411"/>
      <c r="BU28" s="412"/>
      <c r="BV28" s="410">
        <v>1543043</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189</v>
      </c>
      <c r="F29" s="477"/>
      <c r="G29" s="477"/>
      <c r="H29" s="477"/>
      <c r="I29" s="477"/>
      <c r="J29" s="477"/>
      <c r="K29" s="478"/>
      <c r="L29" s="498">
        <v>12</v>
      </c>
      <c r="M29" s="499"/>
      <c r="N29" s="499"/>
      <c r="O29" s="499"/>
      <c r="P29" s="541"/>
      <c r="Q29" s="498">
        <v>2750</v>
      </c>
      <c r="R29" s="499"/>
      <c r="S29" s="499"/>
      <c r="T29" s="499"/>
      <c r="U29" s="499"/>
      <c r="V29" s="541"/>
      <c r="W29" s="596"/>
      <c r="X29" s="597"/>
      <c r="Y29" s="598"/>
      <c r="Z29" s="497" t="s">
        <v>190</v>
      </c>
      <c r="AA29" s="477"/>
      <c r="AB29" s="477"/>
      <c r="AC29" s="477"/>
      <c r="AD29" s="477"/>
      <c r="AE29" s="477"/>
      <c r="AF29" s="477"/>
      <c r="AG29" s="478"/>
      <c r="AH29" s="498">
        <v>175</v>
      </c>
      <c r="AI29" s="499"/>
      <c r="AJ29" s="499"/>
      <c r="AK29" s="499"/>
      <c r="AL29" s="541"/>
      <c r="AM29" s="498">
        <v>537266</v>
      </c>
      <c r="AN29" s="499"/>
      <c r="AO29" s="499"/>
      <c r="AP29" s="499"/>
      <c r="AQ29" s="499"/>
      <c r="AR29" s="541"/>
      <c r="AS29" s="498">
        <v>3070</v>
      </c>
      <c r="AT29" s="499"/>
      <c r="AU29" s="499"/>
      <c r="AV29" s="499"/>
      <c r="AW29" s="499"/>
      <c r="AX29" s="500"/>
      <c r="AY29" s="604"/>
      <c r="AZ29" s="605"/>
      <c r="BA29" s="605"/>
      <c r="BB29" s="606"/>
      <c r="BC29" s="481" t="s">
        <v>191</v>
      </c>
      <c r="BD29" s="482"/>
      <c r="BE29" s="482"/>
      <c r="BF29" s="482"/>
      <c r="BG29" s="482"/>
      <c r="BH29" s="482"/>
      <c r="BI29" s="482"/>
      <c r="BJ29" s="482"/>
      <c r="BK29" s="482"/>
      <c r="BL29" s="482"/>
      <c r="BM29" s="483"/>
      <c r="BN29" s="447" t="s">
        <v>187</v>
      </c>
      <c r="BO29" s="448"/>
      <c r="BP29" s="448"/>
      <c r="BQ29" s="448"/>
      <c r="BR29" s="448"/>
      <c r="BS29" s="448"/>
      <c r="BT29" s="448"/>
      <c r="BU29" s="449"/>
      <c r="BV29" s="447" t="s">
        <v>175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192</v>
      </c>
      <c r="X30" s="615"/>
      <c r="Y30" s="615"/>
      <c r="Z30" s="615"/>
      <c r="AA30" s="615"/>
      <c r="AB30" s="615"/>
      <c r="AC30" s="615"/>
      <c r="AD30" s="615"/>
      <c r="AE30" s="615"/>
      <c r="AF30" s="615"/>
      <c r="AG30" s="616"/>
      <c r="AH30" s="574">
        <v>96.5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973279</v>
      </c>
      <c r="BO30" s="567"/>
      <c r="BP30" s="567"/>
      <c r="BQ30" s="567"/>
      <c r="BR30" s="567"/>
      <c r="BS30" s="567"/>
      <c r="BT30" s="567"/>
      <c r="BU30" s="568"/>
      <c r="BV30" s="566">
        <v>620530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193</v>
      </c>
      <c r="D32" s="610"/>
      <c r="E32" s="610"/>
      <c r="F32" s="610"/>
      <c r="G32" s="610"/>
      <c r="H32" s="610"/>
      <c r="I32" s="610"/>
      <c r="J32" s="610"/>
      <c r="K32" s="610"/>
      <c r="L32" s="610"/>
      <c r="M32" s="610"/>
      <c r="N32" s="610"/>
      <c r="O32" s="610"/>
      <c r="P32" s="610"/>
      <c r="Q32" s="610"/>
      <c r="R32" s="610"/>
      <c r="S32" s="610"/>
      <c r="U32" s="451" t="s">
        <v>194</v>
      </c>
      <c r="V32" s="451"/>
      <c r="W32" s="451"/>
      <c r="X32" s="451"/>
      <c r="Y32" s="451"/>
      <c r="Z32" s="451"/>
      <c r="AA32" s="451"/>
      <c r="AB32" s="451"/>
      <c r="AC32" s="451"/>
      <c r="AD32" s="451"/>
      <c r="AE32" s="451"/>
      <c r="AF32" s="451"/>
      <c r="AG32" s="451"/>
      <c r="AH32" s="451"/>
      <c r="AI32" s="451"/>
      <c r="AJ32" s="451"/>
      <c r="AK32" s="451"/>
      <c r="AM32" s="451" t="s">
        <v>195</v>
      </c>
      <c r="AN32" s="451"/>
      <c r="AO32" s="451"/>
      <c r="AP32" s="451"/>
      <c r="AQ32" s="451"/>
      <c r="AR32" s="451"/>
      <c r="AS32" s="451"/>
      <c r="AT32" s="451"/>
      <c r="AU32" s="451"/>
      <c r="AV32" s="451"/>
      <c r="AW32" s="451"/>
      <c r="AX32" s="451"/>
      <c r="AY32" s="451"/>
      <c r="AZ32" s="451"/>
      <c r="BA32" s="451"/>
      <c r="BB32" s="451"/>
      <c r="BC32" s="451"/>
      <c r="BE32" s="451" t="s">
        <v>196</v>
      </c>
      <c r="BF32" s="451"/>
      <c r="BG32" s="451"/>
      <c r="BH32" s="451"/>
      <c r="BI32" s="451"/>
      <c r="BJ32" s="451"/>
      <c r="BK32" s="451"/>
      <c r="BL32" s="451"/>
      <c r="BM32" s="451"/>
      <c r="BN32" s="451"/>
      <c r="BO32" s="451"/>
      <c r="BP32" s="451"/>
      <c r="BQ32" s="451"/>
      <c r="BR32" s="451"/>
      <c r="BS32" s="451"/>
      <c r="BT32" s="451"/>
      <c r="BU32" s="451"/>
      <c r="BW32" s="451" t="s">
        <v>197</v>
      </c>
      <c r="BX32" s="451"/>
      <c r="BY32" s="451"/>
      <c r="BZ32" s="451"/>
      <c r="CA32" s="451"/>
      <c r="CB32" s="451"/>
      <c r="CC32" s="451"/>
      <c r="CD32" s="451"/>
      <c r="CE32" s="451"/>
      <c r="CF32" s="451"/>
      <c r="CG32" s="451"/>
      <c r="CH32" s="451"/>
      <c r="CI32" s="451"/>
      <c r="CJ32" s="451"/>
      <c r="CK32" s="451"/>
      <c r="CL32" s="451"/>
      <c r="CM32" s="451"/>
      <c r="CO32" s="451" t="s">
        <v>198</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199</v>
      </c>
      <c r="D33" s="471"/>
      <c r="E33" s="436" t="s">
        <v>200</v>
      </c>
      <c r="F33" s="436"/>
      <c r="G33" s="436"/>
      <c r="H33" s="436"/>
      <c r="I33" s="436"/>
      <c r="J33" s="436"/>
      <c r="K33" s="436"/>
      <c r="L33" s="436"/>
      <c r="M33" s="436"/>
      <c r="N33" s="436"/>
      <c r="O33" s="436"/>
      <c r="P33" s="436"/>
      <c r="Q33" s="436"/>
      <c r="R33" s="436"/>
      <c r="S33" s="436"/>
      <c r="T33" s="203"/>
      <c r="U33" s="471" t="s">
        <v>201</v>
      </c>
      <c r="V33" s="471"/>
      <c r="W33" s="436" t="s">
        <v>202</v>
      </c>
      <c r="X33" s="436"/>
      <c r="Y33" s="436"/>
      <c r="Z33" s="436"/>
      <c r="AA33" s="436"/>
      <c r="AB33" s="436"/>
      <c r="AC33" s="436"/>
      <c r="AD33" s="436"/>
      <c r="AE33" s="436"/>
      <c r="AF33" s="436"/>
      <c r="AG33" s="436"/>
      <c r="AH33" s="436"/>
      <c r="AI33" s="436"/>
      <c r="AJ33" s="436"/>
      <c r="AK33" s="436"/>
      <c r="AL33" s="203"/>
      <c r="AM33" s="471" t="s">
        <v>199</v>
      </c>
      <c r="AN33" s="471"/>
      <c r="AO33" s="436" t="s">
        <v>202</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206</v>
      </c>
      <c r="CP33" s="471"/>
      <c r="CQ33" s="436" t="s">
        <v>207</v>
      </c>
      <c r="CR33" s="436"/>
      <c r="CS33" s="436"/>
      <c r="CT33" s="436"/>
      <c r="CU33" s="436"/>
      <c r="CV33" s="436"/>
      <c r="CW33" s="436"/>
      <c r="CX33" s="436"/>
      <c r="CY33" s="436"/>
      <c r="CZ33" s="436"/>
      <c r="DA33" s="436"/>
      <c r="DB33" s="436"/>
      <c r="DC33" s="436"/>
      <c r="DD33" s="436"/>
      <c r="DE33" s="436"/>
      <c r="DF33" s="203"/>
      <c r="DG33" s="636" t="s">
        <v>208</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宇美町国民健康保険特別会計</v>
      </c>
      <c r="X34" s="638"/>
      <c r="Y34" s="638"/>
      <c r="Z34" s="638"/>
      <c r="AA34" s="638"/>
      <c r="AB34" s="638"/>
      <c r="AC34" s="638"/>
      <c r="AD34" s="638"/>
      <c r="AE34" s="638"/>
      <c r="AF34" s="638"/>
      <c r="AG34" s="638"/>
      <c r="AH34" s="638"/>
      <c r="AI34" s="638"/>
      <c r="AJ34" s="638"/>
      <c r="AK34" s="638"/>
      <c r="AL34" s="178"/>
      <c r="AM34" s="637">
        <f>IF(AO34="","",MAX(C34:D43,U34:V43)+1)</f>
        <v>4</v>
      </c>
      <c r="AN34" s="637"/>
      <c r="AO34" s="638" t="str">
        <f>IF('各会計、関係団体の財政状況及び健全化判断比率'!B30="","",'各会計、関係団体の財政状況及び健全化判断比率'!B30)</f>
        <v>宇美町上水道事業会計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6</v>
      </c>
      <c r="BX34" s="637"/>
      <c r="BY34" s="638" t="str">
        <f>IF('各会計、関係団体の財政状況及び健全化判断比率'!B68="","",'各会計、関係団体の財政状況及び健全化判断比率'!B68)</f>
        <v>福岡県市町村消防団員等公務災害補償組合</v>
      </c>
      <c r="BZ34" s="638"/>
      <c r="CA34" s="638"/>
      <c r="CB34" s="638"/>
      <c r="CC34" s="638"/>
      <c r="CD34" s="638"/>
      <c r="CE34" s="638"/>
      <c r="CF34" s="638"/>
      <c r="CG34" s="638"/>
      <c r="CH34" s="638"/>
      <c r="CI34" s="638"/>
      <c r="CJ34" s="638"/>
      <c r="CK34" s="638"/>
      <c r="CL34" s="638"/>
      <c r="CM34" s="638"/>
      <c r="CN34" s="178"/>
      <c r="CO34" s="637">
        <f>IF(CQ34="","",MAX(C34:D43,U34:V43,AM34:AN43,BE34:BF43,BW34:BX43)+1)</f>
        <v>16</v>
      </c>
      <c r="CP34" s="637"/>
      <c r="CQ34" s="638" t="str">
        <f>IF('各会計、関係団体の財政状況及び健全化判断比率'!BS7="","",'各会計、関係団体の財政状況及び健全化判断比率'!BS7)</f>
        <v>宇美町コミュニティー・センター</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宇美町後期高齢者医療特別会計</v>
      </c>
      <c r="X35" s="638"/>
      <c r="Y35" s="638"/>
      <c r="Z35" s="638"/>
      <c r="AA35" s="638"/>
      <c r="AB35" s="638"/>
      <c r="AC35" s="638"/>
      <c r="AD35" s="638"/>
      <c r="AE35" s="638"/>
      <c r="AF35" s="638"/>
      <c r="AG35" s="638"/>
      <c r="AH35" s="638"/>
      <c r="AI35" s="638"/>
      <c r="AJ35" s="638"/>
      <c r="AK35" s="638"/>
      <c r="AL35" s="178"/>
      <c r="AM35" s="637">
        <f t="shared" ref="AM35:AM43" si="0">IF(AO35="","",AM34+1)</f>
        <v>5</v>
      </c>
      <c r="AN35" s="637"/>
      <c r="AO35" s="638" t="str">
        <f>IF('各会計、関係団体の財政状況及び健全化判断比率'!B31="","",'各会計、関係団体の財政状況及び健全化判断比率'!B31)</f>
        <v>宇美町流域関連公共下水道事業会計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7</v>
      </c>
      <c r="BX35" s="637"/>
      <c r="BY35" s="638" t="str">
        <f>IF('各会計、関係団体の財政状況及び健全化判断比率'!B69="","",'各会計、関係団体の財政状況及び健全化判断比率'!B69)</f>
        <v>福岡県市町村職員退職手当組合（一般会計）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t="str">
        <f t="shared" ref="U36:U43" si="4">IF(W36="","",U35+1)</f>
        <v/>
      </c>
      <c r="V36" s="637"/>
      <c r="W36" s="638"/>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8</v>
      </c>
      <c r="BX36" s="637"/>
      <c r="BY36" s="638" t="str">
        <f>IF('各会計、関係団体の財政状況及び健全化判断比率'!B70="","",'各会計、関係団体の財政状況及び健全化判断比率'!B70)</f>
        <v>福岡県市町村職員退職手当組合（基金特別会計）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9</v>
      </c>
      <c r="BX37" s="637"/>
      <c r="BY37" s="638" t="str">
        <f>IF('各会計、関係団体の財政状況及び健全化判断比率'!B71="","",'各会計、関係団体の財政状況及び健全化判断比率'!B71)</f>
        <v>福岡県自治会館管理組合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10</v>
      </c>
      <c r="BX38" s="637"/>
      <c r="BY38" s="638" t="str">
        <f>IF('各会計、関係団体の財政状況及び健全化判断比率'!B72="","",'各会計、関係団体の財政状況及び健全化判断比率'!B72)</f>
        <v>糟屋郡自治会館組合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11</v>
      </c>
      <c r="BX39" s="637"/>
      <c r="BY39" s="638" t="str">
        <f>IF('各会計、関係団体の財政状況及び健全化判断比率'!B73="","",'各会計、関係団体の財政状況及び健全化判断比率'!B73)</f>
        <v>糟屋郡篠栗町外一市五町財産組合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12</v>
      </c>
      <c r="BX40" s="637"/>
      <c r="BY40" s="638" t="str">
        <f>IF('各会計、関係団体の財政状況及び健全化判断比率'!B74="","",'各会計、関係団体の財政状況及び健全化判断比率'!B74)</f>
        <v>北筑昇華苑組合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13</v>
      </c>
      <c r="BX41" s="637"/>
      <c r="BY41" s="638" t="str">
        <f>IF('各会計、関係団体の財政状況及び健全化判断比率'!B75="","",'各会計、関係団体の財政状況及び健全化判断比率'!B75)</f>
        <v>粕屋南部消防組合（一般会計）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14</v>
      </c>
      <c r="BX42" s="637"/>
      <c r="BY42" s="638" t="str">
        <f>IF('各会計、関係団体の財政状況及び健全化判断比率'!B76="","",'各会計、関係団体の財政状況及び健全化判断比率'!B76)</f>
        <v>粕屋南部消防組合（休日診療所特別会計）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15</v>
      </c>
      <c r="BX43" s="637"/>
      <c r="BY43" s="638" t="str">
        <f>IF('各会計、関係団体の財政状況及び健全化判断比率'!B77="","",'各会計、関係団体の財政状況及び健全化判断比率'!B77)</f>
        <v>福岡地区水道企業団</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640" t="s">
        <v>210</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211</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212</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213</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214</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215</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216</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0" t="s">
        <v>603</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216" t="s">
        <v>522</v>
      </c>
      <c r="D34" s="1216"/>
      <c r="E34" s="1217"/>
      <c r="F34" s="32">
        <v>4.7699999999999996</v>
      </c>
      <c r="G34" s="33">
        <v>5.72</v>
      </c>
      <c r="H34" s="33">
        <v>4.4400000000000004</v>
      </c>
      <c r="I34" s="33">
        <v>6.12</v>
      </c>
      <c r="J34" s="34">
        <v>8.11</v>
      </c>
      <c r="K34" s="22"/>
      <c r="L34" s="22"/>
      <c r="M34" s="22"/>
      <c r="N34" s="22"/>
      <c r="O34" s="22"/>
      <c r="P34" s="22"/>
    </row>
    <row r="35" spans="1:16" ht="39" customHeight="1">
      <c r="A35" s="22"/>
      <c r="B35" s="35"/>
      <c r="C35" s="1210" t="s">
        <v>523</v>
      </c>
      <c r="D35" s="1211"/>
      <c r="E35" s="1212"/>
      <c r="F35" s="36">
        <v>6.73</v>
      </c>
      <c r="G35" s="37">
        <v>6.76</v>
      </c>
      <c r="H35" s="37">
        <v>6.98</v>
      </c>
      <c r="I35" s="37">
        <v>6.86</v>
      </c>
      <c r="J35" s="38">
        <v>6.52</v>
      </c>
      <c r="K35" s="22"/>
      <c r="L35" s="22"/>
      <c r="M35" s="22"/>
      <c r="N35" s="22"/>
      <c r="O35" s="22"/>
      <c r="P35" s="22"/>
    </row>
    <row r="36" spans="1:16" ht="39" customHeight="1">
      <c r="A36" s="22"/>
      <c r="B36" s="35"/>
      <c r="C36" s="1210" t="s">
        <v>524</v>
      </c>
      <c r="D36" s="1211"/>
      <c r="E36" s="1212"/>
      <c r="F36" s="36" t="s">
        <v>525</v>
      </c>
      <c r="G36" s="37" t="s">
        <v>526</v>
      </c>
      <c r="H36" s="37">
        <v>1.62</v>
      </c>
      <c r="I36" s="37">
        <v>7.0000000000000007E-2</v>
      </c>
      <c r="J36" s="38">
        <v>4.7699999999999996</v>
      </c>
      <c r="K36" s="22"/>
      <c r="L36" s="22"/>
      <c r="M36" s="22"/>
      <c r="N36" s="22"/>
      <c r="O36" s="22"/>
      <c r="P36" s="22"/>
    </row>
    <row r="37" spans="1:16" ht="39" customHeight="1">
      <c r="A37" s="22"/>
      <c r="B37" s="35"/>
      <c r="C37" s="1210" t="s">
        <v>527</v>
      </c>
      <c r="D37" s="1211"/>
      <c r="E37" s="1212"/>
      <c r="F37" s="36">
        <v>0.34</v>
      </c>
      <c r="G37" s="37">
        <v>0.27</v>
      </c>
      <c r="H37" s="37">
        <v>0.28000000000000003</v>
      </c>
      <c r="I37" s="37">
        <v>0.28000000000000003</v>
      </c>
      <c r="J37" s="38">
        <v>0.27</v>
      </c>
      <c r="K37" s="22"/>
      <c r="L37" s="22"/>
      <c r="M37" s="22"/>
      <c r="N37" s="22"/>
      <c r="O37" s="22"/>
      <c r="P37" s="22"/>
    </row>
    <row r="38" spans="1:16" ht="39" customHeight="1">
      <c r="A38" s="22"/>
      <c r="B38" s="35"/>
      <c r="C38" s="1210" t="s">
        <v>528</v>
      </c>
      <c r="D38" s="1211"/>
      <c r="E38" s="1212"/>
      <c r="F38" s="36">
        <v>0.69</v>
      </c>
      <c r="G38" s="37">
        <v>0</v>
      </c>
      <c r="H38" s="37">
        <v>0</v>
      </c>
      <c r="I38" s="37">
        <v>0</v>
      </c>
      <c r="J38" s="38">
        <v>0.25</v>
      </c>
      <c r="K38" s="22"/>
      <c r="L38" s="22"/>
      <c r="M38" s="22"/>
      <c r="N38" s="22"/>
      <c r="O38" s="22"/>
      <c r="P38" s="22"/>
    </row>
    <row r="39" spans="1:16" ht="39" customHeight="1">
      <c r="A39" s="22"/>
      <c r="B39" s="35"/>
      <c r="C39" s="1210"/>
      <c r="D39" s="1211"/>
      <c r="E39" s="1212"/>
      <c r="F39" s="36"/>
      <c r="G39" s="37"/>
      <c r="H39" s="37"/>
      <c r="I39" s="37"/>
      <c r="J39" s="38"/>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529</v>
      </c>
      <c r="D42" s="1211"/>
      <c r="E42" s="1212"/>
      <c r="F42" s="36" t="s">
        <v>475</v>
      </c>
      <c r="G42" s="37" t="s">
        <v>475</v>
      </c>
      <c r="H42" s="37" t="s">
        <v>475</v>
      </c>
      <c r="I42" s="37" t="s">
        <v>475</v>
      </c>
      <c r="J42" s="38" t="s">
        <v>475</v>
      </c>
      <c r="K42" s="22"/>
      <c r="L42" s="22"/>
      <c r="M42" s="22"/>
      <c r="N42" s="22"/>
      <c r="O42" s="22"/>
      <c r="P42" s="22"/>
    </row>
    <row r="43" spans="1:16" ht="39" customHeight="1" thickBot="1">
      <c r="A43" s="22"/>
      <c r="B43" s="40"/>
      <c r="C43" s="1213" t="s">
        <v>530</v>
      </c>
      <c r="D43" s="1214"/>
      <c r="E43" s="1215"/>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xwJ/mLN1kbhJrjm5JaYl/b5zfE9U61Tt04kMgvJRq0skRTSK8CHLwFp5CXnekABpCDyvSxhf0X4ER1TCK4sfQ==" saltValue="+3++mI5C490xkVkg7hDN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218" t="s">
        <v>11</v>
      </c>
      <c r="C45" s="1219"/>
      <c r="D45" s="58"/>
      <c r="E45" s="1224" t="s">
        <v>12</v>
      </c>
      <c r="F45" s="1224"/>
      <c r="G45" s="1224"/>
      <c r="H45" s="1224"/>
      <c r="I45" s="1224"/>
      <c r="J45" s="1225"/>
      <c r="K45" s="59">
        <v>908</v>
      </c>
      <c r="L45" s="60">
        <v>992</v>
      </c>
      <c r="M45" s="60">
        <v>1000</v>
      </c>
      <c r="N45" s="60">
        <v>986</v>
      </c>
      <c r="O45" s="61">
        <v>950</v>
      </c>
      <c r="P45" s="48"/>
      <c r="Q45" s="48"/>
      <c r="R45" s="48"/>
      <c r="S45" s="48"/>
      <c r="T45" s="48"/>
      <c r="U45" s="48"/>
    </row>
    <row r="46" spans="1:21" ht="30.75" customHeight="1">
      <c r="A46" s="48"/>
      <c r="B46" s="1220"/>
      <c r="C46" s="1221"/>
      <c r="D46" s="62"/>
      <c r="E46" s="1226" t="s">
        <v>13</v>
      </c>
      <c r="F46" s="1226"/>
      <c r="G46" s="1226"/>
      <c r="H46" s="1226"/>
      <c r="I46" s="1226"/>
      <c r="J46" s="1227"/>
      <c r="K46" s="63" t="s">
        <v>475</v>
      </c>
      <c r="L46" s="64" t="s">
        <v>475</v>
      </c>
      <c r="M46" s="64" t="s">
        <v>475</v>
      </c>
      <c r="N46" s="64" t="s">
        <v>475</v>
      </c>
      <c r="O46" s="65" t="s">
        <v>475</v>
      </c>
      <c r="P46" s="48"/>
      <c r="Q46" s="48"/>
      <c r="R46" s="48"/>
      <c r="S46" s="48"/>
      <c r="T46" s="48"/>
      <c r="U46" s="48"/>
    </row>
    <row r="47" spans="1:21" ht="30.75" customHeight="1">
      <c r="A47" s="48"/>
      <c r="B47" s="1220"/>
      <c r="C47" s="1221"/>
      <c r="D47" s="62"/>
      <c r="E47" s="1226" t="s">
        <v>14</v>
      </c>
      <c r="F47" s="1226"/>
      <c r="G47" s="1226"/>
      <c r="H47" s="1226"/>
      <c r="I47" s="1226"/>
      <c r="J47" s="1227"/>
      <c r="K47" s="63" t="s">
        <v>475</v>
      </c>
      <c r="L47" s="64" t="s">
        <v>475</v>
      </c>
      <c r="M47" s="64" t="s">
        <v>475</v>
      </c>
      <c r="N47" s="64" t="s">
        <v>475</v>
      </c>
      <c r="O47" s="65" t="s">
        <v>475</v>
      </c>
      <c r="P47" s="48"/>
      <c r="Q47" s="48"/>
      <c r="R47" s="48"/>
      <c r="S47" s="48"/>
      <c r="T47" s="48"/>
      <c r="U47" s="48"/>
    </row>
    <row r="48" spans="1:21" ht="30.75" customHeight="1">
      <c r="A48" s="48"/>
      <c r="B48" s="1220"/>
      <c r="C48" s="1221"/>
      <c r="D48" s="62"/>
      <c r="E48" s="1226" t="s">
        <v>15</v>
      </c>
      <c r="F48" s="1226"/>
      <c r="G48" s="1226"/>
      <c r="H48" s="1226"/>
      <c r="I48" s="1226"/>
      <c r="J48" s="1227"/>
      <c r="K48" s="63">
        <v>393</v>
      </c>
      <c r="L48" s="64">
        <v>374</v>
      </c>
      <c r="M48" s="64">
        <v>370</v>
      </c>
      <c r="N48" s="64">
        <v>415</v>
      </c>
      <c r="O48" s="65">
        <v>391</v>
      </c>
      <c r="P48" s="48"/>
      <c r="Q48" s="48"/>
      <c r="R48" s="48"/>
      <c r="S48" s="48"/>
      <c r="T48" s="48"/>
      <c r="U48" s="48"/>
    </row>
    <row r="49" spans="1:21" ht="30.75" customHeight="1">
      <c r="A49" s="48"/>
      <c r="B49" s="1220"/>
      <c r="C49" s="1221"/>
      <c r="D49" s="62"/>
      <c r="E49" s="1226" t="s">
        <v>16</v>
      </c>
      <c r="F49" s="1226"/>
      <c r="G49" s="1226"/>
      <c r="H49" s="1226"/>
      <c r="I49" s="1226"/>
      <c r="J49" s="1227"/>
      <c r="K49" s="63">
        <v>7</v>
      </c>
      <c r="L49" s="64">
        <v>17</v>
      </c>
      <c r="M49" s="64">
        <v>4</v>
      </c>
      <c r="N49" s="64">
        <v>3</v>
      </c>
      <c r="O49" s="65">
        <v>2</v>
      </c>
      <c r="P49" s="48"/>
      <c r="Q49" s="48"/>
      <c r="R49" s="48"/>
      <c r="S49" s="48"/>
      <c r="T49" s="48"/>
      <c r="U49" s="48"/>
    </row>
    <row r="50" spans="1:21" ht="30.75" customHeight="1">
      <c r="A50" s="48"/>
      <c r="B50" s="1220"/>
      <c r="C50" s="1221"/>
      <c r="D50" s="62"/>
      <c r="E50" s="1226" t="s">
        <v>17</v>
      </c>
      <c r="F50" s="1226"/>
      <c r="G50" s="1226"/>
      <c r="H50" s="1226"/>
      <c r="I50" s="1226"/>
      <c r="J50" s="1227"/>
      <c r="K50" s="63">
        <v>95</v>
      </c>
      <c r="L50" s="64">
        <v>98</v>
      </c>
      <c r="M50" s="64">
        <v>111</v>
      </c>
      <c r="N50" s="64">
        <v>111</v>
      </c>
      <c r="O50" s="65">
        <v>93</v>
      </c>
      <c r="P50" s="48"/>
      <c r="Q50" s="48"/>
      <c r="R50" s="48"/>
      <c r="S50" s="48"/>
      <c r="T50" s="48"/>
      <c r="U50" s="48"/>
    </row>
    <row r="51" spans="1:21" ht="30.75" customHeight="1">
      <c r="A51" s="48"/>
      <c r="B51" s="1222"/>
      <c r="C51" s="1223"/>
      <c r="D51" s="66"/>
      <c r="E51" s="1226" t="s">
        <v>18</v>
      </c>
      <c r="F51" s="1226"/>
      <c r="G51" s="1226"/>
      <c r="H51" s="1226"/>
      <c r="I51" s="1226"/>
      <c r="J51" s="1227"/>
      <c r="K51" s="63" t="s">
        <v>475</v>
      </c>
      <c r="L51" s="64" t="s">
        <v>475</v>
      </c>
      <c r="M51" s="64" t="s">
        <v>475</v>
      </c>
      <c r="N51" s="64" t="s">
        <v>475</v>
      </c>
      <c r="O51" s="65" t="s">
        <v>475</v>
      </c>
      <c r="P51" s="48"/>
      <c r="Q51" s="48"/>
      <c r="R51" s="48"/>
      <c r="S51" s="48"/>
      <c r="T51" s="48"/>
      <c r="U51" s="48"/>
    </row>
    <row r="52" spans="1:21" ht="30.75" customHeight="1">
      <c r="A52" s="48"/>
      <c r="B52" s="1228" t="s">
        <v>19</v>
      </c>
      <c r="C52" s="1229"/>
      <c r="D52" s="66"/>
      <c r="E52" s="1226" t="s">
        <v>20</v>
      </c>
      <c r="F52" s="1226"/>
      <c r="G52" s="1226"/>
      <c r="H52" s="1226"/>
      <c r="I52" s="1226"/>
      <c r="J52" s="1227"/>
      <c r="K52" s="63">
        <v>917</v>
      </c>
      <c r="L52" s="64">
        <v>1008</v>
      </c>
      <c r="M52" s="64">
        <v>1008</v>
      </c>
      <c r="N52" s="64">
        <v>1002</v>
      </c>
      <c r="O52" s="65">
        <v>955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486</v>
      </c>
      <c r="L53" s="69">
        <v>473</v>
      </c>
      <c r="M53" s="69">
        <v>477</v>
      </c>
      <c r="N53" s="69">
        <v>513</v>
      </c>
      <c r="O53" s="70">
        <v>481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531</v>
      </c>
      <c r="P55" s="48"/>
      <c r="Q55" s="48"/>
      <c r="R55" s="48"/>
      <c r="S55" s="48"/>
      <c r="T55" s="48"/>
      <c r="U55" s="48"/>
    </row>
    <row r="56" spans="1:21" ht="31.5" customHeight="1" thickBot="1">
      <c r="A56" s="48"/>
      <c r="B56" s="76"/>
      <c r="C56" s="77"/>
      <c r="D56" s="77"/>
      <c r="E56" s="78"/>
      <c r="F56" s="78"/>
      <c r="G56" s="78"/>
      <c r="H56" s="78"/>
      <c r="I56" s="78"/>
      <c r="J56" s="79" t="s">
        <v>2</v>
      </c>
      <c r="K56" s="80" t="s">
        <v>532</v>
      </c>
      <c r="L56" s="81" t="s">
        <v>533</v>
      </c>
      <c r="M56" s="81" t="s">
        <v>534</v>
      </c>
      <c r="N56" s="81" t="s">
        <v>535</v>
      </c>
      <c r="O56" s="82" t="s">
        <v>536</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NNb3sO5aujTNsM3chAXydl7uXgaGfD2V4kHM4JbUKpgF3UMVEgQnjkIPWR512N8VpTz7rMc0p3CK1y7aIByBw==" saltValue="OpbwogCQ0bCrd1w86QXf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516</v>
      </c>
      <c r="J40" s="100" t="s">
        <v>517</v>
      </c>
      <c r="K40" s="100" t="s">
        <v>518</v>
      </c>
      <c r="L40" s="100" t="s">
        <v>519</v>
      </c>
      <c r="M40" s="101" t="s">
        <v>520</v>
      </c>
    </row>
    <row r="41" spans="2:13" ht="27.75" customHeight="1">
      <c r="B41" s="1244" t="s">
        <v>30</v>
      </c>
      <c r="C41" s="1245"/>
      <c r="D41" s="102"/>
      <c r="E41" s="1250" t="s">
        <v>31</v>
      </c>
      <c r="F41" s="1250"/>
      <c r="G41" s="1250"/>
      <c r="H41" s="1251"/>
      <c r="I41" s="351">
        <v>10114</v>
      </c>
      <c r="J41" s="352">
        <v>9750</v>
      </c>
      <c r="K41" s="352">
        <v>9979</v>
      </c>
      <c r="L41" s="352">
        <v>9887</v>
      </c>
      <c r="M41" s="353">
        <v>9836</v>
      </c>
    </row>
    <row r="42" spans="2:13" ht="27.75" customHeight="1">
      <c r="B42" s="1246"/>
      <c r="C42" s="1247"/>
      <c r="D42" s="103"/>
      <c r="E42" s="1252" t="s">
        <v>32</v>
      </c>
      <c r="F42" s="1252"/>
      <c r="G42" s="1252"/>
      <c r="H42" s="1253"/>
      <c r="I42" s="354" t="s">
        <v>475</v>
      </c>
      <c r="J42" s="355" t="s">
        <v>475</v>
      </c>
      <c r="K42" s="355" t="s">
        <v>475</v>
      </c>
      <c r="L42" s="355" t="s">
        <v>475</v>
      </c>
      <c r="M42" s="356" t="s">
        <v>475</v>
      </c>
    </row>
    <row r="43" spans="2:13" ht="27.75" customHeight="1">
      <c r="B43" s="1246"/>
      <c r="C43" s="1247"/>
      <c r="D43" s="103"/>
      <c r="E43" s="1252" t="s">
        <v>33</v>
      </c>
      <c r="F43" s="1252"/>
      <c r="G43" s="1252"/>
      <c r="H43" s="1253"/>
      <c r="I43" s="354">
        <v>4581</v>
      </c>
      <c r="J43" s="355">
        <v>3882</v>
      </c>
      <c r="K43" s="355">
        <v>3565</v>
      </c>
      <c r="L43" s="355">
        <v>3485</v>
      </c>
      <c r="M43" s="356">
        <v>3370</v>
      </c>
    </row>
    <row r="44" spans="2:13" ht="27.75" customHeight="1">
      <c r="B44" s="1246"/>
      <c r="C44" s="1247"/>
      <c r="D44" s="103"/>
      <c r="E44" s="1252" t="s">
        <v>34</v>
      </c>
      <c r="F44" s="1252"/>
      <c r="G44" s="1252"/>
      <c r="H44" s="1253"/>
      <c r="I44" s="354">
        <v>608</v>
      </c>
      <c r="J44" s="355">
        <v>518</v>
      </c>
      <c r="K44" s="355">
        <v>415</v>
      </c>
      <c r="L44" s="355">
        <v>324</v>
      </c>
      <c r="M44" s="356">
        <v>245</v>
      </c>
    </row>
    <row r="45" spans="2:13" ht="27.75" customHeight="1">
      <c r="B45" s="1246"/>
      <c r="C45" s="1247"/>
      <c r="D45" s="103"/>
      <c r="E45" s="1252" t="s">
        <v>35</v>
      </c>
      <c r="F45" s="1252"/>
      <c r="G45" s="1252"/>
      <c r="H45" s="1253"/>
      <c r="I45" s="354" t="s">
        <v>475</v>
      </c>
      <c r="J45" s="355" t="s">
        <v>475</v>
      </c>
      <c r="K45" s="355" t="s">
        <v>475</v>
      </c>
      <c r="L45" s="355" t="s">
        <v>475</v>
      </c>
      <c r="M45" s="356" t="s">
        <v>475</v>
      </c>
    </row>
    <row r="46" spans="2:13" ht="27.75" customHeight="1">
      <c r="B46" s="1246"/>
      <c r="C46" s="1247"/>
      <c r="D46" s="104"/>
      <c r="E46" s="1252" t="s">
        <v>36</v>
      </c>
      <c r="F46" s="1252"/>
      <c r="G46" s="1252"/>
      <c r="H46" s="1253"/>
      <c r="I46" s="354" t="s">
        <v>475</v>
      </c>
      <c r="J46" s="355" t="s">
        <v>475</v>
      </c>
      <c r="K46" s="355" t="s">
        <v>475</v>
      </c>
      <c r="L46" s="355" t="s">
        <v>475</v>
      </c>
      <c r="M46" s="356" t="s">
        <v>475</v>
      </c>
    </row>
    <row r="47" spans="2:13" ht="27.75" customHeight="1">
      <c r="B47" s="1246"/>
      <c r="C47" s="1247"/>
      <c r="D47" s="105"/>
      <c r="E47" s="1254" t="s">
        <v>37</v>
      </c>
      <c r="F47" s="1255"/>
      <c r="G47" s="1255"/>
      <c r="H47" s="1256"/>
      <c r="I47" s="354" t="s">
        <v>475</v>
      </c>
      <c r="J47" s="355" t="s">
        <v>475</v>
      </c>
      <c r="K47" s="355" t="s">
        <v>475</v>
      </c>
      <c r="L47" s="355" t="s">
        <v>475</v>
      </c>
      <c r="M47" s="356" t="s">
        <v>475</v>
      </c>
    </row>
    <row r="48" spans="2:13" ht="27.75" customHeight="1">
      <c r="B48" s="1246"/>
      <c r="C48" s="1247"/>
      <c r="D48" s="103"/>
      <c r="E48" s="1252" t="s">
        <v>38</v>
      </c>
      <c r="F48" s="1252"/>
      <c r="G48" s="1252"/>
      <c r="H48" s="1253"/>
      <c r="I48" s="354" t="s">
        <v>475</v>
      </c>
      <c r="J48" s="355" t="s">
        <v>475</v>
      </c>
      <c r="K48" s="355" t="s">
        <v>475</v>
      </c>
      <c r="L48" s="355" t="s">
        <v>475</v>
      </c>
      <c r="M48" s="356" t="s">
        <v>475</v>
      </c>
    </row>
    <row r="49" spans="2:13" ht="27.75" customHeight="1">
      <c r="B49" s="1248"/>
      <c r="C49" s="1249"/>
      <c r="D49" s="103"/>
      <c r="E49" s="1252" t="s">
        <v>39</v>
      </c>
      <c r="F49" s="1252"/>
      <c r="G49" s="1252"/>
      <c r="H49" s="1253"/>
      <c r="I49" s="354" t="s">
        <v>475</v>
      </c>
      <c r="J49" s="355" t="s">
        <v>475</v>
      </c>
      <c r="K49" s="355" t="s">
        <v>475</v>
      </c>
      <c r="L49" s="355" t="s">
        <v>475</v>
      </c>
      <c r="M49" s="356" t="s">
        <v>475</v>
      </c>
    </row>
    <row r="50" spans="2:13" ht="27.75" customHeight="1">
      <c r="B50" s="1257" t="s">
        <v>40</v>
      </c>
      <c r="C50" s="1258"/>
      <c r="D50" s="106"/>
      <c r="E50" s="1252" t="s">
        <v>41</v>
      </c>
      <c r="F50" s="1252"/>
      <c r="G50" s="1252"/>
      <c r="H50" s="1253"/>
      <c r="I50" s="354">
        <v>1595</v>
      </c>
      <c r="J50" s="355">
        <v>1875</v>
      </c>
      <c r="K50" s="355">
        <v>2150</v>
      </c>
      <c r="L50" s="355">
        <v>2207</v>
      </c>
      <c r="M50" s="356">
        <v>2779</v>
      </c>
    </row>
    <row r="51" spans="2:13" ht="27.75" customHeight="1">
      <c r="B51" s="1246"/>
      <c r="C51" s="1247"/>
      <c r="D51" s="103"/>
      <c r="E51" s="1252" t="s">
        <v>42</v>
      </c>
      <c r="F51" s="1252"/>
      <c r="G51" s="1252"/>
      <c r="H51" s="1253"/>
      <c r="I51" s="354">
        <v>133</v>
      </c>
      <c r="J51" s="355">
        <v>168</v>
      </c>
      <c r="K51" s="355">
        <v>345</v>
      </c>
      <c r="L51" s="355">
        <v>411</v>
      </c>
      <c r="M51" s="356">
        <v>403</v>
      </c>
    </row>
    <row r="52" spans="2:13" ht="27.75" customHeight="1">
      <c r="B52" s="1248"/>
      <c r="C52" s="1249"/>
      <c r="D52" s="103"/>
      <c r="E52" s="1252" t="s">
        <v>43</v>
      </c>
      <c r="F52" s="1252"/>
      <c r="G52" s="1252"/>
      <c r="H52" s="1253"/>
      <c r="I52" s="354">
        <v>11815</v>
      </c>
      <c r="J52" s="355">
        <v>11623</v>
      </c>
      <c r="K52" s="355">
        <v>11407</v>
      </c>
      <c r="L52" s="355">
        <v>11033</v>
      </c>
      <c r="M52" s="356">
        <v>10775</v>
      </c>
    </row>
    <row r="53" spans="2:13" ht="27.75" customHeight="1" thickBot="1">
      <c r="B53" s="1259" t="s">
        <v>44</v>
      </c>
      <c r="C53" s="1260"/>
      <c r="D53" s="107"/>
      <c r="E53" s="1261" t="s">
        <v>45</v>
      </c>
      <c r="F53" s="1261"/>
      <c r="G53" s="1261"/>
      <c r="H53" s="1262"/>
      <c r="I53" s="357">
        <v>1760</v>
      </c>
      <c r="J53" s="358">
        <v>484</v>
      </c>
      <c r="K53" s="358">
        <v>56</v>
      </c>
      <c r="L53" s="358">
        <v>45</v>
      </c>
      <c r="M53" s="359">
        <v>-506</v>
      </c>
    </row>
    <row r="54" spans="2:13" ht="27.75" customHeight="1">
      <c r="B54" s="108" t="s">
        <v>46</v>
      </c>
      <c r="C54" s="109"/>
      <c r="D54" s="109"/>
      <c r="E54" s="110"/>
      <c r="F54" s="110"/>
      <c r="G54" s="110"/>
      <c r="H54" s="110"/>
      <c r="I54" s="111"/>
      <c r="J54" s="111"/>
      <c r="K54" s="111"/>
      <c r="L54" s="111"/>
      <c r="M54" s="111"/>
    </row>
    <row r="55" spans="2:13"/>
  </sheetData>
  <sheetProtection algorithmName="SHA-512" hashValue="c203TAU95WVP9gAAEoU2Z5VZxmYqrzUaYE7qQz7mirYYSDjvo3QMO3C67k26qQZtc1KJ5As2V+5qocrnJATQrg==" saltValue="quSKpCZYMb19Q8At2PGG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518</v>
      </c>
      <c r="G54" s="116" t="s">
        <v>519</v>
      </c>
      <c r="H54" s="117" t="s">
        <v>520</v>
      </c>
    </row>
    <row r="55" spans="2:8" ht="52.5" customHeight="1">
      <c r="B55" s="118"/>
      <c r="C55" s="1271" t="s">
        <v>48</v>
      </c>
      <c r="D55" s="1271"/>
      <c r="E55" s="1272"/>
      <c r="F55" s="119">
        <v>1468</v>
      </c>
      <c r="G55" s="119">
        <v>1543</v>
      </c>
      <c r="H55" s="120">
        <v>1804</v>
      </c>
    </row>
    <row r="56" spans="2:8" ht="52.5" customHeight="1">
      <c r="B56" s="121"/>
      <c r="C56" s="1273" t="s">
        <v>49</v>
      </c>
      <c r="D56" s="1273"/>
      <c r="E56" s="1274"/>
      <c r="F56" s="122" t="s">
        <v>475</v>
      </c>
      <c r="G56" s="122" t="s">
        <v>475</v>
      </c>
      <c r="H56" s="123" t="s">
        <v>475</v>
      </c>
    </row>
    <row r="57" spans="2:8" ht="53.25" customHeight="1">
      <c r="B57" s="121"/>
      <c r="C57" s="1275" t="s">
        <v>50</v>
      </c>
      <c r="D57" s="1275"/>
      <c r="E57" s="1276"/>
      <c r="F57" s="124">
        <v>680</v>
      </c>
      <c r="G57" s="124">
        <v>621</v>
      </c>
      <c r="H57" s="125">
        <v>973</v>
      </c>
    </row>
    <row r="58" spans="2:8" ht="45.75" customHeight="1">
      <c r="B58" s="126"/>
      <c r="C58" s="1263" t="s">
        <v>560</v>
      </c>
      <c r="D58" s="1264"/>
      <c r="E58" s="1265"/>
      <c r="F58" s="127">
        <v>586</v>
      </c>
      <c r="G58" s="127">
        <v>608</v>
      </c>
      <c r="H58" s="128">
        <v>901</v>
      </c>
    </row>
    <row r="59" spans="2:8" ht="45.75" customHeight="1">
      <c r="B59" s="126"/>
      <c r="C59" s="1263" t="s">
        <v>561</v>
      </c>
      <c r="D59" s="1264"/>
      <c r="E59" s="1265"/>
      <c r="F59" s="127" t="s">
        <v>475</v>
      </c>
      <c r="G59" s="127" t="s">
        <v>475</v>
      </c>
      <c r="H59" s="128">
        <v>39</v>
      </c>
    </row>
    <row r="60" spans="2:8" ht="45.75" customHeight="1">
      <c r="B60" s="126"/>
      <c r="C60" s="1263" t="s">
        <v>562</v>
      </c>
      <c r="D60" s="1264"/>
      <c r="E60" s="1265"/>
      <c r="F60" s="127">
        <v>14</v>
      </c>
      <c r="G60" s="127">
        <v>12</v>
      </c>
      <c r="H60" s="128">
        <v>30</v>
      </c>
    </row>
    <row r="61" spans="2:8" ht="45.75" customHeight="1">
      <c r="B61" s="126"/>
      <c r="C61" s="1263" t="s">
        <v>563</v>
      </c>
      <c r="D61" s="1264"/>
      <c r="E61" s="1265"/>
      <c r="F61" s="127" t="s">
        <v>475</v>
      </c>
      <c r="G61" s="127">
        <v>1</v>
      </c>
      <c r="H61" s="128">
        <v>2</v>
      </c>
    </row>
    <row r="62" spans="2:8" ht="45.75" customHeight="1" thickBot="1">
      <c r="B62" s="129"/>
      <c r="C62" s="1266"/>
      <c r="D62" s="1267"/>
      <c r="E62" s="1268"/>
      <c r="F62" s="130"/>
      <c r="G62" s="130"/>
      <c r="H62" s="131"/>
    </row>
    <row r="63" spans="2:8" ht="52.5" customHeight="1" thickBot="1">
      <c r="B63" s="132"/>
      <c r="C63" s="1269" t="s">
        <v>51</v>
      </c>
      <c r="D63" s="1269"/>
      <c r="E63" s="1270"/>
      <c r="F63" s="133">
        <v>2148</v>
      </c>
      <c r="G63" s="133">
        <v>2164</v>
      </c>
      <c r="H63" s="134">
        <v>2777</v>
      </c>
    </row>
    <row r="64" spans="2:8"/>
  </sheetData>
  <sheetProtection algorithmName="SHA-512" hashValue="yFlSKbML3ZceoFiUEEJreJ64bEAbMaKl4lEfsteCmE3+8Y7sXMrZ3w2FmeumFRTIhVPQaQVpWkbt52oMl+F4Vw==" saltValue="L3K8qf1YKvQ0DhiCtZcC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604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605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7" t="s">
        <v>606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607</v>
      </c>
    </row>
    <row r="50" spans="1:109">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516</v>
      </c>
      <c r="BQ50" s="1290"/>
      <c r="BR50" s="1290"/>
      <c r="BS50" s="1290"/>
      <c r="BT50" s="1290"/>
      <c r="BU50" s="1290"/>
      <c r="BV50" s="1290"/>
      <c r="BW50" s="1290"/>
      <c r="BX50" s="1290" t="s">
        <v>517</v>
      </c>
      <c r="BY50" s="1290"/>
      <c r="BZ50" s="1290"/>
      <c r="CA50" s="1290"/>
      <c r="CB50" s="1290"/>
      <c r="CC50" s="1290"/>
      <c r="CD50" s="1290"/>
      <c r="CE50" s="1290"/>
      <c r="CF50" s="1290" t="s">
        <v>518</v>
      </c>
      <c r="CG50" s="1290"/>
      <c r="CH50" s="1290"/>
      <c r="CI50" s="1290"/>
      <c r="CJ50" s="1290"/>
      <c r="CK50" s="1290"/>
      <c r="CL50" s="1290"/>
      <c r="CM50" s="1290"/>
      <c r="CN50" s="1290" t="s">
        <v>519</v>
      </c>
      <c r="CO50" s="1290"/>
      <c r="CP50" s="1290"/>
      <c r="CQ50" s="1290"/>
      <c r="CR50" s="1290"/>
      <c r="CS50" s="1290"/>
      <c r="CT50" s="1290"/>
      <c r="CU50" s="1290"/>
      <c r="CV50" s="1290" t="s">
        <v>520</v>
      </c>
      <c r="CW50" s="1290"/>
      <c r="CX50" s="1290"/>
      <c r="CY50" s="1290"/>
      <c r="CZ50" s="1290"/>
      <c r="DA50" s="1290"/>
      <c r="DB50" s="1290"/>
      <c r="DC50" s="1290"/>
    </row>
    <row r="51" spans="1:109" ht="13.5" customHeight="1">
      <c r="B51" s="376"/>
      <c r="G51" s="1296"/>
      <c r="H51" s="1296"/>
      <c r="I51" s="1294"/>
      <c r="J51" s="1294"/>
      <c r="K51" s="1292"/>
      <c r="L51" s="1292"/>
      <c r="M51" s="1292"/>
      <c r="N51" s="1292"/>
      <c r="AM51" s="385"/>
      <c r="AN51" s="1293" t="s">
        <v>608</v>
      </c>
      <c r="AO51" s="1293"/>
      <c r="AP51" s="1293"/>
      <c r="AQ51" s="1293"/>
      <c r="AR51" s="1293"/>
      <c r="AS51" s="1293"/>
      <c r="AT51" s="1293"/>
      <c r="AU51" s="1293"/>
      <c r="AV51" s="1293"/>
      <c r="AW51" s="1293"/>
      <c r="AX51" s="1293"/>
      <c r="AY51" s="1293"/>
      <c r="AZ51" s="1293"/>
      <c r="BA51" s="1293"/>
      <c r="BB51" s="1293" t="s">
        <v>609</v>
      </c>
      <c r="BC51" s="1293"/>
      <c r="BD51" s="1293"/>
      <c r="BE51" s="1293"/>
      <c r="BF51" s="1293"/>
      <c r="BG51" s="1293"/>
      <c r="BH51" s="1293"/>
      <c r="BI51" s="1293"/>
      <c r="BJ51" s="1293"/>
      <c r="BK51" s="1293"/>
      <c r="BL51" s="1293"/>
      <c r="BM51" s="1293"/>
      <c r="BN51" s="1293"/>
      <c r="BO51" s="1293"/>
      <c r="BP51" s="1291">
        <v>29.1</v>
      </c>
      <c r="BQ51" s="1291"/>
      <c r="BR51" s="1291"/>
      <c r="BS51" s="1291"/>
      <c r="BT51" s="1291"/>
      <c r="BU51" s="1291"/>
      <c r="BV51" s="1291"/>
      <c r="BW51" s="1291"/>
      <c r="BX51" s="1291">
        <v>7.7</v>
      </c>
      <c r="BY51" s="1291"/>
      <c r="BZ51" s="1291"/>
      <c r="CA51" s="1291"/>
      <c r="CB51" s="1291"/>
      <c r="CC51" s="1291"/>
      <c r="CD51" s="1291"/>
      <c r="CE51" s="1291"/>
      <c r="CF51" s="1291">
        <v>0.9</v>
      </c>
      <c r="CG51" s="1291"/>
      <c r="CH51" s="1291"/>
      <c r="CI51" s="1291"/>
      <c r="CJ51" s="1291"/>
      <c r="CK51" s="1291"/>
      <c r="CL51" s="1291"/>
      <c r="CM51" s="1291"/>
      <c r="CN51" s="1291">
        <v>0.6</v>
      </c>
      <c r="CO51" s="1291"/>
      <c r="CP51" s="1291"/>
      <c r="CQ51" s="1291"/>
      <c r="CR51" s="1291"/>
      <c r="CS51" s="1291"/>
      <c r="CT51" s="1291"/>
      <c r="CU51" s="1291"/>
      <c r="CV51" s="1291"/>
      <c r="CW51" s="1291"/>
      <c r="CX51" s="1291"/>
      <c r="CY51" s="1291"/>
      <c r="CZ51" s="1291"/>
      <c r="DA51" s="1291"/>
      <c r="DB51" s="1291"/>
      <c r="DC51" s="1291"/>
    </row>
    <row r="52" spans="1:109">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610</v>
      </c>
      <c r="BC53" s="1293"/>
      <c r="BD53" s="1293"/>
      <c r="BE53" s="1293"/>
      <c r="BF53" s="1293"/>
      <c r="BG53" s="1293"/>
      <c r="BH53" s="1293"/>
      <c r="BI53" s="1293"/>
      <c r="BJ53" s="1293"/>
      <c r="BK53" s="1293"/>
      <c r="BL53" s="1293"/>
      <c r="BM53" s="1293"/>
      <c r="BN53" s="1293"/>
      <c r="BO53" s="1293"/>
      <c r="BP53" s="1291">
        <v>61.1</v>
      </c>
      <c r="BQ53" s="1291"/>
      <c r="BR53" s="1291"/>
      <c r="BS53" s="1291"/>
      <c r="BT53" s="1291"/>
      <c r="BU53" s="1291"/>
      <c r="BV53" s="1291"/>
      <c r="BW53" s="1291"/>
      <c r="BX53" s="1291">
        <v>62.7</v>
      </c>
      <c r="BY53" s="1291"/>
      <c r="BZ53" s="1291"/>
      <c r="CA53" s="1291"/>
      <c r="CB53" s="1291"/>
      <c r="CC53" s="1291"/>
      <c r="CD53" s="1291"/>
      <c r="CE53" s="1291"/>
      <c r="CF53" s="1291">
        <v>44.3</v>
      </c>
      <c r="CG53" s="1291"/>
      <c r="CH53" s="1291"/>
      <c r="CI53" s="1291"/>
      <c r="CJ53" s="1291"/>
      <c r="CK53" s="1291"/>
      <c r="CL53" s="1291"/>
      <c r="CM53" s="1291"/>
      <c r="CN53" s="1291">
        <v>56.3</v>
      </c>
      <c r="CO53" s="1291"/>
      <c r="CP53" s="1291"/>
      <c r="CQ53" s="1291"/>
      <c r="CR53" s="1291"/>
      <c r="CS53" s="1291"/>
      <c r="CT53" s="1291"/>
      <c r="CU53" s="1291"/>
      <c r="CV53" s="1291">
        <v>45.8</v>
      </c>
      <c r="CW53" s="1291"/>
      <c r="CX53" s="1291"/>
      <c r="CY53" s="1291"/>
      <c r="CZ53" s="1291"/>
      <c r="DA53" s="1291"/>
      <c r="DB53" s="1291"/>
      <c r="DC53" s="1291"/>
    </row>
    <row r="54" spans="1:109">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c r="A55" s="384"/>
      <c r="B55" s="376"/>
      <c r="G55" s="1286"/>
      <c r="H55" s="1286"/>
      <c r="I55" s="1286"/>
      <c r="J55" s="1286"/>
      <c r="K55" s="1292"/>
      <c r="L55" s="1292"/>
      <c r="M55" s="1292"/>
      <c r="N55" s="1292"/>
      <c r="AN55" s="1290" t="s">
        <v>611</v>
      </c>
      <c r="AO55" s="1290"/>
      <c r="AP55" s="1290"/>
      <c r="AQ55" s="1290"/>
      <c r="AR55" s="1290"/>
      <c r="AS55" s="1290"/>
      <c r="AT55" s="1290"/>
      <c r="AU55" s="1290"/>
      <c r="AV55" s="1290"/>
      <c r="AW55" s="1290"/>
      <c r="AX55" s="1290"/>
      <c r="AY55" s="1290"/>
      <c r="AZ55" s="1290"/>
      <c r="BA55" s="1290"/>
      <c r="BB55" s="1293" t="s">
        <v>609</v>
      </c>
      <c r="BC55" s="1293"/>
      <c r="BD55" s="1293"/>
      <c r="BE55" s="1293"/>
      <c r="BF55" s="1293"/>
      <c r="BG55" s="1293"/>
      <c r="BH55" s="1293"/>
      <c r="BI55" s="1293"/>
      <c r="BJ55" s="1293"/>
      <c r="BK55" s="1293"/>
      <c r="BL55" s="1293"/>
      <c r="BM55" s="1293"/>
      <c r="BN55" s="1293"/>
      <c r="BO55" s="1293"/>
      <c r="BP55" s="1291">
        <v>20.2</v>
      </c>
      <c r="BQ55" s="1291"/>
      <c r="BR55" s="1291"/>
      <c r="BS55" s="1291"/>
      <c r="BT55" s="1291"/>
      <c r="BU55" s="1291"/>
      <c r="BV55" s="1291"/>
      <c r="BW55" s="1291"/>
      <c r="BX55" s="1291">
        <v>18.2</v>
      </c>
      <c r="BY55" s="1291"/>
      <c r="BZ55" s="1291"/>
      <c r="CA55" s="1291"/>
      <c r="CB55" s="1291"/>
      <c r="CC55" s="1291"/>
      <c r="CD55" s="1291"/>
      <c r="CE55" s="1291"/>
      <c r="CF55" s="1291">
        <v>20.3</v>
      </c>
      <c r="CG55" s="1291"/>
      <c r="CH55" s="1291"/>
      <c r="CI55" s="1291"/>
      <c r="CJ55" s="1291"/>
      <c r="CK55" s="1291"/>
      <c r="CL55" s="1291"/>
      <c r="CM55" s="1291"/>
      <c r="CN55" s="1291">
        <v>15.5</v>
      </c>
      <c r="CO55" s="1291"/>
      <c r="CP55" s="1291"/>
      <c r="CQ55" s="1291"/>
      <c r="CR55" s="1291"/>
      <c r="CS55" s="1291"/>
      <c r="CT55" s="1291"/>
      <c r="CU55" s="1291"/>
      <c r="CV55" s="1291">
        <v>4.5999999999999996</v>
      </c>
      <c r="CW55" s="1291"/>
      <c r="CX55" s="1291"/>
      <c r="CY55" s="1291"/>
      <c r="CZ55" s="1291"/>
      <c r="DA55" s="1291"/>
      <c r="DB55" s="1291"/>
      <c r="DC55" s="1291"/>
    </row>
    <row r="56" spans="1:109">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610</v>
      </c>
      <c r="BC57" s="1293"/>
      <c r="BD57" s="1293"/>
      <c r="BE57" s="1293"/>
      <c r="BF57" s="1293"/>
      <c r="BG57" s="1293"/>
      <c r="BH57" s="1293"/>
      <c r="BI57" s="1293"/>
      <c r="BJ57" s="1293"/>
      <c r="BK57" s="1293"/>
      <c r="BL57" s="1293"/>
      <c r="BM57" s="1293"/>
      <c r="BN57" s="1293"/>
      <c r="BO57" s="1293"/>
      <c r="BP57" s="1291">
        <v>57.5</v>
      </c>
      <c r="BQ57" s="1291"/>
      <c r="BR57" s="1291"/>
      <c r="BS57" s="1291"/>
      <c r="BT57" s="1291"/>
      <c r="BU57" s="1291"/>
      <c r="BV57" s="1291"/>
      <c r="BW57" s="1291"/>
      <c r="BX57" s="1291">
        <v>59.3</v>
      </c>
      <c r="BY57" s="1291"/>
      <c r="BZ57" s="1291"/>
      <c r="CA57" s="1291"/>
      <c r="CB57" s="1291"/>
      <c r="CC57" s="1291"/>
      <c r="CD57" s="1291"/>
      <c r="CE57" s="1291"/>
      <c r="CF57" s="1291">
        <v>60.3</v>
      </c>
      <c r="CG57" s="1291"/>
      <c r="CH57" s="1291"/>
      <c r="CI57" s="1291"/>
      <c r="CJ57" s="1291"/>
      <c r="CK57" s="1291"/>
      <c r="CL57" s="1291"/>
      <c r="CM57" s="1291"/>
      <c r="CN57" s="1291">
        <v>61.5</v>
      </c>
      <c r="CO57" s="1291"/>
      <c r="CP57" s="1291"/>
      <c r="CQ57" s="1291"/>
      <c r="CR57" s="1291"/>
      <c r="CS57" s="1291"/>
      <c r="CT57" s="1291"/>
      <c r="CU57" s="1291"/>
      <c r="CV57" s="1291">
        <v>61</v>
      </c>
      <c r="CW57" s="1291"/>
      <c r="CX57" s="1291"/>
      <c r="CY57" s="1291"/>
      <c r="CZ57" s="1291"/>
      <c r="DA57" s="1291"/>
      <c r="DB57" s="1291"/>
      <c r="DC57" s="1291"/>
      <c r="DD57" s="389"/>
      <c r="DE57" s="388"/>
    </row>
    <row r="58" spans="1:109" s="384" customFormat="1">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612</v>
      </c>
    </row>
    <row r="64" spans="1:109">
      <c r="B64" s="376"/>
      <c r="G64" s="383"/>
      <c r="I64" s="396"/>
      <c r="J64" s="396"/>
      <c r="K64" s="396"/>
      <c r="L64" s="396"/>
      <c r="M64" s="396"/>
      <c r="N64" s="397"/>
      <c r="AM64" s="383"/>
      <c r="AN64" s="383" t="s">
        <v>605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7" t="s">
        <v>614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607</v>
      </c>
    </row>
    <row r="72" spans="2:107">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516</v>
      </c>
      <c r="BQ72" s="1290"/>
      <c r="BR72" s="1290"/>
      <c r="BS72" s="1290"/>
      <c r="BT72" s="1290"/>
      <c r="BU72" s="1290"/>
      <c r="BV72" s="1290"/>
      <c r="BW72" s="1290"/>
      <c r="BX72" s="1290" t="s">
        <v>517</v>
      </c>
      <c r="BY72" s="1290"/>
      <c r="BZ72" s="1290"/>
      <c r="CA72" s="1290"/>
      <c r="CB72" s="1290"/>
      <c r="CC72" s="1290"/>
      <c r="CD72" s="1290"/>
      <c r="CE72" s="1290"/>
      <c r="CF72" s="1290" t="s">
        <v>518</v>
      </c>
      <c r="CG72" s="1290"/>
      <c r="CH72" s="1290"/>
      <c r="CI72" s="1290"/>
      <c r="CJ72" s="1290"/>
      <c r="CK72" s="1290"/>
      <c r="CL72" s="1290"/>
      <c r="CM72" s="1290"/>
      <c r="CN72" s="1290" t="s">
        <v>519</v>
      </c>
      <c r="CO72" s="1290"/>
      <c r="CP72" s="1290"/>
      <c r="CQ72" s="1290"/>
      <c r="CR72" s="1290"/>
      <c r="CS72" s="1290"/>
      <c r="CT72" s="1290"/>
      <c r="CU72" s="1290"/>
      <c r="CV72" s="1290" t="s">
        <v>520</v>
      </c>
      <c r="CW72" s="1290"/>
      <c r="CX72" s="1290"/>
      <c r="CY72" s="1290"/>
      <c r="CZ72" s="1290"/>
      <c r="DA72" s="1290"/>
      <c r="DB72" s="1290"/>
      <c r="DC72" s="1290"/>
    </row>
    <row r="73" spans="2:107">
      <c r="B73" s="376"/>
      <c r="G73" s="1296"/>
      <c r="H73" s="1296"/>
      <c r="I73" s="1296"/>
      <c r="J73" s="1296"/>
      <c r="K73" s="1297"/>
      <c r="L73" s="1297"/>
      <c r="M73" s="1297"/>
      <c r="N73" s="1297"/>
      <c r="AM73" s="385"/>
      <c r="AN73" s="1293" t="s">
        <v>608</v>
      </c>
      <c r="AO73" s="1293"/>
      <c r="AP73" s="1293"/>
      <c r="AQ73" s="1293"/>
      <c r="AR73" s="1293"/>
      <c r="AS73" s="1293"/>
      <c r="AT73" s="1293"/>
      <c r="AU73" s="1293"/>
      <c r="AV73" s="1293"/>
      <c r="AW73" s="1293"/>
      <c r="AX73" s="1293"/>
      <c r="AY73" s="1293"/>
      <c r="AZ73" s="1293"/>
      <c r="BA73" s="1293"/>
      <c r="BB73" s="1293" t="s">
        <v>609</v>
      </c>
      <c r="BC73" s="1293"/>
      <c r="BD73" s="1293"/>
      <c r="BE73" s="1293"/>
      <c r="BF73" s="1293"/>
      <c r="BG73" s="1293"/>
      <c r="BH73" s="1293"/>
      <c r="BI73" s="1293"/>
      <c r="BJ73" s="1293"/>
      <c r="BK73" s="1293"/>
      <c r="BL73" s="1293"/>
      <c r="BM73" s="1293"/>
      <c r="BN73" s="1293"/>
      <c r="BO73" s="1293"/>
      <c r="BP73" s="1291">
        <v>29.1</v>
      </c>
      <c r="BQ73" s="1291"/>
      <c r="BR73" s="1291"/>
      <c r="BS73" s="1291"/>
      <c r="BT73" s="1291"/>
      <c r="BU73" s="1291"/>
      <c r="BV73" s="1291"/>
      <c r="BW73" s="1291"/>
      <c r="BX73" s="1291">
        <v>7.7</v>
      </c>
      <c r="BY73" s="1291"/>
      <c r="BZ73" s="1291"/>
      <c r="CA73" s="1291"/>
      <c r="CB73" s="1291"/>
      <c r="CC73" s="1291"/>
      <c r="CD73" s="1291"/>
      <c r="CE73" s="1291"/>
      <c r="CF73" s="1291">
        <v>0.9</v>
      </c>
      <c r="CG73" s="1291"/>
      <c r="CH73" s="1291"/>
      <c r="CI73" s="1291"/>
      <c r="CJ73" s="1291"/>
      <c r="CK73" s="1291"/>
      <c r="CL73" s="1291"/>
      <c r="CM73" s="1291"/>
      <c r="CN73" s="1291">
        <v>0.6</v>
      </c>
      <c r="CO73" s="1291"/>
      <c r="CP73" s="1291"/>
      <c r="CQ73" s="1291"/>
      <c r="CR73" s="1291"/>
      <c r="CS73" s="1291"/>
      <c r="CT73" s="1291"/>
      <c r="CU73" s="1291"/>
      <c r="CV73" s="1291"/>
      <c r="CW73" s="1291"/>
      <c r="CX73" s="1291"/>
      <c r="CY73" s="1291"/>
      <c r="CZ73" s="1291"/>
      <c r="DA73" s="1291"/>
      <c r="DB73" s="1291"/>
      <c r="DC73" s="1291"/>
    </row>
    <row r="74" spans="2:107">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613</v>
      </c>
      <c r="BC75" s="1293"/>
      <c r="BD75" s="1293"/>
      <c r="BE75" s="1293"/>
      <c r="BF75" s="1293"/>
      <c r="BG75" s="1293"/>
      <c r="BH75" s="1293"/>
      <c r="BI75" s="1293"/>
      <c r="BJ75" s="1293"/>
      <c r="BK75" s="1293"/>
      <c r="BL75" s="1293"/>
      <c r="BM75" s="1293"/>
      <c r="BN75" s="1293"/>
      <c r="BO75" s="1293"/>
      <c r="BP75" s="1291">
        <v>9.1</v>
      </c>
      <c r="BQ75" s="1291"/>
      <c r="BR75" s="1291"/>
      <c r="BS75" s="1291"/>
      <c r="BT75" s="1291"/>
      <c r="BU75" s="1291"/>
      <c r="BV75" s="1291"/>
      <c r="BW75" s="1291"/>
      <c r="BX75" s="1291">
        <v>7.9</v>
      </c>
      <c r="BY75" s="1291"/>
      <c r="BZ75" s="1291"/>
      <c r="CA75" s="1291"/>
      <c r="CB75" s="1291"/>
      <c r="CC75" s="1291"/>
      <c r="CD75" s="1291"/>
      <c r="CE75" s="1291"/>
      <c r="CF75" s="1291">
        <v>7.7</v>
      </c>
      <c r="CG75" s="1291"/>
      <c r="CH75" s="1291"/>
      <c r="CI75" s="1291"/>
      <c r="CJ75" s="1291"/>
      <c r="CK75" s="1291"/>
      <c r="CL75" s="1291"/>
      <c r="CM75" s="1291"/>
      <c r="CN75" s="1291">
        <v>7.7</v>
      </c>
      <c r="CO75" s="1291"/>
      <c r="CP75" s="1291"/>
      <c r="CQ75" s="1291"/>
      <c r="CR75" s="1291"/>
      <c r="CS75" s="1291"/>
      <c r="CT75" s="1291"/>
      <c r="CU75" s="1291"/>
      <c r="CV75" s="1291">
        <v>7.5</v>
      </c>
      <c r="CW75" s="1291"/>
      <c r="CX75" s="1291"/>
      <c r="CY75" s="1291"/>
      <c r="CZ75" s="1291"/>
      <c r="DA75" s="1291"/>
      <c r="DB75" s="1291"/>
      <c r="DC75" s="1291"/>
    </row>
    <row r="76" spans="2:107">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c r="B77" s="376"/>
      <c r="G77" s="1286"/>
      <c r="H77" s="1286"/>
      <c r="I77" s="1286"/>
      <c r="J77" s="1286"/>
      <c r="K77" s="1297"/>
      <c r="L77" s="1297"/>
      <c r="M77" s="1297"/>
      <c r="N77" s="1297"/>
      <c r="AN77" s="1290" t="s">
        <v>611</v>
      </c>
      <c r="AO77" s="1290"/>
      <c r="AP77" s="1290"/>
      <c r="AQ77" s="1290"/>
      <c r="AR77" s="1290"/>
      <c r="AS77" s="1290"/>
      <c r="AT77" s="1290"/>
      <c r="AU77" s="1290"/>
      <c r="AV77" s="1290"/>
      <c r="AW77" s="1290"/>
      <c r="AX77" s="1290"/>
      <c r="AY77" s="1290"/>
      <c r="AZ77" s="1290"/>
      <c r="BA77" s="1290"/>
      <c r="BB77" s="1293" t="s">
        <v>609</v>
      </c>
      <c r="BC77" s="1293"/>
      <c r="BD77" s="1293"/>
      <c r="BE77" s="1293"/>
      <c r="BF77" s="1293"/>
      <c r="BG77" s="1293"/>
      <c r="BH77" s="1293"/>
      <c r="BI77" s="1293"/>
      <c r="BJ77" s="1293"/>
      <c r="BK77" s="1293"/>
      <c r="BL77" s="1293"/>
      <c r="BM77" s="1293"/>
      <c r="BN77" s="1293"/>
      <c r="BO77" s="1293"/>
      <c r="BP77" s="1291">
        <v>20.2</v>
      </c>
      <c r="BQ77" s="1291"/>
      <c r="BR77" s="1291"/>
      <c r="BS77" s="1291"/>
      <c r="BT77" s="1291"/>
      <c r="BU77" s="1291"/>
      <c r="BV77" s="1291"/>
      <c r="BW77" s="1291"/>
      <c r="BX77" s="1291">
        <v>18.2</v>
      </c>
      <c r="BY77" s="1291"/>
      <c r="BZ77" s="1291"/>
      <c r="CA77" s="1291"/>
      <c r="CB77" s="1291"/>
      <c r="CC77" s="1291"/>
      <c r="CD77" s="1291"/>
      <c r="CE77" s="1291"/>
      <c r="CF77" s="1291">
        <v>20.3</v>
      </c>
      <c r="CG77" s="1291"/>
      <c r="CH77" s="1291"/>
      <c r="CI77" s="1291"/>
      <c r="CJ77" s="1291"/>
      <c r="CK77" s="1291"/>
      <c r="CL77" s="1291"/>
      <c r="CM77" s="1291"/>
      <c r="CN77" s="1291">
        <v>15.5</v>
      </c>
      <c r="CO77" s="1291"/>
      <c r="CP77" s="1291"/>
      <c r="CQ77" s="1291"/>
      <c r="CR77" s="1291"/>
      <c r="CS77" s="1291"/>
      <c r="CT77" s="1291"/>
      <c r="CU77" s="1291"/>
      <c r="CV77" s="1291">
        <v>4.5999999999999996</v>
      </c>
      <c r="CW77" s="1291"/>
      <c r="CX77" s="1291"/>
      <c r="CY77" s="1291"/>
      <c r="CZ77" s="1291"/>
      <c r="DA77" s="1291"/>
      <c r="DB77" s="1291"/>
      <c r="DC77" s="1291"/>
    </row>
    <row r="78" spans="2:107">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613</v>
      </c>
      <c r="BC79" s="1293"/>
      <c r="BD79" s="1293"/>
      <c r="BE79" s="1293"/>
      <c r="BF79" s="1293"/>
      <c r="BG79" s="1293"/>
      <c r="BH79" s="1293"/>
      <c r="BI79" s="1293"/>
      <c r="BJ79" s="1293"/>
      <c r="BK79" s="1293"/>
      <c r="BL79" s="1293"/>
      <c r="BM79" s="1293"/>
      <c r="BN79" s="1293"/>
      <c r="BO79" s="1293"/>
      <c r="BP79" s="1291">
        <v>6.8</v>
      </c>
      <c r="BQ79" s="1291"/>
      <c r="BR79" s="1291"/>
      <c r="BS79" s="1291"/>
      <c r="BT79" s="1291"/>
      <c r="BU79" s="1291"/>
      <c r="BV79" s="1291"/>
      <c r="BW79" s="1291"/>
      <c r="BX79" s="1291">
        <v>6.8</v>
      </c>
      <c r="BY79" s="1291"/>
      <c r="BZ79" s="1291"/>
      <c r="CA79" s="1291"/>
      <c r="CB79" s="1291"/>
      <c r="CC79" s="1291"/>
      <c r="CD79" s="1291"/>
      <c r="CE79" s="1291"/>
      <c r="CF79" s="1291">
        <v>6.6</v>
      </c>
      <c r="CG79" s="1291"/>
      <c r="CH79" s="1291"/>
      <c r="CI79" s="1291"/>
      <c r="CJ79" s="1291"/>
      <c r="CK79" s="1291"/>
      <c r="CL79" s="1291"/>
      <c r="CM79" s="1291"/>
      <c r="CN79" s="1291">
        <v>6.4</v>
      </c>
      <c r="CO79" s="1291"/>
      <c r="CP79" s="1291"/>
      <c r="CQ79" s="1291"/>
      <c r="CR79" s="1291"/>
      <c r="CS79" s="1291"/>
      <c r="CT79" s="1291"/>
      <c r="CU79" s="1291"/>
      <c r="CV79" s="1291">
        <v>6.3</v>
      </c>
      <c r="CW79" s="1291"/>
      <c r="CX79" s="1291"/>
      <c r="CY79" s="1291"/>
      <c r="CZ79" s="1291"/>
      <c r="DA79" s="1291"/>
      <c r="DB79" s="1291"/>
      <c r="DC79" s="1291"/>
    </row>
    <row r="80" spans="2:107">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wlbo5k9ozuEQjNK4pYSp3baUrJoDoakgvRl4eGotq5o8k64KL+OVd69ucqf2ZDmumNeQO36Pl9sIOU3lnCTOaw==" saltValue="2uzH5E6XuNQRXs+UrSQr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463</v>
      </c>
    </row>
  </sheetData>
  <sheetProtection algorithmName="SHA-512" hashValue="73ToBC42pWewGjGvflQU/fdh+nu0iAWMrUIPoVI8lcrbu+vYrd1M0DXc89sL5Qs1gFDnNlAiMK84G2Mn1BurpA==" saltValue="g3roc+cMo9bPXrrmp/uI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463</v>
      </c>
    </row>
  </sheetData>
  <sheetProtection algorithmName="SHA-512" hashValue="cCmqEOhlpXVV83OSvYuBycCjFckkK+Vjj7FXyzur6hFCJjZZWb8qAaUl0ZOn/f0CJWhGAiqo0uSmwakiHj68Pw==" saltValue="tZYHyESPgexI4hjHDreF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513</v>
      </c>
      <c r="G2" s="148"/>
      <c r="H2" s="149"/>
    </row>
    <row r="3" spans="1:8">
      <c r="A3" s="145" t="s">
        <v>506</v>
      </c>
      <c r="B3" s="150"/>
      <c r="C3" s="151"/>
      <c r="D3" s="152">
        <v>27728</v>
      </c>
      <c r="E3" s="153"/>
      <c r="F3" s="154">
        <v>52191</v>
      </c>
      <c r="G3" s="155"/>
      <c r="H3" s="156"/>
    </row>
    <row r="4" spans="1:8">
      <c r="A4" s="157"/>
      <c r="B4" s="158"/>
      <c r="C4" s="159"/>
      <c r="D4" s="160">
        <v>6817</v>
      </c>
      <c r="E4" s="161"/>
      <c r="F4" s="162">
        <v>24843</v>
      </c>
      <c r="G4" s="163"/>
      <c r="H4" s="164"/>
    </row>
    <row r="5" spans="1:8">
      <c r="A5" s="145" t="s">
        <v>508</v>
      </c>
      <c r="B5" s="150"/>
      <c r="C5" s="151"/>
      <c r="D5" s="152">
        <v>15574</v>
      </c>
      <c r="E5" s="153"/>
      <c r="F5" s="154">
        <v>47387</v>
      </c>
      <c r="G5" s="155"/>
      <c r="H5" s="156"/>
    </row>
    <row r="6" spans="1:8">
      <c r="A6" s="157"/>
      <c r="B6" s="158"/>
      <c r="C6" s="159"/>
      <c r="D6" s="160">
        <v>6928</v>
      </c>
      <c r="E6" s="161"/>
      <c r="F6" s="162">
        <v>24928</v>
      </c>
      <c r="G6" s="163"/>
      <c r="H6" s="164"/>
    </row>
    <row r="7" spans="1:8">
      <c r="A7" s="145" t="s">
        <v>509</v>
      </c>
      <c r="B7" s="150"/>
      <c r="C7" s="151"/>
      <c r="D7" s="152">
        <v>49174</v>
      </c>
      <c r="E7" s="153"/>
      <c r="F7" s="154">
        <v>51264</v>
      </c>
      <c r="G7" s="155"/>
      <c r="H7" s="156"/>
    </row>
    <row r="8" spans="1:8">
      <c r="A8" s="157"/>
      <c r="B8" s="158"/>
      <c r="C8" s="159"/>
      <c r="D8" s="160">
        <v>18787</v>
      </c>
      <c r="E8" s="161"/>
      <c r="F8" s="162">
        <v>26040</v>
      </c>
      <c r="G8" s="163"/>
      <c r="H8" s="164"/>
    </row>
    <row r="9" spans="1:8">
      <c r="A9" s="145" t="s">
        <v>510</v>
      </c>
      <c r="B9" s="150"/>
      <c r="C9" s="151"/>
      <c r="D9" s="152">
        <v>37708</v>
      </c>
      <c r="E9" s="153"/>
      <c r="F9" s="154">
        <v>52068</v>
      </c>
      <c r="G9" s="155"/>
      <c r="H9" s="156"/>
    </row>
    <row r="10" spans="1:8">
      <c r="A10" s="157"/>
      <c r="B10" s="158"/>
      <c r="C10" s="159"/>
      <c r="D10" s="160">
        <v>17758</v>
      </c>
      <c r="E10" s="161"/>
      <c r="F10" s="162">
        <v>26936</v>
      </c>
      <c r="G10" s="163"/>
      <c r="H10" s="164"/>
    </row>
    <row r="11" spans="1:8">
      <c r="A11" s="145" t="s">
        <v>511</v>
      </c>
      <c r="B11" s="150"/>
      <c r="C11" s="151"/>
      <c r="D11" s="152">
        <v>25993</v>
      </c>
      <c r="E11" s="153"/>
      <c r="F11" s="154">
        <v>47161</v>
      </c>
      <c r="G11" s="155"/>
      <c r="H11" s="156"/>
    </row>
    <row r="12" spans="1:8">
      <c r="A12" s="157"/>
      <c r="B12" s="158"/>
      <c r="C12" s="165"/>
      <c r="D12" s="160">
        <v>15514</v>
      </c>
      <c r="E12" s="161"/>
      <c r="F12" s="162">
        <v>24595</v>
      </c>
      <c r="G12" s="163"/>
      <c r="H12" s="164"/>
    </row>
    <row r="13" spans="1:8">
      <c r="A13" s="145"/>
      <c r="B13" s="150"/>
      <c r="C13" s="166"/>
      <c r="D13" s="167">
        <v>31235</v>
      </c>
      <c r="E13" s="168"/>
      <c r="F13" s="169">
        <v>50014</v>
      </c>
      <c r="G13" s="170"/>
      <c r="H13" s="156"/>
    </row>
    <row r="14" spans="1:8">
      <c r="A14" s="157"/>
      <c r="B14" s="158"/>
      <c r="C14" s="159"/>
      <c r="D14" s="160">
        <v>13161</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4.78</v>
      </c>
      <c r="C19" s="171">
        <f>ROUND(VALUE(SUBSTITUTE(実質収支比率等に係る経年分析!G$48,"▲","-")),2)</f>
        <v>5.73</v>
      </c>
      <c r="D19" s="171">
        <f>ROUND(VALUE(SUBSTITUTE(実質収支比率等に係る経年分析!H$48,"▲","-")),2)</f>
        <v>4.4400000000000004</v>
      </c>
      <c r="E19" s="171">
        <f>ROUND(VALUE(SUBSTITUTE(実質収支比率等に係る経年分析!I$48,"▲","-")),2)</f>
        <v>6.13</v>
      </c>
      <c r="F19" s="171">
        <f>ROUND(VALUE(SUBSTITUTE(実質収支比率等に係る経年分析!J$48,"▲","-")),2)</f>
        <v>8.1199999999999992</v>
      </c>
    </row>
    <row r="20" spans="1:11">
      <c r="A20" s="171" t="s">
        <v>55</v>
      </c>
      <c r="B20" s="171">
        <f>ROUND(VALUE(SUBSTITUTE(実質収支比率等に係る経年分析!F$47,"▲","-")),2)</f>
        <v>20.92</v>
      </c>
      <c r="C20" s="171">
        <f>ROUND(VALUE(SUBSTITUTE(実質収支比率等に係る経年分析!G$47,"▲","-")),2)</f>
        <v>20.14</v>
      </c>
      <c r="D20" s="171">
        <f>ROUND(VALUE(SUBSTITUTE(実質収支比率等に係る経年分析!H$47,"▲","-")),2)</f>
        <v>20.48</v>
      </c>
      <c r="E20" s="171">
        <f>ROUND(VALUE(SUBSTITUTE(実質収支比率等に係る経年分析!I$47,"▲","-")),2)</f>
        <v>20.74</v>
      </c>
      <c r="F20" s="171">
        <f>ROUND(VALUE(SUBSTITUTE(実質収支比率等に係る経年分析!J$47,"▲","-")),2)</f>
        <v>22.98</v>
      </c>
    </row>
    <row r="21" spans="1:11">
      <c r="A21" s="171" t="s">
        <v>56</v>
      </c>
      <c r="B21" s="171">
        <f>IF(ISNUMBER(VALUE(SUBSTITUTE(実質収支比率等に係る経年分析!F$49,"▲","-"))),ROUND(VALUE(SUBSTITUTE(実質収支比率等に係る経年分析!F$49,"▲","-")),2),NA())</f>
        <v>0.16</v>
      </c>
      <c r="C21" s="171">
        <f>IF(ISNUMBER(VALUE(SUBSTITUTE(実質収支比率等に係る経年分析!G$49,"▲","-"))),ROUND(VALUE(SUBSTITUTE(実質収支比率等に係る経年分析!G$49,"▲","-")),2),NA())</f>
        <v>1.19</v>
      </c>
      <c r="D21" s="171">
        <f>IF(ISNUMBER(VALUE(SUBSTITUTE(実質収支比率等に係る経年分析!H$49,"▲","-"))),ROUND(VALUE(SUBSTITUTE(実質収支比率等に係る経年分析!H$49,"▲","-")),2),NA())</f>
        <v>-1.1299999999999999</v>
      </c>
      <c r="E21" s="171">
        <f>IF(ISNUMBER(VALUE(SUBSTITUTE(実質収支比率等に係る経年分析!I$49,"▲","-"))),ROUND(VALUE(SUBSTITUTE(実質収支比率等に係る経年分析!I$49,"▲","-")),2),NA())</f>
        <v>2.85</v>
      </c>
      <c r="F21" s="171">
        <f>IF(ISNUMBER(VALUE(SUBSTITUTE(実質収支比率等に係る経年分析!J$49,"▲","-"))),ROUND(VALUE(SUBSTITUTE(実質収支比率等に係る経年分析!J$49,"▲","-")),2),NA())</f>
        <v>5.64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str">
        <f>IF(連結実質赤字比率に係る赤字・黒字の構成分析!C$38="",NA(),連結実質赤字比率に係る赤字・黒字の構成分析!C$38)</f>
        <v>宇美町流域関連公共下水道事業会計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c r="A33" s="172" t="str">
        <f>IF(連結実質赤字比率に係る赤字・黒字の構成分析!C$37="",NA(),連結実質赤字比率に係る赤字・黒字の構成分析!C$37)</f>
        <v>宇美町後期高齢者医療特別会計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0.28000000000000003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0.28000000000000003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0.27</v>
      </c>
    </row>
    <row r="34" spans="1:16">
      <c r="A34" s="172" t="str">
        <f>IF(連結実質赤字比率に係る赤字・黒字の構成分析!C$36="",NA(),連結実質赤字比率に係る赤字・黒字の構成分析!C$36)</f>
        <v>宇美町国民健康保険特別会計</v>
      </c>
      <c r="B34" s="172">
        <f>IF(ROUND(VALUE(SUBSTITUTE(連結実質赤字比率に係る赤字・黒字の構成分析!F$36,"▲", "-")), 2) &lt; 0, ABS(ROUND(VALUE(SUBSTITUTE(連結実質赤字比率に係る赤字・黒字の構成分析!F$36,"▲", "-")), 2)), NA())</f>
        <v>0.12</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0.28999999999999998</v>
      </c>
      <c r="E34" s="172" t="e">
        <f>IF(ROUND(VALUE(SUBSTITUTE(連結実質赤字比率に係る赤字・黒字の構成分析!G$36,"▲", "-")), 2) &gt;= 0, ABS(ROUND(VALUE(SUBSTITUTE(連結実質赤字比率に係る赤字・黒字の構成分析!G$36,"▲", "-")), 2)), NA())</f>
        <v>#N/A</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7.0000000000000007E-2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4.7699999999999996</v>
      </c>
    </row>
    <row r="35" spans="1:16">
      <c r="A35" s="172" t="str">
        <f>IF(連結実質赤字比率に係る赤字・黒字の構成分析!C$35="",NA(),連結実質赤字比率に係る赤字・黒字の構成分析!C$35)</f>
        <v>宇美町上水道事業会計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6.52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4.7699999999999996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4.4400000000000004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8.11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917</v>
      </c>
      <c r="E42" s="173"/>
      <c r="F42" s="173"/>
      <c r="G42" s="173">
        <f>'実質公債費比率（分子）の構造'!L$52</f>
        <v>1008</v>
      </c>
      <c r="H42" s="173"/>
      <c r="I42" s="173"/>
      <c r="J42" s="173">
        <f>'実質公債費比率（分子）の構造'!M$52</f>
        <v>1008</v>
      </c>
      <c r="K42" s="173"/>
      <c r="L42" s="173"/>
      <c r="M42" s="173">
        <f>'実質公債費比率（分子）の構造'!N$52</f>
        <v>1002</v>
      </c>
      <c r="N42" s="173"/>
      <c r="O42" s="173"/>
      <c r="P42" s="173">
        <f>'実質公債費比率（分子）の構造'!O$52</f>
        <v>955</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95</v>
      </c>
      <c r="C44" s="173"/>
      <c r="D44" s="173"/>
      <c r="E44" s="173">
        <f>'実質公債費比率（分子）の構造'!L$50</f>
        <v>98</v>
      </c>
      <c r="F44" s="173"/>
      <c r="G44" s="173"/>
      <c r="H44" s="173">
        <f>'実質公債費比率（分子）の構造'!M$50</f>
        <v>111</v>
      </c>
      <c r="I44" s="173"/>
      <c r="J44" s="173"/>
      <c r="K44" s="173">
        <f>'実質公債費比率（分子）の構造'!N$50</f>
        <v>111</v>
      </c>
      <c r="L44" s="173"/>
      <c r="M44" s="173"/>
      <c r="N44" s="173">
        <f>'実質公債費比率（分子）の構造'!O$50</f>
        <v>93</v>
      </c>
      <c r="O44" s="173"/>
      <c r="P44" s="173"/>
    </row>
    <row r="45" spans="1:16">
      <c r="A45" s="173" t="s">
        <v>66</v>
      </c>
      <c r="B45" s="173">
        <f>'実質公債費比率（分子）の構造'!K$49</f>
        <v>7</v>
      </c>
      <c r="C45" s="173"/>
      <c r="D45" s="173"/>
      <c r="E45" s="173">
        <f>'実質公債費比率（分子）の構造'!L$49</f>
        <v>17</v>
      </c>
      <c r="F45" s="173"/>
      <c r="G45" s="173"/>
      <c r="H45" s="173">
        <f>'実質公債費比率（分子）の構造'!M$49</f>
        <v>4</v>
      </c>
      <c r="I45" s="173"/>
      <c r="J45" s="173"/>
      <c r="K45" s="173">
        <f>'実質公債費比率（分子）の構造'!N$49</f>
        <v>3</v>
      </c>
      <c r="L45" s="173"/>
      <c r="M45" s="173"/>
      <c r="N45" s="173">
        <f>'実質公債費比率（分子）の構造'!O$49</f>
        <v>2</v>
      </c>
      <c r="O45" s="173"/>
      <c r="P45" s="173"/>
    </row>
    <row r="46" spans="1:16">
      <c r="A46" s="173" t="s">
        <v>67</v>
      </c>
      <c r="B46" s="173">
        <f>'実質公債費比率（分子）の構造'!K$48</f>
        <v>393</v>
      </c>
      <c r="C46" s="173"/>
      <c r="D46" s="173"/>
      <c r="E46" s="173">
        <f>'実質公債費比率（分子）の構造'!L$48</f>
        <v>374</v>
      </c>
      <c r="F46" s="173"/>
      <c r="G46" s="173"/>
      <c r="H46" s="173">
        <f>'実質公債費比率（分子）の構造'!M$48</f>
        <v>370</v>
      </c>
      <c r="I46" s="173"/>
      <c r="J46" s="173"/>
      <c r="K46" s="173">
        <f>'実質公債費比率（分子）の構造'!N$48</f>
        <v>415</v>
      </c>
      <c r="L46" s="173"/>
      <c r="M46" s="173"/>
      <c r="N46" s="173">
        <f>'実質公債費比率（分子）の構造'!O$48</f>
        <v>391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908</v>
      </c>
      <c r="C49" s="173"/>
      <c r="D49" s="173"/>
      <c r="E49" s="173">
        <f>'実質公債費比率（分子）の構造'!L$45</f>
        <v>992</v>
      </c>
      <c r="F49" s="173"/>
      <c r="G49" s="173"/>
      <c r="H49" s="173">
        <f>'実質公債費比率（分子）の構造'!M$45</f>
        <v>1000</v>
      </c>
      <c r="I49" s="173"/>
      <c r="J49" s="173"/>
      <c r="K49" s="173">
        <f>'実質公債費比率（分子）の構造'!N$45</f>
        <v>986</v>
      </c>
      <c r="L49" s="173"/>
      <c r="M49" s="173"/>
      <c r="N49" s="173">
        <f>'実質公債費比率（分子）の構造'!O$45</f>
        <v>950</v>
      </c>
      <c r="O49" s="173"/>
      <c r="P49" s="173"/>
    </row>
    <row r="50" spans="1:16">
      <c r="A50" s="173" t="s">
        <v>71</v>
      </c>
      <c r="B50" s="173" t="e">
        <f>NA()</f>
        <v>#N/A</v>
      </c>
      <c r="C50" s="173">
        <f>IF(ISNUMBER('実質公債費比率（分子）の構造'!K$53),'実質公債費比率（分子）の構造'!K$53,NA())</f>
        <v>486</v>
      </c>
      <c r="D50" s="173" t="e">
        <f>NA()</f>
        <v>#N/A</v>
      </c>
      <c r="E50" s="173" t="e">
        <f>NA()</f>
        <v>#N/A</v>
      </c>
      <c r="F50" s="173">
        <f>IF(ISNUMBER('実質公債費比率（分子）の構造'!L$53),'実質公債費比率（分子）の構造'!L$53,NA())</f>
        <v>473</v>
      </c>
      <c r="G50" s="173" t="e">
        <f>NA()</f>
        <v>#N/A</v>
      </c>
      <c r="H50" s="173" t="e">
        <f>NA()</f>
        <v>#N/A</v>
      </c>
      <c r="I50" s="173">
        <f>IF(ISNUMBER('実質公債費比率（分子）の構造'!M$53),'実質公債費比率（分子）の構造'!M$53,NA())</f>
        <v>477</v>
      </c>
      <c r="J50" s="173" t="e">
        <f>NA()</f>
        <v>#N/A</v>
      </c>
      <c r="K50" s="173" t="e">
        <f>NA()</f>
        <v>#N/A</v>
      </c>
      <c r="L50" s="173">
        <f>IF(ISNUMBER('実質公債費比率（分子）の構造'!N$53),'実質公債費比率（分子）の構造'!N$53,NA())</f>
        <v>513</v>
      </c>
      <c r="M50" s="173" t="e">
        <f>NA()</f>
        <v>#N/A</v>
      </c>
      <c r="N50" s="173" t="e">
        <f>NA()</f>
        <v>#N/A</v>
      </c>
      <c r="O50" s="173">
        <f>IF(ISNUMBER('実質公債費比率（分子）の構造'!O$53),'実質公債費比率（分子）の構造'!O$53,NA())</f>
        <v>481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11815</v>
      </c>
      <c r="E56" s="172"/>
      <c r="F56" s="172"/>
      <c r="G56" s="172">
        <f>'将来負担比率（分子）の構造'!J$52</f>
        <v>11623</v>
      </c>
      <c r="H56" s="172"/>
      <c r="I56" s="172"/>
      <c r="J56" s="172">
        <f>'将来負担比率（分子）の構造'!K$52</f>
        <v>11407</v>
      </c>
      <c r="K56" s="172"/>
      <c r="L56" s="172"/>
      <c r="M56" s="172">
        <f>'将来負担比率（分子）の構造'!L$52</f>
        <v>11033</v>
      </c>
      <c r="N56" s="172"/>
      <c r="O56" s="172"/>
      <c r="P56" s="172">
        <f>'将来負担比率（分子）の構造'!M$52</f>
        <v>10775</v>
      </c>
    </row>
    <row r="57" spans="1:16">
      <c r="A57" s="172" t="s">
        <v>42</v>
      </c>
      <c r="B57" s="172"/>
      <c r="C57" s="172"/>
      <c r="D57" s="172">
        <f>'将来負担比率（分子）の構造'!I$51</f>
        <v>133</v>
      </c>
      <c r="E57" s="172"/>
      <c r="F57" s="172"/>
      <c r="G57" s="172">
        <f>'将来負担比率（分子）の構造'!J$51</f>
        <v>168</v>
      </c>
      <c r="H57" s="172"/>
      <c r="I57" s="172"/>
      <c r="J57" s="172">
        <f>'将来負担比率（分子）の構造'!K$51</f>
        <v>345</v>
      </c>
      <c r="K57" s="172"/>
      <c r="L57" s="172"/>
      <c r="M57" s="172">
        <f>'将来負担比率（分子）の構造'!L$51</f>
        <v>411</v>
      </c>
      <c r="N57" s="172"/>
      <c r="O57" s="172"/>
      <c r="P57" s="172">
        <f>'将来負担比率（分子）の構造'!M$51</f>
        <v>403</v>
      </c>
    </row>
    <row r="58" spans="1:16">
      <c r="A58" s="172" t="s">
        <v>41</v>
      </c>
      <c r="B58" s="172"/>
      <c r="C58" s="172"/>
      <c r="D58" s="172">
        <f>'将来負担比率（分子）の構造'!I$50</f>
        <v>1595</v>
      </c>
      <c r="E58" s="172"/>
      <c r="F58" s="172"/>
      <c r="G58" s="172">
        <f>'将来負担比率（分子）の構造'!J$50</f>
        <v>1875</v>
      </c>
      <c r="H58" s="172"/>
      <c r="I58" s="172"/>
      <c r="J58" s="172">
        <f>'将来負担比率（分子）の構造'!K$50</f>
        <v>2150</v>
      </c>
      <c r="K58" s="172"/>
      <c r="L58" s="172"/>
      <c r="M58" s="172">
        <f>'将来負担比率（分子）の構造'!L$50</f>
        <v>2207</v>
      </c>
      <c r="N58" s="172"/>
      <c r="O58" s="172"/>
      <c r="P58" s="172">
        <f>'将来負担比率（分子）の構造'!M$50</f>
        <v>2779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c r="A63" s="172" t="s">
        <v>34</v>
      </c>
      <c r="B63" s="172">
        <f>'将来負担比率（分子）の構造'!I$44</f>
        <v>608</v>
      </c>
      <c r="C63" s="172"/>
      <c r="D63" s="172"/>
      <c r="E63" s="172">
        <f>'将来負担比率（分子）の構造'!J$44</f>
        <v>518</v>
      </c>
      <c r="F63" s="172"/>
      <c r="G63" s="172"/>
      <c r="H63" s="172">
        <f>'将来負担比率（分子）の構造'!K$44</f>
        <v>415</v>
      </c>
      <c r="I63" s="172"/>
      <c r="J63" s="172"/>
      <c r="K63" s="172">
        <f>'将来負担比率（分子）の構造'!L$44</f>
        <v>324</v>
      </c>
      <c r="L63" s="172"/>
      <c r="M63" s="172"/>
      <c r="N63" s="172">
        <f>'将来負担比率（分子）の構造'!M$44</f>
        <v>245</v>
      </c>
      <c r="O63" s="172"/>
      <c r="P63" s="172"/>
    </row>
    <row r="64" spans="1:16">
      <c r="A64" s="172" t="s">
        <v>33</v>
      </c>
      <c r="B64" s="172">
        <f>'将来負担比率（分子）の構造'!I$43</f>
        <v>4581</v>
      </c>
      <c r="C64" s="172"/>
      <c r="D64" s="172"/>
      <c r="E64" s="172">
        <f>'将来負担比率（分子）の構造'!J$43</f>
        <v>3882</v>
      </c>
      <c r="F64" s="172"/>
      <c r="G64" s="172"/>
      <c r="H64" s="172">
        <f>'将来負担比率（分子）の構造'!K$43</f>
        <v>3565</v>
      </c>
      <c r="I64" s="172"/>
      <c r="J64" s="172"/>
      <c r="K64" s="172">
        <f>'将来負担比率（分子）の構造'!L$43</f>
        <v>3485</v>
      </c>
      <c r="L64" s="172"/>
      <c r="M64" s="172"/>
      <c r="N64" s="172">
        <f>'将来負担比率（分子）の構造'!M$43</f>
        <v>3370</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10114</v>
      </c>
      <c r="C66" s="172"/>
      <c r="D66" s="172"/>
      <c r="E66" s="172">
        <f>'将来負担比率（分子）の構造'!J$41</f>
        <v>9750</v>
      </c>
      <c r="F66" s="172"/>
      <c r="G66" s="172"/>
      <c r="H66" s="172">
        <f>'将来負担比率（分子）の構造'!K$41</f>
        <v>9979</v>
      </c>
      <c r="I66" s="172"/>
      <c r="J66" s="172"/>
      <c r="K66" s="172">
        <f>'将来負担比率（分子）の構造'!L$41</f>
        <v>9887</v>
      </c>
      <c r="L66" s="172"/>
      <c r="M66" s="172"/>
      <c r="N66" s="172">
        <f>'将来負担比率（分子）の構造'!M$41</f>
        <v>9836</v>
      </c>
      <c r="O66" s="172"/>
      <c r="P66" s="172"/>
    </row>
    <row r="67" spans="1:16">
      <c r="A67" s="172" t="s">
        <v>75</v>
      </c>
      <c r="B67" s="172" t="e">
        <f>NA()</f>
        <v>#N/A</v>
      </c>
      <c r="C67" s="172">
        <f>IF(ISNUMBER('将来負担比率（分子）の構造'!I$53), IF('将来負担比率（分子）の構造'!I$53 &lt; 0, 0, '将来負担比率（分子）の構造'!I$53), NA())</f>
        <v>1760</v>
      </c>
      <c r="D67" s="172" t="e">
        <f>NA()</f>
        <v>#N/A</v>
      </c>
      <c r="E67" s="172" t="e">
        <f>NA()</f>
        <v>#N/A</v>
      </c>
      <c r="F67" s="172">
        <f>IF(ISNUMBER('将来負担比率（分子）の構造'!J$53), IF('将来負担比率（分子）の構造'!J$53 &lt; 0, 0, '将来負担比率（分子）の構造'!J$53), NA())</f>
        <v>484</v>
      </c>
      <c r="G67" s="172" t="e">
        <f>NA()</f>
        <v>#N/A</v>
      </c>
      <c r="H67" s="172" t="e">
        <f>NA()</f>
        <v>#N/A</v>
      </c>
      <c r="I67" s="172">
        <f>IF(ISNUMBER('将来負担比率（分子）の構造'!K$53), IF('将来負担比率（分子）の構造'!K$53 &lt; 0, 0, '将来負担比率（分子）の構造'!K$53), NA())</f>
        <v>56</v>
      </c>
      <c r="J67" s="172" t="e">
        <f>NA()</f>
        <v>#N/A</v>
      </c>
      <c r="K67" s="172" t="e">
        <f>NA()</f>
        <v>#N/A</v>
      </c>
      <c r="L67" s="172">
        <f>IF(ISNUMBER('将来負担比率（分子）の構造'!L$53), IF('将来負担比率（分子）の構造'!L$53 &lt; 0, 0, '将来負担比率（分子）の構造'!L$53), NA())</f>
        <v>45</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1468</v>
      </c>
      <c r="C72" s="176">
        <f>基金残高に係る経年分析!G55</f>
        <v>1543</v>
      </c>
      <c r="D72" s="176">
        <f>基金残高に係る経年分析!H55</f>
        <v>1804</v>
      </c>
    </row>
    <row r="73" spans="1:16">
      <c r="A73" s="175" t="s">
        <v>78</v>
      </c>
      <c r="B73" s="176" t="str">
        <f>基金残高に係る経年分析!F56</f>
        <v>-</v>
      </c>
      <c r="C73" s="176" t="str">
        <f>基金残高に係る経年分析!G56</f>
        <v>-</v>
      </c>
      <c r="D73" s="176" t="str">
        <f>基金残高に係る経年分析!H56</f>
        <v>-</v>
      </c>
    </row>
    <row r="74" spans="1:16">
      <c r="A74" s="175" t="s">
        <v>79</v>
      </c>
      <c r="B74" s="176">
        <f>基金残高に係る経年分析!F57</f>
        <v>680</v>
      </c>
      <c r="C74" s="176">
        <f>基金残高に係る経年分析!G57</f>
        <v>621</v>
      </c>
      <c r="D74" s="176">
        <f>基金残高に係る経年分析!H57</f>
        <v>973</v>
      </c>
    </row>
  </sheetData>
  <sheetProtection algorithmName="SHA-512" hashValue="wKSuzVGT2DNJURYncAFBdmzv7f1Z0C9ooKIO+Wud4qDzN8lbjxlO9+lM2IxhIM/KnqkbP9MoXfIKI28rhnUNCQ==" saltValue="NF+rCS2xt9oAfXi3avMQ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217</v>
      </c>
      <c r="DI1" s="643"/>
      <c r="DJ1" s="643"/>
      <c r="DK1" s="643"/>
      <c r="DL1" s="643"/>
      <c r="DM1" s="643"/>
      <c r="DN1" s="644"/>
      <c r="DO1" s="212"/>
      <c r="DP1" s="642" t="s">
        <v>218</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220</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221</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564</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c r="B5" s="652" t="s">
        <v>229</v>
      </c>
      <c r="C5" s="653"/>
      <c r="D5" s="653"/>
      <c r="E5" s="653"/>
      <c r="F5" s="653"/>
      <c r="G5" s="653"/>
      <c r="H5" s="653"/>
      <c r="I5" s="653"/>
      <c r="J5" s="653"/>
      <c r="K5" s="653"/>
      <c r="L5" s="653"/>
      <c r="M5" s="653"/>
      <c r="N5" s="653"/>
      <c r="O5" s="653"/>
      <c r="P5" s="653"/>
      <c r="Q5" s="654"/>
      <c r="R5" s="655">
        <v>3755962</v>
      </c>
      <c r="S5" s="656"/>
      <c r="T5" s="656"/>
      <c r="U5" s="656"/>
      <c r="V5" s="656"/>
      <c r="W5" s="656"/>
      <c r="X5" s="656"/>
      <c r="Y5" s="657"/>
      <c r="Z5" s="658">
        <v>24.5</v>
      </c>
      <c r="AA5" s="658"/>
      <c r="AB5" s="658"/>
      <c r="AC5" s="658"/>
      <c r="AD5" s="659">
        <v>3755962</v>
      </c>
      <c r="AE5" s="659"/>
      <c r="AF5" s="659"/>
      <c r="AG5" s="659"/>
      <c r="AH5" s="659"/>
      <c r="AI5" s="659"/>
      <c r="AJ5" s="659"/>
      <c r="AK5" s="659"/>
      <c r="AL5" s="660">
        <v>49.1</v>
      </c>
      <c r="AM5" s="661"/>
      <c r="AN5" s="661"/>
      <c r="AO5" s="662"/>
      <c r="AP5" s="652" t="s">
        <v>230</v>
      </c>
      <c r="AQ5" s="653"/>
      <c r="AR5" s="653"/>
      <c r="AS5" s="653"/>
      <c r="AT5" s="653"/>
      <c r="AU5" s="653"/>
      <c r="AV5" s="653"/>
      <c r="AW5" s="653"/>
      <c r="AX5" s="653"/>
      <c r="AY5" s="653"/>
      <c r="AZ5" s="653"/>
      <c r="BA5" s="653"/>
      <c r="BB5" s="653"/>
      <c r="BC5" s="653"/>
      <c r="BD5" s="653"/>
      <c r="BE5" s="653"/>
      <c r="BF5" s="654"/>
      <c r="BG5" s="666">
        <v>3755962</v>
      </c>
      <c r="BH5" s="667"/>
      <c r="BI5" s="667"/>
      <c r="BJ5" s="667"/>
      <c r="BK5" s="667"/>
      <c r="BL5" s="667"/>
      <c r="BM5" s="667"/>
      <c r="BN5" s="668"/>
      <c r="BO5" s="669">
        <v>100</v>
      </c>
      <c r="BP5" s="669"/>
      <c r="BQ5" s="669"/>
      <c r="BR5" s="669"/>
      <c r="BS5" s="670">
        <v>66671</v>
      </c>
      <c r="BT5" s="670"/>
      <c r="BU5" s="670"/>
      <c r="BV5" s="670"/>
      <c r="BW5" s="670"/>
      <c r="BX5" s="670"/>
      <c r="BY5" s="670"/>
      <c r="BZ5" s="670"/>
      <c r="CA5" s="670"/>
      <c r="CB5" s="674"/>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c r="B6" s="663" t="s">
        <v>234</v>
      </c>
      <c r="C6" s="664"/>
      <c r="D6" s="664"/>
      <c r="E6" s="664"/>
      <c r="F6" s="664"/>
      <c r="G6" s="664"/>
      <c r="H6" s="664"/>
      <c r="I6" s="664"/>
      <c r="J6" s="664"/>
      <c r="K6" s="664"/>
      <c r="L6" s="664"/>
      <c r="M6" s="664"/>
      <c r="N6" s="664"/>
      <c r="O6" s="664"/>
      <c r="P6" s="664"/>
      <c r="Q6" s="665"/>
      <c r="R6" s="666">
        <v>93562</v>
      </c>
      <c r="S6" s="667"/>
      <c r="T6" s="667"/>
      <c r="U6" s="667"/>
      <c r="V6" s="667"/>
      <c r="W6" s="667"/>
      <c r="X6" s="667"/>
      <c r="Y6" s="668"/>
      <c r="Z6" s="669">
        <v>0.6</v>
      </c>
      <c r="AA6" s="669"/>
      <c r="AB6" s="669"/>
      <c r="AC6" s="669"/>
      <c r="AD6" s="670">
        <v>93562</v>
      </c>
      <c r="AE6" s="670"/>
      <c r="AF6" s="670"/>
      <c r="AG6" s="670"/>
      <c r="AH6" s="670"/>
      <c r="AI6" s="670"/>
      <c r="AJ6" s="670"/>
      <c r="AK6" s="670"/>
      <c r="AL6" s="671">
        <v>1.2</v>
      </c>
      <c r="AM6" s="672"/>
      <c r="AN6" s="672"/>
      <c r="AO6" s="673"/>
      <c r="AP6" s="663" t="s">
        <v>565</v>
      </c>
      <c r="AQ6" s="664"/>
      <c r="AR6" s="664"/>
      <c r="AS6" s="664"/>
      <c r="AT6" s="664"/>
      <c r="AU6" s="664"/>
      <c r="AV6" s="664"/>
      <c r="AW6" s="664"/>
      <c r="AX6" s="664"/>
      <c r="AY6" s="664"/>
      <c r="AZ6" s="664"/>
      <c r="BA6" s="664"/>
      <c r="BB6" s="664"/>
      <c r="BC6" s="664"/>
      <c r="BD6" s="664"/>
      <c r="BE6" s="664"/>
      <c r="BF6" s="665"/>
      <c r="BG6" s="666">
        <v>3755962</v>
      </c>
      <c r="BH6" s="667"/>
      <c r="BI6" s="667"/>
      <c r="BJ6" s="667"/>
      <c r="BK6" s="667"/>
      <c r="BL6" s="667"/>
      <c r="BM6" s="667"/>
      <c r="BN6" s="668"/>
      <c r="BO6" s="669">
        <v>100</v>
      </c>
      <c r="BP6" s="669"/>
      <c r="BQ6" s="669"/>
      <c r="BR6" s="669"/>
      <c r="BS6" s="670">
        <v>66671</v>
      </c>
      <c r="BT6" s="670"/>
      <c r="BU6" s="670"/>
      <c r="BV6" s="670"/>
      <c r="BW6" s="670"/>
      <c r="BX6" s="670"/>
      <c r="BY6" s="670"/>
      <c r="BZ6" s="670"/>
      <c r="CA6" s="670"/>
      <c r="CB6" s="674"/>
      <c r="CD6" s="677" t="s">
        <v>235</v>
      </c>
      <c r="CE6" s="678"/>
      <c r="CF6" s="678"/>
      <c r="CG6" s="678"/>
      <c r="CH6" s="678"/>
      <c r="CI6" s="678"/>
      <c r="CJ6" s="678"/>
      <c r="CK6" s="678"/>
      <c r="CL6" s="678"/>
      <c r="CM6" s="678"/>
      <c r="CN6" s="678"/>
      <c r="CO6" s="678"/>
      <c r="CP6" s="678"/>
      <c r="CQ6" s="679"/>
      <c r="CR6" s="666">
        <v>106518</v>
      </c>
      <c r="CS6" s="667"/>
      <c r="CT6" s="667"/>
      <c r="CU6" s="667"/>
      <c r="CV6" s="667"/>
      <c r="CW6" s="667"/>
      <c r="CX6" s="667"/>
      <c r="CY6" s="668"/>
      <c r="CZ6" s="660">
        <v>0.7</v>
      </c>
      <c r="DA6" s="661"/>
      <c r="DB6" s="661"/>
      <c r="DC6" s="680"/>
      <c r="DD6" s="675" t="s">
        <v>566</v>
      </c>
      <c r="DE6" s="667"/>
      <c r="DF6" s="667"/>
      <c r="DG6" s="667"/>
      <c r="DH6" s="667"/>
      <c r="DI6" s="667"/>
      <c r="DJ6" s="667"/>
      <c r="DK6" s="667"/>
      <c r="DL6" s="667"/>
      <c r="DM6" s="667"/>
      <c r="DN6" s="667"/>
      <c r="DO6" s="667"/>
      <c r="DP6" s="668"/>
      <c r="DQ6" s="675">
        <v>106518</v>
      </c>
      <c r="DR6" s="667"/>
      <c r="DS6" s="667"/>
      <c r="DT6" s="667"/>
      <c r="DU6" s="667"/>
      <c r="DV6" s="667"/>
      <c r="DW6" s="667"/>
      <c r="DX6" s="667"/>
      <c r="DY6" s="667"/>
      <c r="DZ6" s="667"/>
      <c r="EA6" s="667"/>
      <c r="EB6" s="667"/>
      <c r="EC6" s="676"/>
    </row>
    <row r="7" spans="2:143" ht="11.25" customHeight="1">
      <c r="B7" s="663" t="s">
        <v>236</v>
      </c>
      <c r="C7" s="664"/>
      <c r="D7" s="664"/>
      <c r="E7" s="664"/>
      <c r="F7" s="664"/>
      <c r="G7" s="664"/>
      <c r="H7" s="664"/>
      <c r="I7" s="664"/>
      <c r="J7" s="664"/>
      <c r="K7" s="664"/>
      <c r="L7" s="664"/>
      <c r="M7" s="664"/>
      <c r="N7" s="664"/>
      <c r="O7" s="664"/>
      <c r="P7" s="664"/>
      <c r="Q7" s="665"/>
      <c r="R7" s="666">
        <v>2132</v>
      </c>
      <c r="S7" s="667"/>
      <c r="T7" s="667"/>
      <c r="U7" s="667"/>
      <c r="V7" s="667"/>
      <c r="W7" s="667"/>
      <c r="X7" s="667"/>
      <c r="Y7" s="668"/>
      <c r="Z7" s="669">
        <v>0</v>
      </c>
      <c r="AA7" s="669"/>
      <c r="AB7" s="669"/>
      <c r="AC7" s="669"/>
      <c r="AD7" s="670">
        <v>2132</v>
      </c>
      <c r="AE7" s="670"/>
      <c r="AF7" s="670"/>
      <c r="AG7" s="670"/>
      <c r="AH7" s="670"/>
      <c r="AI7" s="670"/>
      <c r="AJ7" s="670"/>
      <c r="AK7" s="670"/>
      <c r="AL7" s="671">
        <v>0</v>
      </c>
      <c r="AM7" s="672"/>
      <c r="AN7" s="672"/>
      <c r="AO7" s="673"/>
      <c r="AP7" s="663" t="s">
        <v>237</v>
      </c>
      <c r="AQ7" s="664"/>
      <c r="AR7" s="664"/>
      <c r="AS7" s="664"/>
      <c r="AT7" s="664"/>
      <c r="AU7" s="664"/>
      <c r="AV7" s="664"/>
      <c r="AW7" s="664"/>
      <c r="AX7" s="664"/>
      <c r="AY7" s="664"/>
      <c r="AZ7" s="664"/>
      <c r="BA7" s="664"/>
      <c r="BB7" s="664"/>
      <c r="BC7" s="664"/>
      <c r="BD7" s="664"/>
      <c r="BE7" s="664"/>
      <c r="BF7" s="665"/>
      <c r="BG7" s="666">
        <v>1821926</v>
      </c>
      <c r="BH7" s="667"/>
      <c r="BI7" s="667"/>
      <c r="BJ7" s="667"/>
      <c r="BK7" s="667"/>
      <c r="BL7" s="667"/>
      <c r="BM7" s="667"/>
      <c r="BN7" s="668"/>
      <c r="BO7" s="669">
        <v>48.5</v>
      </c>
      <c r="BP7" s="669"/>
      <c r="BQ7" s="669"/>
      <c r="BR7" s="669"/>
      <c r="BS7" s="670">
        <v>66671</v>
      </c>
      <c r="BT7" s="670"/>
      <c r="BU7" s="670"/>
      <c r="BV7" s="670"/>
      <c r="BW7" s="670"/>
      <c r="BX7" s="670"/>
      <c r="BY7" s="670"/>
      <c r="BZ7" s="670"/>
      <c r="CA7" s="670"/>
      <c r="CB7" s="674"/>
      <c r="CD7" s="681" t="s">
        <v>238</v>
      </c>
      <c r="CE7" s="682"/>
      <c r="CF7" s="682"/>
      <c r="CG7" s="682"/>
      <c r="CH7" s="682"/>
      <c r="CI7" s="682"/>
      <c r="CJ7" s="682"/>
      <c r="CK7" s="682"/>
      <c r="CL7" s="682"/>
      <c r="CM7" s="682"/>
      <c r="CN7" s="682"/>
      <c r="CO7" s="682"/>
      <c r="CP7" s="682"/>
      <c r="CQ7" s="683"/>
      <c r="CR7" s="666">
        <v>2176797</v>
      </c>
      <c r="CS7" s="667"/>
      <c r="CT7" s="667"/>
      <c r="CU7" s="667"/>
      <c r="CV7" s="667"/>
      <c r="CW7" s="667"/>
      <c r="CX7" s="667"/>
      <c r="CY7" s="668"/>
      <c r="CZ7" s="669">
        <v>14.9</v>
      </c>
      <c r="DA7" s="669"/>
      <c r="DB7" s="669"/>
      <c r="DC7" s="669"/>
      <c r="DD7" s="675">
        <v>141882</v>
      </c>
      <c r="DE7" s="667"/>
      <c r="DF7" s="667"/>
      <c r="DG7" s="667"/>
      <c r="DH7" s="667"/>
      <c r="DI7" s="667"/>
      <c r="DJ7" s="667"/>
      <c r="DK7" s="667"/>
      <c r="DL7" s="667"/>
      <c r="DM7" s="667"/>
      <c r="DN7" s="667"/>
      <c r="DO7" s="667"/>
      <c r="DP7" s="668"/>
      <c r="DQ7" s="675">
        <v>1988380</v>
      </c>
      <c r="DR7" s="667"/>
      <c r="DS7" s="667"/>
      <c r="DT7" s="667"/>
      <c r="DU7" s="667"/>
      <c r="DV7" s="667"/>
      <c r="DW7" s="667"/>
      <c r="DX7" s="667"/>
      <c r="DY7" s="667"/>
      <c r="DZ7" s="667"/>
      <c r="EA7" s="667"/>
      <c r="EB7" s="667"/>
      <c r="EC7" s="676"/>
    </row>
    <row r="8" spans="2:143" ht="11.25" customHeight="1">
      <c r="B8" s="663" t="s">
        <v>239</v>
      </c>
      <c r="C8" s="664"/>
      <c r="D8" s="664"/>
      <c r="E8" s="664"/>
      <c r="F8" s="664"/>
      <c r="G8" s="664"/>
      <c r="H8" s="664"/>
      <c r="I8" s="664"/>
      <c r="J8" s="664"/>
      <c r="K8" s="664"/>
      <c r="L8" s="664"/>
      <c r="M8" s="664"/>
      <c r="N8" s="664"/>
      <c r="O8" s="664"/>
      <c r="P8" s="664"/>
      <c r="Q8" s="665"/>
      <c r="R8" s="666">
        <v>21497</v>
      </c>
      <c r="S8" s="667"/>
      <c r="T8" s="667"/>
      <c r="U8" s="667"/>
      <c r="V8" s="667"/>
      <c r="W8" s="667"/>
      <c r="X8" s="667"/>
      <c r="Y8" s="668"/>
      <c r="Z8" s="669">
        <v>0.1</v>
      </c>
      <c r="AA8" s="669"/>
      <c r="AB8" s="669"/>
      <c r="AC8" s="669"/>
      <c r="AD8" s="670">
        <v>21497</v>
      </c>
      <c r="AE8" s="670"/>
      <c r="AF8" s="670"/>
      <c r="AG8" s="670"/>
      <c r="AH8" s="670"/>
      <c r="AI8" s="670"/>
      <c r="AJ8" s="670"/>
      <c r="AK8" s="670"/>
      <c r="AL8" s="671">
        <v>0.3</v>
      </c>
      <c r="AM8" s="672"/>
      <c r="AN8" s="672"/>
      <c r="AO8" s="673"/>
      <c r="AP8" s="663" t="s">
        <v>567</v>
      </c>
      <c r="AQ8" s="664"/>
      <c r="AR8" s="664"/>
      <c r="AS8" s="664"/>
      <c r="AT8" s="664"/>
      <c r="AU8" s="664"/>
      <c r="AV8" s="664"/>
      <c r="AW8" s="664"/>
      <c r="AX8" s="664"/>
      <c r="AY8" s="664"/>
      <c r="AZ8" s="664"/>
      <c r="BA8" s="664"/>
      <c r="BB8" s="664"/>
      <c r="BC8" s="664"/>
      <c r="BD8" s="664"/>
      <c r="BE8" s="664"/>
      <c r="BF8" s="665"/>
      <c r="BG8" s="666">
        <v>62177</v>
      </c>
      <c r="BH8" s="667"/>
      <c r="BI8" s="667"/>
      <c r="BJ8" s="667"/>
      <c r="BK8" s="667"/>
      <c r="BL8" s="667"/>
      <c r="BM8" s="667"/>
      <c r="BN8" s="668"/>
      <c r="BO8" s="669">
        <v>1.7</v>
      </c>
      <c r="BP8" s="669"/>
      <c r="BQ8" s="669"/>
      <c r="BR8" s="669"/>
      <c r="BS8" s="670" t="s">
        <v>568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6138628</v>
      </c>
      <c r="CS8" s="667"/>
      <c r="CT8" s="667"/>
      <c r="CU8" s="667"/>
      <c r="CV8" s="667"/>
      <c r="CW8" s="667"/>
      <c r="CX8" s="667"/>
      <c r="CY8" s="668"/>
      <c r="CZ8" s="669">
        <v>42.1</v>
      </c>
      <c r="DA8" s="669"/>
      <c r="DB8" s="669"/>
      <c r="DC8" s="669"/>
      <c r="DD8" s="675">
        <v>160846</v>
      </c>
      <c r="DE8" s="667"/>
      <c r="DF8" s="667"/>
      <c r="DG8" s="667"/>
      <c r="DH8" s="667"/>
      <c r="DI8" s="667"/>
      <c r="DJ8" s="667"/>
      <c r="DK8" s="667"/>
      <c r="DL8" s="667"/>
      <c r="DM8" s="667"/>
      <c r="DN8" s="667"/>
      <c r="DO8" s="667"/>
      <c r="DP8" s="668"/>
      <c r="DQ8" s="675">
        <v>2464476</v>
      </c>
      <c r="DR8" s="667"/>
      <c r="DS8" s="667"/>
      <c r="DT8" s="667"/>
      <c r="DU8" s="667"/>
      <c r="DV8" s="667"/>
      <c r="DW8" s="667"/>
      <c r="DX8" s="667"/>
      <c r="DY8" s="667"/>
      <c r="DZ8" s="667"/>
      <c r="EA8" s="667"/>
      <c r="EB8" s="667"/>
      <c r="EC8" s="676"/>
    </row>
    <row r="9" spans="2:143" ht="11.25" customHeight="1">
      <c r="B9" s="663" t="s">
        <v>241</v>
      </c>
      <c r="C9" s="664"/>
      <c r="D9" s="664"/>
      <c r="E9" s="664"/>
      <c r="F9" s="664"/>
      <c r="G9" s="664"/>
      <c r="H9" s="664"/>
      <c r="I9" s="664"/>
      <c r="J9" s="664"/>
      <c r="K9" s="664"/>
      <c r="L9" s="664"/>
      <c r="M9" s="664"/>
      <c r="N9" s="664"/>
      <c r="O9" s="664"/>
      <c r="P9" s="664"/>
      <c r="Q9" s="665"/>
      <c r="R9" s="666">
        <v>25088</v>
      </c>
      <c r="S9" s="667"/>
      <c r="T9" s="667"/>
      <c r="U9" s="667"/>
      <c r="V9" s="667"/>
      <c r="W9" s="667"/>
      <c r="X9" s="667"/>
      <c r="Y9" s="668"/>
      <c r="Z9" s="669">
        <v>0.2</v>
      </c>
      <c r="AA9" s="669"/>
      <c r="AB9" s="669"/>
      <c r="AC9" s="669"/>
      <c r="AD9" s="670">
        <v>25088</v>
      </c>
      <c r="AE9" s="670"/>
      <c r="AF9" s="670"/>
      <c r="AG9" s="670"/>
      <c r="AH9" s="670"/>
      <c r="AI9" s="670"/>
      <c r="AJ9" s="670"/>
      <c r="AK9" s="670"/>
      <c r="AL9" s="671">
        <v>0.3</v>
      </c>
      <c r="AM9" s="672"/>
      <c r="AN9" s="672"/>
      <c r="AO9" s="673"/>
      <c r="AP9" s="663" t="s">
        <v>569</v>
      </c>
      <c r="AQ9" s="664"/>
      <c r="AR9" s="664"/>
      <c r="AS9" s="664"/>
      <c r="AT9" s="664"/>
      <c r="AU9" s="664"/>
      <c r="AV9" s="664"/>
      <c r="AW9" s="664"/>
      <c r="AX9" s="664"/>
      <c r="AY9" s="664"/>
      <c r="AZ9" s="664"/>
      <c r="BA9" s="664"/>
      <c r="BB9" s="664"/>
      <c r="BC9" s="664"/>
      <c r="BD9" s="664"/>
      <c r="BE9" s="664"/>
      <c r="BF9" s="665"/>
      <c r="BG9" s="666">
        <v>1480210</v>
      </c>
      <c r="BH9" s="667"/>
      <c r="BI9" s="667"/>
      <c r="BJ9" s="667"/>
      <c r="BK9" s="667"/>
      <c r="BL9" s="667"/>
      <c r="BM9" s="667"/>
      <c r="BN9" s="668"/>
      <c r="BO9" s="669">
        <v>39.4</v>
      </c>
      <c r="BP9" s="669"/>
      <c r="BQ9" s="669"/>
      <c r="BR9" s="669"/>
      <c r="BS9" s="670" t="s">
        <v>128</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1659602</v>
      </c>
      <c r="CS9" s="667"/>
      <c r="CT9" s="667"/>
      <c r="CU9" s="667"/>
      <c r="CV9" s="667"/>
      <c r="CW9" s="667"/>
      <c r="CX9" s="667"/>
      <c r="CY9" s="668"/>
      <c r="CZ9" s="669">
        <v>11.4</v>
      </c>
      <c r="DA9" s="669"/>
      <c r="DB9" s="669"/>
      <c r="DC9" s="669"/>
      <c r="DD9" s="675">
        <v>44138</v>
      </c>
      <c r="DE9" s="667"/>
      <c r="DF9" s="667"/>
      <c r="DG9" s="667"/>
      <c r="DH9" s="667"/>
      <c r="DI9" s="667"/>
      <c r="DJ9" s="667"/>
      <c r="DK9" s="667"/>
      <c r="DL9" s="667"/>
      <c r="DM9" s="667"/>
      <c r="DN9" s="667"/>
      <c r="DO9" s="667"/>
      <c r="DP9" s="668"/>
      <c r="DQ9" s="675">
        <v>1056545</v>
      </c>
      <c r="DR9" s="667"/>
      <c r="DS9" s="667"/>
      <c r="DT9" s="667"/>
      <c r="DU9" s="667"/>
      <c r="DV9" s="667"/>
      <c r="DW9" s="667"/>
      <c r="DX9" s="667"/>
      <c r="DY9" s="667"/>
      <c r="DZ9" s="667"/>
      <c r="EA9" s="667"/>
      <c r="EB9" s="667"/>
      <c r="EC9" s="676"/>
    </row>
    <row r="10" spans="2:143" ht="11.25" customHeight="1">
      <c r="B10" s="663" t="s">
        <v>243</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566</v>
      </c>
      <c r="AA10" s="669"/>
      <c r="AB10" s="669"/>
      <c r="AC10" s="669"/>
      <c r="AD10" s="670" t="s">
        <v>128</v>
      </c>
      <c r="AE10" s="670"/>
      <c r="AF10" s="670"/>
      <c r="AG10" s="670"/>
      <c r="AH10" s="670"/>
      <c r="AI10" s="670"/>
      <c r="AJ10" s="670"/>
      <c r="AK10" s="670"/>
      <c r="AL10" s="671" t="s">
        <v>128</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100066</v>
      </c>
      <c r="BH10" s="667"/>
      <c r="BI10" s="667"/>
      <c r="BJ10" s="667"/>
      <c r="BK10" s="667"/>
      <c r="BL10" s="667"/>
      <c r="BM10" s="667"/>
      <c r="BN10" s="668"/>
      <c r="BO10" s="669">
        <v>2.7</v>
      </c>
      <c r="BP10" s="669"/>
      <c r="BQ10" s="669"/>
      <c r="BR10" s="669"/>
      <c r="BS10" s="670">
        <v>16149</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v>18909</v>
      </c>
      <c r="CS10" s="667"/>
      <c r="CT10" s="667"/>
      <c r="CU10" s="667"/>
      <c r="CV10" s="667"/>
      <c r="CW10" s="667"/>
      <c r="CX10" s="667"/>
      <c r="CY10" s="668"/>
      <c r="CZ10" s="669">
        <v>0.1</v>
      </c>
      <c r="DA10" s="669"/>
      <c r="DB10" s="669"/>
      <c r="DC10" s="669"/>
      <c r="DD10" s="675" t="s">
        <v>568</v>
      </c>
      <c r="DE10" s="667"/>
      <c r="DF10" s="667"/>
      <c r="DG10" s="667"/>
      <c r="DH10" s="667"/>
      <c r="DI10" s="667"/>
      <c r="DJ10" s="667"/>
      <c r="DK10" s="667"/>
      <c r="DL10" s="667"/>
      <c r="DM10" s="667"/>
      <c r="DN10" s="667"/>
      <c r="DO10" s="667"/>
      <c r="DP10" s="668"/>
      <c r="DQ10" s="675">
        <v>18909</v>
      </c>
      <c r="DR10" s="667"/>
      <c r="DS10" s="667"/>
      <c r="DT10" s="667"/>
      <c r="DU10" s="667"/>
      <c r="DV10" s="667"/>
      <c r="DW10" s="667"/>
      <c r="DX10" s="667"/>
      <c r="DY10" s="667"/>
      <c r="DZ10" s="667"/>
      <c r="EA10" s="667"/>
      <c r="EB10" s="667"/>
      <c r="EC10" s="676"/>
    </row>
    <row r="11" spans="2:143" ht="11.25" customHeight="1">
      <c r="B11" s="663" t="s">
        <v>246</v>
      </c>
      <c r="C11" s="664"/>
      <c r="D11" s="664"/>
      <c r="E11" s="664"/>
      <c r="F11" s="664"/>
      <c r="G11" s="664"/>
      <c r="H11" s="664"/>
      <c r="I11" s="664"/>
      <c r="J11" s="664"/>
      <c r="K11" s="664"/>
      <c r="L11" s="664"/>
      <c r="M11" s="664"/>
      <c r="N11" s="664"/>
      <c r="O11" s="664"/>
      <c r="P11" s="664"/>
      <c r="Q11" s="665"/>
      <c r="R11" s="666">
        <v>841308</v>
      </c>
      <c r="S11" s="667"/>
      <c r="T11" s="667"/>
      <c r="U11" s="667"/>
      <c r="V11" s="667"/>
      <c r="W11" s="667"/>
      <c r="X11" s="667"/>
      <c r="Y11" s="668"/>
      <c r="Z11" s="671">
        <v>5.5</v>
      </c>
      <c r="AA11" s="672"/>
      <c r="AB11" s="672"/>
      <c r="AC11" s="684"/>
      <c r="AD11" s="675">
        <v>841308</v>
      </c>
      <c r="AE11" s="667"/>
      <c r="AF11" s="667"/>
      <c r="AG11" s="667"/>
      <c r="AH11" s="667"/>
      <c r="AI11" s="667"/>
      <c r="AJ11" s="667"/>
      <c r="AK11" s="668"/>
      <c r="AL11" s="671">
        <v>11</v>
      </c>
      <c r="AM11" s="672"/>
      <c r="AN11" s="672"/>
      <c r="AO11" s="673"/>
      <c r="AP11" s="663" t="s">
        <v>570</v>
      </c>
      <c r="AQ11" s="664"/>
      <c r="AR11" s="664"/>
      <c r="AS11" s="664"/>
      <c r="AT11" s="664"/>
      <c r="AU11" s="664"/>
      <c r="AV11" s="664"/>
      <c r="AW11" s="664"/>
      <c r="AX11" s="664"/>
      <c r="AY11" s="664"/>
      <c r="AZ11" s="664"/>
      <c r="BA11" s="664"/>
      <c r="BB11" s="664"/>
      <c r="BC11" s="664"/>
      <c r="BD11" s="664"/>
      <c r="BE11" s="664"/>
      <c r="BF11" s="665"/>
      <c r="BG11" s="666">
        <v>179473</v>
      </c>
      <c r="BH11" s="667"/>
      <c r="BI11" s="667"/>
      <c r="BJ11" s="667"/>
      <c r="BK11" s="667"/>
      <c r="BL11" s="667"/>
      <c r="BM11" s="667"/>
      <c r="BN11" s="668"/>
      <c r="BO11" s="669">
        <v>4.8</v>
      </c>
      <c r="BP11" s="669"/>
      <c r="BQ11" s="669"/>
      <c r="BR11" s="669"/>
      <c r="BS11" s="670">
        <v>50522</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133211</v>
      </c>
      <c r="CS11" s="667"/>
      <c r="CT11" s="667"/>
      <c r="CU11" s="667"/>
      <c r="CV11" s="667"/>
      <c r="CW11" s="667"/>
      <c r="CX11" s="667"/>
      <c r="CY11" s="668"/>
      <c r="CZ11" s="669">
        <v>0.9</v>
      </c>
      <c r="DA11" s="669"/>
      <c r="DB11" s="669"/>
      <c r="DC11" s="669"/>
      <c r="DD11" s="675">
        <v>16251</v>
      </c>
      <c r="DE11" s="667"/>
      <c r="DF11" s="667"/>
      <c r="DG11" s="667"/>
      <c r="DH11" s="667"/>
      <c r="DI11" s="667"/>
      <c r="DJ11" s="667"/>
      <c r="DK11" s="667"/>
      <c r="DL11" s="667"/>
      <c r="DM11" s="667"/>
      <c r="DN11" s="667"/>
      <c r="DO11" s="667"/>
      <c r="DP11" s="668"/>
      <c r="DQ11" s="675">
        <v>101247</v>
      </c>
      <c r="DR11" s="667"/>
      <c r="DS11" s="667"/>
      <c r="DT11" s="667"/>
      <c r="DU11" s="667"/>
      <c r="DV11" s="667"/>
      <c r="DW11" s="667"/>
      <c r="DX11" s="667"/>
      <c r="DY11" s="667"/>
      <c r="DZ11" s="667"/>
      <c r="EA11" s="667"/>
      <c r="EB11" s="667"/>
      <c r="EC11" s="676"/>
    </row>
    <row r="12" spans="2:143" ht="11.25" customHeight="1">
      <c r="B12" s="663" t="s">
        <v>248</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128</v>
      </c>
      <c r="AE12" s="670"/>
      <c r="AF12" s="670"/>
      <c r="AG12" s="670"/>
      <c r="AH12" s="670"/>
      <c r="AI12" s="670"/>
      <c r="AJ12" s="670"/>
      <c r="AK12" s="670"/>
      <c r="AL12" s="671" t="s">
        <v>568</v>
      </c>
      <c r="AM12" s="672"/>
      <c r="AN12" s="672"/>
      <c r="AO12" s="673"/>
      <c r="AP12" s="663" t="s">
        <v>571</v>
      </c>
      <c r="AQ12" s="664"/>
      <c r="AR12" s="664"/>
      <c r="AS12" s="664"/>
      <c r="AT12" s="664"/>
      <c r="AU12" s="664"/>
      <c r="AV12" s="664"/>
      <c r="AW12" s="664"/>
      <c r="AX12" s="664"/>
      <c r="AY12" s="664"/>
      <c r="AZ12" s="664"/>
      <c r="BA12" s="664"/>
      <c r="BB12" s="664"/>
      <c r="BC12" s="664"/>
      <c r="BD12" s="664"/>
      <c r="BE12" s="664"/>
      <c r="BF12" s="665"/>
      <c r="BG12" s="666">
        <v>1538966</v>
      </c>
      <c r="BH12" s="667"/>
      <c r="BI12" s="667"/>
      <c r="BJ12" s="667"/>
      <c r="BK12" s="667"/>
      <c r="BL12" s="667"/>
      <c r="BM12" s="667"/>
      <c r="BN12" s="668"/>
      <c r="BO12" s="669">
        <v>41</v>
      </c>
      <c r="BP12" s="669"/>
      <c r="BQ12" s="669"/>
      <c r="BR12" s="669"/>
      <c r="BS12" s="670" t="s">
        <v>566</v>
      </c>
      <c r="BT12" s="670"/>
      <c r="BU12" s="670"/>
      <c r="BV12" s="670"/>
      <c r="BW12" s="670"/>
      <c r="BX12" s="670"/>
      <c r="BY12" s="670"/>
      <c r="BZ12" s="670"/>
      <c r="CA12" s="670"/>
      <c r="CB12" s="674"/>
      <c r="CD12" s="681" t="s">
        <v>249</v>
      </c>
      <c r="CE12" s="682"/>
      <c r="CF12" s="682"/>
      <c r="CG12" s="682"/>
      <c r="CH12" s="682"/>
      <c r="CI12" s="682"/>
      <c r="CJ12" s="682"/>
      <c r="CK12" s="682"/>
      <c r="CL12" s="682"/>
      <c r="CM12" s="682"/>
      <c r="CN12" s="682"/>
      <c r="CO12" s="682"/>
      <c r="CP12" s="682"/>
      <c r="CQ12" s="683"/>
      <c r="CR12" s="666">
        <v>141723</v>
      </c>
      <c r="CS12" s="667"/>
      <c r="CT12" s="667"/>
      <c r="CU12" s="667"/>
      <c r="CV12" s="667"/>
      <c r="CW12" s="667"/>
      <c r="CX12" s="667"/>
      <c r="CY12" s="668"/>
      <c r="CZ12" s="669">
        <v>1</v>
      </c>
      <c r="DA12" s="669"/>
      <c r="DB12" s="669"/>
      <c r="DC12" s="669"/>
      <c r="DD12" s="675" t="s">
        <v>128</v>
      </c>
      <c r="DE12" s="667"/>
      <c r="DF12" s="667"/>
      <c r="DG12" s="667"/>
      <c r="DH12" s="667"/>
      <c r="DI12" s="667"/>
      <c r="DJ12" s="667"/>
      <c r="DK12" s="667"/>
      <c r="DL12" s="667"/>
      <c r="DM12" s="667"/>
      <c r="DN12" s="667"/>
      <c r="DO12" s="667"/>
      <c r="DP12" s="668"/>
      <c r="DQ12" s="675">
        <v>141723</v>
      </c>
      <c r="DR12" s="667"/>
      <c r="DS12" s="667"/>
      <c r="DT12" s="667"/>
      <c r="DU12" s="667"/>
      <c r="DV12" s="667"/>
      <c r="DW12" s="667"/>
      <c r="DX12" s="667"/>
      <c r="DY12" s="667"/>
      <c r="DZ12" s="667"/>
      <c r="EA12" s="667"/>
      <c r="EB12" s="667"/>
      <c r="EC12" s="676"/>
    </row>
    <row r="13" spans="2:143" ht="11.25" customHeight="1">
      <c r="B13" s="663" t="s">
        <v>250</v>
      </c>
      <c r="C13" s="664"/>
      <c r="D13" s="664"/>
      <c r="E13" s="664"/>
      <c r="F13" s="664"/>
      <c r="G13" s="664"/>
      <c r="H13" s="664"/>
      <c r="I13" s="664"/>
      <c r="J13" s="664"/>
      <c r="K13" s="664"/>
      <c r="L13" s="664"/>
      <c r="M13" s="664"/>
      <c r="N13" s="664"/>
      <c r="O13" s="664"/>
      <c r="P13" s="664"/>
      <c r="Q13" s="665"/>
      <c r="R13" s="666" t="s">
        <v>568</v>
      </c>
      <c r="S13" s="667"/>
      <c r="T13" s="667"/>
      <c r="U13" s="667"/>
      <c r="V13" s="667"/>
      <c r="W13" s="667"/>
      <c r="X13" s="667"/>
      <c r="Y13" s="668"/>
      <c r="Z13" s="669" t="s">
        <v>128</v>
      </c>
      <c r="AA13" s="669"/>
      <c r="AB13" s="669"/>
      <c r="AC13" s="669"/>
      <c r="AD13" s="670" t="s">
        <v>568</v>
      </c>
      <c r="AE13" s="670"/>
      <c r="AF13" s="670"/>
      <c r="AG13" s="670"/>
      <c r="AH13" s="670"/>
      <c r="AI13" s="670"/>
      <c r="AJ13" s="670"/>
      <c r="AK13" s="670"/>
      <c r="AL13" s="671" t="s">
        <v>128</v>
      </c>
      <c r="AM13" s="672"/>
      <c r="AN13" s="672"/>
      <c r="AO13" s="673"/>
      <c r="AP13" s="663" t="s">
        <v>572</v>
      </c>
      <c r="AQ13" s="664"/>
      <c r="AR13" s="664"/>
      <c r="AS13" s="664"/>
      <c r="AT13" s="664"/>
      <c r="AU13" s="664"/>
      <c r="AV13" s="664"/>
      <c r="AW13" s="664"/>
      <c r="AX13" s="664"/>
      <c r="AY13" s="664"/>
      <c r="AZ13" s="664"/>
      <c r="BA13" s="664"/>
      <c r="BB13" s="664"/>
      <c r="BC13" s="664"/>
      <c r="BD13" s="664"/>
      <c r="BE13" s="664"/>
      <c r="BF13" s="665"/>
      <c r="BG13" s="666">
        <v>1532062</v>
      </c>
      <c r="BH13" s="667"/>
      <c r="BI13" s="667"/>
      <c r="BJ13" s="667"/>
      <c r="BK13" s="667"/>
      <c r="BL13" s="667"/>
      <c r="BM13" s="667"/>
      <c r="BN13" s="668"/>
      <c r="BO13" s="669">
        <v>40.799999999999997</v>
      </c>
      <c r="BP13" s="669"/>
      <c r="BQ13" s="669"/>
      <c r="BR13" s="669"/>
      <c r="BS13" s="670" t="s">
        <v>128</v>
      </c>
      <c r="BT13" s="670"/>
      <c r="BU13" s="670"/>
      <c r="BV13" s="670"/>
      <c r="BW13" s="670"/>
      <c r="BX13" s="670"/>
      <c r="BY13" s="670"/>
      <c r="BZ13" s="670"/>
      <c r="CA13" s="670"/>
      <c r="CB13" s="674"/>
      <c r="CD13" s="681" t="s">
        <v>251</v>
      </c>
      <c r="CE13" s="682"/>
      <c r="CF13" s="682"/>
      <c r="CG13" s="682"/>
      <c r="CH13" s="682"/>
      <c r="CI13" s="682"/>
      <c r="CJ13" s="682"/>
      <c r="CK13" s="682"/>
      <c r="CL13" s="682"/>
      <c r="CM13" s="682"/>
      <c r="CN13" s="682"/>
      <c r="CO13" s="682"/>
      <c r="CP13" s="682"/>
      <c r="CQ13" s="683"/>
      <c r="CR13" s="666">
        <v>1048059</v>
      </c>
      <c r="CS13" s="667"/>
      <c r="CT13" s="667"/>
      <c r="CU13" s="667"/>
      <c r="CV13" s="667"/>
      <c r="CW13" s="667"/>
      <c r="CX13" s="667"/>
      <c r="CY13" s="668"/>
      <c r="CZ13" s="669">
        <v>7.2</v>
      </c>
      <c r="DA13" s="669"/>
      <c r="DB13" s="669"/>
      <c r="DC13" s="669"/>
      <c r="DD13" s="675">
        <v>362445</v>
      </c>
      <c r="DE13" s="667"/>
      <c r="DF13" s="667"/>
      <c r="DG13" s="667"/>
      <c r="DH13" s="667"/>
      <c r="DI13" s="667"/>
      <c r="DJ13" s="667"/>
      <c r="DK13" s="667"/>
      <c r="DL13" s="667"/>
      <c r="DM13" s="667"/>
      <c r="DN13" s="667"/>
      <c r="DO13" s="667"/>
      <c r="DP13" s="668"/>
      <c r="DQ13" s="675">
        <v>735172</v>
      </c>
      <c r="DR13" s="667"/>
      <c r="DS13" s="667"/>
      <c r="DT13" s="667"/>
      <c r="DU13" s="667"/>
      <c r="DV13" s="667"/>
      <c r="DW13" s="667"/>
      <c r="DX13" s="667"/>
      <c r="DY13" s="667"/>
      <c r="DZ13" s="667"/>
      <c r="EA13" s="667"/>
      <c r="EB13" s="667"/>
      <c r="EC13" s="676"/>
    </row>
    <row r="14" spans="2:143" ht="11.25" customHeight="1">
      <c r="B14" s="663" t="s">
        <v>252</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568</v>
      </c>
      <c r="AA14" s="669"/>
      <c r="AB14" s="669"/>
      <c r="AC14" s="669"/>
      <c r="AD14" s="670" t="s">
        <v>568</v>
      </c>
      <c r="AE14" s="670"/>
      <c r="AF14" s="670"/>
      <c r="AG14" s="670"/>
      <c r="AH14" s="670"/>
      <c r="AI14" s="670"/>
      <c r="AJ14" s="670"/>
      <c r="AK14" s="670"/>
      <c r="AL14" s="671" t="s">
        <v>568</v>
      </c>
      <c r="AM14" s="672"/>
      <c r="AN14" s="672"/>
      <c r="AO14" s="673"/>
      <c r="AP14" s="663" t="s">
        <v>573</v>
      </c>
      <c r="AQ14" s="664"/>
      <c r="AR14" s="664"/>
      <c r="AS14" s="664"/>
      <c r="AT14" s="664"/>
      <c r="AU14" s="664"/>
      <c r="AV14" s="664"/>
      <c r="AW14" s="664"/>
      <c r="AX14" s="664"/>
      <c r="AY14" s="664"/>
      <c r="AZ14" s="664"/>
      <c r="BA14" s="664"/>
      <c r="BB14" s="664"/>
      <c r="BC14" s="664"/>
      <c r="BD14" s="664"/>
      <c r="BE14" s="664"/>
      <c r="BF14" s="665"/>
      <c r="BG14" s="666">
        <v>113492</v>
      </c>
      <c r="BH14" s="667"/>
      <c r="BI14" s="667"/>
      <c r="BJ14" s="667"/>
      <c r="BK14" s="667"/>
      <c r="BL14" s="667"/>
      <c r="BM14" s="667"/>
      <c r="BN14" s="668"/>
      <c r="BO14" s="669">
        <v>3</v>
      </c>
      <c r="BP14" s="669"/>
      <c r="BQ14" s="669"/>
      <c r="BR14" s="669"/>
      <c r="BS14" s="670" t="s">
        <v>128</v>
      </c>
      <c r="BT14" s="670"/>
      <c r="BU14" s="670"/>
      <c r="BV14" s="670"/>
      <c r="BW14" s="670"/>
      <c r="BX14" s="670"/>
      <c r="BY14" s="670"/>
      <c r="BZ14" s="670"/>
      <c r="CA14" s="670"/>
      <c r="CB14" s="674"/>
      <c r="CD14" s="681" t="s">
        <v>253</v>
      </c>
      <c r="CE14" s="682"/>
      <c r="CF14" s="682"/>
      <c r="CG14" s="682"/>
      <c r="CH14" s="682"/>
      <c r="CI14" s="682"/>
      <c r="CJ14" s="682"/>
      <c r="CK14" s="682"/>
      <c r="CL14" s="682"/>
      <c r="CM14" s="682"/>
      <c r="CN14" s="682"/>
      <c r="CO14" s="682"/>
      <c r="CP14" s="682"/>
      <c r="CQ14" s="683"/>
      <c r="CR14" s="666">
        <v>535201</v>
      </c>
      <c r="CS14" s="667"/>
      <c r="CT14" s="667"/>
      <c r="CU14" s="667"/>
      <c r="CV14" s="667"/>
      <c r="CW14" s="667"/>
      <c r="CX14" s="667"/>
      <c r="CY14" s="668"/>
      <c r="CZ14" s="669">
        <v>3.7</v>
      </c>
      <c r="DA14" s="669"/>
      <c r="DB14" s="669"/>
      <c r="DC14" s="669"/>
      <c r="DD14" s="675">
        <v>40192</v>
      </c>
      <c r="DE14" s="667"/>
      <c r="DF14" s="667"/>
      <c r="DG14" s="667"/>
      <c r="DH14" s="667"/>
      <c r="DI14" s="667"/>
      <c r="DJ14" s="667"/>
      <c r="DK14" s="667"/>
      <c r="DL14" s="667"/>
      <c r="DM14" s="667"/>
      <c r="DN14" s="667"/>
      <c r="DO14" s="667"/>
      <c r="DP14" s="668"/>
      <c r="DQ14" s="675">
        <v>530086</v>
      </c>
      <c r="DR14" s="667"/>
      <c r="DS14" s="667"/>
      <c r="DT14" s="667"/>
      <c r="DU14" s="667"/>
      <c r="DV14" s="667"/>
      <c r="DW14" s="667"/>
      <c r="DX14" s="667"/>
      <c r="DY14" s="667"/>
      <c r="DZ14" s="667"/>
      <c r="EA14" s="667"/>
      <c r="EB14" s="667"/>
      <c r="EC14" s="676"/>
    </row>
    <row r="15" spans="2:143" ht="11.25" customHeight="1">
      <c r="B15" s="663" t="s">
        <v>254</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566</v>
      </c>
      <c r="AA15" s="669"/>
      <c r="AB15" s="669"/>
      <c r="AC15" s="669"/>
      <c r="AD15" s="670" t="s">
        <v>128</v>
      </c>
      <c r="AE15" s="670"/>
      <c r="AF15" s="670"/>
      <c r="AG15" s="670"/>
      <c r="AH15" s="670"/>
      <c r="AI15" s="670"/>
      <c r="AJ15" s="670"/>
      <c r="AK15" s="670"/>
      <c r="AL15" s="671" t="s">
        <v>128</v>
      </c>
      <c r="AM15" s="672"/>
      <c r="AN15" s="672"/>
      <c r="AO15" s="673"/>
      <c r="AP15" s="663" t="s">
        <v>255</v>
      </c>
      <c r="AQ15" s="664"/>
      <c r="AR15" s="664"/>
      <c r="AS15" s="664"/>
      <c r="AT15" s="664"/>
      <c r="AU15" s="664"/>
      <c r="AV15" s="664"/>
      <c r="AW15" s="664"/>
      <c r="AX15" s="664"/>
      <c r="AY15" s="664"/>
      <c r="AZ15" s="664"/>
      <c r="BA15" s="664"/>
      <c r="BB15" s="664"/>
      <c r="BC15" s="664"/>
      <c r="BD15" s="664"/>
      <c r="BE15" s="664"/>
      <c r="BF15" s="665"/>
      <c r="BG15" s="666">
        <v>281578</v>
      </c>
      <c r="BH15" s="667"/>
      <c r="BI15" s="667"/>
      <c r="BJ15" s="667"/>
      <c r="BK15" s="667"/>
      <c r="BL15" s="667"/>
      <c r="BM15" s="667"/>
      <c r="BN15" s="668"/>
      <c r="BO15" s="669">
        <v>7.5</v>
      </c>
      <c r="BP15" s="669"/>
      <c r="BQ15" s="669"/>
      <c r="BR15" s="669"/>
      <c r="BS15" s="670" t="s">
        <v>574</v>
      </c>
      <c r="BT15" s="670"/>
      <c r="BU15" s="670"/>
      <c r="BV15" s="670"/>
      <c r="BW15" s="670"/>
      <c r="BX15" s="670"/>
      <c r="BY15" s="670"/>
      <c r="BZ15" s="670"/>
      <c r="CA15" s="670"/>
      <c r="CB15" s="674"/>
      <c r="CD15" s="681" t="s">
        <v>256</v>
      </c>
      <c r="CE15" s="682"/>
      <c r="CF15" s="682"/>
      <c r="CG15" s="682"/>
      <c r="CH15" s="682"/>
      <c r="CI15" s="682"/>
      <c r="CJ15" s="682"/>
      <c r="CK15" s="682"/>
      <c r="CL15" s="682"/>
      <c r="CM15" s="682"/>
      <c r="CN15" s="682"/>
      <c r="CO15" s="682"/>
      <c r="CP15" s="682"/>
      <c r="CQ15" s="683"/>
      <c r="CR15" s="666">
        <v>1415488</v>
      </c>
      <c r="CS15" s="667"/>
      <c r="CT15" s="667"/>
      <c r="CU15" s="667"/>
      <c r="CV15" s="667"/>
      <c r="CW15" s="667"/>
      <c r="CX15" s="667"/>
      <c r="CY15" s="668"/>
      <c r="CZ15" s="669">
        <v>9.6999999999999993</v>
      </c>
      <c r="DA15" s="669"/>
      <c r="DB15" s="669"/>
      <c r="DC15" s="669"/>
      <c r="DD15" s="675">
        <v>202475</v>
      </c>
      <c r="DE15" s="667"/>
      <c r="DF15" s="667"/>
      <c r="DG15" s="667"/>
      <c r="DH15" s="667"/>
      <c r="DI15" s="667"/>
      <c r="DJ15" s="667"/>
      <c r="DK15" s="667"/>
      <c r="DL15" s="667"/>
      <c r="DM15" s="667"/>
      <c r="DN15" s="667"/>
      <c r="DO15" s="667"/>
      <c r="DP15" s="668"/>
      <c r="DQ15" s="675">
        <v>1124848</v>
      </c>
      <c r="DR15" s="667"/>
      <c r="DS15" s="667"/>
      <c r="DT15" s="667"/>
      <c r="DU15" s="667"/>
      <c r="DV15" s="667"/>
      <c r="DW15" s="667"/>
      <c r="DX15" s="667"/>
      <c r="DY15" s="667"/>
      <c r="DZ15" s="667"/>
      <c r="EA15" s="667"/>
      <c r="EB15" s="667"/>
      <c r="EC15" s="676"/>
    </row>
    <row r="16" spans="2:143" ht="11.25" customHeight="1">
      <c r="B16" s="663" t="s">
        <v>257</v>
      </c>
      <c r="C16" s="664"/>
      <c r="D16" s="664"/>
      <c r="E16" s="664"/>
      <c r="F16" s="664"/>
      <c r="G16" s="664"/>
      <c r="H16" s="664"/>
      <c r="I16" s="664"/>
      <c r="J16" s="664"/>
      <c r="K16" s="664"/>
      <c r="L16" s="664"/>
      <c r="M16" s="664"/>
      <c r="N16" s="664"/>
      <c r="O16" s="664"/>
      <c r="P16" s="664"/>
      <c r="Q16" s="665"/>
      <c r="R16" s="666">
        <v>11339</v>
      </c>
      <c r="S16" s="667"/>
      <c r="T16" s="667"/>
      <c r="U16" s="667"/>
      <c r="V16" s="667"/>
      <c r="W16" s="667"/>
      <c r="X16" s="667"/>
      <c r="Y16" s="668"/>
      <c r="Z16" s="669">
        <v>0.1</v>
      </c>
      <c r="AA16" s="669"/>
      <c r="AB16" s="669"/>
      <c r="AC16" s="669"/>
      <c r="AD16" s="670">
        <v>11339</v>
      </c>
      <c r="AE16" s="670"/>
      <c r="AF16" s="670"/>
      <c r="AG16" s="670"/>
      <c r="AH16" s="670"/>
      <c r="AI16" s="670"/>
      <c r="AJ16" s="670"/>
      <c r="AK16" s="670"/>
      <c r="AL16" s="671">
        <v>0.1</v>
      </c>
      <c r="AM16" s="672"/>
      <c r="AN16" s="672"/>
      <c r="AO16" s="673"/>
      <c r="AP16" s="663" t="s">
        <v>258</v>
      </c>
      <c r="AQ16" s="664"/>
      <c r="AR16" s="664"/>
      <c r="AS16" s="664"/>
      <c r="AT16" s="664"/>
      <c r="AU16" s="664"/>
      <c r="AV16" s="664"/>
      <c r="AW16" s="664"/>
      <c r="AX16" s="664"/>
      <c r="AY16" s="664"/>
      <c r="AZ16" s="664"/>
      <c r="BA16" s="664"/>
      <c r="BB16" s="664"/>
      <c r="BC16" s="664"/>
      <c r="BD16" s="664"/>
      <c r="BE16" s="664"/>
      <c r="BF16" s="665"/>
      <c r="BG16" s="666" t="s">
        <v>568</v>
      </c>
      <c r="BH16" s="667"/>
      <c r="BI16" s="667"/>
      <c r="BJ16" s="667"/>
      <c r="BK16" s="667"/>
      <c r="BL16" s="667"/>
      <c r="BM16" s="667"/>
      <c r="BN16" s="668"/>
      <c r="BO16" s="669" t="s">
        <v>574</v>
      </c>
      <c r="BP16" s="669"/>
      <c r="BQ16" s="669"/>
      <c r="BR16" s="669"/>
      <c r="BS16" s="670" t="s">
        <v>128</v>
      </c>
      <c r="BT16" s="670"/>
      <c r="BU16" s="670"/>
      <c r="BV16" s="670"/>
      <c r="BW16" s="670"/>
      <c r="BX16" s="670"/>
      <c r="BY16" s="670"/>
      <c r="BZ16" s="670"/>
      <c r="CA16" s="670"/>
      <c r="CB16" s="674"/>
      <c r="CD16" s="681" t="s">
        <v>259</v>
      </c>
      <c r="CE16" s="682"/>
      <c r="CF16" s="682"/>
      <c r="CG16" s="682"/>
      <c r="CH16" s="682"/>
      <c r="CI16" s="682"/>
      <c r="CJ16" s="682"/>
      <c r="CK16" s="682"/>
      <c r="CL16" s="682"/>
      <c r="CM16" s="682"/>
      <c r="CN16" s="682"/>
      <c r="CO16" s="682"/>
      <c r="CP16" s="682"/>
      <c r="CQ16" s="683"/>
      <c r="CR16" s="666">
        <v>244061</v>
      </c>
      <c r="CS16" s="667"/>
      <c r="CT16" s="667"/>
      <c r="CU16" s="667"/>
      <c r="CV16" s="667"/>
      <c r="CW16" s="667"/>
      <c r="CX16" s="667"/>
      <c r="CY16" s="668"/>
      <c r="CZ16" s="669">
        <v>1.7</v>
      </c>
      <c r="DA16" s="669"/>
      <c r="DB16" s="669"/>
      <c r="DC16" s="669"/>
      <c r="DD16" s="675" t="s">
        <v>128</v>
      </c>
      <c r="DE16" s="667"/>
      <c r="DF16" s="667"/>
      <c r="DG16" s="667"/>
      <c r="DH16" s="667"/>
      <c r="DI16" s="667"/>
      <c r="DJ16" s="667"/>
      <c r="DK16" s="667"/>
      <c r="DL16" s="667"/>
      <c r="DM16" s="667"/>
      <c r="DN16" s="667"/>
      <c r="DO16" s="667"/>
      <c r="DP16" s="668"/>
      <c r="DQ16" s="675">
        <v>10492</v>
      </c>
      <c r="DR16" s="667"/>
      <c r="DS16" s="667"/>
      <c r="DT16" s="667"/>
      <c r="DU16" s="667"/>
      <c r="DV16" s="667"/>
      <c r="DW16" s="667"/>
      <c r="DX16" s="667"/>
      <c r="DY16" s="667"/>
      <c r="DZ16" s="667"/>
      <c r="EA16" s="667"/>
      <c r="EB16" s="667"/>
      <c r="EC16" s="676"/>
    </row>
    <row r="17" spans="2:133" ht="11.25" customHeight="1">
      <c r="B17" s="663" t="s">
        <v>260</v>
      </c>
      <c r="C17" s="664"/>
      <c r="D17" s="664"/>
      <c r="E17" s="664"/>
      <c r="F17" s="664"/>
      <c r="G17" s="664"/>
      <c r="H17" s="664"/>
      <c r="I17" s="664"/>
      <c r="J17" s="664"/>
      <c r="K17" s="664"/>
      <c r="L17" s="664"/>
      <c r="M17" s="664"/>
      <c r="N17" s="664"/>
      <c r="O17" s="664"/>
      <c r="P17" s="664"/>
      <c r="Q17" s="665"/>
      <c r="R17" s="666">
        <v>50893</v>
      </c>
      <c r="S17" s="667"/>
      <c r="T17" s="667"/>
      <c r="U17" s="667"/>
      <c r="V17" s="667"/>
      <c r="W17" s="667"/>
      <c r="X17" s="667"/>
      <c r="Y17" s="668"/>
      <c r="Z17" s="669">
        <v>0.3</v>
      </c>
      <c r="AA17" s="669"/>
      <c r="AB17" s="669"/>
      <c r="AC17" s="669"/>
      <c r="AD17" s="670">
        <v>50893</v>
      </c>
      <c r="AE17" s="670"/>
      <c r="AF17" s="670"/>
      <c r="AG17" s="670"/>
      <c r="AH17" s="670"/>
      <c r="AI17" s="670"/>
      <c r="AJ17" s="670"/>
      <c r="AK17" s="670"/>
      <c r="AL17" s="671">
        <v>0.7</v>
      </c>
      <c r="AM17" s="672"/>
      <c r="AN17" s="672"/>
      <c r="AO17" s="673"/>
      <c r="AP17" s="663" t="s">
        <v>261</v>
      </c>
      <c r="AQ17" s="664"/>
      <c r="AR17" s="664"/>
      <c r="AS17" s="664"/>
      <c r="AT17" s="664"/>
      <c r="AU17" s="664"/>
      <c r="AV17" s="664"/>
      <c r="AW17" s="664"/>
      <c r="AX17" s="664"/>
      <c r="AY17" s="664"/>
      <c r="AZ17" s="664"/>
      <c r="BA17" s="664"/>
      <c r="BB17" s="664"/>
      <c r="BC17" s="664"/>
      <c r="BD17" s="664"/>
      <c r="BE17" s="664"/>
      <c r="BF17" s="665"/>
      <c r="BG17" s="666" t="s">
        <v>566</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262</v>
      </c>
      <c r="CE17" s="682"/>
      <c r="CF17" s="682"/>
      <c r="CG17" s="682"/>
      <c r="CH17" s="682"/>
      <c r="CI17" s="682"/>
      <c r="CJ17" s="682"/>
      <c r="CK17" s="682"/>
      <c r="CL17" s="682"/>
      <c r="CM17" s="682"/>
      <c r="CN17" s="682"/>
      <c r="CO17" s="682"/>
      <c r="CP17" s="682"/>
      <c r="CQ17" s="683"/>
      <c r="CR17" s="666">
        <v>950265</v>
      </c>
      <c r="CS17" s="667"/>
      <c r="CT17" s="667"/>
      <c r="CU17" s="667"/>
      <c r="CV17" s="667"/>
      <c r="CW17" s="667"/>
      <c r="CX17" s="667"/>
      <c r="CY17" s="668"/>
      <c r="CZ17" s="669">
        <v>6.5</v>
      </c>
      <c r="DA17" s="669"/>
      <c r="DB17" s="669"/>
      <c r="DC17" s="669"/>
      <c r="DD17" s="675" t="s">
        <v>128</v>
      </c>
      <c r="DE17" s="667"/>
      <c r="DF17" s="667"/>
      <c r="DG17" s="667"/>
      <c r="DH17" s="667"/>
      <c r="DI17" s="667"/>
      <c r="DJ17" s="667"/>
      <c r="DK17" s="667"/>
      <c r="DL17" s="667"/>
      <c r="DM17" s="667"/>
      <c r="DN17" s="667"/>
      <c r="DO17" s="667"/>
      <c r="DP17" s="668"/>
      <c r="DQ17" s="675">
        <v>938926</v>
      </c>
      <c r="DR17" s="667"/>
      <c r="DS17" s="667"/>
      <c r="DT17" s="667"/>
      <c r="DU17" s="667"/>
      <c r="DV17" s="667"/>
      <c r="DW17" s="667"/>
      <c r="DX17" s="667"/>
      <c r="DY17" s="667"/>
      <c r="DZ17" s="667"/>
      <c r="EA17" s="667"/>
      <c r="EB17" s="667"/>
      <c r="EC17" s="676"/>
    </row>
    <row r="18" spans="2:133" ht="11.25" customHeight="1">
      <c r="B18" s="663" t="s">
        <v>263</v>
      </c>
      <c r="C18" s="664"/>
      <c r="D18" s="664"/>
      <c r="E18" s="664"/>
      <c r="F18" s="664"/>
      <c r="G18" s="664"/>
      <c r="H18" s="664"/>
      <c r="I18" s="664"/>
      <c r="J18" s="664"/>
      <c r="K18" s="664"/>
      <c r="L18" s="664"/>
      <c r="M18" s="664"/>
      <c r="N18" s="664"/>
      <c r="O18" s="664"/>
      <c r="P18" s="664"/>
      <c r="Q18" s="665"/>
      <c r="R18" s="666">
        <v>78015</v>
      </c>
      <c r="S18" s="667"/>
      <c r="T18" s="667"/>
      <c r="U18" s="667"/>
      <c r="V18" s="667"/>
      <c r="W18" s="667"/>
      <c r="X18" s="667"/>
      <c r="Y18" s="668"/>
      <c r="Z18" s="669">
        <v>0.5</v>
      </c>
      <c r="AA18" s="669"/>
      <c r="AB18" s="669"/>
      <c r="AC18" s="669"/>
      <c r="AD18" s="670">
        <v>78015</v>
      </c>
      <c r="AE18" s="670"/>
      <c r="AF18" s="670"/>
      <c r="AG18" s="670"/>
      <c r="AH18" s="670"/>
      <c r="AI18" s="670"/>
      <c r="AJ18" s="670"/>
      <c r="AK18" s="670"/>
      <c r="AL18" s="671">
        <v>1</v>
      </c>
      <c r="AM18" s="672"/>
      <c r="AN18" s="672"/>
      <c r="AO18" s="673"/>
      <c r="AP18" s="663" t="s">
        <v>575</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568</v>
      </c>
      <c r="BP18" s="669"/>
      <c r="BQ18" s="669"/>
      <c r="BR18" s="669"/>
      <c r="BS18" s="670" t="s">
        <v>128</v>
      </c>
      <c r="BT18" s="670"/>
      <c r="BU18" s="670"/>
      <c r="BV18" s="670"/>
      <c r="BW18" s="670"/>
      <c r="BX18" s="670"/>
      <c r="BY18" s="670"/>
      <c r="BZ18" s="670"/>
      <c r="CA18" s="670"/>
      <c r="CB18" s="674"/>
      <c r="CD18" s="681" t="s">
        <v>264</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566</v>
      </c>
      <c r="DA18" s="669"/>
      <c r="DB18" s="669"/>
      <c r="DC18" s="669"/>
      <c r="DD18" s="675" t="s">
        <v>568</v>
      </c>
      <c r="DE18" s="667"/>
      <c r="DF18" s="667"/>
      <c r="DG18" s="667"/>
      <c r="DH18" s="667"/>
      <c r="DI18" s="667"/>
      <c r="DJ18" s="667"/>
      <c r="DK18" s="667"/>
      <c r="DL18" s="667"/>
      <c r="DM18" s="667"/>
      <c r="DN18" s="667"/>
      <c r="DO18" s="667"/>
      <c r="DP18" s="668"/>
      <c r="DQ18" s="675" t="s">
        <v>566</v>
      </c>
      <c r="DR18" s="667"/>
      <c r="DS18" s="667"/>
      <c r="DT18" s="667"/>
      <c r="DU18" s="667"/>
      <c r="DV18" s="667"/>
      <c r="DW18" s="667"/>
      <c r="DX18" s="667"/>
      <c r="DY18" s="667"/>
      <c r="DZ18" s="667"/>
      <c r="EA18" s="667"/>
      <c r="EB18" s="667"/>
      <c r="EC18" s="676"/>
    </row>
    <row r="19" spans="2:133" ht="11.25" customHeight="1">
      <c r="B19" s="663" t="s">
        <v>576</v>
      </c>
      <c r="C19" s="664"/>
      <c r="D19" s="664"/>
      <c r="E19" s="664"/>
      <c r="F19" s="664"/>
      <c r="G19" s="664"/>
      <c r="H19" s="664"/>
      <c r="I19" s="664"/>
      <c r="J19" s="664"/>
      <c r="K19" s="664"/>
      <c r="L19" s="664"/>
      <c r="M19" s="664"/>
      <c r="N19" s="664"/>
      <c r="O19" s="664"/>
      <c r="P19" s="664"/>
      <c r="Q19" s="665"/>
      <c r="R19" s="666">
        <v>41916</v>
      </c>
      <c r="S19" s="667"/>
      <c r="T19" s="667"/>
      <c r="U19" s="667"/>
      <c r="V19" s="667"/>
      <c r="W19" s="667"/>
      <c r="X19" s="667"/>
      <c r="Y19" s="668"/>
      <c r="Z19" s="669">
        <v>0.3</v>
      </c>
      <c r="AA19" s="669"/>
      <c r="AB19" s="669"/>
      <c r="AC19" s="669"/>
      <c r="AD19" s="670">
        <v>41916</v>
      </c>
      <c r="AE19" s="670"/>
      <c r="AF19" s="670"/>
      <c r="AG19" s="670"/>
      <c r="AH19" s="670"/>
      <c r="AI19" s="670"/>
      <c r="AJ19" s="670"/>
      <c r="AK19" s="670"/>
      <c r="AL19" s="671">
        <v>0.5</v>
      </c>
      <c r="AM19" s="672"/>
      <c r="AN19" s="672"/>
      <c r="AO19" s="673"/>
      <c r="AP19" s="663" t="s">
        <v>265</v>
      </c>
      <c r="AQ19" s="664"/>
      <c r="AR19" s="664"/>
      <c r="AS19" s="664"/>
      <c r="AT19" s="664"/>
      <c r="AU19" s="664"/>
      <c r="AV19" s="664"/>
      <c r="AW19" s="664"/>
      <c r="AX19" s="664"/>
      <c r="AY19" s="664"/>
      <c r="AZ19" s="664"/>
      <c r="BA19" s="664"/>
      <c r="BB19" s="664"/>
      <c r="BC19" s="664"/>
      <c r="BD19" s="664"/>
      <c r="BE19" s="664"/>
      <c r="BF19" s="665"/>
      <c r="BG19" s="666" t="s">
        <v>128</v>
      </c>
      <c r="BH19" s="667"/>
      <c r="BI19" s="667"/>
      <c r="BJ19" s="667"/>
      <c r="BK19" s="667"/>
      <c r="BL19" s="667"/>
      <c r="BM19" s="667"/>
      <c r="BN19" s="668"/>
      <c r="BO19" s="669" t="s">
        <v>566</v>
      </c>
      <c r="BP19" s="669"/>
      <c r="BQ19" s="669"/>
      <c r="BR19" s="669"/>
      <c r="BS19" s="670" t="s">
        <v>566</v>
      </c>
      <c r="BT19" s="670"/>
      <c r="BU19" s="670"/>
      <c r="BV19" s="670"/>
      <c r="BW19" s="670"/>
      <c r="BX19" s="670"/>
      <c r="BY19" s="670"/>
      <c r="BZ19" s="670"/>
      <c r="CA19" s="670"/>
      <c r="CB19" s="674"/>
      <c r="CD19" s="681" t="s">
        <v>577</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568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c r="B20" s="663" t="s">
        <v>266</v>
      </c>
      <c r="C20" s="664"/>
      <c r="D20" s="664"/>
      <c r="E20" s="664"/>
      <c r="F20" s="664"/>
      <c r="G20" s="664"/>
      <c r="H20" s="664"/>
      <c r="I20" s="664"/>
      <c r="J20" s="664"/>
      <c r="K20" s="664"/>
      <c r="L20" s="664"/>
      <c r="M20" s="664"/>
      <c r="N20" s="664"/>
      <c r="O20" s="664"/>
      <c r="P20" s="664"/>
      <c r="Q20" s="665"/>
      <c r="R20" s="666">
        <v>3682</v>
      </c>
      <c r="S20" s="667"/>
      <c r="T20" s="667"/>
      <c r="U20" s="667"/>
      <c r="V20" s="667"/>
      <c r="W20" s="667"/>
      <c r="X20" s="667"/>
      <c r="Y20" s="668"/>
      <c r="Z20" s="669">
        <v>0</v>
      </c>
      <c r="AA20" s="669"/>
      <c r="AB20" s="669"/>
      <c r="AC20" s="669"/>
      <c r="AD20" s="670">
        <v>3682</v>
      </c>
      <c r="AE20" s="670"/>
      <c r="AF20" s="670"/>
      <c r="AG20" s="670"/>
      <c r="AH20" s="670"/>
      <c r="AI20" s="670"/>
      <c r="AJ20" s="670"/>
      <c r="AK20" s="670"/>
      <c r="AL20" s="671">
        <v>0</v>
      </c>
      <c r="AM20" s="672"/>
      <c r="AN20" s="672"/>
      <c r="AO20" s="673"/>
      <c r="AP20" s="663" t="s">
        <v>267</v>
      </c>
      <c r="AQ20" s="664"/>
      <c r="AR20" s="664"/>
      <c r="AS20" s="664"/>
      <c r="AT20" s="664"/>
      <c r="AU20" s="664"/>
      <c r="AV20" s="664"/>
      <c r="AW20" s="664"/>
      <c r="AX20" s="664"/>
      <c r="AY20" s="664"/>
      <c r="AZ20" s="664"/>
      <c r="BA20" s="664"/>
      <c r="BB20" s="664"/>
      <c r="BC20" s="664"/>
      <c r="BD20" s="664"/>
      <c r="BE20" s="664"/>
      <c r="BF20" s="665"/>
      <c r="BG20" s="666" t="s">
        <v>566</v>
      </c>
      <c r="BH20" s="667"/>
      <c r="BI20" s="667"/>
      <c r="BJ20" s="667"/>
      <c r="BK20" s="667"/>
      <c r="BL20" s="667"/>
      <c r="BM20" s="667"/>
      <c r="BN20" s="668"/>
      <c r="BO20" s="669" t="s">
        <v>568</v>
      </c>
      <c r="BP20" s="669"/>
      <c r="BQ20" s="669"/>
      <c r="BR20" s="669"/>
      <c r="BS20" s="670" t="s">
        <v>568</v>
      </c>
      <c r="BT20" s="670"/>
      <c r="BU20" s="670"/>
      <c r="BV20" s="670"/>
      <c r="BW20" s="670"/>
      <c r="BX20" s="670"/>
      <c r="BY20" s="670"/>
      <c r="BZ20" s="670"/>
      <c r="CA20" s="670"/>
      <c r="CB20" s="674"/>
      <c r="CD20" s="681" t="s">
        <v>268</v>
      </c>
      <c r="CE20" s="682"/>
      <c r="CF20" s="682"/>
      <c r="CG20" s="682"/>
      <c r="CH20" s="682"/>
      <c r="CI20" s="682"/>
      <c r="CJ20" s="682"/>
      <c r="CK20" s="682"/>
      <c r="CL20" s="682"/>
      <c r="CM20" s="682"/>
      <c r="CN20" s="682"/>
      <c r="CO20" s="682"/>
      <c r="CP20" s="682"/>
      <c r="CQ20" s="683"/>
      <c r="CR20" s="666">
        <v>14568462</v>
      </c>
      <c r="CS20" s="667"/>
      <c r="CT20" s="667"/>
      <c r="CU20" s="667"/>
      <c r="CV20" s="667"/>
      <c r="CW20" s="667"/>
      <c r="CX20" s="667"/>
      <c r="CY20" s="668"/>
      <c r="CZ20" s="669">
        <v>100</v>
      </c>
      <c r="DA20" s="669"/>
      <c r="DB20" s="669"/>
      <c r="DC20" s="669"/>
      <c r="DD20" s="675">
        <v>968229</v>
      </c>
      <c r="DE20" s="667"/>
      <c r="DF20" s="667"/>
      <c r="DG20" s="667"/>
      <c r="DH20" s="667"/>
      <c r="DI20" s="667"/>
      <c r="DJ20" s="667"/>
      <c r="DK20" s="667"/>
      <c r="DL20" s="667"/>
      <c r="DM20" s="667"/>
      <c r="DN20" s="667"/>
      <c r="DO20" s="667"/>
      <c r="DP20" s="668"/>
      <c r="DQ20" s="675">
        <v>9217322</v>
      </c>
      <c r="DR20" s="667"/>
      <c r="DS20" s="667"/>
      <c r="DT20" s="667"/>
      <c r="DU20" s="667"/>
      <c r="DV20" s="667"/>
      <c r="DW20" s="667"/>
      <c r="DX20" s="667"/>
      <c r="DY20" s="667"/>
      <c r="DZ20" s="667"/>
      <c r="EA20" s="667"/>
      <c r="EB20" s="667"/>
      <c r="EC20" s="676"/>
    </row>
    <row r="21" spans="2:133" ht="11.25" customHeight="1">
      <c r="B21" s="663" t="s">
        <v>269</v>
      </c>
      <c r="C21" s="664"/>
      <c r="D21" s="664"/>
      <c r="E21" s="664"/>
      <c r="F21" s="664"/>
      <c r="G21" s="664"/>
      <c r="H21" s="664"/>
      <c r="I21" s="664"/>
      <c r="J21" s="664"/>
      <c r="K21" s="664"/>
      <c r="L21" s="664"/>
      <c r="M21" s="664"/>
      <c r="N21" s="664"/>
      <c r="O21" s="664"/>
      <c r="P21" s="664"/>
      <c r="Q21" s="665"/>
      <c r="R21" s="666">
        <v>1664</v>
      </c>
      <c r="S21" s="667"/>
      <c r="T21" s="667"/>
      <c r="U21" s="667"/>
      <c r="V21" s="667"/>
      <c r="W21" s="667"/>
      <c r="X21" s="667"/>
      <c r="Y21" s="668"/>
      <c r="Z21" s="669">
        <v>0</v>
      </c>
      <c r="AA21" s="669"/>
      <c r="AB21" s="669"/>
      <c r="AC21" s="669"/>
      <c r="AD21" s="670">
        <v>1664</v>
      </c>
      <c r="AE21" s="670"/>
      <c r="AF21" s="670"/>
      <c r="AG21" s="670"/>
      <c r="AH21" s="670"/>
      <c r="AI21" s="670"/>
      <c r="AJ21" s="670"/>
      <c r="AK21" s="670"/>
      <c r="AL21" s="671">
        <v>0</v>
      </c>
      <c r="AM21" s="672"/>
      <c r="AN21" s="672"/>
      <c r="AO21" s="673"/>
      <c r="AP21" s="685" t="s">
        <v>270</v>
      </c>
      <c r="AQ21" s="686"/>
      <c r="AR21" s="686"/>
      <c r="AS21" s="686"/>
      <c r="AT21" s="686"/>
      <c r="AU21" s="686"/>
      <c r="AV21" s="686"/>
      <c r="AW21" s="686"/>
      <c r="AX21" s="686"/>
      <c r="AY21" s="686"/>
      <c r="AZ21" s="686"/>
      <c r="BA21" s="686"/>
      <c r="BB21" s="686"/>
      <c r="BC21" s="686"/>
      <c r="BD21" s="686"/>
      <c r="BE21" s="686"/>
      <c r="BF21" s="687"/>
      <c r="BG21" s="666" t="s">
        <v>566</v>
      </c>
      <c r="BH21" s="667"/>
      <c r="BI21" s="667"/>
      <c r="BJ21" s="667"/>
      <c r="BK21" s="667"/>
      <c r="BL21" s="667"/>
      <c r="BM21" s="667"/>
      <c r="BN21" s="668"/>
      <c r="BO21" s="669" t="s">
        <v>574</v>
      </c>
      <c r="BP21" s="669"/>
      <c r="BQ21" s="669"/>
      <c r="BR21" s="669"/>
      <c r="BS21" s="670" t="s">
        <v>566</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702" t="s">
        <v>578</v>
      </c>
      <c r="C22" s="703"/>
      <c r="D22" s="703"/>
      <c r="E22" s="703"/>
      <c r="F22" s="703"/>
      <c r="G22" s="703"/>
      <c r="H22" s="703"/>
      <c r="I22" s="703"/>
      <c r="J22" s="703"/>
      <c r="K22" s="703"/>
      <c r="L22" s="703"/>
      <c r="M22" s="703"/>
      <c r="N22" s="703"/>
      <c r="O22" s="703"/>
      <c r="P22" s="703"/>
      <c r="Q22" s="704"/>
      <c r="R22" s="666">
        <v>30753</v>
      </c>
      <c r="S22" s="667"/>
      <c r="T22" s="667"/>
      <c r="U22" s="667"/>
      <c r="V22" s="667"/>
      <c r="W22" s="667"/>
      <c r="X22" s="667"/>
      <c r="Y22" s="668"/>
      <c r="Z22" s="669">
        <v>0.2</v>
      </c>
      <c r="AA22" s="669"/>
      <c r="AB22" s="669"/>
      <c r="AC22" s="669"/>
      <c r="AD22" s="670">
        <v>30753</v>
      </c>
      <c r="AE22" s="670"/>
      <c r="AF22" s="670"/>
      <c r="AG22" s="670"/>
      <c r="AH22" s="670"/>
      <c r="AI22" s="670"/>
      <c r="AJ22" s="670"/>
      <c r="AK22" s="670"/>
      <c r="AL22" s="671">
        <v>0.40000000596046448</v>
      </c>
      <c r="AM22" s="672"/>
      <c r="AN22" s="672"/>
      <c r="AO22" s="673"/>
      <c r="AP22" s="685" t="s">
        <v>579</v>
      </c>
      <c r="AQ22" s="686"/>
      <c r="AR22" s="686"/>
      <c r="AS22" s="686"/>
      <c r="AT22" s="686"/>
      <c r="AU22" s="686"/>
      <c r="AV22" s="686"/>
      <c r="AW22" s="686"/>
      <c r="AX22" s="686"/>
      <c r="AY22" s="686"/>
      <c r="AZ22" s="686"/>
      <c r="BA22" s="686"/>
      <c r="BB22" s="686"/>
      <c r="BC22" s="686"/>
      <c r="BD22" s="686"/>
      <c r="BE22" s="686"/>
      <c r="BF22" s="687"/>
      <c r="BG22" s="666" t="s">
        <v>566</v>
      </c>
      <c r="BH22" s="667"/>
      <c r="BI22" s="667"/>
      <c r="BJ22" s="667"/>
      <c r="BK22" s="667"/>
      <c r="BL22" s="667"/>
      <c r="BM22" s="667"/>
      <c r="BN22" s="668"/>
      <c r="BO22" s="669" t="s">
        <v>568</v>
      </c>
      <c r="BP22" s="669"/>
      <c r="BQ22" s="669"/>
      <c r="BR22" s="669"/>
      <c r="BS22" s="670" t="s">
        <v>568</v>
      </c>
      <c r="BT22" s="670"/>
      <c r="BU22" s="670"/>
      <c r="BV22" s="670"/>
      <c r="BW22" s="670"/>
      <c r="BX22" s="670"/>
      <c r="BY22" s="670"/>
      <c r="BZ22" s="670"/>
      <c r="CA22" s="670"/>
      <c r="CB22" s="674"/>
      <c r="CD22" s="648" t="s">
        <v>271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272</v>
      </c>
      <c r="C23" s="664"/>
      <c r="D23" s="664"/>
      <c r="E23" s="664"/>
      <c r="F23" s="664"/>
      <c r="G23" s="664"/>
      <c r="H23" s="664"/>
      <c r="I23" s="664"/>
      <c r="J23" s="664"/>
      <c r="K23" s="664"/>
      <c r="L23" s="664"/>
      <c r="M23" s="664"/>
      <c r="N23" s="664"/>
      <c r="O23" s="664"/>
      <c r="P23" s="664"/>
      <c r="Q23" s="665"/>
      <c r="R23" s="666">
        <v>3052277</v>
      </c>
      <c r="S23" s="667"/>
      <c r="T23" s="667"/>
      <c r="U23" s="667"/>
      <c r="V23" s="667"/>
      <c r="W23" s="667"/>
      <c r="X23" s="667"/>
      <c r="Y23" s="668"/>
      <c r="Z23" s="669">
        <v>19.899999999999999</v>
      </c>
      <c r="AA23" s="669"/>
      <c r="AB23" s="669"/>
      <c r="AC23" s="669"/>
      <c r="AD23" s="670">
        <v>2735114</v>
      </c>
      <c r="AE23" s="670"/>
      <c r="AF23" s="670"/>
      <c r="AG23" s="670"/>
      <c r="AH23" s="670"/>
      <c r="AI23" s="670"/>
      <c r="AJ23" s="670"/>
      <c r="AK23" s="670"/>
      <c r="AL23" s="671">
        <v>35.700000000000003</v>
      </c>
      <c r="AM23" s="672"/>
      <c r="AN23" s="672"/>
      <c r="AO23" s="673"/>
      <c r="AP23" s="685" t="s">
        <v>273</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566</v>
      </c>
      <c r="BP23" s="669"/>
      <c r="BQ23" s="669"/>
      <c r="BR23" s="669"/>
      <c r="BS23" s="670" t="s">
        <v>128</v>
      </c>
      <c r="BT23" s="670"/>
      <c r="BU23" s="670"/>
      <c r="BV23" s="670"/>
      <c r="BW23" s="670"/>
      <c r="BX23" s="670"/>
      <c r="BY23" s="670"/>
      <c r="BZ23" s="670"/>
      <c r="CA23" s="670"/>
      <c r="CB23" s="674"/>
      <c r="CD23" s="648" t="s">
        <v>225</v>
      </c>
      <c r="CE23" s="649"/>
      <c r="CF23" s="649"/>
      <c r="CG23" s="649"/>
      <c r="CH23" s="649"/>
      <c r="CI23" s="649"/>
      <c r="CJ23" s="649"/>
      <c r="CK23" s="649"/>
      <c r="CL23" s="649"/>
      <c r="CM23" s="649"/>
      <c r="CN23" s="649"/>
      <c r="CO23" s="649"/>
      <c r="CP23" s="649"/>
      <c r="CQ23" s="650"/>
      <c r="CR23" s="648" t="s">
        <v>274</v>
      </c>
      <c r="CS23" s="649"/>
      <c r="CT23" s="649"/>
      <c r="CU23" s="649"/>
      <c r="CV23" s="649"/>
      <c r="CW23" s="649"/>
      <c r="CX23" s="649"/>
      <c r="CY23" s="650"/>
      <c r="CZ23" s="648" t="s">
        <v>580</v>
      </c>
      <c r="DA23" s="649"/>
      <c r="DB23" s="649"/>
      <c r="DC23" s="650"/>
      <c r="DD23" s="648" t="s">
        <v>581</v>
      </c>
      <c r="DE23" s="649"/>
      <c r="DF23" s="649"/>
      <c r="DG23" s="649"/>
      <c r="DH23" s="649"/>
      <c r="DI23" s="649"/>
      <c r="DJ23" s="649"/>
      <c r="DK23" s="650"/>
      <c r="DL23" s="697" t="s">
        <v>275</v>
      </c>
      <c r="DM23" s="698"/>
      <c r="DN23" s="698"/>
      <c r="DO23" s="698"/>
      <c r="DP23" s="698"/>
      <c r="DQ23" s="698"/>
      <c r="DR23" s="698"/>
      <c r="DS23" s="698"/>
      <c r="DT23" s="698"/>
      <c r="DU23" s="698"/>
      <c r="DV23" s="699"/>
      <c r="DW23" s="648" t="s">
        <v>276</v>
      </c>
      <c r="DX23" s="649"/>
      <c r="DY23" s="649"/>
      <c r="DZ23" s="649"/>
      <c r="EA23" s="649"/>
      <c r="EB23" s="649"/>
      <c r="EC23" s="650"/>
    </row>
    <row r="24" spans="2:133" ht="11.25" customHeight="1">
      <c r="B24" s="663" t="s">
        <v>277</v>
      </c>
      <c r="C24" s="664"/>
      <c r="D24" s="664"/>
      <c r="E24" s="664"/>
      <c r="F24" s="664"/>
      <c r="G24" s="664"/>
      <c r="H24" s="664"/>
      <c r="I24" s="664"/>
      <c r="J24" s="664"/>
      <c r="K24" s="664"/>
      <c r="L24" s="664"/>
      <c r="M24" s="664"/>
      <c r="N24" s="664"/>
      <c r="O24" s="664"/>
      <c r="P24" s="664"/>
      <c r="Q24" s="665"/>
      <c r="R24" s="666">
        <v>2735114</v>
      </c>
      <c r="S24" s="667"/>
      <c r="T24" s="667"/>
      <c r="U24" s="667"/>
      <c r="V24" s="667"/>
      <c r="W24" s="667"/>
      <c r="X24" s="667"/>
      <c r="Y24" s="668"/>
      <c r="Z24" s="669">
        <v>17.8</v>
      </c>
      <c r="AA24" s="669"/>
      <c r="AB24" s="669"/>
      <c r="AC24" s="669"/>
      <c r="AD24" s="670">
        <v>2735114</v>
      </c>
      <c r="AE24" s="670"/>
      <c r="AF24" s="670"/>
      <c r="AG24" s="670"/>
      <c r="AH24" s="670"/>
      <c r="AI24" s="670"/>
      <c r="AJ24" s="670"/>
      <c r="AK24" s="670"/>
      <c r="AL24" s="671">
        <v>35.700000000000003</v>
      </c>
      <c r="AM24" s="672"/>
      <c r="AN24" s="672"/>
      <c r="AO24" s="673"/>
      <c r="AP24" s="685" t="s">
        <v>278</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566</v>
      </c>
      <c r="BT24" s="670"/>
      <c r="BU24" s="670"/>
      <c r="BV24" s="670"/>
      <c r="BW24" s="670"/>
      <c r="BX24" s="670"/>
      <c r="BY24" s="670"/>
      <c r="BZ24" s="670"/>
      <c r="CA24" s="670"/>
      <c r="CB24" s="674"/>
      <c r="CD24" s="677" t="s">
        <v>279</v>
      </c>
      <c r="CE24" s="678"/>
      <c r="CF24" s="678"/>
      <c r="CG24" s="678"/>
      <c r="CH24" s="678"/>
      <c r="CI24" s="678"/>
      <c r="CJ24" s="678"/>
      <c r="CK24" s="678"/>
      <c r="CL24" s="678"/>
      <c r="CM24" s="678"/>
      <c r="CN24" s="678"/>
      <c r="CO24" s="678"/>
      <c r="CP24" s="678"/>
      <c r="CQ24" s="679"/>
      <c r="CR24" s="655">
        <v>6811543</v>
      </c>
      <c r="CS24" s="656"/>
      <c r="CT24" s="656"/>
      <c r="CU24" s="656"/>
      <c r="CV24" s="656"/>
      <c r="CW24" s="656"/>
      <c r="CX24" s="656"/>
      <c r="CY24" s="657"/>
      <c r="CZ24" s="660">
        <v>46.8</v>
      </c>
      <c r="DA24" s="661"/>
      <c r="DB24" s="661"/>
      <c r="DC24" s="680"/>
      <c r="DD24" s="705">
        <v>3395190</v>
      </c>
      <c r="DE24" s="656"/>
      <c r="DF24" s="656"/>
      <c r="DG24" s="656"/>
      <c r="DH24" s="656"/>
      <c r="DI24" s="656"/>
      <c r="DJ24" s="656"/>
      <c r="DK24" s="657"/>
      <c r="DL24" s="705">
        <v>3353024</v>
      </c>
      <c r="DM24" s="656"/>
      <c r="DN24" s="656"/>
      <c r="DO24" s="656"/>
      <c r="DP24" s="656"/>
      <c r="DQ24" s="656"/>
      <c r="DR24" s="656"/>
      <c r="DS24" s="656"/>
      <c r="DT24" s="656"/>
      <c r="DU24" s="656"/>
      <c r="DV24" s="657"/>
      <c r="DW24" s="660">
        <v>41.8</v>
      </c>
      <c r="DX24" s="661"/>
      <c r="DY24" s="661"/>
      <c r="DZ24" s="661"/>
      <c r="EA24" s="661"/>
      <c r="EB24" s="661"/>
      <c r="EC24" s="662"/>
    </row>
    <row r="25" spans="2:133" ht="11.25" customHeight="1">
      <c r="B25" s="663" t="s">
        <v>280</v>
      </c>
      <c r="C25" s="664"/>
      <c r="D25" s="664"/>
      <c r="E25" s="664"/>
      <c r="F25" s="664"/>
      <c r="G25" s="664"/>
      <c r="H25" s="664"/>
      <c r="I25" s="664"/>
      <c r="J25" s="664"/>
      <c r="K25" s="664"/>
      <c r="L25" s="664"/>
      <c r="M25" s="664"/>
      <c r="N25" s="664"/>
      <c r="O25" s="664"/>
      <c r="P25" s="664"/>
      <c r="Q25" s="665"/>
      <c r="R25" s="666">
        <v>317163</v>
      </c>
      <c r="S25" s="667"/>
      <c r="T25" s="667"/>
      <c r="U25" s="667"/>
      <c r="V25" s="667"/>
      <c r="W25" s="667"/>
      <c r="X25" s="667"/>
      <c r="Y25" s="668"/>
      <c r="Z25" s="669">
        <v>2.1</v>
      </c>
      <c r="AA25" s="669"/>
      <c r="AB25" s="669"/>
      <c r="AC25" s="669"/>
      <c r="AD25" s="670" t="s">
        <v>128</v>
      </c>
      <c r="AE25" s="670"/>
      <c r="AF25" s="670"/>
      <c r="AG25" s="670"/>
      <c r="AH25" s="670"/>
      <c r="AI25" s="670"/>
      <c r="AJ25" s="670"/>
      <c r="AK25" s="670"/>
      <c r="AL25" s="671" t="s">
        <v>128</v>
      </c>
      <c r="AM25" s="672"/>
      <c r="AN25" s="672"/>
      <c r="AO25" s="673"/>
      <c r="AP25" s="685" t="s">
        <v>582</v>
      </c>
      <c r="AQ25" s="686"/>
      <c r="AR25" s="686"/>
      <c r="AS25" s="686"/>
      <c r="AT25" s="686"/>
      <c r="AU25" s="686"/>
      <c r="AV25" s="686"/>
      <c r="AW25" s="686"/>
      <c r="AX25" s="686"/>
      <c r="AY25" s="686"/>
      <c r="AZ25" s="686"/>
      <c r="BA25" s="686"/>
      <c r="BB25" s="686"/>
      <c r="BC25" s="686"/>
      <c r="BD25" s="686"/>
      <c r="BE25" s="686"/>
      <c r="BF25" s="687"/>
      <c r="BG25" s="666" t="s">
        <v>568</v>
      </c>
      <c r="BH25" s="667"/>
      <c r="BI25" s="667"/>
      <c r="BJ25" s="667"/>
      <c r="BK25" s="667"/>
      <c r="BL25" s="667"/>
      <c r="BM25" s="667"/>
      <c r="BN25" s="668"/>
      <c r="BO25" s="669" t="s">
        <v>128</v>
      </c>
      <c r="BP25" s="669"/>
      <c r="BQ25" s="669"/>
      <c r="BR25" s="669"/>
      <c r="BS25" s="670" t="s">
        <v>566</v>
      </c>
      <c r="BT25" s="670"/>
      <c r="BU25" s="670"/>
      <c r="BV25" s="670"/>
      <c r="BW25" s="670"/>
      <c r="BX25" s="670"/>
      <c r="BY25" s="670"/>
      <c r="BZ25" s="670"/>
      <c r="CA25" s="670"/>
      <c r="CB25" s="674"/>
      <c r="CD25" s="681" t="s">
        <v>281</v>
      </c>
      <c r="CE25" s="682"/>
      <c r="CF25" s="682"/>
      <c r="CG25" s="682"/>
      <c r="CH25" s="682"/>
      <c r="CI25" s="682"/>
      <c r="CJ25" s="682"/>
      <c r="CK25" s="682"/>
      <c r="CL25" s="682"/>
      <c r="CM25" s="682"/>
      <c r="CN25" s="682"/>
      <c r="CO25" s="682"/>
      <c r="CP25" s="682"/>
      <c r="CQ25" s="683"/>
      <c r="CR25" s="666">
        <v>1795347</v>
      </c>
      <c r="CS25" s="706"/>
      <c r="CT25" s="706"/>
      <c r="CU25" s="706"/>
      <c r="CV25" s="706"/>
      <c r="CW25" s="706"/>
      <c r="CX25" s="706"/>
      <c r="CY25" s="707"/>
      <c r="CZ25" s="671">
        <v>12.3</v>
      </c>
      <c r="DA25" s="700"/>
      <c r="DB25" s="700"/>
      <c r="DC25" s="708"/>
      <c r="DD25" s="675">
        <v>1597668</v>
      </c>
      <c r="DE25" s="706"/>
      <c r="DF25" s="706"/>
      <c r="DG25" s="706"/>
      <c r="DH25" s="706"/>
      <c r="DI25" s="706"/>
      <c r="DJ25" s="706"/>
      <c r="DK25" s="707"/>
      <c r="DL25" s="675">
        <v>1574563</v>
      </c>
      <c r="DM25" s="706"/>
      <c r="DN25" s="706"/>
      <c r="DO25" s="706"/>
      <c r="DP25" s="706"/>
      <c r="DQ25" s="706"/>
      <c r="DR25" s="706"/>
      <c r="DS25" s="706"/>
      <c r="DT25" s="706"/>
      <c r="DU25" s="706"/>
      <c r="DV25" s="707"/>
      <c r="DW25" s="671">
        <v>19.600000000000001</v>
      </c>
      <c r="DX25" s="700"/>
      <c r="DY25" s="700"/>
      <c r="DZ25" s="700"/>
      <c r="EA25" s="700"/>
      <c r="EB25" s="700"/>
      <c r="EC25" s="701"/>
    </row>
    <row r="26" spans="2:133" ht="11.25" customHeight="1">
      <c r="B26" s="663" t="s">
        <v>583</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568</v>
      </c>
      <c r="AE26" s="670"/>
      <c r="AF26" s="670"/>
      <c r="AG26" s="670"/>
      <c r="AH26" s="670"/>
      <c r="AI26" s="670"/>
      <c r="AJ26" s="670"/>
      <c r="AK26" s="670"/>
      <c r="AL26" s="671" t="s">
        <v>128</v>
      </c>
      <c r="AM26" s="672"/>
      <c r="AN26" s="672"/>
      <c r="AO26" s="673"/>
      <c r="AP26" s="685" t="s">
        <v>282</v>
      </c>
      <c r="AQ26" s="709"/>
      <c r="AR26" s="709"/>
      <c r="AS26" s="709"/>
      <c r="AT26" s="709"/>
      <c r="AU26" s="709"/>
      <c r="AV26" s="709"/>
      <c r="AW26" s="709"/>
      <c r="AX26" s="709"/>
      <c r="AY26" s="709"/>
      <c r="AZ26" s="709"/>
      <c r="BA26" s="709"/>
      <c r="BB26" s="709"/>
      <c r="BC26" s="709"/>
      <c r="BD26" s="709"/>
      <c r="BE26" s="709"/>
      <c r="BF26" s="687"/>
      <c r="BG26" s="666" t="s">
        <v>568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283</v>
      </c>
      <c r="CE26" s="682"/>
      <c r="CF26" s="682"/>
      <c r="CG26" s="682"/>
      <c r="CH26" s="682"/>
      <c r="CI26" s="682"/>
      <c r="CJ26" s="682"/>
      <c r="CK26" s="682"/>
      <c r="CL26" s="682"/>
      <c r="CM26" s="682"/>
      <c r="CN26" s="682"/>
      <c r="CO26" s="682"/>
      <c r="CP26" s="682"/>
      <c r="CQ26" s="683"/>
      <c r="CR26" s="666">
        <v>996333</v>
      </c>
      <c r="CS26" s="667"/>
      <c r="CT26" s="667"/>
      <c r="CU26" s="667"/>
      <c r="CV26" s="667"/>
      <c r="CW26" s="667"/>
      <c r="CX26" s="667"/>
      <c r="CY26" s="668"/>
      <c r="CZ26" s="671">
        <v>6.8</v>
      </c>
      <c r="DA26" s="700"/>
      <c r="DB26" s="700"/>
      <c r="DC26" s="708"/>
      <c r="DD26" s="675">
        <v>859150</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0"/>
      <c r="DY26" s="700"/>
      <c r="DZ26" s="700"/>
      <c r="EA26" s="700"/>
      <c r="EB26" s="700"/>
      <c r="EC26" s="701"/>
    </row>
    <row r="27" spans="2:133" ht="11.25" customHeight="1">
      <c r="B27" s="663" t="s">
        <v>284</v>
      </c>
      <c r="C27" s="664"/>
      <c r="D27" s="664"/>
      <c r="E27" s="664"/>
      <c r="F27" s="664"/>
      <c r="G27" s="664"/>
      <c r="H27" s="664"/>
      <c r="I27" s="664"/>
      <c r="J27" s="664"/>
      <c r="K27" s="664"/>
      <c r="L27" s="664"/>
      <c r="M27" s="664"/>
      <c r="N27" s="664"/>
      <c r="O27" s="664"/>
      <c r="P27" s="664"/>
      <c r="Q27" s="665"/>
      <c r="R27" s="666">
        <v>7932073</v>
      </c>
      <c r="S27" s="667"/>
      <c r="T27" s="667"/>
      <c r="U27" s="667"/>
      <c r="V27" s="667"/>
      <c r="W27" s="667"/>
      <c r="X27" s="667"/>
      <c r="Y27" s="668"/>
      <c r="Z27" s="669">
        <v>51.7</v>
      </c>
      <c r="AA27" s="669"/>
      <c r="AB27" s="669"/>
      <c r="AC27" s="669"/>
      <c r="AD27" s="670">
        <v>7614910</v>
      </c>
      <c r="AE27" s="670"/>
      <c r="AF27" s="670"/>
      <c r="AG27" s="670"/>
      <c r="AH27" s="670"/>
      <c r="AI27" s="670"/>
      <c r="AJ27" s="670"/>
      <c r="AK27" s="670"/>
      <c r="AL27" s="671">
        <v>99.5</v>
      </c>
      <c r="AM27" s="672"/>
      <c r="AN27" s="672"/>
      <c r="AO27" s="673"/>
      <c r="AP27" s="663" t="s">
        <v>285</v>
      </c>
      <c r="AQ27" s="664"/>
      <c r="AR27" s="664"/>
      <c r="AS27" s="664"/>
      <c r="AT27" s="664"/>
      <c r="AU27" s="664"/>
      <c r="AV27" s="664"/>
      <c r="AW27" s="664"/>
      <c r="AX27" s="664"/>
      <c r="AY27" s="664"/>
      <c r="AZ27" s="664"/>
      <c r="BA27" s="664"/>
      <c r="BB27" s="664"/>
      <c r="BC27" s="664"/>
      <c r="BD27" s="664"/>
      <c r="BE27" s="664"/>
      <c r="BF27" s="665"/>
      <c r="BG27" s="666">
        <v>3755962</v>
      </c>
      <c r="BH27" s="667"/>
      <c r="BI27" s="667"/>
      <c r="BJ27" s="667"/>
      <c r="BK27" s="667"/>
      <c r="BL27" s="667"/>
      <c r="BM27" s="667"/>
      <c r="BN27" s="668"/>
      <c r="BO27" s="669">
        <v>100</v>
      </c>
      <c r="BP27" s="669"/>
      <c r="BQ27" s="669"/>
      <c r="BR27" s="669"/>
      <c r="BS27" s="670">
        <v>66671</v>
      </c>
      <c r="BT27" s="670"/>
      <c r="BU27" s="670"/>
      <c r="BV27" s="670"/>
      <c r="BW27" s="670"/>
      <c r="BX27" s="670"/>
      <c r="BY27" s="670"/>
      <c r="BZ27" s="670"/>
      <c r="CA27" s="670"/>
      <c r="CB27" s="674"/>
      <c r="CD27" s="681" t="s">
        <v>286</v>
      </c>
      <c r="CE27" s="682"/>
      <c r="CF27" s="682"/>
      <c r="CG27" s="682"/>
      <c r="CH27" s="682"/>
      <c r="CI27" s="682"/>
      <c r="CJ27" s="682"/>
      <c r="CK27" s="682"/>
      <c r="CL27" s="682"/>
      <c r="CM27" s="682"/>
      <c r="CN27" s="682"/>
      <c r="CO27" s="682"/>
      <c r="CP27" s="682"/>
      <c r="CQ27" s="683"/>
      <c r="CR27" s="666">
        <v>4065931</v>
      </c>
      <c r="CS27" s="706"/>
      <c r="CT27" s="706"/>
      <c r="CU27" s="706"/>
      <c r="CV27" s="706"/>
      <c r="CW27" s="706"/>
      <c r="CX27" s="706"/>
      <c r="CY27" s="707"/>
      <c r="CZ27" s="671">
        <v>27.9</v>
      </c>
      <c r="DA27" s="700"/>
      <c r="DB27" s="700"/>
      <c r="DC27" s="708"/>
      <c r="DD27" s="675">
        <v>858596</v>
      </c>
      <c r="DE27" s="706"/>
      <c r="DF27" s="706"/>
      <c r="DG27" s="706"/>
      <c r="DH27" s="706"/>
      <c r="DI27" s="706"/>
      <c r="DJ27" s="706"/>
      <c r="DK27" s="707"/>
      <c r="DL27" s="675">
        <v>839535</v>
      </c>
      <c r="DM27" s="706"/>
      <c r="DN27" s="706"/>
      <c r="DO27" s="706"/>
      <c r="DP27" s="706"/>
      <c r="DQ27" s="706"/>
      <c r="DR27" s="706"/>
      <c r="DS27" s="706"/>
      <c r="DT27" s="706"/>
      <c r="DU27" s="706"/>
      <c r="DV27" s="707"/>
      <c r="DW27" s="671">
        <v>10.5</v>
      </c>
      <c r="DX27" s="700"/>
      <c r="DY27" s="700"/>
      <c r="DZ27" s="700"/>
      <c r="EA27" s="700"/>
      <c r="EB27" s="700"/>
      <c r="EC27" s="701"/>
    </row>
    <row r="28" spans="2:133" ht="11.25" customHeight="1">
      <c r="B28" s="663" t="s">
        <v>584</v>
      </c>
      <c r="C28" s="664"/>
      <c r="D28" s="664"/>
      <c r="E28" s="664"/>
      <c r="F28" s="664"/>
      <c r="G28" s="664"/>
      <c r="H28" s="664"/>
      <c r="I28" s="664"/>
      <c r="J28" s="664"/>
      <c r="K28" s="664"/>
      <c r="L28" s="664"/>
      <c r="M28" s="664"/>
      <c r="N28" s="664"/>
      <c r="O28" s="664"/>
      <c r="P28" s="664"/>
      <c r="Q28" s="665"/>
      <c r="R28" s="666">
        <v>5175</v>
      </c>
      <c r="S28" s="667"/>
      <c r="T28" s="667"/>
      <c r="U28" s="667"/>
      <c r="V28" s="667"/>
      <c r="W28" s="667"/>
      <c r="X28" s="667"/>
      <c r="Y28" s="668"/>
      <c r="Z28" s="669">
        <v>0</v>
      </c>
      <c r="AA28" s="669"/>
      <c r="AB28" s="669"/>
      <c r="AC28" s="669"/>
      <c r="AD28" s="670">
        <v>5175</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287</v>
      </c>
      <c r="CE28" s="682"/>
      <c r="CF28" s="682"/>
      <c r="CG28" s="682"/>
      <c r="CH28" s="682"/>
      <c r="CI28" s="682"/>
      <c r="CJ28" s="682"/>
      <c r="CK28" s="682"/>
      <c r="CL28" s="682"/>
      <c r="CM28" s="682"/>
      <c r="CN28" s="682"/>
      <c r="CO28" s="682"/>
      <c r="CP28" s="682"/>
      <c r="CQ28" s="683"/>
      <c r="CR28" s="666">
        <v>950265</v>
      </c>
      <c r="CS28" s="667"/>
      <c r="CT28" s="667"/>
      <c r="CU28" s="667"/>
      <c r="CV28" s="667"/>
      <c r="CW28" s="667"/>
      <c r="CX28" s="667"/>
      <c r="CY28" s="668"/>
      <c r="CZ28" s="671">
        <v>6.5</v>
      </c>
      <c r="DA28" s="700"/>
      <c r="DB28" s="700"/>
      <c r="DC28" s="708"/>
      <c r="DD28" s="675">
        <v>938926</v>
      </c>
      <c r="DE28" s="667"/>
      <c r="DF28" s="667"/>
      <c r="DG28" s="667"/>
      <c r="DH28" s="667"/>
      <c r="DI28" s="667"/>
      <c r="DJ28" s="667"/>
      <c r="DK28" s="668"/>
      <c r="DL28" s="675">
        <v>938926</v>
      </c>
      <c r="DM28" s="667"/>
      <c r="DN28" s="667"/>
      <c r="DO28" s="667"/>
      <c r="DP28" s="667"/>
      <c r="DQ28" s="667"/>
      <c r="DR28" s="667"/>
      <c r="DS28" s="667"/>
      <c r="DT28" s="667"/>
      <c r="DU28" s="667"/>
      <c r="DV28" s="668"/>
      <c r="DW28" s="671">
        <v>11.7</v>
      </c>
      <c r="DX28" s="700"/>
      <c r="DY28" s="700"/>
      <c r="DZ28" s="700"/>
      <c r="EA28" s="700"/>
      <c r="EB28" s="700"/>
      <c r="EC28" s="701"/>
    </row>
    <row r="29" spans="2:133" ht="11.25" customHeight="1">
      <c r="B29" s="663" t="s">
        <v>288</v>
      </c>
      <c r="C29" s="664"/>
      <c r="D29" s="664"/>
      <c r="E29" s="664"/>
      <c r="F29" s="664"/>
      <c r="G29" s="664"/>
      <c r="H29" s="664"/>
      <c r="I29" s="664"/>
      <c r="J29" s="664"/>
      <c r="K29" s="664"/>
      <c r="L29" s="664"/>
      <c r="M29" s="664"/>
      <c r="N29" s="664"/>
      <c r="O29" s="664"/>
      <c r="P29" s="664"/>
      <c r="Q29" s="665"/>
      <c r="R29" s="666">
        <v>208141</v>
      </c>
      <c r="S29" s="667"/>
      <c r="T29" s="667"/>
      <c r="U29" s="667"/>
      <c r="V29" s="667"/>
      <c r="W29" s="667"/>
      <c r="X29" s="667"/>
      <c r="Y29" s="668"/>
      <c r="Z29" s="669">
        <v>1.4</v>
      </c>
      <c r="AA29" s="669"/>
      <c r="AB29" s="669"/>
      <c r="AC29" s="669"/>
      <c r="AD29" s="670" t="s">
        <v>566</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289</v>
      </c>
      <c r="CE29" s="716"/>
      <c r="CF29" s="681" t="s">
        <v>585</v>
      </c>
      <c r="CG29" s="682"/>
      <c r="CH29" s="682"/>
      <c r="CI29" s="682"/>
      <c r="CJ29" s="682"/>
      <c r="CK29" s="682"/>
      <c r="CL29" s="682"/>
      <c r="CM29" s="682"/>
      <c r="CN29" s="682"/>
      <c r="CO29" s="682"/>
      <c r="CP29" s="682"/>
      <c r="CQ29" s="683"/>
      <c r="CR29" s="666">
        <v>950265</v>
      </c>
      <c r="CS29" s="706"/>
      <c r="CT29" s="706"/>
      <c r="CU29" s="706"/>
      <c r="CV29" s="706"/>
      <c r="CW29" s="706"/>
      <c r="CX29" s="706"/>
      <c r="CY29" s="707"/>
      <c r="CZ29" s="671">
        <v>6.5</v>
      </c>
      <c r="DA29" s="700"/>
      <c r="DB29" s="700"/>
      <c r="DC29" s="708"/>
      <c r="DD29" s="675">
        <v>938926</v>
      </c>
      <c r="DE29" s="706"/>
      <c r="DF29" s="706"/>
      <c r="DG29" s="706"/>
      <c r="DH29" s="706"/>
      <c r="DI29" s="706"/>
      <c r="DJ29" s="706"/>
      <c r="DK29" s="707"/>
      <c r="DL29" s="675">
        <v>938926</v>
      </c>
      <c r="DM29" s="706"/>
      <c r="DN29" s="706"/>
      <c r="DO29" s="706"/>
      <c r="DP29" s="706"/>
      <c r="DQ29" s="706"/>
      <c r="DR29" s="706"/>
      <c r="DS29" s="706"/>
      <c r="DT29" s="706"/>
      <c r="DU29" s="706"/>
      <c r="DV29" s="707"/>
      <c r="DW29" s="671">
        <v>11.7</v>
      </c>
      <c r="DX29" s="700"/>
      <c r="DY29" s="700"/>
      <c r="DZ29" s="700"/>
      <c r="EA29" s="700"/>
      <c r="EB29" s="700"/>
      <c r="EC29" s="701"/>
    </row>
    <row r="30" spans="2:133" ht="11.25" customHeight="1">
      <c r="B30" s="663" t="s">
        <v>290</v>
      </c>
      <c r="C30" s="664"/>
      <c r="D30" s="664"/>
      <c r="E30" s="664"/>
      <c r="F30" s="664"/>
      <c r="G30" s="664"/>
      <c r="H30" s="664"/>
      <c r="I30" s="664"/>
      <c r="J30" s="664"/>
      <c r="K30" s="664"/>
      <c r="L30" s="664"/>
      <c r="M30" s="664"/>
      <c r="N30" s="664"/>
      <c r="O30" s="664"/>
      <c r="P30" s="664"/>
      <c r="Q30" s="665"/>
      <c r="R30" s="666">
        <v>97929</v>
      </c>
      <c r="S30" s="667"/>
      <c r="T30" s="667"/>
      <c r="U30" s="667"/>
      <c r="V30" s="667"/>
      <c r="W30" s="667"/>
      <c r="X30" s="667"/>
      <c r="Y30" s="668"/>
      <c r="Z30" s="669">
        <v>0.6</v>
      </c>
      <c r="AA30" s="669"/>
      <c r="AB30" s="669"/>
      <c r="AC30" s="669"/>
      <c r="AD30" s="670">
        <v>16129</v>
      </c>
      <c r="AE30" s="670"/>
      <c r="AF30" s="670"/>
      <c r="AG30" s="670"/>
      <c r="AH30" s="670"/>
      <c r="AI30" s="670"/>
      <c r="AJ30" s="670"/>
      <c r="AK30" s="670"/>
      <c r="AL30" s="671">
        <v>0.2</v>
      </c>
      <c r="AM30" s="672"/>
      <c r="AN30" s="672"/>
      <c r="AO30" s="673"/>
      <c r="AP30" s="645" t="s">
        <v>225</v>
      </c>
      <c r="AQ30" s="646"/>
      <c r="AR30" s="646"/>
      <c r="AS30" s="646"/>
      <c r="AT30" s="646"/>
      <c r="AU30" s="646"/>
      <c r="AV30" s="646"/>
      <c r="AW30" s="646"/>
      <c r="AX30" s="646"/>
      <c r="AY30" s="646"/>
      <c r="AZ30" s="646"/>
      <c r="BA30" s="646"/>
      <c r="BB30" s="646"/>
      <c r="BC30" s="646"/>
      <c r="BD30" s="646"/>
      <c r="BE30" s="646"/>
      <c r="BF30" s="647"/>
      <c r="BG30" s="645" t="s">
        <v>291</v>
      </c>
      <c r="BH30" s="713"/>
      <c r="BI30" s="713"/>
      <c r="BJ30" s="713"/>
      <c r="BK30" s="713"/>
      <c r="BL30" s="713"/>
      <c r="BM30" s="713"/>
      <c r="BN30" s="713"/>
      <c r="BO30" s="713"/>
      <c r="BP30" s="713"/>
      <c r="BQ30" s="714"/>
      <c r="BR30" s="645" t="s">
        <v>292</v>
      </c>
      <c r="BS30" s="713"/>
      <c r="BT30" s="713"/>
      <c r="BU30" s="713"/>
      <c r="BV30" s="713"/>
      <c r="BW30" s="713"/>
      <c r="BX30" s="713"/>
      <c r="BY30" s="713"/>
      <c r="BZ30" s="713"/>
      <c r="CA30" s="713"/>
      <c r="CB30" s="714"/>
      <c r="CD30" s="717"/>
      <c r="CE30" s="718"/>
      <c r="CF30" s="681" t="s">
        <v>586</v>
      </c>
      <c r="CG30" s="682"/>
      <c r="CH30" s="682"/>
      <c r="CI30" s="682"/>
      <c r="CJ30" s="682"/>
      <c r="CK30" s="682"/>
      <c r="CL30" s="682"/>
      <c r="CM30" s="682"/>
      <c r="CN30" s="682"/>
      <c r="CO30" s="682"/>
      <c r="CP30" s="682"/>
      <c r="CQ30" s="683"/>
      <c r="CR30" s="666">
        <v>911488</v>
      </c>
      <c r="CS30" s="667"/>
      <c r="CT30" s="667"/>
      <c r="CU30" s="667"/>
      <c r="CV30" s="667"/>
      <c r="CW30" s="667"/>
      <c r="CX30" s="667"/>
      <c r="CY30" s="668"/>
      <c r="CZ30" s="671">
        <v>6.3</v>
      </c>
      <c r="DA30" s="700"/>
      <c r="DB30" s="700"/>
      <c r="DC30" s="708"/>
      <c r="DD30" s="675">
        <v>900539</v>
      </c>
      <c r="DE30" s="667"/>
      <c r="DF30" s="667"/>
      <c r="DG30" s="667"/>
      <c r="DH30" s="667"/>
      <c r="DI30" s="667"/>
      <c r="DJ30" s="667"/>
      <c r="DK30" s="668"/>
      <c r="DL30" s="675">
        <v>900539</v>
      </c>
      <c r="DM30" s="667"/>
      <c r="DN30" s="667"/>
      <c r="DO30" s="667"/>
      <c r="DP30" s="667"/>
      <c r="DQ30" s="667"/>
      <c r="DR30" s="667"/>
      <c r="DS30" s="667"/>
      <c r="DT30" s="667"/>
      <c r="DU30" s="667"/>
      <c r="DV30" s="668"/>
      <c r="DW30" s="671">
        <v>11.2</v>
      </c>
      <c r="DX30" s="700"/>
      <c r="DY30" s="700"/>
      <c r="DZ30" s="700"/>
      <c r="EA30" s="700"/>
      <c r="EB30" s="700"/>
      <c r="EC30" s="701"/>
    </row>
    <row r="31" spans="2:133" ht="11.25" customHeight="1">
      <c r="B31" s="663" t="s">
        <v>293</v>
      </c>
      <c r="C31" s="664"/>
      <c r="D31" s="664"/>
      <c r="E31" s="664"/>
      <c r="F31" s="664"/>
      <c r="G31" s="664"/>
      <c r="H31" s="664"/>
      <c r="I31" s="664"/>
      <c r="J31" s="664"/>
      <c r="K31" s="664"/>
      <c r="L31" s="664"/>
      <c r="M31" s="664"/>
      <c r="N31" s="664"/>
      <c r="O31" s="664"/>
      <c r="P31" s="664"/>
      <c r="Q31" s="665"/>
      <c r="R31" s="666">
        <v>119564</v>
      </c>
      <c r="S31" s="667"/>
      <c r="T31" s="667"/>
      <c r="U31" s="667"/>
      <c r="V31" s="667"/>
      <c r="W31" s="667"/>
      <c r="X31" s="667"/>
      <c r="Y31" s="668"/>
      <c r="Z31" s="669">
        <v>0.8</v>
      </c>
      <c r="AA31" s="669"/>
      <c r="AB31" s="669"/>
      <c r="AC31" s="669"/>
      <c r="AD31" s="670">
        <v>26</v>
      </c>
      <c r="AE31" s="670"/>
      <c r="AF31" s="670"/>
      <c r="AG31" s="670"/>
      <c r="AH31" s="670"/>
      <c r="AI31" s="670"/>
      <c r="AJ31" s="670"/>
      <c r="AK31" s="670"/>
      <c r="AL31" s="671">
        <v>0</v>
      </c>
      <c r="AM31" s="672"/>
      <c r="AN31" s="672"/>
      <c r="AO31" s="673"/>
      <c r="AP31" s="726" t="s">
        <v>294</v>
      </c>
      <c r="AQ31" s="727"/>
      <c r="AR31" s="727"/>
      <c r="AS31" s="727"/>
      <c r="AT31" s="732" t="s">
        <v>295</v>
      </c>
      <c r="AU31" s="367"/>
      <c r="AV31" s="367"/>
      <c r="AW31" s="367"/>
      <c r="AX31" s="652" t="s">
        <v>190</v>
      </c>
      <c r="AY31" s="653"/>
      <c r="AZ31" s="653"/>
      <c r="BA31" s="653"/>
      <c r="BB31" s="653"/>
      <c r="BC31" s="653"/>
      <c r="BD31" s="653"/>
      <c r="BE31" s="653"/>
      <c r="BF31" s="654"/>
      <c r="BG31" s="725">
        <v>99</v>
      </c>
      <c r="BH31" s="721"/>
      <c r="BI31" s="721"/>
      <c r="BJ31" s="721"/>
      <c r="BK31" s="721"/>
      <c r="BL31" s="721"/>
      <c r="BM31" s="661">
        <v>95.3</v>
      </c>
      <c r="BN31" s="721"/>
      <c r="BO31" s="721"/>
      <c r="BP31" s="721"/>
      <c r="BQ31" s="722"/>
      <c r="BR31" s="725">
        <v>98.7</v>
      </c>
      <c r="BS31" s="721"/>
      <c r="BT31" s="721"/>
      <c r="BU31" s="721"/>
      <c r="BV31" s="721"/>
      <c r="BW31" s="721"/>
      <c r="BX31" s="661">
        <v>94.9</v>
      </c>
      <c r="BY31" s="721"/>
      <c r="BZ31" s="721"/>
      <c r="CA31" s="721"/>
      <c r="CB31" s="722"/>
      <c r="CD31" s="717"/>
      <c r="CE31" s="718"/>
      <c r="CF31" s="681" t="s">
        <v>587</v>
      </c>
      <c r="CG31" s="682"/>
      <c r="CH31" s="682"/>
      <c r="CI31" s="682"/>
      <c r="CJ31" s="682"/>
      <c r="CK31" s="682"/>
      <c r="CL31" s="682"/>
      <c r="CM31" s="682"/>
      <c r="CN31" s="682"/>
      <c r="CO31" s="682"/>
      <c r="CP31" s="682"/>
      <c r="CQ31" s="683"/>
      <c r="CR31" s="666">
        <v>38777</v>
      </c>
      <c r="CS31" s="706"/>
      <c r="CT31" s="706"/>
      <c r="CU31" s="706"/>
      <c r="CV31" s="706"/>
      <c r="CW31" s="706"/>
      <c r="CX31" s="706"/>
      <c r="CY31" s="707"/>
      <c r="CZ31" s="671">
        <v>0.3</v>
      </c>
      <c r="DA31" s="700"/>
      <c r="DB31" s="700"/>
      <c r="DC31" s="708"/>
      <c r="DD31" s="675">
        <v>38387</v>
      </c>
      <c r="DE31" s="706"/>
      <c r="DF31" s="706"/>
      <c r="DG31" s="706"/>
      <c r="DH31" s="706"/>
      <c r="DI31" s="706"/>
      <c r="DJ31" s="706"/>
      <c r="DK31" s="707"/>
      <c r="DL31" s="675">
        <v>38387</v>
      </c>
      <c r="DM31" s="706"/>
      <c r="DN31" s="706"/>
      <c r="DO31" s="706"/>
      <c r="DP31" s="706"/>
      <c r="DQ31" s="706"/>
      <c r="DR31" s="706"/>
      <c r="DS31" s="706"/>
      <c r="DT31" s="706"/>
      <c r="DU31" s="706"/>
      <c r="DV31" s="707"/>
      <c r="DW31" s="671">
        <v>0.5</v>
      </c>
      <c r="DX31" s="700"/>
      <c r="DY31" s="700"/>
      <c r="DZ31" s="700"/>
      <c r="EA31" s="700"/>
      <c r="EB31" s="700"/>
      <c r="EC31" s="701"/>
    </row>
    <row r="32" spans="2:133" ht="11.25" customHeight="1">
      <c r="B32" s="663" t="s">
        <v>296</v>
      </c>
      <c r="C32" s="664"/>
      <c r="D32" s="664"/>
      <c r="E32" s="664"/>
      <c r="F32" s="664"/>
      <c r="G32" s="664"/>
      <c r="H32" s="664"/>
      <c r="I32" s="664"/>
      <c r="J32" s="664"/>
      <c r="K32" s="664"/>
      <c r="L32" s="664"/>
      <c r="M32" s="664"/>
      <c r="N32" s="664"/>
      <c r="O32" s="664"/>
      <c r="P32" s="664"/>
      <c r="Q32" s="665"/>
      <c r="R32" s="666">
        <v>3706363</v>
      </c>
      <c r="S32" s="667"/>
      <c r="T32" s="667"/>
      <c r="U32" s="667"/>
      <c r="V32" s="667"/>
      <c r="W32" s="667"/>
      <c r="X32" s="667"/>
      <c r="Y32" s="668"/>
      <c r="Z32" s="669">
        <v>24.1</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3" t="s">
        <v>297</v>
      </c>
      <c r="AV32" s="363"/>
      <c r="AW32" s="363"/>
      <c r="AX32" s="663" t="s">
        <v>298</v>
      </c>
      <c r="AY32" s="664"/>
      <c r="AZ32" s="664"/>
      <c r="BA32" s="664"/>
      <c r="BB32" s="664"/>
      <c r="BC32" s="664"/>
      <c r="BD32" s="664"/>
      <c r="BE32" s="664"/>
      <c r="BF32" s="665"/>
      <c r="BG32" s="735">
        <v>98.9</v>
      </c>
      <c r="BH32" s="706"/>
      <c r="BI32" s="706"/>
      <c r="BJ32" s="706"/>
      <c r="BK32" s="706"/>
      <c r="BL32" s="706"/>
      <c r="BM32" s="672">
        <v>95</v>
      </c>
      <c r="BN32" s="723"/>
      <c r="BO32" s="723"/>
      <c r="BP32" s="723"/>
      <c r="BQ32" s="724"/>
      <c r="BR32" s="735">
        <v>98.4</v>
      </c>
      <c r="BS32" s="706"/>
      <c r="BT32" s="706"/>
      <c r="BU32" s="706"/>
      <c r="BV32" s="706"/>
      <c r="BW32" s="706"/>
      <c r="BX32" s="672">
        <v>94.3</v>
      </c>
      <c r="BY32" s="723"/>
      <c r="BZ32" s="723"/>
      <c r="CA32" s="723"/>
      <c r="CB32" s="724"/>
      <c r="CD32" s="719"/>
      <c r="CE32" s="720"/>
      <c r="CF32" s="681" t="s">
        <v>588</v>
      </c>
      <c r="CG32" s="682"/>
      <c r="CH32" s="682"/>
      <c r="CI32" s="682"/>
      <c r="CJ32" s="682"/>
      <c r="CK32" s="682"/>
      <c r="CL32" s="682"/>
      <c r="CM32" s="682"/>
      <c r="CN32" s="682"/>
      <c r="CO32" s="682"/>
      <c r="CP32" s="682"/>
      <c r="CQ32" s="683"/>
      <c r="CR32" s="666" t="s">
        <v>568</v>
      </c>
      <c r="CS32" s="667"/>
      <c r="CT32" s="667"/>
      <c r="CU32" s="667"/>
      <c r="CV32" s="667"/>
      <c r="CW32" s="667"/>
      <c r="CX32" s="667"/>
      <c r="CY32" s="668"/>
      <c r="CZ32" s="671" t="s">
        <v>566</v>
      </c>
      <c r="DA32" s="700"/>
      <c r="DB32" s="700"/>
      <c r="DC32" s="708"/>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574</v>
      </c>
      <c r="DX32" s="700"/>
      <c r="DY32" s="700"/>
      <c r="DZ32" s="700"/>
      <c r="EA32" s="700"/>
      <c r="EB32" s="700"/>
      <c r="EC32" s="701"/>
    </row>
    <row r="33" spans="2:133" ht="11.25" customHeight="1">
      <c r="B33" s="702" t="s">
        <v>299</v>
      </c>
      <c r="C33" s="703"/>
      <c r="D33" s="703"/>
      <c r="E33" s="703"/>
      <c r="F33" s="703"/>
      <c r="G33" s="703"/>
      <c r="H33" s="703"/>
      <c r="I33" s="703"/>
      <c r="J33" s="703"/>
      <c r="K33" s="703"/>
      <c r="L33" s="703"/>
      <c r="M33" s="703"/>
      <c r="N33" s="703"/>
      <c r="O33" s="703"/>
      <c r="P33" s="703"/>
      <c r="Q33" s="704"/>
      <c r="R33" s="666" t="s">
        <v>566</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566</v>
      </c>
      <c r="AM33" s="672"/>
      <c r="AN33" s="672"/>
      <c r="AO33" s="673"/>
      <c r="AP33" s="730"/>
      <c r="AQ33" s="731"/>
      <c r="AR33" s="731"/>
      <c r="AS33" s="731"/>
      <c r="AT33" s="734"/>
      <c r="AU33" s="361"/>
      <c r="AV33" s="361"/>
      <c r="AW33" s="361"/>
      <c r="AX33" s="710" t="s">
        <v>300</v>
      </c>
      <c r="AY33" s="711"/>
      <c r="AZ33" s="711"/>
      <c r="BA33" s="711"/>
      <c r="BB33" s="711"/>
      <c r="BC33" s="711"/>
      <c r="BD33" s="711"/>
      <c r="BE33" s="711"/>
      <c r="BF33" s="712"/>
      <c r="BG33" s="736">
        <v>98.9</v>
      </c>
      <c r="BH33" s="737"/>
      <c r="BI33" s="737"/>
      <c r="BJ33" s="737"/>
      <c r="BK33" s="737"/>
      <c r="BL33" s="737"/>
      <c r="BM33" s="738">
        <v>94.9</v>
      </c>
      <c r="BN33" s="737"/>
      <c r="BO33" s="737"/>
      <c r="BP33" s="737"/>
      <c r="BQ33" s="739"/>
      <c r="BR33" s="736">
        <v>98.8</v>
      </c>
      <c r="BS33" s="737"/>
      <c r="BT33" s="737"/>
      <c r="BU33" s="737"/>
      <c r="BV33" s="737"/>
      <c r="BW33" s="737"/>
      <c r="BX33" s="738">
        <v>94.8</v>
      </c>
      <c r="BY33" s="737"/>
      <c r="BZ33" s="737"/>
      <c r="CA33" s="737"/>
      <c r="CB33" s="739"/>
      <c r="CD33" s="681" t="s">
        <v>301</v>
      </c>
      <c r="CE33" s="682"/>
      <c r="CF33" s="682"/>
      <c r="CG33" s="682"/>
      <c r="CH33" s="682"/>
      <c r="CI33" s="682"/>
      <c r="CJ33" s="682"/>
      <c r="CK33" s="682"/>
      <c r="CL33" s="682"/>
      <c r="CM33" s="682"/>
      <c r="CN33" s="682"/>
      <c r="CO33" s="682"/>
      <c r="CP33" s="682"/>
      <c r="CQ33" s="683"/>
      <c r="CR33" s="666">
        <v>6544629</v>
      </c>
      <c r="CS33" s="706"/>
      <c r="CT33" s="706"/>
      <c r="CU33" s="706"/>
      <c r="CV33" s="706"/>
      <c r="CW33" s="706"/>
      <c r="CX33" s="706"/>
      <c r="CY33" s="707"/>
      <c r="CZ33" s="671">
        <v>44.9</v>
      </c>
      <c r="DA33" s="700"/>
      <c r="DB33" s="700"/>
      <c r="DC33" s="708"/>
      <c r="DD33" s="675">
        <v>5454475</v>
      </c>
      <c r="DE33" s="706"/>
      <c r="DF33" s="706"/>
      <c r="DG33" s="706"/>
      <c r="DH33" s="706"/>
      <c r="DI33" s="706"/>
      <c r="DJ33" s="706"/>
      <c r="DK33" s="707"/>
      <c r="DL33" s="675">
        <v>3817990</v>
      </c>
      <c r="DM33" s="706"/>
      <c r="DN33" s="706"/>
      <c r="DO33" s="706"/>
      <c r="DP33" s="706"/>
      <c r="DQ33" s="706"/>
      <c r="DR33" s="706"/>
      <c r="DS33" s="706"/>
      <c r="DT33" s="706"/>
      <c r="DU33" s="706"/>
      <c r="DV33" s="707"/>
      <c r="DW33" s="671">
        <v>47.6</v>
      </c>
      <c r="DX33" s="700"/>
      <c r="DY33" s="700"/>
      <c r="DZ33" s="700"/>
      <c r="EA33" s="700"/>
      <c r="EB33" s="700"/>
      <c r="EC33" s="701"/>
    </row>
    <row r="34" spans="2:133" ht="11.25" customHeight="1">
      <c r="B34" s="663" t="s">
        <v>302</v>
      </c>
      <c r="C34" s="664"/>
      <c r="D34" s="664"/>
      <c r="E34" s="664"/>
      <c r="F34" s="664"/>
      <c r="G34" s="664"/>
      <c r="H34" s="664"/>
      <c r="I34" s="664"/>
      <c r="J34" s="664"/>
      <c r="K34" s="664"/>
      <c r="L34" s="664"/>
      <c r="M34" s="664"/>
      <c r="N34" s="664"/>
      <c r="O34" s="664"/>
      <c r="P34" s="664"/>
      <c r="Q34" s="665"/>
      <c r="R34" s="666">
        <v>1099210</v>
      </c>
      <c r="S34" s="667"/>
      <c r="T34" s="667"/>
      <c r="U34" s="667"/>
      <c r="V34" s="667"/>
      <c r="W34" s="667"/>
      <c r="X34" s="667"/>
      <c r="Y34" s="668"/>
      <c r="Z34" s="669">
        <v>7.2</v>
      </c>
      <c r="AA34" s="669"/>
      <c r="AB34" s="669"/>
      <c r="AC34" s="669"/>
      <c r="AD34" s="670" t="s">
        <v>566</v>
      </c>
      <c r="AE34" s="670"/>
      <c r="AF34" s="670"/>
      <c r="AG34" s="670"/>
      <c r="AH34" s="670"/>
      <c r="AI34" s="670"/>
      <c r="AJ34" s="670"/>
      <c r="AK34" s="670"/>
      <c r="AL34" s="671" t="s">
        <v>568</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303</v>
      </c>
      <c r="CE34" s="682"/>
      <c r="CF34" s="682"/>
      <c r="CG34" s="682"/>
      <c r="CH34" s="682"/>
      <c r="CI34" s="682"/>
      <c r="CJ34" s="682"/>
      <c r="CK34" s="682"/>
      <c r="CL34" s="682"/>
      <c r="CM34" s="682"/>
      <c r="CN34" s="682"/>
      <c r="CO34" s="682"/>
      <c r="CP34" s="682"/>
      <c r="CQ34" s="683"/>
      <c r="CR34" s="666">
        <v>2758958</v>
      </c>
      <c r="CS34" s="667"/>
      <c r="CT34" s="667"/>
      <c r="CU34" s="667"/>
      <c r="CV34" s="667"/>
      <c r="CW34" s="667"/>
      <c r="CX34" s="667"/>
      <c r="CY34" s="668"/>
      <c r="CZ34" s="671">
        <v>18.899999999999999</v>
      </c>
      <c r="DA34" s="700"/>
      <c r="DB34" s="700"/>
      <c r="DC34" s="708"/>
      <c r="DD34" s="675">
        <v>1991123</v>
      </c>
      <c r="DE34" s="667"/>
      <c r="DF34" s="667"/>
      <c r="DG34" s="667"/>
      <c r="DH34" s="667"/>
      <c r="DI34" s="667"/>
      <c r="DJ34" s="667"/>
      <c r="DK34" s="668"/>
      <c r="DL34" s="675">
        <v>1506987</v>
      </c>
      <c r="DM34" s="667"/>
      <c r="DN34" s="667"/>
      <c r="DO34" s="667"/>
      <c r="DP34" s="667"/>
      <c r="DQ34" s="667"/>
      <c r="DR34" s="667"/>
      <c r="DS34" s="667"/>
      <c r="DT34" s="667"/>
      <c r="DU34" s="667"/>
      <c r="DV34" s="668"/>
      <c r="DW34" s="671">
        <v>18.8</v>
      </c>
      <c r="DX34" s="700"/>
      <c r="DY34" s="700"/>
      <c r="DZ34" s="700"/>
      <c r="EA34" s="700"/>
      <c r="EB34" s="700"/>
      <c r="EC34" s="701"/>
    </row>
    <row r="35" spans="2:133" ht="11.25" customHeight="1">
      <c r="B35" s="663" t="s">
        <v>304</v>
      </c>
      <c r="C35" s="664"/>
      <c r="D35" s="664"/>
      <c r="E35" s="664"/>
      <c r="F35" s="664"/>
      <c r="G35" s="664"/>
      <c r="H35" s="664"/>
      <c r="I35" s="664"/>
      <c r="J35" s="664"/>
      <c r="K35" s="664"/>
      <c r="L35" s="664"/>
      <c r="M35" s="664"/>
      <c r="N35" s="664"/>
      <c r="O35" s="664"/>
      <c r="P35" s="664"/>
      <c r="Q35" s="665"/>
      <c r="R35" s="666">
        <v>46703</v>
      </c>
      <c r="S35" s="667"/>
      <c r="T35" s="667"/>
      <c r="U35" s="667"/>
      <c r="V35" s="667"/>
      <c r="W35" s="667"/>
      <c r="X35" s="667"/>
      <c r="Y35" s="668"/>
      <c r="Z35" s="669">
        <v>0.3</v>
      </c>
      <c r="AA35" s="669"/>
      <c r="AB35" s="669"/>
      <c r="AC35" s="669"/>
      <c r="AD35" s="670">
        <v>8735</v>
      </c>
      <c r="AE35" s="670"/>
      <c r="AF35" s="670"/>
      <c r="AG35" s="670"/>
      <c r="AH35" s="670"/>
      <c r="AI35" s="670"/>
      <c r="AJ35" s="670"/>
      <c r="AK35" s="670"/>
      <c r="AL35" s="671">
        <v>0.1</v>
      </c>
      <c r="AM35" s="672"/>
      <c r="AN35" s="672"/>
      <c r="AO35" s="673"/>
      <c r="AP35" s="218"/>
      <c r="AQ35" s="645" t="s">
        <v>305</v>
      </c>
      <c r="AR35" s="646"/>
      <c r="AS35" s="646"/>
      <c r="AT35" s="646"/>
      <c r="AU35" s="646"/>
      <c r="AV35" s="646"/>
      <c r="AW35" s="646"/>
      <c r="AX35" s="646"/>
      <c r="AY35" s="646"/>
      <c r="AZ35" s="646"/>
      <c r="BA35" s="646"/>
      <c r="BB35" s="646"/>
      <c r="BC35" s="646"/>
      <c r="BD35" s="646"/>
      <c r="BE35" s="646"/>
      <c r="BF35" s="647"/>
      <c r="BG35" s="645" t="s">
        <v>306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307</v>
      </c>
      <c r="CE35" s="682"/>
      <c r="CF35" s="682"/>
      <c r="CG35" s="682"/>
      <c r="CH35" s="682"/>
      <c r="CI35" s="682"/>
      <c r="CJ35" s="682"/>
      <c r="CK35" s="682"/>
      <c r="CL35" s="682"/>
      <c r="CM35" s="682"/>
      <c r="CN35" s="682"/>
      <c r="CO35" s="682"/>
      <c r="CP35" s="682"/>
      <c r="CQ35" s="683"/>
      <c r="CR35" s="666">
        <v>71100</v>
      </c>
      <c r="CS35" s="706"/>
      <c r="CT35" s="706"/>
      <c r="CU35" s="706"/>
      <c r="CV35" s="706"/>
      <c r="CW35" s="706"/>
      <c r="CX35" s="706"/>
      <c r="CY35" s="707"/>
      <c r="CZ35" s="671">
        <v>0.5</v>
      </c>
      <c r="DA35" s="700"/>
      <c r="DB35" s="700"/>
      <c r="DC35" s="708"/>
      <c r="DD35" s="675">
        <v>58460</v>
      </c>
      <c r="DE35" s="706"/>
      <c r="DF35" s="706"/>
      <c r="DG35" s="706"/>
      <c r="DH35" s="706"/>
      <c r="DI35" s="706"/>
      <c r="DJ35" s="706"/>
      <c r="DK35" s="707"/>
      <c r="DL35" s="675">
        <v>58460</v>
      </c>
      <c r="DM35" s="706"/>
      <c r="DN35" s="706"/>
      <c r="DO35" s="706"/>
      <c r="DP35" s="706"/>
      <c r="DQ35" s="706"/>
      <c r="DR35" s="706"/>
      <c r="DS35" s="706"/>
      <c r="DT35" s="706"/>
      <c r="DU35" s="706"/>
      <c r="DV35" s="707"/>
      <c r="DW35" s="671">
        <v>0.7</v>
      </c>
      <c r="DX35" s="700"/>
      <c r="DY35" s="700"/>
      <c r="DZ35" s="700"/>
      <c r="EA35" s="700"/>
      <c r="EB35" s="700"/>
      <c r="EC35" s="701"/>
    </row>
    <row r="36" spans="2:133" ht="11.25" customHeight="1">
      <c r="B36" s="663" t="s">
        <v>308</v>
      </c>
      <c r="C36" s="664"/>
      <c r="D36" s="664"/>
      <c r="E36" s="664"/>
      <c r="F36" s="664"/>
      <c r="G36" s="664"/>
      <c r="H36" s="664"/>
      <c r="I36" s="664"/>
      <c r="J36" s="664"/>
      <c r="K36" s="664"/>
      <c r="L36" s="664"/>
      <c r="M36" s="664"/>
      <c r="N36" s="664"/>
      <c r="O36" s="664"/>
      <c r="P36" s="664"/>
      <c r="Q36" s="665"/>
      <c r="R36" s="666">
        <v>419320</v>
      </c>
      <c r="S36" s="667"/>
      <c r="T36" s="667"/>
      <c r="U36" s="667"/>
      <c r="V36" s="667"/>
      <c r="W36" s="667"/>
      <c r="X36" s="667"/>
      <c r="Y36" s="668"/>
      <c r="Z36" s="669">
        <v>2.7</v>
      </c>
      <c r="AA36" s="669"/>
      <c r="AB36" s="669"/>
      <c r="AC36" s="669"/>
      <c r="AD36" s="670" t="s">
        <v>568</v>
      </c>
      <c r="AE36" s="670"/>
      <c r="AF36" s="670"/>
      <c r="AG36" s="670"/>
      <c r="AH36" s="670"/>
      <c r="AI36" s="670"/>
      <c r="AJ36" s="670"/>
      <c r="AK36" s="670"/>
      <c r="AL36" s="671" t="s">
        <v>574</v>
      </c>
      <c r="AM36" s="672"/>
      <c r="AN36" s="672"/>
      <c r="AO36" s="673"/>
      <c r="AP36" s="218"/>
      <c r="AQ36" s="740" t="s">
        <v>589</v>
      </c>
      <c r="AR36" s="741"/>
      <c r="AS36" s="741"/>
      <c r="AT36" s="741"/>
      <c r="AU36" s="741"/>
      <c r="AV36" s="741"/>
      <c r="AW36" s="741"/>
      <c r="AX36" s="741"/>
      <c r="AY36" s="742"/>
      <c r="AZ36" s="655">
        <v>1814414</v>
      </c>
      <c r="BA36" s="656"/>
      <c r="BB36" s="656"/>
      <c r="BC36" s="656"/>
      <c r="BD36" s="656"/>
      <c r="BE36" s="656"/>
      <c r="BF36" s="743"/>
      <c r="BG36" s="677" t="s">
        <v>309</v>
      </c>
      <c r="BH36" s="678"/>
      <c r="BI36" s="678"/>
      <c r="BJ36" s="678"/>
      <c r="BK36" s="678"/>
      <c r="BL36" s="678"/>
      <c r="BM36" s="678"/>
      <c r="BN36" s="678"/>
      <c r="BO36" s="678"/>
      <c r="BP36" s="678"/>
      <c r="BQ36" s="678"/>
      <c r="BR36" s="678"/>
      <c r="BS36" s="678"/>
      <c r="BT36" s="678"/>
      <c r="BU36" s="679"/>
      <c r="BV36" s="655">
        <v>374488</v>
      </c>
      <c r="BW36" s="656"/>
      <c r="BX36" s="656"/>
      <c r="BY36" s="656"/>
      <c r="BZ36" s="656"/>
      <c r="CA36" s="656"/>
      <c r="CB36" s="743"/>
      <c r="CD36" s="681" t="s">
        <v>310</v>
      </c>
      <c r="CE36" s="682"/>
      <c r="CF36" s="682"/>
      <c r="CG36" s="682"/>
      <c r="CH36" s="682"/>
      <c r="CI36" s="682"/>
      <c r="CJ36" s="682"/>
      <c r="CK36" s="682"/>
      <c r="CL36" s="682"/>
      <c r="CM36" s="682"/>
      <c r="CN36" s="682"/>
      <c r="CO36" s="682"/>
      <c r="CP36" s="682"/>
      <c r="CQ36" s="683"/>
      <c r="CR36" s="666">
        <v>1653710</v>
      </c>
      <c r="CS36" s="667"/>
      <c r="CT36" s="667"/>
      <c r="CU36" s="667"/>
      <c r="CV36" s="667"/>
      <c r="CW36" s="667"/>
      <c r="CX36" s="667"/>
      <c r="CY36" s="668"/>
      <c r="CZ36" s="671">
        <v>11.4</v>
      </c>
      <c r="DA36" s="700"/>
      <c r="DB36" s="700"/>
      <c r="DC36" s="708"/>
      <c r="DD36" s="675">
        <v>1619109</v>
      </c>
      <c r="DE36" s="667"/>
      <c r="DF36" s="667"/>
      <c r="DG36" s="667"/>
      <c r="DH36" s="667"/>
      <c r="DI36" s="667"/>
      <c r="DJ36" s="667"/>
      <c r="DK36" s="668"/>
      <c r="DL36" s="675">
        <v>1420002</v>
      </c>
      <c r="DM36" s="667"/>
      <c r="DN36" s="667"/>
      <c r="DO36" s="667"/>
      <c r="DP36" s="667"/>
      <c r="DQ36" s="667"/>
      <c r="DR36" s="667"/>
      <c r="DS36" s="667"/>
      <c r="DT36" s="667"/>
      <c r="DU36" s="667"/>
      <c r="DV36" s="668"/>
      <c r="DW36" s="671">
        <v>17.7</v>
      </c>
      <c r="DX36" s="700"/>
      <c r="DY36" s="700"/>
      <c r="DZ36" s="700"/>
      <c r="EA36" s="700"/>
      <c r="EB36" s="700"/>
      <c r="EC36" s="701"/>
    </row>
    <row r="37" spans="2:133" ht="11.25" customHeight="1">
      <c r="B37" s="663" t="s">
        <v>311</v>
      </c>
      <c r="C37" s="664"/>
      <c r="D37" s="664"/>
      <c r="E37" s="664"/>
      <c r="F37" s="664"/>
      <c r="G37" s="664"/>
      <c r="H37" s="664"/>
      <c r="I37" s="664"/>
      <c r="J37" s="664"/>
      <c r="K37" s="664"/>
      <c r="L37" s="664"/>
      <c r="M37" s="664"/>
      <c r="N37" s="664"/>
      <c r="O37" s="664"/>
      <c r="P37" s="664"/>
      <c r="Q37" s="665"/>
      <c r="R37" s="666">
        <v>176127</v>
      </c>
      <c r="S37" s="667"/>
      <c r="T37" s="667"/>
      <c r="U37" s="667"/>
      <c r="V37" s="667"/>
      <c r="W37" s="667"/>
      <c r="X37" s="667"/>
      <c r="Y37" s="668"/>
      <c r="Z37" s="669">
        <v>1.1000000000000001</v>
      </c>
      <c r="AA37" s="669"/>
      <c r="AB37" s="669"/>
      <c r="AC37" s="669"/>
      <c r="AD37" s="670" t="s">
        <v>128</v>
      </c>
      <c r="AE37" s="670"/>
      <c r="AF37" s="670"/>
      <c r="AG37" s="670"/>
      <c r="AH37" s="670"/>
      <c r="AI37" s="670"/>
      <c r="AJ37" s="670"/>
      <c r="AK37" s="670"/>
      <c r="AL37" s="671" t="s">
        <v>128</v>
      </c>
      <c r="AM37" s="672"/>
      <c r="AN37" s="672"/>
      <c r="AO37" s="673"/>
      <c r="AQ37" s="744" t="s">
        <v>590</v>
      </c>
      <c r="AR37" s="745"/>
      <c r="AS37" s="745"/>
      <c r="AT37" s="745"/>
      <c r="AU37" s="745"/>
      <c r="AV37" s="745"/>
      <c r="AW37" s="745"/>
      <c r="AX37" s="745"/>
      <c r="AY37" s="746"/>
      <c r="AZ37" s="666">
        <v>447600</v>
      </c>
      <c r="BA37" s="667"/>
      <c r="BB37" s="667"/>
      <c r="BC37" s="667"/>
      <c r="BD37" s="706"/>
      <c r="BE37" s="706"/>
      <c r="BF37" s="724"/>
      <c r="BG37" s="681" t="s">
        <v>312</v>
      </c>
      <c r="BH37" s="682"/>
      <c r="BI37" s="682"/>
      <c r="BJ37" s="682"/>
      <c r="BK37" s="682"/>
      <c r="BL37" s="682"/>
      <c r="BM37" s="682"/>
      <c r="BN37" s="682"/>
      <c r="BO37" s="682"/>
      <c r="BP37" s="682"/>
      <c r="BQ37" s="682"/>
      <c r="BR37" s="682"/>
      <c r="BS37" s="682"/>
      <c r="BT37" s="682"/>
      <c r="BU37" s="683"/>
      <c r="BV37" s="666">
        <v>301679</v>
      </c>
      <c r="BW37" s="667"/>
      <c r="BX37" s="667"/>
      <c r="BY37" s="667"/>
      <c r="BZ37" s="667"/>
      <c r="CA37" s="667"/>
      <c r="CB37" s="676"/>
      <c r="CD37" s="681" t="s">
        <v>591</v>
      </c>
      <c r="CE37" s="682"/>
      <c r="CF37" s="682"/>
      <c r="CG37" s="682"/>
      <c r="CH37" s="682"/>
      <c r="CI37" s="682"/>
      <c r="CJ37" s="682"/>
      <c r="CK37" s="682"/>
      <c r="CL37" s="682"/>
      <c r="CM37" s="682"/>
      <c r="CN37" s="682"/>
      <c r="CO37" s="682"/>
      <c r="CP37" s="682"/>
      <c r="CQ37" s="683"/>
      <c r="CR37" s="666">
        <v>618949</v>
      </c>
      <c r="CS37" s="706"/>
      <c r="CT37" s="706"/>
      <c r="CU37" s="706"/>
      <c r="CV37" s="706"/>
      <c r="CW37" s="706"/>
      <c r="CX37" s="706"/>
      <c r="CY37" s="707"/>
      <c r="CZ37" s="671">
        <v>4.2</v>
      </c>
      <c r="DA37" s="700"/>
      <c r="DB37" s="700"/>
      <c r="DC37" s="708"/>
      <c r="DD37" s="675">
        <v>618949</v>
      </c>
      <c r="DE37" s="706"/>
      <c r="DF37" s="706"/>
      <c r="DG37" s="706"/>
      <c r="DH37" s="706"/>
      <c r="DI37" s="706"/>
      <c r="DJ37" s="706"/>
      <c r="DK37" s="707"/>
      <c r="DL37" s="675">
        <v>600318</v>
      </c>
      <c r="DM37" s="706"/>
      <c r="DN37" s="706"/>
      <c r="DO37" s="706"/>
      <c r="DP37" s="706"/>
      <c r="DQ37" s="706"/>
      <c r="DR37" s="706"/>
      <c r="DS37" s="706"/>
      <c r="DT37" s="706"/>
      <c r="DU37" s="706"/>
      <c r="DV37" s="707"/>
      <c r="DW37" s="671">
        <v>7.5</v>
      </c>
      <c r="DX37" s="700"/>
      <c r="DY37" s="700"/>
      <c r="DZ37" s="700"/>
      <c r="EA37" s="700"/>
      <c r="EB37" s="700"/>
      <c r="EC37" s="701"/>
    </row>
    <row r="38" spans="2:133" ht="11.25" customHeight="1">
      <c r="B38" s="663" t="s">
        <v>313</v>
      </c>
      <c r="C38" s="664"/>
      <c r="D38" s="664"/>
      <c r="E38" s="664"/>
      <c r="F38" s="664"/>
      <c r="G38" s="664"/>
      <c r="H38" s="664"/>
      <c r="I38" s="664"/>
      <c r="J38" s="664"/>
      <c r="K38" s="664"/>
      <c r="L38" s="664"/>
      <c r="M38" s="664"/>
      <c r="N38" s="664"/>
      <c r="O38" s="664"/>
      <c r="P38" s="664"/>
      <c r="Q38" s="665"/>
      <c r="R38" s="666">
        <v>556493</v>
      </c>
      <c r="S38" s="667"/>
      <c r="T38" s="667"/>
      <c r="U38" s="667"/>
      <c r="V38" s="667"/>
      <c r="W38" s="667"/>
      <c r="X38" s="667"/>
      <c r="Y38" s="668"/>
      <c r="Z38" s="669">
        <v>3.6</v>
      </c>
      <c r="AA38" s="669"/>
      <c r="AB38" s="669"/>
      <c r="AC38" s="669"/>
      <c r="AD38" s="670" t="s">
        <v>128</v>
      </c>
      <c r="AE38" s="670"/>
      <c r="AF38" s="670"/>
      <c r="AG38" s="670"/>
      <c r="AH38" s="670"/>
      <c r="AI38" s="670"/>
      <c r="AJ38" s="670"/>
      <c r="AK38" s="670"/>
      <c r="AL38" s="671" t="s">
        <v>568</v>
      </c>
      <c r="AM38" s="672"/>
      <c r="AN38" s="672"/>
      <c r="AO38" s="673"/>
      <c r="AQ38" s="744" t="s">
        <v>314</v>
      </c>
      <c r="AR38" s="745"/>
      <c r="AS38" s="745"/>
      <c r="AT38" s="745"/>
      <c r="AU38" s="745"/>
      <c r="AV38" s="745"/>
      <c r="AW38" s="745"/>
      <c r="AX38" s="745"/>
      <c r="AY38" s="746"/>
      <c r="AZ38" s="666">
        <v>81939</v>
      </c>
      <c r="BA38" s="667"/>
      <c r="BB38" s="667"/>
      <c r="BC38" s="667"/>
      <c r="BD38" s="706"/>
      <c r="BE38" s="706"/>
      <c r="BF38" s="724"/>
      <c r="BG38" s="681" t="s">
        <v>315</v>
      </c>
      <c r="BH38" s="682"/>
      <c r="BI38" s="682"/>
      <c r="BJ38" s="682"/>
      <c r="BK38" s="682"/>
      <c r="BL38" s="682"/>
      <c r="BM38" s="682"/>
      <c r="BN38" s="682"/>
      <c r="BO38" s="682"/>
      <c r="BP38" s="682"/>
      <c r="BQ38" s="682"/>
      <c r="BR38" s="682"/>
      <c r="BS38" s="682"/>
      <c r="BT38" s="682"/>
      <c r="BU38" s="683"/>
      <c r="BV38" s="666">
        <v>4696</v>
      </c>
      <c r="BW38" s="667"/>
      <c r="BX38" s="667"/>
      <c r="BY38" s="667"/>
      <c r="BZ38" s="667"/>
      <c r="CA38" s="667"/>
      <c r="CB38" s="676"/>
      <c r="CD38" s="681" t="s">
        <v>316</v>
      </c>
      <c r="CE38" s="682"/>
      <c r="CF38" s="682"/>
      <c r="CG38" s="682"/>
      <c r="CH38" s="682"/>
      <c r="CI38" s="682"/>
      <c r="CJ38" s="682"/>
      <c r="CK38" s="682"/>
      <c r="CL38" s="682"/>
      <c r="CM38" s="682"/>
      <c r="CN38" s="682"/>
      <c r="CO38" s="682"/>
      <c r="CP38" s="682"/>
      <c r="CQ38" s="683"/>
      <c r="CR38" s="666">
        <v>1284875</v>
      </c>
      <c r="CS38" s="667"/>
      <c r="CT38" s="667"/>
      <c r="CU38" s="667"/>
      <c r="CV38" s="667"/>
      <c r="CW38" s="667"/>
      <c r="CX38" s="667"/>
      <c r="CY38" s="668"/>
      <c r="CZ38" s="671">
        <v>8.8000000000000007</v>
      </c>
      <c r="DA38" s="700"/>
      <c r="DB38" s="700"/>
      <c r="DC38" s="708"/>
      <c r="DD38" s="675">
        <v>1017988</v>
      </c>
      <c r="DE38" s="667"/>
      <c r="DF38" s="667"/>
      <c r="DG38" s="667"/>
      <c r="DH38" s="667"/>
      <c r="DI38" s="667"/>
      <c r="DJ38" s="667"/>
      <c r="DK38" s="668"/>
      <c r="DL38" s="675">
        <v>832541</v>
      </c>
      <c r="DM38" s="667"/>
      <c r="DN38" s="667"/>
      <c r="DO38" s="667"/>
      <c r="DP38" s="667"/>
      <c r="DQ38" s="667"/>
      <c r="DR38" s="667"/>
      <c r="DS38" s="667"/>
      <c r="DT38" s="667"/>
      <c r="DU38" s="667"/>
      <c r="DV38" s="668"/>
      <c r="DW38" s="671">
        <v>10.4</v>
      </c>
      <c r="DX38" s="700"/>
      <c r="DY38" s="700"/>
      <c r="DZ38" s="700"/>
      <c r="EA38" s="700"/>
      <c r="EB38" s="700"/>
      <c r="EC38" s="701"/>
    </row>
    <row r="39" spans="2:133" ht="11.25" customHeight="1">
      <c r="B39" s="663" t="s">
        <v>317</v>
      </c>
      <c r="C39" s="664"/>
      <c r="D39" s="664"/>
      <c r="E39" s="664"/>
      <c r="F39" s="664"/>
      <c r="G39" s="664"/>
      <c r="H39" s="664"/>
      <c r="I39" s="664"/>
      <c r="J39" s="664"/>
      <c r="K39" s="664"/>
      <c r="L39" s="664"/>
      <c r="M39" s="664"/>
      <c r="N39" s="664"/>
      <c r="O39" s="664"/>
      <c r="P39" s="664"/>
      <c r="Q39" s="665"/>
      <c r="R39" s="666">
        <v>119875</v>
      </c>
      <c r="S39" s="667"/>
      <c r="T39" s="667"/>
      <c r="U39" s="667"/>
      <c r="V39" s="667"/>
      <c r="W39" s="667"/>
      <c r="X39" s="667"/>
      <c r="Y39" s="668"/>
      <c r="Z39" s="669">
        <v>0.8</v>
      </c>
      <c r="AA39" s="669"/>
      <c r="AB39" s="669"/>
      <c r="AC39" s="669"/>
      <c r="AD39" s="670">
        <v>9369</v>
      </c>
      <c r="AE39" s="670"/>
      <c r="AF39" s="670"/>
      <c r="AG39" s="670"/>
      <c r="AH39" s="670"/>
      <c r="AI39" s="670"/>
      <c r="AJ39" s="670"/>
      <c r="AK39" s="670"/>
      <c r="AL39" s="671">
        <v>0.1</v>
      </c>
      <c r="AM39" s="672"/>
      <c r="AN39" s="672"/>
      <c r="AO39" s="673"/>
      <c r="AQ39" s="744" t="s">
        <v>592</v>
      </c>
      <c r="AR39" s="745"/>
      <c r="AS39" s="745"/>
      <c r="AT39" s="745"/>
      <c r="AU39" s="745"/>
      <c r="AV39" s="745"/>
      <c r="AW39" s="745"/>
      <c r="AX39" s="745"/>
      <c r="AY39" s="746"/>
      <c r="AZ39" s="666" t="s">
        <v>128</v>
      </c>
      <c r="BA39" s="667"/>
      <c r="BB39" s="667"/>
      <c r="BC39" s="667"/>
      <c r="BD39" s="706"/>
      <c r="BE39" s="706"/>
      <c r="BF39" s="724"/>
      <c r="BG39" s="681" t="s">
        <v>318</v>
      </c>
      <c r="BH39" s="682"/>
      <c r="BI39" s="682"/>
      <c r="BJ39" s="682"/>
      <c r="BK39" s="682"/>
      <c r="BL39" s="682"/>
      <c r="BM39" s="682"/>
      <c r="BN39" s="682"/>
      <c r="BO39" s="682"/>
      <c r="BP39" s="682"/>
      <c r="BQ39" s="682"/>
      <c r="BR39" s="682"/>
      <c r="BS39" s="682"/>
      <c r="BT39" s="682"/>
      <c r="BU39" s="683"/>
      <c r="BV39" s="666">
        <v>7462</v>
      </c>
      <c r="BW39" s="667"/>
      <c r="BX39" s="667"/>
      <c r="BY39" s="667"/>
      <c r="BZ39" s="667"/>
      <c r="CA39" s="667"/>
      <c r="CB39" s="676"/>
      <c r="CD39" s="681" t="s">
        <v>319</v>
      </c>
      <c r="CE39" s="682"/>
      <c r="CF39" s="682"/>
      <c r="CG39" s="682"/>
      <c r="CH39" s="682"/>
      <c r="CI39" s="682"/>
      <c r="CJ39" s="682"/>
      <c r="CK39" s="682"/>
      <c r="CL39" s="682"/>
      <c r="CM39" s="682"/>
      <c r="CN39" s="682"/>
      <c r="CO39" s="682"/>
      <c r="CP39" s="682"/>
      <c r="CQ39" s="683"/>
      <c r="CR39" s="666">
        <v>748520</v>
      </c>
      <c r="CS39" s="706"/>
      <c r="CT39" s="706"/>
      <c r="CU39" s="706"/>
      <c r="CV39" s="706"/>
      <c r="CW39" s="706"/>
      <c r="CX39" s="706"/>
      <c r="CY39" s="707"/>
      <c r="CZ39" s="671">
        <v>5.0999999999999996</v>
      </c>
      <c r="DA39" s="700"/>
      <c r="DB39" s="700"/>
      <c r="DC39" s="708"/>
      <c r="DD39" s="675">
        <v>748429</v>
      </c>
      <c r="DE39" s="706"/>
      <c r="DF39" s="706"/>
      <c r="DG39" s="706"/>
      <c r="DH39" s="706"/>
      <c r="DI39" s="706"/>
      <c r="DJ39" s="706"/>
      <c r="DK39" s="707"/>
      <c r="DL39" s="675" t="s">
        <v>568</v>
      </c>
      <c r="DM39" s="706"/>
      <c r="DN39" s="706"/>
      <c r="DO39" s="706"/>
      <c r="DP39" s="706"/>
      <c r="DQ39" s="706"/>
      <c r="DR39" s="706"/>
      <c r="DS39" s="706"/>
      <c r="DT39" s="706"/>
      <c r="DU39" s="706"/>
      <c r="DV39" s="707"/>
      <c r="DW39" s="671" t="s">
        <v>566</v>
      </c>
      <c r="DX39" s="700"/>
      <c r="DY39" s="700"/>
      <c r="DZ39" s="700"/>
      <c r="EA39" s="700"/>
      <c r="EB39" s="700"/>
      <c r="EC39" s="701"/>
    </row>
    <row r="40" spans="2:133" ht="11.25" customHeight="1">
      <c r="B40" s="663" t="s">
        <v>320</v>
      </c>
      <c r="C40" s="664"/>
      <c r="D40" s="664"/>
      <c r="E40" s="664"/>
      <c r="F40" s="664"/>
      <c r="G40" s="664"/>
      <c r="H40" s="664"/>
      <c r="I40" s="664"/>
      <c r="J40" s="664"/>
      <c r="K40" s="664"/>
      <c r="L40" s="664"/>
      <c r="M40" s="664"/>
      <c r="N40" s="664"/>
      <c r="O40" s="664"/>
      <c r="P40" s="664"/>
      <c r="Q40" s="665"/>
      <c r="R40" s="666">
        <v>860545</v>
      </c>
      <c r="S40" s="667"/>
      <c r="T40" s="667"/>
      <c r="U40" s="667"/>
      <c r="V40" s="667"/>
      <c r="W40" s="667"/>
      <c r="X40" s="667"/>
      <c r="Y40" s="668"/>
      <c r="Z40" s="669">
        <v>5.6</v>
      </c>
      <c r="AA40" s="669"/>
      <c r="AB40" s="669"/>
      <c r="AC40" s="669"/>
      <c r="AD40" s="670" t="s">
        <v>128</v>
      </c>
      <c r="AE40" s="670"/>
      <c r="AF40" s="670"/>
      <c r="AG40" s="670"/>
      <c r="AH40" s="670"/>
      <c r="AI40" s="670"/>
      <c r="AJ40" s="670"/>
      <c r="AK40" s="670"/>
      <c r="AL40" s="671" t="s">
        <v>128</v>
      </c>
      <c r="AM40" s="672"/>
      <c r="AN40" s="672"/>
      <c r="AO40" s="673"/>
      <c r="AQ40" s="744" t="s">
        <v>593</v>
      </c>
      <c r="AR40" s="745"/>
      <c r="AS40" s="745"/>
      <c r="AT40" s="745"/>
      <c r="AU40" s="745"/>
      <c r="AV40" s="745"/>
      <c r="AW40" s="745"/>
      <c r="AX40" s="745"/>
      <c r="AY40" s="746"/>
      <c r="AZ40" s="666" t="s">
        <v>128</v>
      </c>
      <c r="BA40" s="667"/>
      <c r="BB40" s="667"/>
      <c r="BC40" s="667"/>
      <c r="BD40" s="706"/>
      <c r="BE40" s="706"/>
      <c r="BF40" s="724"/>
      <c r="BG40" s="747" t="s">
        <v>321</v>
      </c>
      <c r="BH40" s="748"/>
      <c r="BI40" s="748"/>
      <c r="BJ40" s="748"/>
      <c r="BK40" s="748"/>
      <c r="BL40" s="365"/>
      <c r="BM40" s="682" t="s">
        <v>594</v>
      </c>
      <c r="BN40" s="682"/>
      <c r="BO40" s="682"/>
      <c r="BP40" s="682"/>
      <c r="BQ40" s="682"/>
      <c r="BR40" s="682"/>
      <c r="BS40" s="682"/>
      <c r="BT40" s="682"/>
      <c r="BU40" s="683"/>
      <c r="BV40" s="666">
        <v>99</v>
      </c>
      <c r="BW40" s="667"/>
      <c r="BX40" s="667"/>
      <c r="BY40" s="667"/>
      <c r="BZ40" s="667"/>
      <c r="CA40" s="667"/>
      <c r="CB40" s="676"/>
      <c r="CD40" s="681" t="s">
        <v>595</v>
      </c>
      <c r="CE40" s="682"/>
      <c r="CF40" s="682"/>
      <c r="CG40" s="682"/>
      <c r="CH40" s="682"/>
      <c r="CI40" s="682"/>
      <c r="CJ40" s="682"/>
      <c r="CK40" s="682"/>
      <c r="CL40" s="682"/>
      <c r="CM40" s="682"/>
      <c r="CN40" s="682"/>
      <c r="CO40" s="682"/>
      <c r="CP40" s="682"/>
      <c r="CQ40" s="683"/>
      <c r="CR40" s="666">
        <v>27466</v>
      </c>
      <c r="CS40" s="667"/>
      <c r="CT40" s="667"/>
      <c r="CU40" s="667"/>
      <c r="CV40" s="667"/>
      <c r="CW40" s="667"/>
      <c r="CX40" s="667"/>
      <c r="CY40" s="668"/>
      <c r="CZ40" s="671">
        <v>0.2</v>
      </c>
      <c r="DA40" s="700"/>
      <c r="DB40" s="700"/>
      <c r="DC40" s="708"/>
      <c r="DD40" s="675">
        <v>19366</v>
      </c>
      <c r="DE40" s="667"/>
      <c r="DF40" s="667"/>
      <c r="DG40" s="667"/>
      <c r="DH40" s="667"/>
      <c r="DI40" s="667"/>
      <c r="DJ40" s="667"/>
      <c r="DK40" s="668"/>
      <c r="DL40" s="675" t="s">
        <v>128</v>
      </c>
      <c r="DM40" s="667"/>
      <c r="DN40" s="667"/>
      <c r="DO40" s="667"/>
      <c r="DP40" s="667"/>
      <c r="DQ40" s="667"/>
      <c r="DR40" s="667"/>
      <c r="DS40" s="667"/>
      <c r="DT40" s="667"/>
      <c r="DU40" s="667"/>
      <c r="DV40" s="668"/>
      <c r="DW40" s="671" t="s">
        <v>566</v>
      </c>
      <c r="DX40" s="700"/>
      <c r="DY40" s="700"/>
      <c r="DZ40" s="700"/>
      <c r="EA40" s="700"/>
      <c r="EB40" s="700"/>
      <c r="EC40" s="701"/>
    </row>
    <row r="41" spans="2:133" ht="11.25" customHeight="1">
      <c r="B41" s="663" t="s">
        <v>322</v>
      </c>
      <c r="C41" s="664"/>
      <c r="D41" s="664"/>
      <c r="E41" s="664"/>
      <c r="F41" s="664"/>
      <c r="G41" s="664"/>
      <c r="H41" s="664"/>
      <c r="I41" s="664"/>
      <c r="J41" s="664"/>
      <c r="K41" s="664"/>
      <c r="L41" s="664"/>
      <c r="M41" s="664"/>
      <c r="N41" s="664"/>
      <c r="O41" s="664"/>
      <c r="P41" s="664"/>
      <c r="Q41" s="665"/>
      <c r="R41" s="666" t="s">
        <v>568</v>
      </c>
      <c r="S41" s="667"/>
      <c r="T41" s="667"/>
      <c r="U41" s="667"/>
      <c r="V41" s="667"/>
      <c r="W41" s="667"/>
      <c r="X41" s="667"/>
      <c r="Y41" s="668"/>
      <c r="Z41" s="669" t="s">
        <v>568</v>
      </c>
      <c r="AA41" s="669"/>
      <c r="AB41" s="669"/>
      <c r="AC41" s="669"/>
      <c r="AD41" s="670" t="s">
        <v>128</v>
      </c>
      <c r="AE41" s="670"/>
      <c r="AF41" s="670"/>
      <c r="AG41" s="670"/>
      <c r="AH41" s="670"/>
      <c r="AI41" s="670"/>
      <c r="AJ41" s="670"/>
      <c r="AK41" s="670"/>
      <c r="AL41" s="671" t="s">
        <v>566</v>
      </c>
      <c r="AM41" s="672"/>
      <c r="AN41" s="672"/>
      <c r="AO41" s="673"/>
      <c r="AQ41" s="744" t="s">
        <v>596</v>
      </c>
      <c r="AR41" s="745"/>
      <c r="AS41" s="745"/>
      <c r="AT41" s="745"/>
      <c r="AU41" s="745"/>
      <c r="AV41" s="745"/>
      <c r="AW41" s="745"/>
      <c r="AX41" s="745"/>
      <c r="AY41" s="746"/>
      <c r="AZ41" s="666">
        <v>364841</v>
      </c>
      <c r="BA41" s="667"/>
      <c r="BB41" s="667"/>
      <c r="BC41" s="667"/>
      <c r="BD41" s="706"/>
      <c r="BE41" s="706"/>
      <c r="BF41" s="724"/>
      <c r="BG41" s="747"/>
      <c r="BH41" s="748"/>
      <c r="BI41" s="748"/>
      <c r="BJ41" s="748"/>
      <c r="BK41" s="748"/>
      <c r="BL41" s="365"/>
      <c r="BM41" s="682" t="s">
        <v>323</v>
      </c>
      <c r="BN41" s="682"/>
      <c r="BO41" s="682"/>
      <c r="BP41" s="682"/>
      <c r="BQ41" s="682"/>
      <c r="BR41" s="682"/>
      <c r="BS41" s="682"/>
      <c r="BT41" s="682"/>
      <c r="BU41" s="683"/>
      <c r="BV41" s="666">
        <v>1</v>
      </c>
      <c r="BW41" s="667"/>
      <c r="BX41" s="667"/>
      <c r="BY41" s="667"/>
      <c r="BZ41" s="667"/>
      <c r="CA41" s="667"/>
      <c r="CB41" s="676"/>
      <c r="CD41" s="681" t="s">
        <v>324</v>
      </c>
      <c r="CE41" s="682"/>
      <c r="CF41" s="682"/>
      <c r="CG41" s="682"/>
      <c r="CH41" s="682"/>
      <c r="CI41" s="682"/>
      <c r="CJ41" s="682"/>
      <c r="CK41" s="682"/>
      <c r="CL41" s="682"/>
      <c r="CM41" s="682"/>
      <c r="CN41" s="682"/>
      <c r="CO41" s="682"/>
      <c r="CP41" s="682"/>
      <c r="CQ41" s="683"/>
      <c r="CR41" s="666" t="s">
        <v>128</v>
      </c>
      <c r="CS41" s="706"/>
      <c r="CT41" s="706"/>
      <c r="CU41" s="706"/>
      <c r="CV41" s="706"/>
      <c r="CW41" s="706"/>
      <c r="CX41" s="706"/>
      <c r="CY41" s="707"/>
      <c r="CZ41" s="671" t="s">
        <v>128</v>
      </c>
      <c r="DA41" s="700"/>
      <c r="DB41" s="700"/>
      <c r="DC41" s="708"/>
      <c r="DD41" s="675" t="s">
        <v>566</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c r="B42" s="663" t="s">
        <v>597</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1" t="s">
        <v>325</v>
      </c>
      <c r="AR42" s="752"/>
      <c r="AS42" s="752"/>
      <c r="AT42" s="752"/>
      <c r="AU42" s="752"/>
      <c r="AV42" s="752"/>
      <c r="AW42" s="752"/>
      <c r="AX42" s="752"/>
      <c r="AY42" s="753"/>
      <c r="AZ42" s="760">
        <v>920034</v>
      </c>
      <c r="BA42" s="761"/>
      <c r="BB42" s="761"/>
      <c r="BC42" s="761"/>
      <c r="BD42" s="737"/>
      <c r="BE42" s="737"/>
      <c r="BF42" s="739"/>
      <c r="BG42" s="749"/>
      <c r="BH42" s="750"/>
      <c r="BI42" s="750"/>
      <c r="BJ42" s="750"/>
      <c r="BK42" s="750"/>
      <c r="BL42" s="366"/>
      <c r="BM42" s="692" t="s">
        <v>598</v>
      </c>
      <c r="BN42" s="692"/>
      <c r="BO42" s="692"/>
      <c r="BP42" s="692"/>
      <c r="BQ42" s="692"/>
      <c r="BR42" s="692"/>
      <c r="BS42" s="692"/>
      <c r="BT42" s="692"/>
      <c r="BU42" s="693"/>
      <c r="BV42" s="760">
        <v>388</v>
      </c>
      <c r="BW42" s="761"/>
      <c r="BX42" s="761"/>
      <c r="BY42" s="761"/>
      <c r="BZ42" s="761"/>
      <c r="CA42" s="761"/>
      <c r="CB42" s="773"/>
      <c r="CD42" s="663" t="s">
        <v>326</v>
      </c>
      <c r="CE42" s="664"/>
      <c r="CF42" s="664"/>
      <c r="CG42" s="664"/>
      <c r="CH42" s="664"/>
      <c r="CI42" s="664"/>
      <c r="CJ42" s="664"/>
      <c r="CK42" s="664"/>
      <c r="CL42" s="664"/>
      <c r="CM42" s="664"/>
      <c r="CN42" s="664"/>
      <c r="CO42" s="664"/>
      <c r="CP42" s="664"/>
      <c r="CQ42" s="665"/>
      <c r="CR42" s="666">
        <v>1212290</v>
      </c>
      <c r="CS42" s="706"/>
      <c r="CT42" s="706"/>
      <c r="CU42" s="706"/>
      <c r="CV42" s="706"/>
      <c r="CW42" s="706"/>
      <c r="CX42" s="706"/>
      <c r="CY42" s="707"/>
      <c r="CZ42" s="671">
        <v>8.3000000000000007</v>
      </c>
      <c r="DA42" s="700"/>
      <c r="DB42" s="700"/>
      <c r="DC42" s="708"/>
      <c r="DD42" s="675">
        <v>367657</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c r="B43" s="663" t="s">
        <v>599</v>
      </c>
      <c r="C43" s="664"/>
      <c r="D43" s="664"/>
      <c r="E43" s="664"/>
      <c r="F43" s="664"/>
      <c r="G43" s="664"/>
      <c r="H43" s="664"/>
      <c r="I43" s="664"/>
      <c r="J43" s="664"/>
      <c r="K43" s="664"/>
      <c r="L43" s="664"/>
      <c r="M43" s="664"/>
      <c r="N43" s="664"/>
      <c r="O43" s="664"/>
      <c r="P43" s="664"/>
      <c r="Q43" s="665"/>
      <c r="R43" s="666">
        <v>371920</v>
      </c>
      <c r="S43" s="667"/>
      <c r="T43" s="667"/>
      <c r="U43" s="667"/>
      <c r="V43" s="667"/>
      <c r="W43" s="667"/>
      <c r="X43" s="667"/>
      <c r="Y43" s="668"/>
      <c r="Z43" s="669">
        <v>2.4</v>
      </c>
      <c r="AA43" s="669"/>
      <c r="AB43" s="669"/>
      <c r="AC43" s="669"/>
      <c r="AD43" s="670" t="s">
        <v>568</v>
      </c>
      <c r="AE43" s="670"/>
      <c r="AF43" s="670"/>
      <c r="AG43" s="670"/>
      <c r="AH43" s="670"/>
      <c r="AI43" s="670"/>
      <c r="AJ43" s="670"/>
      <c r="AK43" s="670"/>
      <c r="AL43" s="671" t="s">
        <v>128</v>
      </c>
      <c r="AM43" s="672"/>
      <c r="AN43" s="672"/>
      <c r="AO43" s="673"/>
      <c r="BV43" s="219"/>
      <c r="BW43" s="219"/>
      <c r="BX43" s="219"/>
      <c r="BY43" s="219"/>
      <c r="BZ43" s="219"/>
      <c r="CA43" s="219"/>
      <c r="CB43" s="219"/>
      <c r="CD43" s="663" t="s">
        <v>600</v>
      </c>
      <c r="CE43" s="664"/>
      <c r="CF43" s="664"/>
      <c r="CG43" s="664"/>
      <c r="CH43" s="664"/>
      <c r="CI43" s="664"/>
      <c r="CJ43" s="664"/>
      <c r="CK43" s="664"/>
      <c r="CL43" s="664"/>
      <c r="CM43" s="664"/>
      <c r="CN43" s="664"/>
      <c r="CO43" s="664"/>
      <c r="CP43" s="664"/>
      <c r="CQ43" s="665"/>
      <c r="CR43" s="666">
        <v>48025</v>
      </c>
      <c r="CS43" s="706"/>
      <c r="CT43" s="706"/>
      <c r="CU43" s="706"/>
      <c r="CV43" s="706"/>
      <c r="CW43" s="706"/>
      <c r="CX43" s="706"/>
      <c r="CY43" s="707"/>
      <c r="CZ43" s="671">
        <v>0.3</v>
      </c>
      <c r="DA43" s="700"/>
      <c r="DB43" s="700"/>
      <c r="DC43" s="708"/>
      <c r="DD43" s="675">
        <v>33907</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c r="B44" s="710" t="s">
        <v>327</v>
      </c>
      <c r="C44" s="711"/>
      <c r="D44" s="711"/>
      <c r="E44" s="711"/>
      <c r="F44" s="711"/>
      <c r="G44" s="711"/>
      <c r="H44" s="711"/>
      <c r="I44" s="711"/>
      <c r="J44" s="711"/>
      <c r="K44" s="711"/>
      <c r="L44" s="711"/>
      <c r="M44" s="711"/>
      <c r="N44" s="711"/>
      <c r="O44" s="711"/>
      <c r="P44" s="711"/>
      <c r="Q44" s="712"/>
      <c r="R44" s="760">
        <v>15347518</v>
      </c>
      <c r="S44" s="761"/>
      <c r="T44" s="761"/>
      <c r="U44" s="761"/>
      <c r="V44" s="761"/>
      <c r="W44" s="761"/>
      <c r="X44" s="761"/>
      <c r="Y44" s="762"/>
      <c r="Z44" s="763">
        <v>100</v>
      </c>
      <c r="AA44" s="763"/>
      <c r="AB44" s="763"/>
      <c r="AC44" s="763"/>
      <c r="AD44" s="764">
        <v>7654344</v>
      </c>
      <c r="AE44" s="764"/>
      <c r="AF44" s="764"/>
      <c r="AG44" s="764"/>
      <c r="AH44" s="764"/>
      <c r="AI44" s="764"/>
      <c r="AJ44" s="764"/>
      <c r="AK44" s="764"/>
      <c r="AL44" s="765">
        <v>100</v>
      </c>
      <c r="AM44" s="738"/>
      <c r="AN44" s="738"/>
      <c r="AO44" s="766"/>
      <c r="CD44" s="767" t="s">
        <v>289</v>
      </c>
      <c r="CE44" s="768"/>
      <c r="CF44" s="663" t="s">
        <v>328</v>
      </c>
      <c r="CG44" s="664"/>
      <c r="CH44" s="664"/>
      <c r="CI44" s="664"/>
      <c r="CJ44" s="664"/>
      <c r="CK44" s="664"/>
      <c r="CL44" s="664"/>
      <c r="CM44" s="664"/>
      <c r="CN44" s="664"/>
      <c r="CO44" s="664"/>
      <c r="CP44" s="664"/>
      <c r="CQ44" s="665"/>
      <c r="CR44" s="666">
        <v>968229</v>
      </c>
      <c r="CS44" s="667"/>
      <c r="CT44" s="667"/>
      <c r="CU44" s="667"/>
      <c r="CV44" s="667"/>
      <c r="CW44" s="667"/>
      <c r="CX44" s="667"/>
      <c r="CY44" s="668"/>
      <c r="CZ44" s="671">
        <v>6.6</v>
      </c>
      <c r="DA44" s="672"/>
      <c r="DB44" s="672"/>
      <c r="DC44" s="684"/>
      <c r="DD44" s="675">
        <v>357165</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329</v>
      </c>
      <c r="CG45" s="664"/>
      <c r="CH45" s="664"/>
      <c r="CI45" s="664"/>
      <c r="CJ45" s="664"/>
      <c r="CK45" s="664"/>
      <c r="CL45" s="664"/>
      <c r="CM45" s="664"/>
      <c r="CN45" s="664"/>
      <c r="CO45" s="664"/>
      <c r="CP45" s="664"/>
      <c r="CQ45" s="665"/>
      <c r="CR45" s="666">
        <v>360849</v>
      </c>
      <c r="CS45" s="706"/>
      <c r="CT45" s="706"/>
      <c r="CU45" s="706"/>
      <c r="CV45" s="706"/>
      <c r="CW45" s="706"/>
      <c r="CX45" s="706"/>
      <c r="CY45" s="707"/>
      <c r="CZ45" s="671">
        <v>2.5</v>
      </c>
      <c r="DA45" s="700"/>
      <c r="DB45" s="700"/>
      <c r="DC45" s="708"/>
      <c r="DD45" s="675">
        <v>55930</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c r="B46" s="221" t="s">
        <v>330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601</v>
      </c>
      <c r="CG46" s="664"/>
      <c r="CH46" s="664"/>
      <c r="CI46" s="664"/>
      <c r="CJ46" s="664"/>
      <c r="CK46" s="664"/>
      <c r="CL46" s="664"/>
      <c r="CM46" s="664"/>
      <c r="CN46" s="664"/>
      <c r="CO46" s="664"/>
      <c r="CP46" s="664"/>
      <c r="CQ46" s="665"/>
      <c r="CR46" s="666">
        <v>577880</v>
      </c>
      <c r="CS46" s="667"/>
      <c r="CT46" s="667"/>
      <c r="CU46" s="667"/>
      <c r="CV46" s="667"/>
      <c r="CW46" s="667"/>
      <c r="CX46" s="667"/>
      <c r="CY46" s="668"/>
      <c r="CZ46" s="671">
        <v>4</v>
      </c>
      <c r="DA46" s="672"/>
      <c r="DB46" s="672"/>
      <c r="DC46" s="684"/>
      <c r="DD46" s="675">
        <v>298935</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c r="B47" s="785" t="s">
        <v>331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332</v>
      </c>
      <c r="CG47" s="664"/>
      <c r="CH47" s="664"/>
      <c r="CI47" s="664"/>
      <c r="CJ47" s="664"/>
      <c r="CK47" s="664"/>
      <c r="CL47" s="664"/>
      <c r="CM47" s="664"/>
      <c r="CN47" s="664"/>
      <c r="CO47" s="664"/>
      <c r="CP47" s="664"/>
      <c r="CQ47" s="665"/>
      <c r="CR47" s="666">
        <v>244061</v>
      </c>
      <c r="CS47" s="706"/>
      <c r="CT47" s="706"/>
      <c r="CU47" s="706"/>
      <c r="CV47" s="706"/>
      <c r="CW47" s="706"/>
      <c r="CX47" s="706"/>
      <c r="CY47" s="707"/>
      <c r="CZ47" s="671">
        <v>1.7</v>
      </c>
      <c r="DA47" s="700"/>
      <c r="DB47" s="700"/>
      <c r="DC47" s="708"/>
      <c r="DD47" s="675">
        <v>10492</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c r="B48" s="784" t="s">
        <v>333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602</v>
      </c>
      <c r="CG48" s="664"/>
      <c r="CH48" s="664"/>
      <c r="CI48" s="664"/>
      <c r="CJ48" s="664"/>
      <c r="CK48" s="664"/>
      <c r="CL48" s="664"/>
      <c r="CM48" s="664"/>
      <c r="CN48" s="664"/>
      <c r="CO48" s="664"/>
      <c r="CP48" s="664"/>
      <c r="CQ48" s="665"/>
      <c r="CR48" s="666" t="s">
        <v>566</v>
      </c>
      <c r="CS48" s="667"/>
      <c r="CT48" s="667"/>
      <c r="CU48" s="667"/>
      <c r="CV48" s="667"/>
      <c r="CW48" s="667"/>
      <c r="CX48" s="667"/>
      <c r="CY48" s="668"/>
      <c r="CZ48" s="671" t="s">
        <v>128</v>
      </c>
      <c r="DA48" s="672"/>
      <c r="DB48" s="672"/>
      <c r="DC48" s="684"/>
      <c r="DD48" s="675" t="s">
        <v>566</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334</v>
      </c>
      <c r="CE49" s="711"/>
      <c r="CF49" s="711"/>
      <c r="CG49" s="711"/>
      <c r="CH49" s="711"/>
      <c r="CI49" s="711"/>
      <c r="CJ49" s="711"/>
      <c r="CK49" s="711"/>
      <c r="CL49" s="711"/>
      <c r="CM49" s="711"/>
      <c r="CN49" s="711"/>
      <c r="CO49" s="711"/>
      <c r="CP49" s="711"/>
      <c r="CQ49" s="712"/>
      <c r="CR49" s="760">
        <v>14568462</v>
      </c>
      <c r="CS49" s="737"/>
      <c r="CT49" s="737"/>
      <c r="CU49" s="737"/>
      <c r="CV49" s="737"/>
      <c r="CW49" s="737"/>
      <c r="CX49" s="737"/>
      <c r="CY49" s="774"/>
      <c r="CZ49" s="765">
        <v>100</v>
      </c>
      <c r="DA49" s="775"/>
      <c r="DB49" s="775"/>
      <c r="DC49" s="776"/>
      <c r="DD49" s="777">
        <v>9217322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d50RdT2C2mRRCnccWmlWYwGn40n/gVJwHUjbr+aGiww/3zBX4iDMHy4tSHbwdmNNkxRQrrDHA8V8kHxmG1Y5g==" saltValue="l58xD2QgDsUU8CQYolB+y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335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336</v>
      </c>
      <c r="DK2" s="788"/>
      <c r="DL2" s="788"/>
      <c r="DM2" s="788"/>
      <c r="DN2" s="788"/>
      <c r="DO2" s="789"/>
      <c r="DP2" s="224"/>
      <c r="DQ2" s="787" t="s">
        <v>337</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338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339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340</v>
      </c>
      <c r="B5" s="793"/>
      <c r="C5" s="793"/>
      <c r="D5" s="793"/>
      <c r="E5" s="793"/>
      <c r="F5" s="793"/>
      <c r="G5" s="793"/>
      <c r="H5" s="793"/>
      <c r="I5" s="793"/>
      <c r="J5" s="793"/>
      <c r="K5" s="793"/>
      <c r="L5" s="793"/>
      <c r="M5" s="793"/>
      <c r="N5" s="793"/>
      <c r="O5" s="793"/>
      <c r="P5" s="794"/>
      <c r="Q5" s="798" t="s">
        <v>341</v>
      </c>
      <c r="R5" s="799"/>
      <c r="S5" s="799"/>
      <c r="T5" s="799"/>
      <c r="U5" s="800"/>
      <c r="V5" s="798" t="s">
        <v>342</v>
      </c>
      <c r="W5" s="799"/>
      <c r="X5" s="799"/>
      <c r="Y5" s="799"/>
      <c r="Z5" s="800"/>
      <c r="AA5" s="798" t="s">
        <v>343</v>
      </c>
      <c r="AB5" s="799"/>
      <c r="AC5" s="799"/>
      <c r="AD5" s="799"/>
      <c r="AE5" s="799"/>
      <c r="AF5" s="804" t="s">
        <v>344</v>
      </c>
      <c r="AG5" s="799"/>
      <c r="AH5" s="799"/>
      <c r="AI5" s="799"/>
      <c r="AJ5" s="805"/>
      <c r="AK5" s="799" t="s">
        <v>345</v>
      </c>
      <c r="AL5" s="799"/>
      <c r="AM5" s="799"/>
      <c r="AN5" s="799"/>
      <c r="AO5" s="800"/>
      <c r="AP5" s="798" t="s">
        <v>346</v>
      </c>
      <c r="AQ5" s="799"/>
      <c r="AR5" s="799"/>
      <c r="AS5" s="799"/>
      <c r="AT5" s="800"/>
      <c r="AU5" s="798" t="s">
        <v>347</v>
      </c>
      <c r="AV5" s="799"/>
      <c r="AW5" s="799"/>
      <c r="AX5" s="799"/>
      <c r="AY5" s="805"/>
      <c r="AZ5" s="228"/>
      <c r="BA5" s="228"/>
      <c r="BB5" s="228"/>
      <c r="BC5" s="228"/>
      <c r="BD5" s="228"/>
      <c r="BE5" s="229"/>
      <c r="BF5" s="229"/>
      <c r="BG5" s="229"/>
      <c r="BH5" s="229"/>
      <c r="BI5" s="229"/>
      <c r="BJ5" s="229"/>
      <c r="BK5" s="229"/>
      <c r="BL5" s="229"/>
      <c r="BM5" s="229"/>
      <c r="BN5" s="229"/>
      <c r="BO5" s="229"/>
      <c r="BP5" s="229"/>
      <c r="BQ5" s="792" t="s">
        <v>348</v>
      </c>
      <c r="BR5" s="793"/>
      <c r="BS5" s="793"/>
      <c r="BT5" s="793"/>
      <c r="BU5" s="793"/>
      <c r="BV5" s="793"/>
      <c r="BW5" s="793"/>
      <c r="BX5" s="793"/>
      <c r="BY5" s="793"/>
      <c r="BZ5" s="793"/>
      <c r="CA5" s="793"/>
      <c r="CB5" s="793"/>
      <c r="CC5" s="793"/>
      <c r="CD5" s="793"/>
      <c r="CE5" s="793"/>
      <c r="CF5" s="793"/>
      <c r="CG5" s="794"/>
      <c r="CH5" s="798" t="s">
        <v>349</v>
      </c>
      <c r="CI5" s="799"/>
      <c r="CJ5" s="799"/>
      <c r="CK5" s="799"/>
      <c r="CL5" s="800"/>
      <c r="CM5" s="798" t="s">
        <v>350</v>
      </c>
      <c r="CN5" s="799"/>
      <c r="CO5" s="799"/>
      <c r="CP5" s="799"/>
      <c r="CQ5" s="800"/>
      <c r="CR5" s="798" t="s">
        <v>351</v>
      </c>
      <c r="CS5" s="799"/>
      <c r="CT5" s="799"/>
      <c r="CU5" s="799"/>
      <c r="CV5" s="800"/>
      <c r="CW5" s="798" t="s">
        <v>352</v>
      </c>
      <c r="CX5" s="799"/>
      <c r="CY5" s="799"/>
      <c r="CZ5" s="799"/>
      <c r="DA5" s="800"/>
      <c r="DB5" s="798" t="s">
        <v>353</v>
      </c>
      <c r="DC5" s="799"/>
      <c r="DD5" s="799"/>
      <c r="DE5" s="799"/>
      <c r="DF5" s="800"/>
      <c r="DG5" s="828" t="s">
        <v>354</v>
      </c>
      <c r="DH5" s="829"/>
      <c r="DI5" s="829"/>
      <c r="DJ5" s="829"/>
      <c r="DK5" s="830"/>
      <c r="DL5" s="828" t="s">
        <v>355</v>
      </c>
      <c r="DM5" s="829"/>
      <c r="DN5" s="829"/>
      <c r="DO5" s="829"/>
      <c r="DP5" s="830"/>
      <c r="DQ5" s="798" t="s">
        <v>356</v>
      </c>
      <c r="DR5" s="799"/>
      <c r="DS5" s="799"/>
      <c r="DT5" s="799"/>
      <c r="DU5" s="800"/>
      <c r="DV5" s="798" t="s">
        <v>347</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357</v>
      </c>
      <c r="C7" s="815"/>
      <c r="D7" s="815"/>
      <c r="E7" s="815"/>
      <c r="F7" s="815"/>
      <c r="G7" s="815"/>
      <c r="H7" s="815"/>
      <c r="I7" s="815"/>
      <c r="J7" s="815"/>
      <c r="K7" s="815"/>
      <c r="L7" s="815"/>
      <c r="M7" s="815"/>
      <c r="N7" s="815"/>
      <c r="O7" s="815"/>
      <c r="P7" s="816"/>
      <c r="Q7" s="817">
        <v>15348</v>
      </c>
      <c r="R7" s="818"/>
      <c r="S7" s="818"/>
      <c r="T7" s="818"/>
      <c r="U7" s="818"/>
      <c r="V7" s="818">
        <v>14568</v>
      </c>
      <c r="W7" s="818"/>
      <c r="X7" s="818"/>
      <c r="Y7" s="818"/>
      <c r="Z7" s="818"/>
      <c r="AA7" s="818">
        <v>779</v>
      </c>
      <c r="AB7" s="818"/>
      <c r="AC7" s="818"/>
      <c r="AD7" s="818"/>
      <c r="AE7" s="819"/>
      <c r="AF7" s="820">
        <v>637</v>
      </c>
      <c r="AG7" s="821"/>
      <c r="AH7" s="821"/>
      <c r="AI7" s="821"/>
      <c r="AJ7" s="822"/>
      <c r="AK7" s="823">
        <v>135</v>
      </c>
      <c r="AL7" s="824"/>
      <c r="AM7" s="824"/>
      <c r="AN7" s="824"/>
      <c r="AO7" s="824"/>
      <c r="AP7" s="824">
        <v>9836</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558</v>
      </c>
      <c r="BT7" s="812"/>
      <c r="BU7" s="812"/>
      <c r="BV7" s="812"/>
      <c r="BW7" s="812"/>
      <c r="BX7" s="812"/>
      <c r="BY7" s="812"/>
      <c r="BZ7" s="812"/>
      <c r="CA7" s="812"/>
      <c r="CB7" s="812"/>
      <c r="CC7" s="812"/>
      <c r="CD7" s="812"/>
      <c r="CE7" s="812"/>
      <c r="CF7" s="812"/>
      <c r="CG7" s="827"/>
      <c r="CH7" s="808">
        <v>2</v>
      </c>
      <c r="CI7" s="809"/>
      <c r="CJ7" s="809"/>
      <c r="CK7" s="809"/>
      <c r="CL7" s="810"/>
      <c r="CM7" s="808">
        <v>550</v>
      </c>
      <c r="CN7" s="809"/>
      <c r="CO7" s="809"/>
      <c r="CP7" s="809"/>
      <c r="CQ7" s="810"/>
      <c r="CR7" s="808">
        <v>300</v>
      </c>
      <c r="CS7" s="809"/>
      <c r="CT7" s="809"/>
      <c r="CU7" s="809"/>
      <c r="CV7" s="810"/>
      <c r="CW7" s="808" t="s">
        <v>559</v>
      </c>
      <c r="CX7" s="809"/>
      <c r="CY7" s="809"/>
      <c r="CZ7" s="809"/>
      <c r="DA7" s="810"/>
      <c r="DB7" s="808" t="s">
        <v>559</v>
      </c>
      <c r="DC7" s="809"/>
      <c r="DD7" s="809"/>
      <c r="DE7" s="809"/>
      <c r="DF7" s="810"/>
      <c r="DG7" s="808" t="s">
        <v>559</v>
      </c>
      <c r="DH7" s="809"/>
      <c r="DI7" s="809"/>
      <c r="DJ7" s="809"/>
      <c r="DK7" s="810"/>
      <c r="DL7" s="808" t="s">
        <v>559</v>
      </c>
      <c r="DM7" s="809"/>
      <c r="DN7" s="809"/>
      <c r="DO7" s="809"/>
      <c r="DP7" s="810"/>
      <c r="DQ7" s="808" t="s">
        <v>559</v>
      </c>
      <c r="DR7" s="809"/>
      <c r="DS7" s="809"/>
      <c r="DT7" s="809"/>
      <c r="DU7" s="810"/>
      <c r="DV7" s="811"/>
      <c r="DW7" s="812"/>
      <c r="DX7" s="812"/>
      <c r="DY7" s="812"/>
      <c r="DZ7" s="813"/>
      <c r="EA7" s="230"/>
    </row>
    <row r="8" spans="1:131" s="231" customFormat="1" ht="26.25" customHeight="1">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358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359</v>
      </c>
      <c r="B23" s="854" t="s">
        <v>360</v>
      </c>
      <c r="C23" s="855"/>
      <c r="D23" s="855"/>
      <c r="E23" s="855"/>
      <c r="F23" s="855"/>
      <c r="G23" s="855"/>
      <c r="H23" s="855"/>
      <c r="I23" s="855"/>
      <c r="J23" s="855"/>
      <c r="K23" s="855"/>
      <c r="L23" s="855"/>
      <c r="M23" s="855"/>
      <c r="N23" s="855"/>
      <c r="O23" s="855"/>
      <c r="P23" s="856"/>
      <c r="Q23" s="857">
        <v>15348</v>
      </c>
      <c r="R23" s="858"/>
      <c r="S23" s="858"/>
      <c r="T23" s="858"/>
      <c r="U23" s="858"/>
      <c r="V23" s="858">
        <v>14568</v>
      </c>
      <c r="W23" s="858"/>
      <c r="X23" s="858"/>
      <c r="Y23" s="858"/>
      <c r="Z23" s="858"/>
      <c r="AA23" s="858">
        <v>779</v>
      </c>
      <c r="AB23" s="858"/>
      <c r="AC23" s="858"/>
      <c r="AD23" s="858"/>
      <c r="AE23" s="859"/>
      <c r="AF23" s="860">
        <v>637</v>
      </c>
      <c r="AG23" s="858"/>
      <c r="AH23" s="858"/>
      <c r="AI23" s="858"/>
      <c r="AJ23" s="861"/>
      <c r="AK23" s="862"/>
      <c r="AL23" s="863"/>
      <c r="AM23" s="863"/>
      <c r="AN23" s="863"/>
      <c r="AO23" s="863"/>
      <c r="AP23" s="858">
        <v>9836</v>
      </c>
      <c r="AQ23" s="858"/>
      <c r="AR23" s="858"/>
      <c r="AS23" s="858"/>
      <c r="AT23" s="858"/>
      <c r="AU23" s="874"/>
      <c r="AV23" s="874"/>
      <c r="AW23" s="874"/>
      <c r="AX23" s="874"/>
      <c r="AY23" s="875"/>
      <c r="AZ23" s="876" t="s">
        <v>137</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361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362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340</v>
      </c>
      <c r="B26" s="793"/>
      <c r="C26" s="793"/>
      <c r="D26" s="793"/>
      <c r="E26" s="793"/>
      <c r="F26" s="793"/>
      <c r="G26" s="793"/>
      <c r="H26" s="793"/>
      <c r="I26" s="793"/>
      <c r="J26" s="793"/>
      <c r="K26" s="793"/>
      <c r="L26" s="793"/>
      <c r="M26" s="793"/>
      <c r="N26" s="793"/>
      <c r="O26" s="793"/>
      <c r="P26" s="794"/>
      <c r="Q26" s="798" t="s">
        <v>363</v>
      </c>
      <c r="R26" s="799"/>
      <c r="S26" s="799"/>
      <c r="T26" s="799"/>
      <c r="U26" s="800"/>
      <c r="V26" s="798" t="s">
        <v>364</v>
      </c>
      <c r="W26" s="799"/>
      <c r="X26" s="799"/>
      <c r="Y26" s="799"/>
      <c r="Z26" s="800"/>
      <c r="AA26" s="798" t="s">
        <v>365</v>
      </c>
      <c r="AB26" s="799"/>
      <c r="AC26" s="799"/>
      <c r="AD26" s="799"/>
      <c r="AE26" s="799"/>
      <c r="AF26" s="879" t="s">
        <v>366</v>
      </c>
      <c r="AG26" s="880"/>
      <c r="AH26" s="880"/>
      <c r="AI26" s="880"/>
      <c r="AJ26" s="881"/>
      <c r="AK26" s="799" t="s">
        <v>367</v>
      </c>
      <c r="AL26" s="799"/>
      <c r="AM26" s="799"/>
      <c r="AN26" s="799"/>
      <c r="AO26" s="800"/>
      <c r="AP26" s="798" t="s">
        <v>368</v>
      </c>
      <c r="AQ26" s="799"/>
      <c r="AR26" s="799"/>
      <c r="AS26" s="799"/>
      <c r="AT26" s="800"/>
      <c r="AU26" s="798" t="s">
        <v>369</v>
      </c>
      <c r="AV26" s="799"/>
      <c r="AW26" s="799"/>
      <c r="AX26" s="799"/>
      <c r="AY26" s="800"/>
      <c r="AZ26" s="798" t="s">
        <v>370</v>
      </c>
      <c r="BA26" s="799"/>
      <c r="BB26" s="799"/>
      <c r="BC26" s="799"/>
      <c r="BD26" s="800"/>
      <c r="BE26" s="798" t="s">
        <v>347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371</v>
      </c>
      <c r="C28" s="815"/>
      <c r="D28" s="815"/>
      <c r="E28" s="815"/>
      <c r="F28" s="815"/>
      <c r="G28" s="815"/>
      <c r="H28" s="815"/>
      <c r="I28" s="815"/>
      <c r="J28" s="815"/>
      <c r="K28" s="815"/>
      <c r="L28" s="815"/>
      <c r="M28" s="815"/>
      <c r="N28" s="815"/>
      <c r="O28" s="815"/>
      <c r="P28" s="816"/>
      <c r="Q28" s="887">
        <v>4434</v>
      </c>
      <c r="R28" s="888"/>
      <c r="S28" s="888"/>
      <c r="T28" s="888"/>
      <c r="U28" s="888"/>
      <c r="V28" s="888">
        <v>4060</v>
      </c>
      <c r="W28" s="888"/>
      <c r="X28" s="888"/>
      <c r="Y28" s="888"/>
      <c r="Z28" s="888"/>
      <c r="AA28" s="888">
        <v>374</v>
      </c>
      <c r="AB28" s="888"/>
      <c r="AC28" s="888"/>
      <c r="AD28" s="888"/>
      <c r="AE28" s="889"/>
      <c r="AF28" s="890">
        <v>374</v>
      </c>
      <c r="AG28" s="888"/>
      <c r="AH28" s="888"/>
      <c r="AI28" s="888"/>
      <c r="AJ28" s="891"/>
      <c r="AK28" s="892">
        <v>365</v>
      </c>
      <c r="AL28" s="893"/>
      <c r="AM28" s="893"/>
      <c r="AN28" s="893"/>
      <c r="AO28" s="893"/>
      <c r="AP28" s="893" t="s">
        <v>475</v>
      </c>
      <c r="AQ28" s="893"/>
      <c r="AR28" s="893"/>
      <c r="AS28" s="893"/>
      <c r="AT28" s="893"/>
      <c r="AU28" s="893" t="s">
        <v>475</v>
      </c>
      <c r="AV28" s="893"/>
      <c r="AW28" s="893"/>
      <c r="AX28" s="893"/>
      <c r="AY28" s="893"/>
      <c r="AZ28" s="894" t="s">
        <v>475</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372</v>
      </c>
      <c r="C29" s="846"/>
      <c r="D29" s="846"/>
      <c r="E29" s="846"/>
      <c r="F29" s="846"/>
      <c r="G29" s="846"/>
      <c r="H29" s="846"/>
      <c r="I29" s="846"/>
      <c r="J29" s="846"/>
      <c r="K29" s="846"/>
      <c r="L29" s="846"/>
      <c r="M29" s="846"/>
      <c r="N29" s="846"/>
      <c r="O29" s="846"/>
      <c r="P29" s="847"/>
      <c r="Q29" s="848">
        <v>468</v>
      </c>
      <c r="R29" s="849"/>
      <c r="S29" s="849"/>
      <c r="T29" s="849"/>
      <c r="U29" s="849"/>
      <c r="V29" s="849">
        <v>447</v>
      </c>
      <c r="W29" s="849"/>
      <c r="X29" s="849"/>
      <c r="Y29" s="849"/>
      <c r="Z29" s="849"/>
      <c r="AA29" s="849">
        <v>22</v>
      </c>
      <c r="AB29" s="849"/>
      <c r="AC29" s="849"/>
      <c r="AD29" s="849"/>
      <c r="AE29" s="850"/>
      <c r="AF29" s="851">
        <v>22</v>
      </c>
      <c r="AG29" s="852"/>
      <c r="AH29" s="852"/>
      <c r="AI29" s="852"/>
      <c r="AJ29" s="853"/>
      <c r="AK29" s="899">
        <v>123</v>
      </c>
      <c r="AL29" s="895"/>
      <c r="AM29" s="895"/>
      <c r="AN29" s="895"/>
      <c r="AO29" s="895"/>
      <c r="AP29" s="895" t="s">
        <v>475</v>
      </c>
      <c r="AQ29" s="895"/>
      <c r="AR29" s="895"/>
      <c r="AS29" s="895"/>
      <c r="AT29" s="895"/>
      <c r="AU29" s="895" t="s">
        <v>475</v>
      </c>
      <c r="AV29" s="895"/>
      <c r="AW29" s="895"/>
      <c r="AX29" s="895"/>
      <c r="AY29" s="895"/>
      <c r="AZ29" s="896" t="s">
        <v>475</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373</v>
      </c>
      <c r="C30" s="846"/>
      <c r="D30" s="846"/>
      <c r="E30" s="846"/>
      <c r="F30" s="846"/>
      <c r="G30" s="846"/>
      <c r="H30" s="846"/>
      <c r="I30" s="846"/>
      <c r="J30" s="846"/>
      <c r="K30" s="846"/>
      <c r="L30" s="846"/>
      <c r="M30" s="846"/>
      <c r="N30" s="846"/>
      <c r="O30" s="846"/>
      <c r="P30" s="847"/>
      <c r="Q30" s="848">
        <v>757</v>
      </c>
      <c r="R30" s="849"/>
      <c r="S30" s="849"/>
      <c r="T30" s="849"/>
      <c r="U30" s="849"/>
      <c r="V30" s="849">
        <v>680</v>
      </c>
      <c r="W30" s="849"/>
      <c r="X30" s="849"/>
      <c r="Y30" s="849"/>
      <c r="Z30" s="849"/>
      <c r="AA30" s="849">
        <v>77</v>
      </c>
      <c r="AB30" s="849"/>
      <c r="AC30" s="849"/>
      <c r="AD30" s="849"/>
      <c r="AE30" s="850"/>
      <c r="AF30" s="851">
        <v>512</v>
      </c>
      <c r="AG30" s="852"/>
      <c r="AH30" s="852"/>
      <c r="AI30" s="852"/>
      <c r="AJ30" s="853"/>
      <c r="AK30" s="899">
        <v>53</v>
      </c>
      <c r="AL30" s="895"/>
      <c r="AM30" s="895"/>
      <c r="AN30" s="895"/>
      <c r="AO30" s="895"/>
      <c r="AP30" s="895">
        <v>668</v>
      </c>
      <c r="AQ30" s="895"/>
      <c r="AR30" s="895"/>
      <c r="AS30" s="895"/>
      <c r="AT30" s="895"/>
      <c r="AU30" s="895">
        <v>1</v>
      </c>
      <c r="AV30" s="895"/>
      <c r="AW30" s="895"/>
      <c r="AX30" s="895"/>
      <c r="AY30" s="895"/>
      <c r="AZ30" s="896" t="s">
        <v>475</v>
      </c>
      <c r="BA30" s="896"/>
      <c r="BB30" s="896"/>
      <c r="BC30" s="896"/>
      <c r="BD30" s="896"/>
      <c r="BE30" s="897" t="s">
        <v>374</v>
      </c>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375</v>
      </c>
      <c r="C31" s="846"/>
      <c r="D31" s="846"/>
      <c r="E31" s="846"/>
      <c r="F31" s="846"/>
      <c r="G31" s="846"/>
      <c r="H31" s="846"/>
      <c r="I31" s="846"/>
      <c r="J31" s="846"/>
      <c r="K31" s="846"/>
      <c r="L31" s="846"/>
      <c r="M31" s="846"/>
      <c r="N31" s="846"/>
      <c r="O31" s="846"/>
      <c r="P31" s="847"/>
      <c r="Q31" s="848">
        <v>949</v>
      </c>
      <c r="R31" s="849"/>
      <c r="S31" s="849"/>
      <c r="T31" s="849"/>
      <c r="U31" s="849"/>
      <c r="V31" s="849">
        <v>842</v>
      </c>
      <c r="W31" s="849"/>
      <c r="X31" s="849"/>
      <c r="Y31" s="849"/>
      <c r="Z31" s="849"/>
      <c r="AA31" s="849">
        <v>106</v>
      </c>
      <c r="AB31" s="849"/>
      <c r="AC31" s="849"/>
      <c r="AD31" s="849"/>
      <c r="AE31" s="850"/>
      <c r="AF31" s="851">
        <v>20</v>
      </c>
      <c r="AG31" s="852"/>
      <c r="AH31" s="852"/>
      <c r="AI31" s="852"/>
      <c r="AJ31" s="853"/>
      <c r="AK31" s="899">
        <v>448</v>
      </c>
      <c r="AL31" s="895"/>
      <c r="AM31" s="895"/>
      <c r="AN31" s="895"/>
      <c r="AO31" s="895"/>
      <c r="AP31" s="895">
        <v>6059</v>
      </c>
      <c r="AQ31" s="895"/>
      <c r="AR31" s="895"/>
      <c r="AS31" s="895"/>
      <c r="AT31" s="895"/>
      <c r="AU31" s="895">
        <v>3369</v>
      </c>
      <c r="AV31" s="895"/>
      <c r="AW31" s="895"/>
      <c r="AX31" s="895"/>
      <c r="AY31" s="895"/>
      <c r="AZ31" s="896" t="s">
        <v>475</v>
      </c>
      <c r="BA31" s="896"/>
      <c r="BB31" s="896"/>
      <c r="BC31" s="896"/>
      <c r="BD31" s="896"/>
      <c r="BE31" s="897" t="s">
        <v>376</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377</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359</v>
      </c>
      <c r="B63" s="854" t="s">
        <v>378</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929</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137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379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380</v>
      </c>
      <c r="B66" s="793"/>
      <c r="C66" s="793"/>
      <c r="D66" s="793"/>
      <c r="E66" s="793"/>
      <c r="F66" s="793"/>
      <c r="G66" s="793"/>
      <c r="H66" s="793"/>
      <c r="I66" s="793"/>
      <c r="J66" s="793"/>
      <c r="K66" s="793"/>
      <c r="L66" s="793"/>
      <c r="M66" s="793"/>
      <c r="N66" s="793"/>
      <c r="O66" s="793"/>
      <c r="P66" s="794"/>
      <c r="Q66" s="798" t="s">
        <v>381</v>
      </c>
      <c r="R66" s="799"/>
      <c r="S66" s="799"/>
      <c r="T66" s="799"/>
      <c r="U66" s="800"/>
      <c r="V66" s="798" t="s">
        <v>382</v>
      </c>
      <c r="W66" s="799"/>
      <c r="X66" s="799"/>
      <c r="Y66" s="799"/>
      <c r="Z66" s="800"/>
      <c r="AA66" s="798" t="s">
        <v>383</v>
      </c>
      <c r="AB66" s="799"/>
      <c r="AC66" s="799"/>
      <c r="AD66" s="799"/>
      <c r="AE66" s="800"/>
      <c r="AF66" s="919" t="s">
        <v>366</v>
      </c>
      <c r="AG66" s="880"/>
      <c r="AH66" s="880"/>
      <c r="AI66" s="880"/>
      <c r="AJ66" s="920"/>
      <c r="AK66" s="798" t="s">
        <v>384</v>
      </c>
      <c r="AL66" s="793"/>
      <c r="AM66" s="793"/>
      <c r="AN66" s="793"/>
      <c r="AO66" s="794"/>
      <c r="AP66" s="798" t="s">
        <v>385</v>
      </c>
      <c r="AQ66" s="799"/>
      <c r="AR66" s="799"/>
      <c r="AS66" s="799"/>
      <c r="AT66" s="800"/>
      <c r="AU66" s="798" t="s">
        <v>386</v>
      </c>
      <c r="AV66" s="799"/>
      <c r="AW66" s="799"/>
      <c r="AX66" s="799"/>
      <c r="AY66" s="800"/>
      <c r="AZ66" s="798" t="s">
        <v>347</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537</v>
      </c>
      <c r="C68" s="935"/>
      <c r="D68" s="935"/>
      <c r="E68" s="935"/>
      <c r="F68" s="935"/>
      <c r="G68" s="935"/>
      <c r="H68" s="935"/>
      <c r="I68" s="935"/>
      <c r="J68" s="935"/>
      <c r="K68" s="935"/>
      <c r="L68" s="935"/>
      <c r="M68" s="935"/>
      <c r="N68" s="935"/>
      <c r="O68" s="935"/>
      <c r="P68" s="936"/>
      <c r="Q68" s="937">
        <v>86</v>
      </c>
      <c r="R68" s="931"/>
      <c r="S68" s="931"/>
      <c r="T68" s="931"/>
      <c r="U68" s="931"/>
      <c r="V68" s="931">
        <v>83</v>
      </c>
      <c r="W68" s="931"/>
      <c r="X68" s="931"/>
      <c r="Y68" s="931"/>
      <c r="Z68" s="931"/>
      <c r="AA68" s="931">
        <v>3</v>
      </c>
      <c r="AB68" s="931"/>
      <c r="AC68" s="931"/>
      <c r="AD68" s="931"/>
      <c r="AE68" s="931"/>
      <c r="AF68" s="931">
        <v>3</v>
      </c>
      <c r="AG68" s="931"/>
      <c r="AH68" s="931"/>
      <c r="AI68" s="931"/>
      <c r="AJ68" s="931"/>
      <c r="AK68" s="931" t="s">
        <v>475</v>
      </c>
      <c r="AL68" s="931"/>
      <c r="AM68" s="931"/>
      <c r="AN68" s="931"/>
      <c r="AO68" s="931"/>
      <c r="AP68" s="931" t="s">
        <v>475</v>
      </c>
      <c r="AQ68" s="931"/>
      <c r="AR68" s="931"/>
      <c r="AS68" s="931"/>
      <c r="AT68" s="931"/>
      <c r="AU68" s="931" t="s">
        <v>475</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538</v>
      </c>
      <c r="C69" s="939"/>
      <c r="D69" s="939"/>
      <c r="E69" s="939"/>
      <c r="F69" s="939"/>
      <c r="G69" s="939"/>
      <c r="H69" s="939"/>
      <c r="I69" s="939"/>
      <c r="J69" s="939"/>
      <c r="K69" s="939"/>
      <c r="L69" s="939"/>
      <c r="M69" s="939"/>
      <c r="N69" s="939"/>
      <c r="O69" s="939"/>
      <c r="P69" s="940"/>
      <c r="Q69" s="941">
        <v>10461</v>
      </c>
      <c r="R69" s="895"/>
      <c r="S69" s="895"/>
      <c r="T69" s="895"/>
      <c r="U69" s="895"/>
      <c r="V69" s="895">
        <v>10445</v>
      </c>
      <c r="W69" s="895"/>
      <c r="X69" s="895"/>
      <c r="Y69" s="895"/>
      <c r="Z69" s="895"/>
      <c r="AA69" s="895">
        <v>17</v>
      </c>
      <c r="AB69" s="895"/>
      <c r="AC69" s="895"/>
      <c r="AD69" s="895"/>
      <c r="AE69" s="895"/>
      <c r="AF69" s="895">
        <v>17</v>
      </c>
      <c r="AG69" s="895"/>
      <c r="AH69" s="895"/>
      <c r="AI69" s="895"/>
      <c r="AJ69" s="895"/>
      <c r="AK69" s="895" t="s">
        <v>475</v>
      </c>
      <c r="AL69" s="895"/>
      <c r="AM69" s="895"/>
      <c r="AN69" s="895"/>
      <c r="AO69" s="895"/>
      <c r="AP69" s="895" t="s">
        <v>475</v>
      </c>
      <c r="AQ69" s="895"/>
      <c r="AR69" s="895"/>
      <c r="AS69" s="895"/>
      <c r="AT69" s="895"/>
      <c r="AU69" s="895" t="s">
        <v>475</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539</v>
      </c>
      <c r="C70" s="939"/>
      <c r="D70" s="939"/>
      <c r="E70" s="939"/>
      <c r="F70" s="939"/>
      <c r="G70" s="939"/>
      <c r="H70" s="939"/>
      <c r="I70" s="939"/>
      <c r="J70" s="939"/>
      <c r="K70" s="939"/>
      <c r="L70" s="939"/>
      <c r="M70" s="939"/>
      <c r="N70" s="939"/>
      <c r="O70" s="939"/>
      <c r="P70" s="940"/>
      <c r="Q70" s="941">
        <v>63</v>
      </c>
      <c r="R70" s="895"/>
      <c r="S70" s="895"/>
      <c r="T70" s="895"/>
      <c r="U70" s="895"/>
      <c r="V70" s="895">
        <v>63</v>
      </c>
      <c r="W70" s="895"/>
      <c r="X70" s="895"/>
      <c r="Y70" s="895"/>
      <c r="Z70" s="895"/>
      <c r="AA70" s="895" t="s">
        <v>475</v>
      </c>
      <c r="AB70" s="895"/>
      <c r="AC70" s="895"/>
      <c r="AD70" s="895"/>
      <c r="AE70" s="895"/>
      <c r="AF70" s="895" t="s">
        <v>475</v>
      </c>
      <c r="AG70" s="895"/>
      <c r="AH70" s="895"/>
      <c r="AI70" s="895"/>
      <c r="AJ70" s="895"/>
      <c r="AK70" s="895" t="s">
        <v>475</v>
      </c>
      <c r="AL70" s="895"/>
      <c r="AM70" s="895"/>
      <c r="AN70" s="895"/>
      <c r="AO70" s="895"/>
      <c r="AP70" s="895" t="s">
        <v>475</v>
      </c>
      <c r="AQ70" s="895"/>
      <c r="AR70" s="895"/>
      <c r="AS70" s="895"/>
      <c r="AT70" s="895"/>
      <c r="AU70" s="895" t="s">
        <v>475</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540</v>
      </c>
      <c r="C71" s="939"/>
      <c r="D71" s="939"/>
      <c r="E71" s="939"/>
      <c r="F71" s="939"/>
      <c r="G71" s="939"/>
      <c r="H71" s="939"/>
      <c r="I71" s="939"/>
      <c r="J71" s="939"/>
      <c r="K71" s="939"/>
      <c r="L71" s="939"/>
      <c r="M71" s="939"/>
      <c r="N71" s="939"/>
      <c r="O71" s="939"/>
      <c r="P71" s="940"/>
      <c r="Q71" s="941">
        <v>189</v>
      </c>
      <c r="R71" s="895"/>
      <c r="S71" s="895"/>
      <c r="T71" s="895"/>
      <c r="U71" s="895"/>
      <c r="V71" s="895">
        <v>182</v>
      </c>
      <c r="W71" s="895"/>
      <c r="X71" s="895"/>
      <c r="Y71" s="895"/>
      <c r="Z71" s="895"/>
      <c r="AA71" s="895">
        <v>7</v>
      </c>
      <c r="AB71" s="895"/>
      <c r="AC71" s="895"/>
      <c r="AD71" s="895"/>
      <c r="AE71" s="895"/>
      <c r="AF71" s="895">
        <v>7</v>
      </c>
      <c r="AG71" s="895"/>
      <c r="AH71" s="895"/>
      <c r="AI71" s="895"/>
      <c r="AJ71" s="895"/>
      <c r="AK71" s="895" t="s">
        <v>475</v>
      </c>
      <c r="AL71" s="895"/>
      <c r="AM71" s="895"/>
      <c r="AN71" s="895"/>
      <c r="AO71" s="895"/>
      <c r="AP71" s="895" t="s">
        <v>475</v>
      </c>
      <c r="AQ71" s="895"/>
      <c r="AR71" s="895"/>
      <c r="AS71" s="895"/>
      <c r="AT71" s="895"/>
      <c r="AU71" s="895" t="s">
        <v>475</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541</v>
      </c>
      <c r="C72" s="939"/>
      <c r="D72" s="939"/>
      <c r="E72" s="939"/>
      <c r="F72" s="939"/>
      <c r="G72" s="939"/>
      <c r="H72" s="939"/>
      <c r="I72" s="939"/>
      <c r="J72" s="939"/>
      <c r="K72" s="939"/>
      <c r="L72" s="939"/>
      <c r="M72" s="939"/>
      <c r="N72" s="939"/>
      <c r="O72" s="939"/>
      <c r="P72" s="940"/>
      <c r="Q72" s="941">
        <v>21</v>
      </c>
      <c r="R72" s="895"/>
      <c r="S72" s="895"/>
      <c r="T72" s="895"/>
      <c r="U72" s="895"/>
      <c r="V72" s="895">
        <v>20</v>
      </c>
      <c r="W72" s="895"/>
      <c r="X72" s="895"/>
      <c r="Y72" s="895"/>
      <c r="Z72" s="895"/>
      <c r="AA72" s="895">
        <v>1</v>
      </c>
      <c r="AB72" s="895"/>
      <c r="AC72" s="895"/>
      <c r="AD72" s="895"/>
      <c r="AE72" s="895"/>
      <c r="AF72" s="895">
        <v>1</v>
      </c>
      <c r="AG72" s="895"/>
      <c r="AH72" s="895"/>
      <c r="AI72" s="895"/>
      <c r="AJ72" s="895"/>
      <c r="AK72" s="895" t="s">
        <v>475</v>
      </c>
      <c r="AL72" s="895"/>
      <c r="AM72" s="895"/>
      <c r="AN72" s="895"/>
      <c r="AO72" s="895"/>
      <c r="AP72" s="895" t="s">
        <v>475</v>
      </c>
      <c r="AQ72" s="895"/>
      <c r="AR72" s="895"/>
      <c r="AS72" s="895"/>
      <c r="AT72" s="895"/>
      <c r="AU72" s="895" t="s">
        <v>475</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542</v>
      </c>
      <c r="C73" s="939"/>
      <c r="D73" s="939"/>
      <c r="E73" s="939"/>
      <c r="F73" s="939"/>
      <c r="G73" s="939"/>
      <c r="H73" s="939"/>
      <c r="I73" s="939"/>
      <c r="J73" s="939"/>
      <c r="K73" s="939"/>
      <c r="L73" s="939"/>
      <c r="M73" s="939"/>
      <c r="N73" s="939"/>
      <c r="O73" s="939"/>
      <c r="P73" s="940"/>
      <c r="Q73" s="941">
        <v>111</v>
      </c>
      <c r="R73" s="895"/>
      <c r="S73" s="895"/>
      <c r="T73" s="895"/>
      <c r="U73" s="895"/>
      <c r="V73" s="895">
        <v>82</v>
      </c>
      <c r="W73" s="895"/>
      <c r="X73" s="895"/>
      <c r="Y73" s="895"/>
      <c r="Z73" s="895"/>
      <c r="AA73" s="895">
        <v>30</v>
      </c>
      <c r="AB73" s="895"/>
      <c r="AC73" s="895"/>
      <c r="AD73" s="895"/>
      <c r="AE73" s="895"/>
      <c r="AF73" s="895">
        <v>30</v>
      </c>
      <c r="AG73" s="895"/>
      <c r="AH73" s="895"/>
      <c r="AI73" s="895"/>
      <c r="AJ73" s="895"/>
      <c r="AK73" s="895">
        <v>11</v>
      </c>
      <c r="AL73" s="895"/>
      <c r="AM73" s="895"/>
      <c r="AN73" s="895"/>
      <c r="AO73" s="895"/>
      <c r="AP73" s="895" t="s">
        <v>475</v>
      </c>
      <c r="AQ73" s="895"/>
      <c r="AR73" s="895"/>
      <c r="AS73" s="895"/>
      <c r="AT73" s="895"/>
      <c r="AU73" s="895" t="s">
        <v>475</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t="s">
        <v>543</v>
      </c>
      <c r="C74" s="939"/>
      <c r="D74" s="939"/>
      <c r="E74" s="939"/>
      <c r="F74" s="939"/>
      <c r="G74" s="939"/>
      <c r="H74" s="939"/>
      <c r="I74" s="939"/>
      <c r="J74" s="939"/>
      <c r="K74" s="939"/>
      <c r="L74" s="939"/>
      <c r="M74" s="939"/>
      <c r="N74" s="939"/>
      <c r="O74" s="939"/>
      <c r="P74" s="940"/>
      <c r="Q74" s="941">
        <v>396</v>
      </c>
      <c r="R74" s="895"/>
      <c r="S74" s="895"/>
      <c r="T74" s="895"/>
      <c r="U74" s="895"/>
      <c r="V74" s="895">
        <v>348</v>
      </c>
      <c r="W74" s="895"/>
      <c r="X74" s="895"/>
      <c r="Y74" s="895"/>
      <c r="Z74" s="895"/>
      <c r="AA74" s="895">
        <v>48</v>
      </c>
      <c r="AB74" s="895"/>
      <c r="AC74" s="895"/>
      <c r="AD74" s="895"/>
      <c r="AE74" s="895"/>
      <c r="AF74" s="895">
        <v>48</v>
      </c>
      <c r="AG74" s="895"/>
      <c r="AH74" s="895"/>
      <c r="AI74" s="895"/>
      <c r="AJ74" s="895"/>
      <c r="AK74" s="895" t="s">
        <v>475</v>
      </c>
      <c r="AL74" s="895"/>
      <c r="AM74" s="895"/>
      <c r="AN74" s="895"/>
      <c r="AO74" s="895"/>
      <c r="AP74" s="895" t="s">
        <v>475</v>
      </c>
      <c r="AQ74" s="895"/>
      <c r="AR74" s="895"/>
      <c r="AS74" s="895"/>
      <c r="AT74" s="895"/>
      <c r="AU74" s="895" t="s">
        <v>475</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t="s">
        <v>544</v>
      </c>
      <c r="C75" s="939"/>
      <c r="D75" s="939"/>
      <c r="E75" s="939"/>
      <c r="F75" s="939"/>
      <c r="G75" s="939"/>
      <c r="H75" s="939"/>
      <c r="I75" s="939"/>
      <c r="J75" s="939"/>
      <c r="K75" s="939"/>
      <c r="L75" s="939"/>
      <c r="M75" s="939"/>
      <c r="N75" s="939"/>
      <c r="O75" s="939"/>
      <c r="P75" s="940"/>
      <c r="Q75" s="942">
        <v>2112</v>
      </c>
      <c r="R75" s="943"/>
      <c r="S75" s="943"/>
      <c r="T75" s="943"/>
      <c r="U75" s="899"/>
      <c r="V75" s="944">
        <v>2090</v>
      </c>
      <c r="W75" s="943"/>
      <c r="X75" s="943"/>
      <c r="Y75" s="943"/>
      <c r="Z75" s="899"/>
      <c r="AA75" s="944">
        <v>22</v>
      </c>
      <c r="AB75" s="943"/>
      <c r="AC75" s="943"/>
      <c r="AD75" s="943"/>
      <c r="AE75" s="899"/>
      <c r="AF75" s="944">
        <v>22</v>
      </c>
      <c r="AG75" s="943"/>
      <c r="AH75" s="943"/>
      <c r="AI75" s="943"/>
      <c r="AJ75" s="899"/>
      <c r="AK75" s="944" t="s">
        <v>475</v>
      </c>
      <c r="AL75" s="943"/>
      <c r="AM75" s="943"/>
      <c r="AN75" s="943"/>
      <c r="AO75" s="899"/>
      <c r="AP75" s="944">
        <v>907</v>
      </c>
      <c r="AQ75" s="943"/>
      <c r="AR75" s="943"/>
      <c r="AS75" s="943"/>
      <c r="AT75" s="899"/>
      <c r="AU75" s="944">
        <v>170</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t="s">
        <v>545</v>
      </c>
      <c r="C76" s="939"/>
      <c r="D76" s="939"/>
      <c r="E76" s="939"/>
      <c r="F76" s="939"/>
      <c r="G76" s="939"/>
      <c r="H76" s="939"/>
      <c r="I76" s="939"/>
      <c r="J76" s="939"/>
      <c r="K76" s="939"/>
      <c r="L76" s="939"/>
      <c r="M76" s="939"/>
      <c r="N76" s="939"/>
      <c r="O76" s="939"/>
      <c r="P76" s="940"/>
      <c r="Q76" s="942">
        <v>39</v>
      </c>
      <c r="R76" s="943"/>
      <c r="S76" s="943"/>
      <c r="T76" s="943"/>
      <c r="U76" s="899"/>
      <c r="V76" s="944">
        <v>31</v>
      </c>
      <c r="W76" s="943"/>
      <c r="X76" s="943"/>
      <c r="Y76" s="943"/>
      <c r="Z76" s="899"/>
      <c r="AA76" s="944">
        <v>8</v>
      </c>
      <c r="AB76" s="943"/>
      <c r="AC76" s="943"/>
      <c r="AD76" s="943"/>
      <c r="AE76" s="899"/>
      <c r="AF76" s="944">
        <v>8</v>
      </c>
      <c r="AG76" s="943"/>
      <c r="AH76" s="943"/>
      <c r="AI76" s="943"/>
      <c r="AJ76" s="899"/>
      <c r="AK76" s="944">
        <v>20</v>
      </c>
      <c r="AL76" s="943"/>
      <c r="AM76" s="943"/>
      <c r="AN76" s="943"/>
      <c r="AO76" s="899"/>
      <c r="AP76" s="944" t="s">
        <v>475</v>
      </c>
      <c r="AQ76" s="943"/>
      <c r="AR76" s="943"/>
      <c r="AS76" s="943"/>
      <c r="AT76" s="899"/>
      <c r="AU76" s="944" t="s">
        <v>475</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t="s">
        <v>546</v>
      </c>
      <c r="C77" s="939"/>
      <c r="D77" s="939"/>
      <c r="E77" s="939"/>
      <c r="F77" s="939"/>
      <c r="G77" s="939"/>
      <c r="H77" s="939"/>
      <c r="I77" s="939"/>
      <c r="J77" s="939"/>
      <c r="K77" s="939"/>
      <c r="L77" s="939"/>
      <c r="M77" s="939"/>
      <c r="N77" s="939"/>
      <c r="O77" s="939"/>
      <c r="P77" s="940"/>
      <c r="Q77" s="942">
        <v>11656</v>
      </c>
      <c r="R77" s="943"/>
      <c r="S77" s="943"/>
      <c r="T77" s="943"/>
      <c r="U77" s="899"/>
      <c r="V77" s="944">
        <v>10459</v>
      </c>
      <c r="W77" s="943"/>
      <c r="X77" s="943"/>
      <c r="Y77" s="943"/>
      <c r="Z77" s="899"/>
      <c r="AA77" s="944">
        <v>1196</v>
      </c>
      <c r="AB77" s="943"/>
      <c r="AC77" s="943"/>
      <c r="AD77" s="943"/>
      <c r="AE77" s="899"/>
      <c r="AF77" s="944">
        <v>7363</v>
      </c>
      <c r="AG77" s="943"/>
      <c r="AH77" s="943"/>
      <c r="AI77" s="943"/>
      <c r="AJ77" s="899"/>
      <c r="AK77" s="944">
        <v>1109</v>
      </c>
      <c r="AL77" s="943"/>
      <c r="AM77" s="943"/>
      <c r="AN77" s="943"/>
      <c r="AO77" s="899"/>
      <c r="AP77" s="944">
        <v>9502</v>
      </c>
      <c r="AQ77" s="943"/>
      <c r="AR77" s="943"/>
      <c r="AS77" s="943"/>
      <c r="AT77" s="899"/>
      <c r="AU77" s="944" t="s">
        <v>475</v>
      </c>
      <c r="AV77" s="943"/>
      <c r="AW77" s="943"/>
      <c r="AX77" s="943"/>
      <c r="AY77" s="899"/>
      <c r="AZ77" s="897" t="s">
        <v>557</v>
      </c>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t="s">
        <v>547</v>
      </c>
      <c r="C78" s="939"/>
      <c r="D78" s="939"/>
      <c r="E78" s="939"/>
      <c r="F78" s="939"/>
      <c r="G78" s="939"/>
      <c r="H78" s="939"/>
      <c r="I78" s="939"/>
      <c r="J78" s="939"/>
      <c r="K78" s="939"/>
      <c r="L78" s="939"/>
      <c r="M78" s="939"/>
      <c r="N78" s="939"/>
      <c r="O78" s="939"/>
      <c r="P78" s="940"/>
      <c r="Q78" s="941">
        <v>379</v>
      </c>
      <c r="R78" s="895"/>
      <c r="S78" s="895"/>
      <c r="T78" s="895"/>
      <c r="U78" s="895"/>
      <c r="V78" s="895">
        <v>370</v>
      </c>
      <c r="W78" s="895"/>
      <c r="X78" s="895"/>
      <c r="Y78" s="895"/>
      <c r="Z78" s="895"/>
      <c r="AA78" s="895">
        <v>8</v>
      </c>
      <c r="AB78" s="895"/>
      <c r="AC78" s="895"/>
      <c r="AD78" s="895"/>
      <c r="AE78" s="895"/>
      <c r="AF78" s="895">
        <v>8</v>
      </c>
      <c r="AG78" s="895"/>
      <c r="AH78" s="895"/>
      <c r="AI78" s="895"/>
      <c r="AJ78" s="895"/>
      <c r="AK78" s="895">
        <v>165</v>
      </c>
      <c r="AL78" s="895"/>
      <c r="AM78" s="895"/>
      <c r="AN78" s="895"/>
      <c r="AO78" s="895"/>
      <c r="AP78" s="895" t="s">
        <v>475</v>
      </c>
      <c r="AQ78" s="895"/>
      <c r="AR78" s="895"/>
      <c r="AS78" s="895"/>
      <c r="AT78" s="895"/>
      <c r="AU78" s="895" t="s">
        <v>475</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t="s">
        <v>548</v>
      </c>
      <c r="C79" s="939"/>
      <c r="D79" s="939"/>
      <c r="E79" s="939"/>
      <c r="F79" s="939"/>
      <c r="G79" s="939"/>
      <c r="H79" s="939"/>
      <c r="I79" s="939"/>
      <c r="J79" s="939"/>
      <c r="K79" s="939"/>
      <c r="L79" s="939"/>
      <c r="M79" s="939"/>
      <c r="N79" s="939"/>
      <c r="O79" s="939"/>
      <c r="P79" s="940"/>
      <c r="Q79" s="941">
        <v>63</v>
      </c>
      <c r="R79" s="895"/>
      <c r="S79" s="895"/>
      <c r="T79" s="895"/>
      <c r="U79" s="895"/>
      <c r="V79" s="895">
        <v>63</v>
      </c>
      <c r="W79" s="895"/>
      <c r="X79" s="895"/>
      <c r="Y79" s="895"/>
      <c r="Z79" s="895"/>
      <c r="AA79" s="895" t="s">
        <v>475</v>
      </c>
      <c r="AB79" s="895"/>
      <c r="AC79" s="895"/>
      <c r="AD79" s="895"/>
      <c r="AE79" s="895"/>
      <c r="AF79" s="895" t="s">
        <v>475</v>
      </c>
      <c r="AG79" s="895"/>
      <c r="AH79" s="895"/>
      <c r="AI79" s="895"/>
      <c r="AJ79" s="895"/>
      <c r="AK79" s="895" t="s">
        <v>475</v>
      </c>
      <c r="AL79" s="895"/>
      <c r="AM79" s="895"/>
      <c r="AN79" s="895"/>
      <c r="AO79" s="895"/>
      <c r="AP79" s="895" t="s">
        <v>475</v>
      </c>
      <c r="AQ79" s="895"/>
      <c r="AR79" s="895"/>
      <c r="AS79" s="895"/>
      <c r="AT79" s="895"/>
      <c r="AU79" s="895" t="s">
        <v>475</v>
      </c>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t="s">
        <v>549</v>
      </c>
      <c r="C80" s="939"/>
      <c r="D80" s="939"/>
      <c r="E80" s="939"/>
      <c r="F80" s="939"/>
      <c r="G80" s="939"/>
      <c r="H80" s="939"/>
      <c r="I80" s="939"/>
      <c r="J80" s="939"/>
      <c r="K80" s="939"/>
      <c r="L80" s="939"/>
      <c r="M80" s="939"/>
      <c r="N80" s="939"/>
      <c r="O80" s="939"/>
      <c r="P80" s="940"/>
      <c r="Q80" s="941">
        <v>319</v>
      </c>
      <c r="R80" s="895"/>
      <c r="S80" s="895"/>
      <c r="T80" s="895"/>
      <c r="U80" s="895"/>
      <c r="V80" s="895">
        <v>246</v>
      </c>
      <c r="W80" s="895"/>
      <c r="X80" s="895"/>
      <c r="Y80" s="895"/>
      <c r="Z80" s="895"/>
      <c r="AA80" s="895">
        <v>73</v>
      </c>
      <c r="AB80" s="895"/>
      <c r="AC80" s="895"/>
      <c r="AD80" s="895"/>
      <c r="AE80" s="895"/>
      <c r="AF80" s="895">
        <v>73</v>
      </c>
      <c r="AG80" s="895"/>
      <c r="AH80" s="895"/>
      <c r="AI80" s="895"/>
      <c r="AJ80" s="895"/>
      <c r="AK80" s="895" t="s">
        <v>475</v>
      </c>
      <c r="AL80" s="895"/>
      <c r="AM80" s="895"/>
      <c r="AN80" s="895"/>
      <c r="AO80" s="895"/>
      <c r="AP80" s="895" t="s">
        <v>475</v>
      </c>
      <c r="AQ80" s="895"/>
      <c r="AR80" s="895"/>
      <c r="AS80" s="895"/>
      <c r="AT80" s="895"/>
      <c r="AU80" s="895" t="s">
        <v>475</v>
      </c>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t="s">
        <v>550</v>
      </c>
      <c r="C81" s="939"/>
      <c r="D81" s="939"/>
      <c r="E81" s="939"/>
      <c r="F81" s="939"/>
      <c r="G81" s="939"/>
      <c r="H81" s="939"/>
      <c r="I81" s="939"/>
      <c r="J81" s="939"/>
      <c r="K81" s="939"/>
      <c r="L81" s="939"/>
      <c r="M81" s="939"/>
      <c r="N81" s="939"/>
      <c r="O81" s="939"/>
      <c r="P81" s="940"/>
      <c r="Q81" s="941">
        <v>23</v>
      </c>
      <c r="R81" s="895"/>
      <c r="S81" s="895"/>
      <c r="T81" s="895"/>
      <c r="U81" s="895"/>
      <c r="V81" s="895">
        <v>23</v>
      </c>
      <c r="W81" s="895"/>
      <c r="X81" s="895"/>
      <c r="Y81" s="895"/>
      <c r="Z81" s="895"/>
      <c r="AA81" s="895" t="s">
        <v>475</v>
      </c>
      <c r="AB81" s="895"/>
      <c r="AC81" s="895"/>
      <c r="AD81" s="895"/>
      <c r="AE81" s="895"/>
      <c r="AF81" s="895" t="s">
        <v>475</v>
      </c>
      <c r="AG81" s="895"/>
      <c r="AH81" s="895"/>
      <c r="AI81" s="895"/>
      <c r="AJ81" s="895"/>
      <c r="AK81" s="895">
        <v>23</v>
      </c>
      <c r="AL81" s="895"/>
      <c r="AM81" s="895"/>
      <c r="AN81" s="895"/>
      <c r="AO81" s="895"/>
      <c r="AP81" s="895" t="s">
        <v>475</v>
      </c>
      <c r="AQ81" s="895"/>
      <c r="AR81" s="895"/>
      <c r="AS81" s="895"/>
      <c r="AT81" s="895"/>
      <c r="AU81" s="895" t="s">
        <v>475</v>
      </c>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t="s">
        <v>551</v>
      </c>
      <c r="C82" s="939"/>
      <c r="D82" s="939"/>
      <c r="E82" s="939"/>
      <c r="F82" s="939"/>
      <c r="G82" s="939"/>
      <c r="H82" s="939"/>
      <c r="I82" s="939"/>
      <c r="J82" s="939"/>
      <c r="K82" s="939"/>
      <c r="L82" s="939"/>
      <c r="M82" s="939"/>
      <c r="N82" s="939"/>
      <c r="O82" s="939"/>
      <c r="P82" s="940"/>
      <c r="Q82" s="941">
        <v>6185</v>
      </c>
      <c r="R82" s="895"/>
      <c r="S82" s="895"/>
      <c r="T82" s="895"/>
      <c r="U82" s="895"/>
      <c r="V82" s="895">
        <v>6049</v>
      </c>
      <c r="W82" s="895"/>
      <c r="X82" s="895"/>
      <c r="Y82" s="895"/>
      <c r="Z82" s="895"/>
      <c r="AA82" s="895">
        <v>136</v>
      </c>
      <c r="AB82" s="895"/>
      <c r="AC82" s="895"/>
      <c r="AD82" s="895"/>
      <c r="AE82" s="895"/>
      <c r="AF82" s="895">
        <v>136</v>
      </c>
      <c r="AG82" s="895"/>
      <c r="AH82" s="895"/>
      <c r="AI82" s="895"/>
      <c r="AJ82" s="895"/>
      <c r="AK82" s="895" t="s">
        <v>475</v>
      </c>
      <c r="AL82" s="895"/>
      <c r="AM82" s="895"/>
      <c r="AN82" s="895"/>
      <c r="AO82" s="895"/>
      <c r="AP82" s="895" t="s">
        <v>475</v>
      </c>
      <c r="AQ82" s="895"/>
      <c r="AR82" s="895"/>
      <c r="AS82" s="895"/>
      <c r="AT82" s="895"/>
      <c r="AU82" s="895" t="s">
        <v>475</v>
      </c>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t="s">
        <v>552</v>
      </c>
      <c r="C83" s="939"/>
      <c r="D83" s="939"/>
      <c r="E83" s="939"/>
      <c r="F83" s="939"/>
      <c r="G83" s="939"/>
      <c r="H83" s="939"/>
      <c r="I83" s="939"/>
      <c r="J83" s="939"/>
      <c r="K83" s="939"/>
      <c r="L83" s="939"/>
      <c r="M83" s="939"/>
      <c r="N83" s="939"/>
      <c r="O83" s="939"/>
      <c r="P83" s="940"/>
      <c r="Q83" s="941">
        <v>447</v>
      </c>
      <c r="R83" s="895"/>
      <c r="S83" s="895"/>
      <c r="T83" s="895"/>
      <c r="U83" s="895"/>
      <c r="V83" s="895">
        <v>441</v>
      </c>
      <c r="W83" s="895"/>
      <c r="X83" s="895"/>
      <c r="Y83" s="895"/>
      <c r="Z83" s="895"/>
      <c r="AA83" s="895">
        <v>7</v>
      </c>
      <c r="AB83" s="895"/>
      <c r="AC83" s="895"/>
      <c r="AD83" s="895"/>
      <c r="AE83" s="895"/>
      <c r="AF83" s="895">
        <v>7</v>
      </c>
      <c r="AG83" s="895"/>
      <c r="AH83" s="895"/>
      <c r="AI83" s="895"/>
      <c r="AJ83" s="895"/>
      <c r="AK83" s="895" t="s">
        <v>475</v>
      </c>
      <c r="AL83" s="895"/>
      <c r="AM83" s="895"/>
      <c r="AN83" s="895"/>
      <c r="AO83" s="895"/>
      <c r="AP83" s="895">
        <v>151</v>
      </c>
      <c r="AQ83" s="895"/>
      <c r="AR83" s="895"/>
      <c r="AS83" s="895"/>
      <c r="AT83" s="895"/>
      <c r="AU83" s="895">
        <v>76</v>
      </c>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t="s">
        <v>553</v>
      </c>
      <c r="C84" s="939"/>
      <c r="D84" s="939"/>
      <c r="E84" s="939"/>
      <c r="F84" s="939"/>
      <c r="G84" s="939"/>
      <c r="H84" s="939"/>
      <c r="I84" s="939"/>
      <c r="J84" s="939"/>
      <c r="K84" s="939"/>
      <c r="L84" s="939"/>
      <c r="M84" s="939"/>
      <c r="N84" s="939"/>
      <c r="O84" s="939"/>
      <c r="P84" s="940"/>
      <c r="Q84" s="941">
        <v>1825</v>
      </c>
      <c r="R84" s="895"/>
      <c r="S84" s="895"/>
      <c r="T84" s="895"/>
      <c r="U84" s="895"/>
      <c r="V84" s="895">
        <v>1781</v>
      </c>
      <c r="W84" s="895"/>
      <c r="X84" s="895"/>
      <c r="Y84" s="895"/>
      <c r="Z84" s="895"/>
      <c r="AA84" s="895">
        <v>44</v>
      </c>
      <c r="AB84" s="895"/>
      <c r="AC84" s="895"/>
      <c r="AD84" s="895"/>
      <c r="AE84" s="895"/>
      <c r="AF84" s="895">
        <v>44</v>
      </c>
      <c r="AG84" s="895"/>
      <c r="AH84" s="895"/>
      <c r="AI84" s="895"/>
      <c r="AJ84" s="895"/>
      <c r="AK84" s="895" t="s">
        <v>475</v>
      </c>
      <c r="AL84" s="895"/>
      <c r="AM84" s="895"/>
      <c r="AN84" s="895"/>
      <c r="AO84" s="895"/>
      <c r="AP84" s="895" t="s">
        <v>475</v>
      </c>
      <c r="AQ84" s="895"/>
      <c r="AR84" s="895"/>
      <c r="AS84" s="895"/>
      <c r="AT84" s="895"/>
      <c r="AU84" s="895" t="s">
        <v>475</v>
      </c>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t="s">
        <v>554</v>
      </c>
      <c r="C85" s="939"/>
      <c r="D85" s="939"/>
      <c r="E85" s="939"/>
      <c r="F85" s="939"/>
      <c r="G85" s="939"/>
      <c r="H85" s="939"/>
      <c r="I85" s="939"/>
      <c r="J85" s="939"/>
      <c r="K85" s="939"/>
      <c r="L85" s="939"/>
      <c r="M85" s="939"/>
      <c r="N85" s="939"/>
      <c r="O85" s="939"/>
      <c r="P85" s="940"/>
      <c r="Q85" s="941">
        <v>72077</v>
      </c>
      <c r="R85" s="895"/>
      <c r="S85" s="895"/>
      <c r="T85" s="895"/>
      <c r="U85" s="895"/>
      <c r="V85" s="895">
        <v>69435</v>
      </c>
      <c r="W85" s="895"/>
      <c r="X85" s="895"/>
      <c r="Y85" s="895"/>
      <c r="Z85" s="895"/>
      <c r="AA85" s="895">
        <v>2642</v>
      </c>
      <c r="AB85" s="895"/>
      <c r="AC85" s="895"/>
      <c r="AD85" s="895"/>
      <c r="AE85" s="895"/>
      <c r="AF85" s="895">
        <v>2642</v>
      </c>
      <c r="AG85" s="895"/>
      <c r="AH85" s="895"/>
      <c r="AI85" s="895"/>
      <c r="AJ85" s="895"/>
      <c r="AK85" s="895">
        <v>1032</v>
      </c>
      <c r="AL85" s="895"/>
      <c r="AM85" s="895"/>
      <c r="AN85" s="895"/>
      <c r="AO85" s="895"/>
      <c r="AP85" s="895" t="s">
        <v>475</v>
      </c>
      <c r="AQ85" s="895"/>
      <c r="AR85" s="895"/>
      <c r="AS85" s="895"/>
      <c r="AT85" s="895"/>
      <c r="AU85" s="895" t="s">
        <v>475</v>
      </c>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t="s">
        <v>555</v>
      </c>
      <c r="C86" s="939"/>
      <c r="D86" s="939"/>
      <c r="E86" s="939"/>
      <c r="F86" s="939"/>
      <c r="G86" s="939"/>
      <c r="H86" s="939"/>
      <c r="I86" s="939"/>
      <c r="J86" s="939"/>
      <c r="K86" s="939"/>
      <c r="L86" s="939"/>
      <c r="M86" s="939"/>
      <c r="N86" s="939"/>
      <c r="O86" s="939"/>
      <c r="P86" s="940"/>
      <c r="Q86" s="941">
        <v>194</v>
      </c>
      <c r="R86" s="895"/>
      <c r="S86" s="895"/>
      <c r="T86" s="895"/>
      <c r="U86" s="895"/>
      <c r="V86" s="895">
        <v>161</v>
      </c>
      <c r="W86" s="895"/>
      <c r="X86" s="895"/>
      <c r="Y86" s="895"/>
      <c r="Z86" s="895"/>
      <c r="AA86" s="895">
        <v>33</v>
      </c>
      <c r="AB86" s="895"/>
      <c r="AC86" s="895"/>
      <c r="AD86" s="895"/>
      <c r="AE86" s="895"/>
      <c r="AF86" s="895">
        <v>33</v>
      </c>
      <c r="AG86" s="895"/>
      <c r="AH86" s="895"/>
      <c r="AI86" s="895"/>
      <c r="AJ86" s="895"/>
      <c r="AK86" s="895" t="s">
        <v>475</v>
      </c>
      <c r="AL86" s="895"/>
      <c r="AM86" s="895"/>
      <c r="AN86" s="895"/>
      <c r="AO86" s="895"/>
      <c r="AP86" s="895" t="s">
        <v>475</v>
      </c>
      <c r="AQ86" s="895"/>
      <c r="AR86" s="895"/>
      <c r="AS86" s="895"/>
      <c r="AT86" s="895"/>
      <c r="AU86" s="895" t="s">
        <v>475</v>
      </c>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t="s">
        <v>556</v>
      </c>
      <c r="C87" s="946"/>
      <c r="D87" s="946"/>
      <c r="E87" s="946"/>
      <c r="F87" s="946"/>
      <c r="G87" s="946"/>
      <c r="H87" s="946"/>
      <c r="I87" s="946"/>
      <c r="J87" s="946"/>
      <c r="K87" s="946"/>
      <c r="L87" s="946"/>
      <c r="M87" s="946"/>
      <c r="N87" s="946"/>
      <c r="O87" s="946"/>
      <c r="P87" s="947"/>
      <c r="Q87" s="948">
        <v>814330</v>
      </c>
      <c r="R87" s="949"/>
      <c r="S87" s="949"/>
      <c r="T87" s="949"/>
      <c r="U87" s="949"/>
      <c r="V87" s="949">
        <v>784571</v>
      </c>
      <c r="W87" s="949"/>
      <c r="X87" s="949"/>
      <c r="Y87" s="949"/>
      <c r="Z87" s="949"/>
      <c r="AA87" s="949">
        <v>29760</v>
      </c>
      <c r="AB87" s="949"/>
      <c r="AC87" s="949"/>
      <c r="AD87" s="949"/>
      <c r="AE87" s="949"/>
      <c r="AF87" s="949">
        <v>29760</v>
      </c>
      <c r="AG87" s="949"/>
      <c r="AH87" s="949"/>
      <c r="AI87" s="949"/>
      <c r="AJ87" s="949"/>
      <c r="AK87" s="949">
        <v>5568</v>
      </c>
      <c r="AL87" s="949"/>
      <c r="AM87" s="949"/>
      <c r="AN87" s="949"/>
      <c r="AO87" s="949"/>
      <c r="AP87" s="949" t="s">
        <v>475</v>
      </c>
      <c r="AQ87" s="949"/>
      <c r="AR87" s="949"/>
      <c r="AS87" s="949"/>
      <c r="AT87" s="949"/>
      <c r="AU87" s="949" t="s">
        <v>475</v>
      </c>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359</v>
      </c>
      <c r="B88" s="854" t="s">
        <v>387</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40200</v>
      </c>
      <c r="AG88" s="909"/>
      <c r="AH88" s="909"/>
      <c r="AI88" s="909"/>
      <c r="AJ88" s="909"/>
      <c r="AK88" s="906"/>
      <c r="AL88" s="906"/>
      <c r="AM88" s="906"/>
      <c r="AN88" s="906"/>
      <c r="AO88" s="906"/>
      <c r="AP88" s="909">
        <v>10560</v>
      </c>
      <c r="AQ88" s="909"/>
      <c r="AR88" s="909"/>
      <c r="AS88" s="909"/>
      <c r="AT88" s="909"/>
      <c r="AU88" s="909">
        <v>245</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359</v>
      </c>
      <c r="BR102" s="854" t="s">
        <v>388</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389</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390</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391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393</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394</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395</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396</v>
      </c>
      <c r="AB109" s="958"/>
      <c r="AC109" s="958"/>
      <c r="AD109" s="958"/>
      <c r="AE109" s="959"/>
      <c r="AF109" s="957" t="s">
        <v>397</v>
      </c>
      <c r="AG109" s="958"/>
      <c r="AH109" s="958"/>
      <c r="AI109" s="958"/>
      <c r="AJ109" s="959"/>
      <c r="AK109" s="957" t="s">
        <v>291</v>
      </c>
      <c r="AL109" s="958"/>
      <c r="AM109" s="958"/>
      <c r="AN109" s="958"/>
      <c r="AO109" s="959"/>
      <c r="AP109" s="957" t="s">
        <v>398</v>
      </c>
      <c r="AQ109" s="958"/>
      <c r="AR109" s="958"/>
      <c r="AS109" s="958"/>
      <c r="AT109" s="960"/>
      <c r="AU109" s="977" t="s">
        <v>395</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396</v>
      </c>
      <c r="BR109" s="958"/>
      <c r="BS109" s="958"/>
      <c r="BT109" s="958"/>
      <c r="BU109" s="959"/>
      <c r="BV109" s="957" t="s">
        <v>397</v>
      </c>
      <c r="BW109" s="958"/>
      <c r="BX109" s="958"/>
      <c r="BY109" s="958"/>
      <c r="BZ109" s="959"/>
      <c r="CA109" s="957" t="s">
        <v>291</v>
      </c>
      <c r="CB109" s="958"/>
      <c r="CC109" s="958"/>
      <c r="CD109" s="958"/>
      <c r="CE109" s="959"/>
      <c r="CF109" s="978" t="s">
        <v>398</v>
      </c>
      <c r="CG109" s="978"/>
      <c r="CH109" s="978"/>
      <c r="CI109" s="978"/>
      <c r="CJ109" s="978"/>
      <c r="CK109" s="957" t="s">
        <v>399</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396</v>
      </c>
      <c r="DH109" s="958"/>
      <c r="DI109" s="958"/>
      <c r="DJ109" s="958"/>
      <c r="DK109" s="959"/>
      <c r="DL109" s="957" t="s">
        <v>397</v>
      </c>
      <c r="DM109" s="958"/>
      <c r="DN109" s="958"/>
      <c r="DO109" s="958"/>
      <c r="DP109" s="959"/>
      <c r="DQ109" s="957" t="s">
        <v>291</v>
      </c>
      <c r="DR109" s="958"/>
      <c r="DS109" s="958"/>
      <c r="DT109" s="958"/>
      <c r="DU109" s="959"/>
      <c r="DV109" s="957" t="s">
        <v>398</v>
      </c>
      <c r="DW109" s="958"/>
      <c r="DX109" s="958"/>
      <c r="DY109" s="958"/>
      <c r="DZ109" s="960"/>
    </row>
    <row r="110" spans="1:131" s="226" customFormat="1" ht="26.25" customHeight="1">
      <c r="A110" s="961" t="s">
        <v>400</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999912</v>
      </c>
      <c r="AB110" s="965"/>
      <c r="AC110" s="965"/>
      <c r="AD110" s="965"/>
      <c r="AE110" s="966"/>
      <c r="AF110" s="967">
        <v>986209</v>
      </c>
      <c r="AG110" s="965"/>
      <c r="AH110" s="965"/>
      <c r="AI110" s="965"/>
      <c r="AJ110" s="966"/>
      <c r="AK110" s="967">
        <v>950265</v>
      </c>
      <c r="AL110" s="965"/>
      <c r="AM110" s="965"/>
      <c r="AN110" s="965"/>
      <c r="AO110" s="966"/>
      <c r="AP110" s="968">
        <v>13.8</v>
      </c>
      <c r="AQ110" s="969"/>
      <c r="AR110" s="969"/>
      <c r="AS110" s="969"/>
      <c r="AT110" s="970"/>
      <c r="AU110" s="971" t="s">
        <v>73</v>
      </c>
      <c r="AV110" s="972"/>
      <c r="AW110" s="972"/>
      <c r="AX110" s="972"/>
      <c r="AY110" s="972"/>
      <c r="AZ110" s="994" t="s">
        <v>401</v>
      </c>
      <c r="BA110" s="962"/>
      <c r="BB110" s="962"/>
      <c r="BC110" s="962"/>
      <c r="BD110" s="962"/>
      <c r="BE110" s="962"/>
      <c r="BF110" s="962"/>
      <c r="BG110" s="962"/>
      <c r="BH110" s="962"/>
      <c r="BI110" s="962"/>
      <c r="BJ110" s="962"/>
      <c r="BK110" s="962"/>
      <c r="BL110" s="962"/>
      <c r="BM110" s="962"/>
      <c r="BN110" s="962"/>
      <c r="BO110" s="962"/>
      <c r="BP110" s="963"/>
      <c r="BQ110" s="995">
        <v>9978668</v>
      </c>
      <c r="BR110" s="996"/>
      <c r="BS110" s="996"/>
      <c r="BT110" s="996"/>
      <c r="BU110" s="996"/>
      <c r="BV110" s="996">
        <v>9886657</v>
      </c>
      <c r="BW110" s="996"/>
      <c r="BX110" s="996"/>
      <c r="BY110" s="996"/>
      <c r="BZ110" s="996"/>
      <c r="CA110" s="996">
        <v>9835714</v>
      </c>
      <c r="CB110" s="996"/>
      <c r="CC110" s="996"/>
      <c r="CD110" s="996"/>
      <c r="CE110" s="996"/>
      <c r="CF110" s="1009">
        <v>142.4</v>
      </c>
      <c r="CG110" s="1010"/>
      <c r="CH110" s="1010"/>
      <c r="CI110" s="1010"/>
      <c r="CJ110" s="1010"/>
      <c r="CK110" s="1011" t="s">
        <v>402</v>
      </c>
      <c r="CL110" s="1012"/>
      <c r="CM110" s="994" t="s">
        <v>403</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404</v>
      </c>
      <c r="DH110" s="996"/>
      <c r="DI110" s="996"/>
      <c r="DJ110" s="996"/>
      <c r="DK110" s="996"/>
      <c r="DL110" s="996" t="s">
        <v>137</v>
      </c>
      <c r="DM110" s="996"/>
      <c r="DN110" s="996"/>
      <c r="DO110" s="996"/>
      <c r="DP110" s="996"/>
      <c r="DQ110" s="996" t="s">
        <v>137</v>
      </c>
      <c r="DR110" s="996"/>
      <c r="DS110" s="996"/>
      <c r="DT110" s="996"/>
      <c r="DU110" s="996"/>
      <c r="DV110" s="997" t="s">
        <v>137</v>
      </c>
      <c r="DW110" s="997"/>
      <c r="DX110" s="997"/>
      <c r="DY110" s="997"/>
      <c r="DZ110" s="998"/>
    </row>
    <row r="111" spans="1:131" s="226" customFormat="1" ht="26.25" customHeight="1">
      <c r="A111" s="999" t="s">
        <v>405</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404</v>
      </c>
      <c r="AB111" s="1003"/>
      <c r="AC111" s="1003"/>
      <c r="AD111" s="1003"/>
      <c r="AE111" s="1004"/>
      <c r="AF111" s="1005" t="s">
        <v>137</v>
      </c>
      <c r="AG111" s="1003"/>
      <c r="AH111" s="1003"/>
      <c r="AI111" s="1003"/>
      <c r="AJ111" s="1004"/>
      <c r="AK111" s="1005" t="s">
        <v>137</v>
      </c>
      <c r="AL111" s="1003"/>
      <c r="AM111" s="1003"/>
      <c r="AN111" s="1003"/>
      <c r="AO111" s="1004"/>
      <c r="AP111" s="1006" t="s">
        <v>137</v>
      </c>
      <c r="AQ111" s="1007"/>
      <c r="AR111" s="1007"/>
      <c r="AS111" s="1007"/>
      <c r="AT111" s="1008"/>
      <c r="AU111" s="973"/>
      <c r="AV111" s="974"/>
      <c r="AW111" s="974"/>
      <c r="AX111" s="974"/>
      <c r="AY111" s="974"/>
      <c r="AZ111" s="987" t="s">
        <v>406</v>
      </c>
      <c r="BA111" s="988"/>
      <c r="BB111" s="988"/>
      <c r="BC111" s="988"/>
      <c r="BD111" s="988"/>
      <c r="BE111" s="988"/>
      <c r="BF111" s="988"/>
      <c r="BG111" s="988"/>
      <c r="BH111" s="988"/>
      <c r="BI111" s="988"/>
      <c r="BJ111" s="988"/>
      <c r="BK111" s="988"/>
      <c r="BL111" s="988"/>
      <c r="BM111" s="988"/>
      <c r="BN111" s="988"/>
      <c r="BO111" s="988"/>
      <c r="BP111" s="989"/>
      <c r="BQ111" s="990" t="s">
        <v>137</v>
      </c>
      <c r="BR111" s="991"/>
      <c r="BS111" s="991"/>
      <c r="BT111" s="991"/>
      <c r="BU111" s="991"/>
      <c r="BV111" s="991" t="s">
        <v>404</v>
      </c>
      <c r="BW111" s="991"/>
      <c r="BX111" s="991"/>
      <c r="BY111" s="991"/>
      <c r="BZ111" s="991"/>
      <c r="CA111" s="991" t="s">
        <v>137</v>
      </c>
      <c r="CB111" s="991"/>
      <c r="CC111" s="991"/>
      <c r="CD111" s="991"/>
      <c r="CE111" s="991"/>
      <c r="CF111" s="985" t="s">
        <v>137</v>
      </c>
      <c r="CG111" s="986"/>
      <c r="CH111" s="986"/>
      <c r="CI111" s="986"/>
      <c r="CJ111" s="986"/>
      <c r="CK111" s="1013"/>
      <c r="CL111" s="1014"/>
      <c r="CM111" s="987" t="s">
        <v>407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137</v>
      </c>
      <c r="DH111" s="991"/>
      <c r="DI111" s="991"/>
      <c r="DJ111" s="991"/>
      <c r="DK111" s="991"/>
      <c r="DL111" s="991" t="s">
        <v>137</v>
      </c>
      <c r="DM111" s="991"/>
      <c r="DN111" s="991"/>
      <c r="DO111" s="991"/>
      <c r="DP111" s="991"/>
      <c r="DQ111" s="991" t="s">
        <v>137</v>
      </c>
      <c r="DR111" s="991"/>
      <c r="DS111" s="991"/>
      <c r="DT111" s="991"/>
      <c r="DU111" s="991"/>
      <c r="DV111" s="992" t="s">
        <v>404</v>
      </c>
      <c r="DW111" s="992"/>
      <c r="DX111" s="992"/>
      <c r="DY111" s="992"/>
      <c r="DZ111" s="993"/>
    </row>
    <row r="112" spans="1:131" s="226" customFormat="1" ht="26.25" customHeight="1">
      <c r="A112" s="1017" t="s">
        <v>408</v>
      </c>
      <c r="B112" s="1018"/>
      <c r="C112" s="988" t="s">
        <v>409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404</v>
      </c>
      <c r="AB112" s="1024"/>
      <c r="AC112" s="1024"/>
      <c r="AD112" s="1024"/>
      <c r="AE112" s="1025"/>
      <c r="AF112" s="1026" t="s">
        <v>404</v>
      </c>
      <c r="AG112" s="1024"/>
      <c r="AH112" s="1024"/>
      <c r="AI112" s="1024"/>
      <c r="AJ112" s="1025"/>
      <c r="AK112" s="1026" t="s">
        <v>404</v>
      </c>
      <c r="AL112" s="1024"/>
      <c r="AM112" s="1024"/>
      <c r="AN112" s="1024"/>
      <c r="AO112" s="1025"/>
      <c r="AP112" s="1027" t="s">
        <v>404</v>
      </c>
      <c r="AQ112" s="1028"/>
      <c r="AR112" s="1028"/>
      <c r="AS112" s="1028"/>
      <c r="AT112" s="1029"/>
      <c r="AU112" s="973"/>
      <c r="AV112" s="974"/>
      <c r="AW112" s="974"/>
      <c r="AX112" s="974"/>
      <c r="AY112" s="974"/>
      <c r="AZ112" s="987" t="s">
        <v>410</v>
      </c>
      <c r="BA112" s="988"/>
      <c r="BB112" s="988"/>
      <c r="BC112" s="988"/>
      <c r="BD112" s="988"/>
      <c r="BE112" s="988"/>
      <c r="BF112" s="988"/>
      <c r="BG112" s="988"/>
      <c r="BH112" s="988"/>
      <c r="BI112" s="988"/>
      <c r="BJ112" s="988"/>
      <c r="BK112" s="988"/>
      <c r="BL112" s="988"/>
      <c r="BM112" s="988"/>
      <c r="BN112" s="988"/>
      <c r="BO112" s="988"/>
      <c r="BP112" s="989"/>
      <c r="BQ112" s="990">
        <v>3564948</v>
      </c>
      <c r="BR112" s="991"/>
      <c r="BS112" s="991"/>
      <c r="BT112" s="991"/>
      <c r="BU112" s="991"/>
      <c r="BV112" s="991">
        <v>3485177</v>
      </c>
      <c r="BW112" s="991"/>
      <c r="BX112" s="991"/>
      <c r="BY112" s="991"/>
      <c r="BZ112" s="991"/>
      <c r="CA112" s="991">
        <v>3370109</v>
      </c>
      <c r="CB112" s="991"/>
      <c r="CC112" s="991"/>
      <c r="CD112" s="991"/>
      <c r="CE112" s="991"/>
      <c r="CF112" s="985">
        <v>48.8</v>
      </c>
      <c r="CG112" s="986"/>
      <c r="CH112" s="986"/>
      <c r="CI112" s="986"/>
      <c r="CJ112" s="986"/>
      <c r="CK112" s="1013"/>
      <c r="CL112" s="1014"/>
      <c r="CM112" s="987" t="s">
        <v>411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404</v>
      </c>
      <c r="DH112" s="991"/>
      <c r="DI112" s="991"/>
      <c r="DJ112" s="991"/>
      <c r="DK112" s="991"/>
      <c r="DL112" s="991" t="s">
        <v>404</v>
      </c>
      <c r="DM112" s="991"/>
      <c r="DN112" s="991"/>
      <c r="DO112" s="991"/>
      <c r="DP112" s="991"/>
      <c r="DQ112" s="991" t="s">
        <v>404</v>
      </c>
      <c r="DR112" s="991"/>
      <c r="DS112" s="991"/>
      <c r="DT112" s="991"/>
      <c r="DU112" s="991"/>
      <c r="DV112" s="992" t="s">
        <v>404</v>
      </c>
      <c r="DW112" s="992"/>
      <c r="DX112" s="992"/>
      <c r="DY112" s="992"/>
      <c r="DZ112" s="993"/>
    </row>
    <row r="113" spans="1:130" s="226" customFormat="1" ht="26.25" customHeight="1">
      <c r="A113" s="1019"/>
      <c r="B113" s="1020"/>
      <c r="C113" s="988" t="s">
        <v>412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370114</v>
      </c>
      <c r="AB113" s="1003"/>
      <c r="AC113" s="1003"/>
      <c r="AD113" s="1003"/>
      <c r="AE113" s="1004"/>
      <c r="AF113" s="1005">
        <v>415456</v>
      </c>
      <c r="AG113" s="1003"/>
      <c r="AH113" s="1003"/>
      <c r="AI113" s="1003"/>
      <c r="AJ113" s="1004"/>
      <c r="AK113" s="1005">
        <v>390517</v>
      </c>
      <c r="AL113" s="1003"/>
      <c r="AM113" s="1003"/>
      <c r="AN113" s="1003"/>
      <c r="AO113" s="1004"/>
      <c r="AP113" s="1006">
        <v>5.7</v>
      </c>
      <c r="AQ113" s="1007"/>
      <c r="AR113" s="1007"/>
      <c r="AS113" s="1007"/>
      <c r="AT113" s="1008"/>
      <c r="AU113" s="973"/>
      <c r="AV113" s="974"/>
      <c r="AW113" s="974"/>
      <c r="AX113" s="974"/>
      <c r="AY113" s="974"/>
      <c r="AZ113" s="987" t="s">
        <v>413</v>
      </c>
      <c r="BA113" s="988"/>
      <c r="BB113" s="988"/>
      <c r="BC113" s="988"/>
      <c r="BD113" s="988"/>
      <c r="BE113" s="988"/>
      <c r="BF113" s="988"/>
      <c r="BG113" s="988"/>
      <c r="BH113" s="988"/>
      <c r="BI113" s="988"/>
      <c r="BJ113" s="988"/>
      <c r="BK113" s="988"/>
      <c r="BL113" s="988"/>
      <c r="BM113" s="988"/>
      <c r="BN113" s="988"/>
      <c r="BO113" s="988"/>
      <c r="BP113" s="989"/>
      <c r="BQ113" s="990">
        <v>415263</v>
      </c>
      <c r="BR113" s="991"/>
      <c r="BS113" s="991"/>
      <c r="BT113" s="991"/>
      <c r="BU113" s="991"/>
      <c r="BV113" s="991">
        <v>323804</v>
      </c>
      <c r="BW113" s="991"/>
      <c r="BX113" s="991"/>
      <c r="BY113" s="991"/>
      <c r="BZ113" s="991"/>
      <c r="CA113" s="991">
        <v>245439</v>
      </c>
      <c r="CB113" s="991"/>
      <c r="CC113" s="991"/>
      <c r="CD113" s="991"/>
      <c r="CE113" s="991"/>
      <c r="CF113" s="985">
        <v>3.6</v>
      </c>
      <c r="CG113" s="986"/>
      <c r="CH113" s="986"/>
      <c r="CI113" s="986"/>
      <c r="CJ113" s="986"/>
      <c r="CK113" s="1013"/>
      <c r="CL113" s="1014"/>
      <c r="CM113" s="987" t="s">
        <v>414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404</v>
      </c>
      <c r="DH113" s="1024"/>
      <c r="DI113" s="1024"/>
      <c r="DJ113" s="1024"/>
      <c r="DK113" s="1025"/>
      <c r="DL113" s="1026" t="s">
        <v>404</v>
      </c>
      <c r="DM113" s="1024"/>
      <c r="DN113" s="1024"/>
      <c r="DO113" s="1024"/>
      <c r="DP113" s="1025"/>
      <c r="DQ113" s="1026" t="s">
        <v>404</v>
      </c>
      <c r="DR113" s="1024"/>
      <c r="DS113" s="1024"/>
      <c r="DT113" s="1024"/>
      <c r="DU113" s="1025"/>
      <c r="DV113" s="1027" t="s">
        <v>404</v>
      </c>
      <c r="DW113" s="1028"/>
      <c r="DX113" s="1028"/>
      <c r="DY113" s="1028"/>
      <c r="DZ113" s="1029"/>
    </row>
    <row r="114" spans="1:130" s="226" customFormat="1" ht="26.25" customHeight="1">
      <c r="A114" s="1019"/>
      <c r="B114" s="1020"/>
      <c r="C114" s="988" t="s">
        <v>415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4233</v>
      </c>
      <c r="AB114" s="1024"/>
      <c r="AC114" s="1024"/>
      <c r="AD114" s="1024"/>
      <c r="AE114" s="1025"/>
      <c r="AF114" s="1026">
        <v>2733</v>
      </c>
      <c r="AG114" s="1024"/>
      <c r="AH114" s="1024"/>
      <c r="AI114" s="1024"/>
      <c r="AJ114" s="1025"/>
      <c r="AK114" s="1026">
        <v>1947</v>
      </c>
      <c r="AL114" s="1024"/>
      <c r="AM114" s="1024"/>
      <c r="AN114" s="1024"/>
      <c r="AO114" s="1025"/>
      <c r="AP114" s="1027">
        <v>0</v>
      </c>
      <c r="AQ114" s="1028"/>
      <c r="AR114" s="1028"/>
      <c r="AS114" s="1028"/>
      <c r="AT114" s="1029"/>
      <c r="AU114" s="973"/>
      <c r="AV114" s="974"/>
      <c r="AW114" s="974"/>
      <c r="AX114" s="974"/>
      <c r="AY114" s="974"/>
      <c r="AZ114" s="987" t="s">
        <v>416</v>
      </c>
      <c r="BA114" s="988"/>
      <c r="BB114" s="988"/>
      <c r="BC114" s="988"/>
      <c r="BD114" s="988"/>
      <c r="BE114" s="988"/>
      <c r="BF114" s="988"/>
      <c r="BG114" s="988"/>
      <c r="BH114" s="988"/>
      <c r="BI114" s="988"/>
      <c r="BJ114" s="988"/>
      <c r="BK114" s="988"/>
      <c r="BL114" s="988"/>
      <c r="BM114" s="988"/>
      <c r="BN114" s="988"/>
      <c r="BO114" s="988"/>
      <c r="BP114" s="989"/>
      <c r="BQ114" s="990" t="s">
        <v>404</v>
      </c>
      <c r="BR114" s="991"/>
      <c r="BS114" s="991"/>
      <c r="BT114" s="991"/>
      <c r="BU114" s="991"/>
      <c r="BV114" s="991" t="s">
        <v>404</v>
      </c>
      <c r="BW114" s="991"/>
      <c r="BX114" s="991"/>
      <c r="BY114" s="991"/>
      <c r="BZ114" s="991"/>
      <c r="CA114" s="991" t="s">
        <v>404</v>
      </c>
      <c r="CB114" s="991"/>
      <c r="CC114" s="991"/>
      <c r="CD114" s="991"/>
      <c r="CE114" s="991"/>
      <c r="CF114" s="985" t="s">
        <v>404</v>
      </c>
      <c r="CG114" s="986"/>
      <c r="CH114" s="986"/>
      <c r="CI114" s="986"/>
      <c r="CJ114" s="986"/>
      <c r="CK114" s="1013"/>
      <c r="CL114" s="1014"/>
      <c r="CM114" s="987" t="s">
        <v>417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137</v>
      </c>
      <c r="DH114" s="1024"/>
      <c r="DI114" s="1024"/>
      <c r="DJ114" s="1024"/>
      <c r="DK114" s="1025"/>
      <c r="DL114" s="1026" t="s">
        <v>404</v>
      </c>
      <c r="DM114" s="1024"/>
      <c r="DN114" s="1024"/>
      <c r="DO114" s="1024"/>
      <c r="DP114" s="1025"/>
      <c r="DQ114" s="1026" t="s">
        <v>404</v>
      </c>
      <c r="DR114" s="1024"/>
      <c r="DS114" s="1024"/>
      <c r="DT114" s="1024"/>
      <c r="DU114" s="1025"/>
      <c r="DV114" s="1027" t="s">
        <v>404</v>
      </c>
      <c r="DW114" s="1028"/>
      <c r="DX114" s="1028"/>
      <c r="DY114" s="1028"/>
      <c r="DZ114" s="1029"/>
    </row>
    <row r="115" spans="1:130" s="226" customFormat="1" ht="26.25" customHeight="1">
      <c r="A115" s="1019"/>
      <c r="B115" s="1020"/>
      <c r="C115" s="988" t="s">
        <v>418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110966</v>
      </c>
      <c r="AB115" s="1003"/>
      <c r="AC115" s="1003"/>
      <c r="AD115" s="1003"/>
      <c r="AE115" s="1004"/>
      <c r="AF115" s="1005">
        <v>111327</v>
      </c>
      <c r="AG115" s="1003"/>
      <c r="AH115" s="1003"/>
      <c r="AI115" s="1003"/>
      <c r="AJ115" s="1004"/>
      <c r="AK115" s="1005">
        <v>93331</v>
      </c>
      <c r="AL115" s="1003"/>
      <c r="AM115" s="1003"/>
      <c r="AN115" s="1003"/>
      <c r="AO115" s="1004"/>
      <c r="AP115" s="1006">
        <v>1.4</v>
      </c>
      <c r="AQ115" s="1007"/>
      <c r="AR115" s="1007"/>
      <c r="AS115" s="1007"/>
      <c r="AT115" s="1008"/>
      <c r="AU115" s="973"/>
      <c r="AV115" s="974"/>
      <c r="AW115" s="974"/>
      <c r="AX115" s="974"/>
      <c r="AY115" s="974"/>
      <c r="AZ115" s="987" t="s">
        <v>419</v>
      </c>
      <c r="BA115" s="988"/>
      <c r="BB115" s="988"/>
      <c r="BC115" s="988"/>
      <c r="BD115" s="988"/>
      <c r="BE115" s="988"/>
      <c r="BF115" s="988"/>
      <c r="BG115" s="988"/>
      <c r="BH115" s="988"/>
      <c r="BI115" s="988"/>
      <c r="BJ115" s="988"/>
      <c r="BK115" s="988"/>
      <c r="BL115" s="988"/>
      <c r="BM115" s="988"/>
      <c r="BN115" s="988"/>
      <c r="BO115" s="988"/>
      <c r="BP115" s="989"/>
      <c r="BQ115" s="990" t="s">
        <v>404</v>
      </c>
      <c r="BR115" s="991"/>
      <c r="BS115" s="991"/>
      <c r="BT115" s="991"/>
      <c r="BU115" s="991"/>
      <c r="BV115" s="991" t="s">
        <v>137</v>
      </c>
      <c r="BW115" s="991"/>
      <c r="BX115" s="991"/>
      <c r="BY115" s="991"/>
      <c r="BZ115" s="991"/>
      <c r="CA115" s="991" t="s">
        <v>404</v>
      </c>
      <c r="CB115" s="991"/>
      <c r="CC115" s="991"/>
      <c r="CD115" s="991"/>
      <c r="CE115" s="991"/>
      <c r="CF115" s="985" t="s">
        <v>137</v>
      </c>
      <c r="CG115" s="986"/>
      <c r="CH115" s="986"/>
      <c r="CI115" s="986"/>
      <c r="CJ115" s="986"/>
      <c r="CK115" s="1013"/>
      <c r="CL115" s="1014"/>
      <c r="CM115" s="987" t="s">
        <v>420</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404</v>
      </c>
      <c r="DH115" s="1024"/>
      <c r="DI115" s="1024"/>
      <c r="DJ115" s="1024"/>
      <c r="DK115" s="1025"/>
      <c r="DL115" s="1026" t="s">
        <v>137</v>
      </c>
      <c r="DM115" s="1024"/>
      <c r="DN115" s="1024"/>
      <c r="DO115" s="1024"/>
      <c r="DP115" s="1025"/>
      <c r="DQ115" s="1026" t="s">
        <v>404</v>
      </c>
      <c r="DR115" s="1024"/>
      <c r="DS115" s="1024"/>
      <c r="DT115" s="1024"/>
      <c r="DU115" s="1025"/>
      <c r="DV115" s="1027" t="s">
        <v>404</v>
      </c>
      <c r="DW115" s="1028"/>
      <c r="DX115" s="1028"/>
      <c r="DY115" s="1028"/>
      <c r="DZ115" s="1029"/>
    </row>
    <row r="116" spans="1:130" s="226" customFormat="1" ht="26.25" customHeight="1">
      <c r="A116" s="1021"/>
      <c r="B116" s="1022"/>
      <c r="C116" s="1030" t="s">
        <v>421</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404</v>
      </c>
      <c r="AB116" s="1024"/>
      <c r="AC116" s="1024"/>
      <c r="AD116" s="1024"/>
      <c r="AE116" s="1025"/>
      <c r="AF116" s="1026" t="s">
        <v>404</v>
      </c>
      <c r="AG116" s="1024"/>
      <c r="AH116" s="1024"/>
      <c r="AI116" s="1024"/>
      <c r="AJ116" s="1025"/>
      <c r="AK116" s="1026" t="s">
        <v>404</v>
      </c>
      <c r="AL116" s="1024"/>
      <c r="AM116" s="1024"/>
      <c r="AN116" s="1024"/>
      <c r="AO116" s="1025"/>
      <c r="AP116" s="1027" t="s">
        <v>137</v>
      </c>
      <c r="AQ116" s="1028"/>
      <c r="AR116" s="1028"/>
      <c r="AS116" s="1028"/>
      <c r="AT116" s="1029"/>
      <c r="AU116" s="973"/>
      <c r="AV116" s="974"/>
      <c r="AW116" s="974"/>
      <c r="AX116" s="974"/>
      <c r="AY116" s="974"/>
      <c r="AZ116" s="1032" t="s">
        <v>422</v>
      </c>
      <c r="BA116" s="1033"/>
      <c r="BB116" s="1033"/>
      <c r="BC116" s="1033"/>
      <c r="BD116" s="1033"/>
      <c r="BE116" s="1033"/>
      <c r="BF116" s="1033"/>
      <c r="BG116" s="1033"/>
      <c r="BH116" s="1033"/>
      <c r="BI116" s="1033"/>
      <c r="BJ116" s="1033"/>
      <c r="BK116" s="1033"/>
      <c r="BL116" s="1033"/>
      <c r="BM116" s="1033"/>
      <c r="BN116" s="1033"/>
      <c r="BO116" s="1033"/>
      <c r="BP116" s="1034"/>
      <c r="BQ116" s="990" t="s">
        <v>404</v>
      </c>
      <c r="BR116" s="991"/>
      <c r="BS116" s="991"/>
      <c r="BT116" s="991"/>
      <c r="BU116" s="991"/>
      <c r="BV116" s="991" t="s">
        <v>404</v>
      </c>
      <c r="BW116" s="991"/>
      <c r="BX116" s="991"/>
      <c r="BY116" s="991"/>
      <c r="BZ116" s="991"/>
      <c r="CA116" s="991" t="s">
        <v>404</v>
      </c>
      <c r="CB116" s="991"/>
      <c r="CC116" s="991"/>
      <c r="CD116" s="991"/>
      <c r="CE116" s="991"/>
      <c r="CF116" s="985" t="s">
        <v>404</v>
      </c>
      <c r="CG116" s="986"/>
      <c r="CH116" s="986"/>
      <c r="CI116" s="986"/>
      <c r="CJ116" s="986"/>
      <c r="CK116" s="1013"/>
      <c r="CL116" s="1014"/>
      <c r="CM116" s="987" t="s">
        <v>423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404</v>
      </c>
      <c r="DH116" s="1024"/>
      <c r="DI116" s="1024"/>
      <c r="DJ116" s="1024"/>
      <c r="DK116" s="1025"/>
      <c r="DL116" s="1026" t="s">
        <v>404</v>
      </c>
      <c r="DM116" s="1024"/>
      <c r="DN116" s="1024"/>
      <c r="DO116" s="1024"/>
      <c r="DP116" s="1025"/>
      <c r="DQ116" s="1026" t="s">
        <v>404</v>
      </c>
      <c r="DR116" s="1024"/>
      <c r="DS116" s="1024"/>
      <c r="DT116" s="1024"/>
      <c r="DU116" s="1025"/>
      <c r="DV116" s="1027" t="s">
        <v>404</v>
      </c>
      <c r="DW116" s="1028"/>
      <c r="DX116" s="1028"/>
      <c r="DY116" s="1028"/>
      <c r="DZ116" s="1029"/>
    </row>
    <row r="117" spans="1:130" s="226" customFormat="1" ht="26.25" customHeight="1">
      <c r="A117" s="977" t="s">
        <v>190</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424</v>
      </c>
      <c r="Z117" s="959"/>
      <c r="AA117" s="1043">
        <v>1485225</v>
      </c>
      <c r="AB117" s="1044"/>
      <c r="AC117" s="1044"/>
      <c r="AD117" s="1044"/>
      <c r="AE117" s="1045"/>
      <c r="AF117" s="1046">
        <v>1515725</v>
      </c>
      <c r="AG117" s="1044"/>
      <c r="AH117" s="1044"/>
      <c r="AI117" s="1044"/>
      <c r="AJ117" s="1045"/>
      <c r="AK117" s="1046">
        <v>1436060</v>
      </c>
      <c r="AL117" s="1044"/>
      <c r="AM117" s="1044"/>
      <c r="AN117" s="1044"/>
      <c r="AO117" s="1045"/>
      <c r="AP117" s="1047"/>
      <c r="AQ117" s="1048"/>
      <c r="AR117" s="1048"/>
      <c r="AS117" s="1048"/>
      <c r="AT117" s="1049"/>
      <c r="AU117" s="973"/>
      <c r="AV117" s="974"/>
      <c r="AW117" s="974"/>
      <c r="AX117" s="974"/>
      <c r="AY117" s="974"/>
      <c r="AZ117" s="1039" t="s">
        <v>425</v>
      </c>
      <c r="BA117" s="1040"/>
      <c r="BB117" s="1040"/>
      <c r="BC117" s="1040"/>
      <c r="BD117" s="1040"/>
      <c r="BE117" s="1040"/>
      <c r="BF117" s="1040"/>
      <c r="BG117" s="1040"/>
      <c r="BH117" s="1040"/>
      <c r="BI117" s="1040"/>
      <c r="BJ117" s="1040"/>
      <c r="BK117" s="1040"/>
      <c r="BL117" s="1040"/>
      <c r="BM117" s="1040"/>
      <c r="BN117" s="1040"/>
      <c r="BO117" s="1040"/>
      <c r="BP117" s="1041"/>
      <c r="BQ117" s="990" t="s">
        <v>137</v>
      </c>
      <c r="BR117" s="991"/>
      <c r="BS117" s="991"/>
      <c r="BT117" s="991"/>
      <c r="BU117" s="991"/>
      <c r="BV117" s="991" t="s">
        <v>137</v>
      </c>
      <c r="BW117" s="991"/>
      <c r="BX117" s="991"/>
      <c r="BY117" s="991"/>
      <c r="BZ117" s="991"/>
      <c r="CA117" s="991" t="s">
        <v>137</v>
      </c>
      <c r="CB117" s="991"/>
      <c r="CC117" s="991"/>
      <c r="CD117" s="991"/>
      <c r="CE117" s="991"/>
      <c r="CF117" s="985" t="s">
        <v>137</v>
      </c>
      <c r="CG117" s="986"/>
      <c r="CH117" s="986"/>
      <c r="CI117" s="986"/>
      <c r="CJ117" s="986"/>
      <c r="CK117" s="1013"/>
      <c r="CL117" s="1014"/>
      <c r="CM117" s="987" t="s">
        <v>426</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137</v>
      </c>
      <c r="DH117" s="1024"/>
      <c r="DI117" s="1024"/>
      <c r="DJ117" s="1024"/>
      <c r="DK117" s="1025"/>
      <c r="DL117" s="1026" t="s">
        <v>137</v>
      </c>
      <c r="DM117" s="1024"/>
      <c r="DN117" s="1024"/>
      <c r="DO117" s="1024"/>
      <c r="DP117" s="1025"/>
      <c r="DQ117" s="1026" t="s">
        <v>137</v>
      </c>
      <c r="DR117" s="1024"/>
      <c r="DS117" s="1024"/>
      <c r="DT117" s="1024"/>
      <c r="DU117" s="1025"/>
      <c r="DV117" s="1027" t="s">
        <v>137</v>
      </c>
      <c r="DW117" s="1028"/>
      <c r="DX117" s="1028"/>
      <c r="DY117" s="1028"/>
      <c r="DZ117" s="1029"/>
    </row>
    <row r="118" spans="1:130" s="226" customFormat="1" ht="26.25" customHeight="1">
      <c r="A118" s="977" t="s">
        <v>399</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396</v>
      </c>
      <c r="AB118" s="958"/>
      <c r="AC118" s="958"/>
      <c r="AD118" s="958"/>
      <c r="AE118" s="959"/>
      <c r="AF118" s="957" t="s">
        <v>397</v>
      </c>
      <c r="AG118" s="958"/>
      <c r="AH118" s="958"/>
      <c r="AI118" s="958"/>
      <c r="AJ118" s="959"/>
      <c r="AK118" s="957" t="s">
        <v>291</v>
      </c>
      <c r="AL118" s="958"/>
      <c r="AM118" s="958"/>
      <c r="AN118" s="958"/>
      <c r="AO118" s="959"/>
      <c r="AP118" s="1035" t="s">
        <v>398</v>
      </c>
      <c r="AQ118" s="1036"/>
      <c r="AR118" s="1036"/>
      <c r="AS118" s="1036"/>
      <c r="AT118" s="1037"/>
      <c r="AU118" s="973"/>
      <c r="AV118" s="974"/>
      <c r="AW118" s="974"/>
      <c r="AX118" s="974"/>
      <c r="AY118" s="974"/>
      <c r="AZ118" s="1038" t="s">
        <v>427</v>
      </c>
      <c r="BA118" s="1030"/>
      <c r="BB118" s="1030"/>
      <c r="BC118" s="1030"/>
      <c r="BD118" s="1030"/>
      <c r="BE118" s="1030"/>
      <c r="BF118" s="1030"/>
      <c r="BG118" s="1030"/>
      <c r="BH118" s="1030"/>
      <c r="BI118" s="1030"/>
      <c r="BJ118" s="1030"/>
      <c r="BK118" s="1030"/>
      <c r="BL118" s="1030"/>
      <c r="BM118" s="1030"/>
      <c r="BN118" s="1030"/>
      <c r="BO118" s="1030"/>
      <c r="BP118" s="1031"/>
      <c r="BQ118" s="1064" t="s">
        <v>137</v>
      </c>
      <c r="BR118" s="1065"/>
      <c r="BS118" s="1065"/>
      <c r="BT118" s="1065"/>
      <c r="BU118" s="1065"/>
      <c r="BV118" s="1065" t="s">
        <v>137</v>
      </c>
      <c r="BW118" s="1065"/>
      <c r="BX118" s="1065"/>
      <c r="BY118" s="1065"/>
      <c r="BZ118" s="1065"/>
      <c r="CA118" s="1065" t="s">
        <v>137</v>
      </c>
      <c r="CB118" s="1065"/>
      <c r="CC118" s="1065"/>
      <c r="CD118" s="1065"/>
      <c r="CE118" s="1065"/>
      <c r="CF118" s="985" t="s">
        <v>137</v>
      </c>
      <c r="CG118" s="986"/>
      <c r="CH118" s="986"/>
      <c r="CI118" s="986"/>
      <c r="CJ118" s="986"/>
      <c r="CK118" s="1013"/>
      <c r="CL118" s="1014"/>
      <c r="CM118" s="987" t="s">
        <v>428</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137</v>
      </c>
      <c r="DH118" s="1024"/>
      <c r="DI118" s="1024"/>
      <c r="DJ118" s="1024"/>
      <c r="DK118" s="1025"/>
      <c r="DL118" s="1026" t="s">
        <v>137</v>
      </c>
      <c r="DM118" s="1024"/>
      <c r="DN118" s="1024"/>
      <c r="DO118" s="1024"/>
      <c r="DP118" s="1025"/>
      <c r="DQ118" s="1026" t="s">
        <v>137</v>
      </c>
      <c r="DR118" s="1024"/>
      <c r="DS118" s="1024"/>
      <c r="DT118" s="1024"/>
      <c r="DU118" s="1025"/>
      <c r="DV118" s="1027" t="s">
        <v>137</v>
      </c>
      <c r="DW118" s="1028"/>
      <c r="DX118" s="1028"/>
      <c r="DY118" s="1028"/>
      <c r="DZ118" s="1029"/>
    </row>
    <row r="119" spans="1:130" s="226" customFormat="1" ht="26.25" customHeight="1">
      <c r="A119" s="1121" t="s">
        <v>402</v>
      </c>
      <c r="B119" s="1012"/>
      <c r="C119" s="994" t="s">
        <v>403</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137</v>
      </c>
      <c r="AB119" s="965"/>
      <c r="AC119" s="965"/>
      <c r="AD119" s="965"/>
      <c r="AE119" s="966"/>
      <c r="AF119" s="967" t="s">
        <v>137</v>
      </c>
      <c r="AG119" s="965"/>
      <c r="AH119" s="965"/>
      <c r="AI119" s="965"/>
      <c r="AJ119" s="966"/>
      <c r="AK119" s="967" t="s">
        <v>137</v>
      </c>
      <c r="AL119" s="965"/>
      <c r="AM119" s="965"/>
      <c r="AN119" s="965"/>
      <c r="AO119" s="966"/>
      <c r="AP119" s="968" t="s">
        <v>137</v>
      </c>
      <c r="AQ119" s="969"/>
      <c r="AR119" s="969"/>
      <c r="AS119" s="969"/>
      <c r="AT119" s="970"/>
      <c r="AU119" s="975"/>
      <c r="AV119" s="976"/>
      <c r="AW119" s="976"/>
      <c r="AX119" s="976"/>
      <c r="AY119" s="976"/>
      <c r="AZ119" s="247" t="s">
        <v>190</v>
      </c>
      <c r="BA119" s="247"/>
      <c r="BB119" s="247"/>
      <c r="BC119" s="247"/>
      <c r="BD119" s="247"/>
      <c r="BE119" s="247"/>
      <c r="BF119" s="247"/>
      <c r="BG119" s="247"/>
      <c r="BH119" s="247"/>
      <c r="BI119" s="247"/>
      <c r="BJ119" s="247"/>
      <c r="BK119" s="247"/>
      <c r="BL119" s="247"/>
      <c r="BM119" s="247"/>
      <c r="BN119" s="247"/>
      <c r="BO119" s="1042" t="s">
        <v>429</v>
      </c>
      <c r="BP119" s="1070"/>
      <c r="BQ119" s="1064">
        <v>13958879</v>
      </c>
      <c r="BR119" s="1065"/>
      <c r="BS119" s="1065"/>
      <c r="BT119" s="1065"/>
      <c r="BU119" s="1065"/>
      <c r="BV119" s="1065">
        <v>13695638</v>
      </c>
      <c r="BW119" s="1065"/>
      <c r="BX119" s="1065"/>
      <c r="BY119" s="1065"/>
      <c r="BZ119" s="1065"/>
      <c r="CA119" s="1065">
        <v>13451262</v>
      </c>
      <c r="CB119" s="1065"/>
      <c r="CC119" s="1065"/>
      <c r="CD119" s="1065"/>
      <c r="CE119" s="1065"/>
      <c r="CF119" s="1066"/>
      <c r="CG119" s="1067"/>
      <c r="CH119" s="1067"/>
      <c r="CI119" s="1067"/>
      <c r="CJ119" s="1068"/>
      <c r="CK119" s="1015"/>
      <c r="CL119" s="1016"/>
      <c r="CM119" s="1038" t="s">
        <v>430</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137</v>
      </c>
      <c r="DH119" s="1051"/>
      <c r="DI119" s="1051"/>
      <c r="DJ119" s="1051"/>
      <c r="DK119" s="1052"/>
      <c r="DL119" s="1050" t="s">
        <v>137</v>
      </c>
      <c r="DM119" s="1051"/>
      <c r="DN119" s="1051"/>
      <c r="DO119" s="1051"/>
      <c r="DP119" s="1052"/>
      <c r="DQ119" s="1050" t="s">
        <v>137</v>
      </c>
      <c r="DR119" s="1051"/>
      <c r="DS119" s="1051"/>
      <c r="DT119" s="1051"/>
      <c r="DU119" s="1052"/>
      <c r="DV119" s="1053" t="s">
        <v>137</v>
      </c>
      <c r="DW119" s="1054"/>
      <c r="DX119" s="1054"/>
      <c r="DY119" s="1054"/>
      <c r="DZ119" s="1055"/>
    </row>
    <row r="120" spans="1:130" s="226" customFormat="1" ht="26.25" customHeight="1">
      <c r="A120" s="1122"/>
      <c r="B120" s="1014"/>
      <c r="C120" s="987" t="s">
        <v>407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137</v>
      </c>
      <c r="AB120" s="1024"/>
      <c r="AC120" s="1024"/>
      <c r="AD120" s="1024"/>
      <c r="AE120" s="1025"/>
      <c r="AF120" s="1026" t="s">
        <v>137</v>
      </c>
      <c r="AG120" s="1024"/>
      <c r="AH120" s="1024"/>
      <c r="AI120" s="1024"/>
      <c r="AJ120" s="1025"/>
      <c r="AK120" s="1026" t="s">
        <v>137</v>
      </c>
      <c r="AL120" s="1024"/>
      <c r="AM120" s="1024"/>
      <c r="AN120" s="1024"/>
      <c r="AO120" s="1025"/>
      <c r="AP120" s="1027" t="s">
        <v>137</v>
      </c>
      <c r="AQ120" s="1028"/>
      <c r="AR120" s="1028"/>
      <c r="AS120" s="1028"/>
      <c r="AT120" s="1029"/>
      <c r="AU120" s="1056" t="s">
        <v>431</v>
      </c>
      <c r="AV120" s="1057"/>
      <c r="AW120" s="1057"/>
      <c r="AX120" s="1057"/>
      <c r="AY120" s="1058"/>
      <c r="AZ120" s="994" t="s">
        <v>432</v>
      </c>
      <c r="BA120" s="962"/>
      <c r="BB120" s="962"/>
      <c r="BC120" s="962"/>
      <c r="BD120" s="962"/>
      <c r="BE120" s="962"/>
      <c r="BF120" s="962"/>
      <c r="BG120" s="962"/>
      <c r="BH120" s="962"/>
      <c r="BI120" s="962"/>
      <c r="BJ120" s="962"/>
      <c r="BK120" s="962"/>
      <c r="BL120" s="962"/>
      <c r="BM120" s="962"/>
      <c r="BN120" s="962"/>
      <c r="BO120" s="962"/>
      <c r="BP120" s="963"/>
      <c r="BQ120" s="995">
        <v>2149902</v>
      </c>
      <c r="BR120" s="996"/>
      <c r="BS120" s="996"/>
      <c r="BT120" s="996"/>
      <c r="BU120" s="996"/>
      <c r="BV120" s="996">
        <v>2206915</v>
      </c>
      <c r="BW120" s="996"/>
      <c r="BX120" s="996"/>
      <c r="BY120" s="996"/>
      <c r="BZ120" s="996"/>
      <c r="CA120" s="996">
        <v>2779308</v>
      </c>
      <c r="CB120" s="996"/>
      <c r="CC120" s="996"/>
      <c r="CD120" s="996"/>
      <c r="CE120" s="996"/>
      <c r="CF120" s="1009">
        <v>40.200000000000003</v>
      </c>
      <c r="CG120" s="1010"/>
      <c r="CH120" s="1010"/>
      <c r="CI120" s="1010"/>
      <c r="CJ120" s="1010"/>
      <c r="CK120" s="1071" t="s">
        <v>433</v>
      </c>
      <c r="CL120" s="1072"/>
      <c r="CM120" s="1072"/>
      <c r="CN120" s="1072"/>
      <c r="CO120" s="1073"/>
      <c r="CP120" s="1079" t="s">
        <v>375</v>
      </c>
      <c r="CQ120" s="1080"/>
      <c r="CR120" s="1080"/>
      <c r="CS120" s="1080"/>
      <c r="CT120" s="1080"/>
      <c r="CU120" s="1080"/>
      <c r="CV120" s="1080"/>
      <c r="CW120" s="1080"/>
      <c r="CX120" s="1080"/>
      <c r="CY120" s="1080"/>
      <c r="CZ120" s="1080"/>
      <c r="DA120" s="1080"/>
      <c r="DB120" s="1080"/>
      <c r="DC120" s="1080"/>
      <c r="DD120" s="1080"/>
      <c r="DE120" s="1080"/>
      <c r="DF120" s="1081"/>
      <c r="DG120" s="995">
        <v>3564047</v>
      </c>
      <c r="DH120" s="996"/>
      <c r="DI120" s="996"/>
      <c r="DJ120" s="996"/>
      <c r="DK120" s="996"/>
      <c r="DL120" s="996">
        <v>3484391</v>
      </c>
      <c r="DM120" s="996"/>
      <c r="DN120" s="996"/>
      <c r="DO120" s="996"/>
      <c r="DP120" s="996"/>
      <c r="DQ120" s="996">
        <v>3368773</v>
      </c>
      <c r="DR120" s="996"/>
      <c r="DS120" s="996"/>
      <c r="DT120" s="996"/>
      <c r="DU120" s="996"/>
      <c r="DV120" s="997">
        <v>48.8</v>
      </c>
      <c r="DW120" s="997"/>
      <c r="DX120" s="997"/>
      <c r="DY120" s="997"/>
      <c r="DZ120" s="998"/>
    </row>
    <row r="121" spans="1:130" s="226" customFormat="1" ht="26.25" customHeight="1">
      <c r="A121" s="1122"/>
      <c r="B121" s="1014"/>
      <c r="C121" s="1039" t="s">
        <v>434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137</v>
      </c>
      <c r="AB121" s="1024"/>
      <c r="AC121" s="1024"/>
      <c r="AD121" s="1024"/>
      <c r="AE121" s="1025"/>
      <c r="AF121" s="1026" t="s">
        <v>137</v>
      </c>
      <c r="AG121" s="1024"/>
      <c r="AH121" s="1024"/>
      <c r="AI121" s="1024"/>
      <c r="AJ121" s="1025"/>
      <c r="AK121" s="1026" t="s">
        <v>137</v>
      </c>
      <c r="AL121" s="1024"/>
      <c r="AM121" s="1024"/>
      <c r="AN121" s="1024"/>
      <c r="AO121" s="1025"/>
      <c r="AP121" s="1027" t="s">
        <v>137</v>
      </c>
      <c r="AQ121" s="1028"/>
      <c r="AR121" s="1028"/>
      <c r="AS121" s="1028"/>
      <c r="AT121" s="1029"/>
      <c r="AU121" s="1059"/>
      <c r="AV121" s="1060"/>
      <c r="AW121" s="1060"/>
      <c r="AX121" s="1060"/>
      <c r="AY121" s="1061"/>
      <c r="AZ121" s="987" t="s">
        <v>435</v>
      </c>
      <c r="BA121" s="988"/>
      <c r="BB121" s="988"/>
      <c r="BC121" s="988"/>
      <c r="BD121" s="988"/>
      <c r="BE121" s="988"/>
      <c r="BF121" s="988"/>
      <c r="BG121" s="988"/>
      <c r="BH121" s="988"/>
      <c r="BI121" s="988"/>
      <c r="BJ121" s="988"/>
      <c r="BK121" s="988"/>
      <c r="BL121" s="988"/>
      <c r="BM121" s="988"/>
      <c r="BN121" s="988"/>
      <c r="BO121" s="988"/>
      <c r="BP121" s="989"/>
      <c r="BQ121" s="990">
        <v>345415</v>
      </c>
      <c r="BR121" s="991"/>
      <c r="BS121" s="991"/>
      <c r="BT121" s="991"/>
      <c r="BU121" s="991"/>
      <c r="BV121" s="991">
        <v>411043</v>
      </c>
      <c r="BW121" s="991"/>
      <c r="BX121" s="991"/>
      <c r="BY121" s="991"/>
      <c r="BZ121" s="991"/>
      <c r="CA121" s="991">
        <v>402734</v>
      </c>
      <c r="CB121" s="991"/>
      <c r="CC121" s="991"/>
      <c r="CD121" s="991"/>
      <c r="CE121" s="991"/>
      <c r="CF121" s="985">
        <v>5.8</v>
      </c>
      <c r="CG121" s="986"/>
      <c r="CH121" s="986"/>
      <c r="CI121" s="986"/>
      <c r="CJ121" s="986"/>
      <c r="CK121" s="1074"/>
      <c r="CL121" s="1075"/>
      <c r="CM121" s="1075"/>
      <c r="CN121" s="1075"/>
      <c r="CO121" s="1076"/>
      <c r="CP121" s="1084" t="s">
        <v>373</v>
      </c>
      <c r="CQ121" s="1085"/>
      <c r="CR121" s="1085"/>
      <c r="CS121" s="1085"/>
      <c r="CT121" s="1085"/>
      <c r="CU121" s="1085"/>
      <c r="CV121" s="1085"/>
      <c r="CW121" s="1085"/>
      <c r="CX121" s="1085"/>
      <c r="CY121" s="1085"/>
      <c r="CZ121" s="1085"/>
      <c r="DA121" s="1085"/>
      <c r="DB121" s="1085"/>
      <c r="DC121" s="1085"/>
      <c r="DD121" s="1085"/>
      <c r="DE121" s="1085"/>
      <c r="DF121" s="1086"/>
      <c r="DG121" s="990">
        <v>901</v>
      </c>
      <c r="DH121" s="991"/>
      <c r="DI121" s="991"/>
      <c r="DJ121" s="991"/>
      <c r="DK121" s="991"/>
      <c r="DL121" s="991">
        <v>786</v>
      </c>
      <c r="DM121" s="991"/>
      <c r="DN121" s="991"/>
      <c r="DO121" s="991"/>
      <c r="DP121" s="991"/>
      <c r="DQ121" s="991">
        <v>1336</v>
      </c>
      <c r="DR121" s="991"/>
      <c r="DS121" s="991"/>
      <c r="DT121" s="991"/>
      <c r="DU121" s="991"/>
      <c r="DV121" s="992">
        <v>0</v>
      </c>
      <c r="DW121" s="992"/>
      <c r="DX121" s="992"/>
      <c r="DY121" s="992"/>
      <c r="DZ121" s="993"/>
    </row>
    <row r="122" spans="1:130" s="226" customFormat="1" ht="26.25" customHeight="1">
      <c r="A122" s="1122"/>
      <c r="B122" s="1014"/>
      <c r="C122" s="987" t="s">
        <v>417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137</v>
      </c>
      <c r="AB122" s="1024"/>
      <c r="AC122" s="1024"/>
      <c r="AD122" s="1024"/>
      <c r="AE122" s="1025"/>
      <c r="AF122" s="1026" t="s">
        <v>137</v>
      </c>
      <c r="AG122" s="1024"/>
      <c r="AH122" s="1024"/>
      <c r="AI122" s="1024"/>
      <c r="AJ122" s="1025"/>
      <c r="AK122" s="1026" t="s">
        <v>137</v>
      </c>
      <c r="AL122" s="1024"/>
      <c r="AM122" s="1024"/>
      <c r="AN122" s="1024"/>
      <c r="AO122" s="1025"/>
      <c r="AP122" s="1027" t="s">
        <v>137</v>
      </c>
      <c r="AQ122" s="1028"/>
      <c r="AR122" s="1028"/>
      <c r="AS122" s="1028"/>
      <c r="AT122" s="1029"/>
      <c r="AU122" s="1059"/>
      <c r="AV122" s="1060"/>
      <c r="AW122" s="1060"/>
      <c r="AX122" s="1060"/>
      <c r="AY122" s="1061"/>
      <c r="AZ122" s="1038" t="s">
        <v>436</v>
      </c>
      <c r="BA122" s="1030"/>
      <c r="BB122" s="1030"/>
      <c r="BC122" s="1030"/>
      <c r="BD122" s="1030"/>
      <c r="BE122" s="1030"/>
      <c r="BF122" s="1030"/>
      <c r="BG122" s="1030"/>
      <c r="BH122" s="1030"/>
      <c r="BI122" s="1030"/>
      <c r="BJ122" s="1030"/>
      <c r="BK122" s="1030"/>
      <c r="BL122" s="1030"/>
      <c r="BM122" s="1030"/>
      <c r="BN122" s="1030"/>
      <c r="BO122" s="1030"/>
      <c r="BP122" s="1031"/>
      <c r="BQ122" s="1064">
        <v>11407192</v>
      </c>
      <c r="BR122" s="1065"/>
      <c r="BS122" s="1065"/>
      <c r="BT122" s="1065"/>
      <c r="BU122" s="1065"/>
      <c r="BV122" s="1065">
        <v>11032820</v>
      </c>
      <c r="BW122" s="1065"/>
      <c r="BX122" s="1065"/>
      <c r="BY122" s="1065"/>
      <c r="BZ122" s="1065"/>
      <c r="CA122" s="1065">
        <v>10775174</v>
      </c>
      <c r="CB122" s="1065"/>
      <c r="CC122" s="1065"/>
      <c r="CD122" s="1065"/>
      <c r="CE122" s="1065"/>
      <c r="CF122" s="1082">
        <v>156</v>
      </c>
      <c r="CG122" s="1083"/>
      <c r="CH122" s="1083"/>
      <c r="CI122" s="1083"/>
      <c r="CJ122" s="1083"/>
      <c r="CK122" s="1074"/>
      <c r="CL122" s="1075"/>
      <c r="CM122" s="1075"/>
      <c r="CN122" s="1075"/>
      <c r="CO122" s="1076"/>
      <c r="CP122" s="1084"/>
      <c r="CQ122" s="1085"/>
      <c r="CR122" s="1085"/>
      <c r="CS122" s="1085"/>
      <c r="CT122" s="1085"/>
      <c r="CU122" s="1085"/>
      <c r="CV122" s="1085"/>
      <c r="CW122" s="1085"/>
      <c r="CX122" s="1085"/>
      <c r="CY122" s="1085"/>
      <c r="CZ122" s="1085"/>
      <c r="DA122" s="1085"/>
      <c r="DB122" s="1085"/>
      <c r="DC122" s="1085"/>
      <c r="DD122" s="1085"/>
      <c r="DE122" s="1085"/>
      <c r="DF122" s="1086"/>
      <c r="DG122" s="990"/>
      <c r="DH122" s="991"/>
      <c r="DI122" s="991"/>
      <c r="DJ122" s="991"/>
      <c r="DK122" s="991"/>
      <c r="DL122" s="991"/>
      <c r="DM122" s="991"/>
      <c r="DN122" s="991"/>
      <c r="DO122" s="991"/>
      <c r="DP122" s="991"/>
      <c r="DQ122" s="991"/>
      <c r="DR122" s="991"/>
      <c r="DS122" s="991"/>
      <c r="DT122" s="991"/>
      <c r="DU122" s="991"/>
      <c r="DV122" s="992"/>
      <c r="DW122" s="992"/>
      <c r="DX122" s="992"/>
      <c r="DY122" s="992"/>
      <c r="DZ122" s="993"/>
    </row>
    <row r="123" spans="1:130" s="226" customFormat="1" ht="26.25" customHeight="1">
      <c r="A123" s="1122"/>
      <c r="B123" s="1014"/>
      <c r="C123" s="987" t="s">
        <v>423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137</v>
      </c>
      <c r="AB123" s="1024"/>
      <c r="AC123" s="1024"/>
      <c r="AD123" s="1024"/>
      <c r="AE123" s="1025"/>
      <c r="AF123" s="1026" t="s">
        <v>137</v>
      </c>
      <c r="AG123" s="1024"/>
      <c r="AH123" s="1024"/>
      <c r="AI123" s="1024"/>
      <c r="AJ123" s="1025"/>
      <c r="AK123" s="1026" t="s">
        <v>137</v>
      </c>
      <c r="AL123" s="1024"/>
      <c r="AM123" s="1024"/>
      <c r="AN123" s="1024"/>
      <c r="AO123" s="1025"/>
      <c r="AP123" s="1027" t="s">
        <v>137</v>
      </c>
      <c r="AQ123" s="1028"/>
      <c r="AR123" s="1028"/>
      <c r="AS123" s="1028"/>
      <c r="AT123" s="1029"/>
      <c r="AU123" s="1062"/>
      <c r="AV123" s="1063"/>
      <c r="AW123" s="1063"/>
      <c r="AX123" s="1063"/>
      <c r="AY123" s="1063"/>
      <c r="AZ123" s="247" t="s">
        <v>190</v>
      </c>
      <c r="BA123" s="247"/>
      <c r="BB123" s="247"/>
      <c r="BC123" s="247"/>
      <c r="BD123" s="247"/>
      <c r="BE123" s="247"/>
      <c r="BF123" s="247"/>
      <c r="BG123" s="247"/>
      <c r="BH123" s="247"/>
      <c r="BI123" s="247"/>
      <c r="BJ123" s="247"/>
      <c r="BK123" s="247"/>
      <c r="BL123" s="247"/>
      <c r="BM123" s="247"/>
      <c r="BN123" s="247"/>
      <c r="BO123" s="1042" t="s">
        <v>437</v>
      </c>
      <c r="BP123" s="1070"/>
      <c r="BQ123" s="1128">
        <v>13902509</v>
      </c>
      <c r="BR123" s="1129"/>
      <c r="BS123" s="1129"/>
      <c r="BT123" s="1129"/>
      <c r="BU123" s="1129"/>
      <c r="BV123" s="1129">
        <v>13650778</v>
      </c>
      <c r="BW123" s="1129"/>
      <c r="BX123" s="1129"/>
      <c r="BY123" s="1129"/>
      <c r="BZ123" s="1129"/>
      <c r="CA123" s="1129">
        <v>13957216</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6" customFormat="1" ht="26.25" customHeight="1" thickBot="1">
      <c r="A124" s="1122"/>
      <c r="B124" s="1014"/>
      <c r="C124" s="987" t="s">
        <v>426</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137</v>
      </c>
      <c r="AB124" s="1024"/>
      <c r="AC124" s="1024"/>
      <c r="AD124" s="1024"/>
      <c r="AE124" s="1025"/>
      <c r="AF124" s="1026" t="s">
        <v>137</v>
      </c>
      <c r="AG124" s="1024"/>
      <c r="AH124" s="1024"/>
      <c r="AI124" s="1024"/>
      <c r="AJ124" s="1025"/>
      <c r="AK124" s="1026" t="s">
        <v>137</v>
      </c>
      <c r="AL124" s="1024"/>
      <c r="AM124" s="1024"/>
      <c r="AN124" s="1024"/>
      <c r="AO124" s="1025"/>
      <c r="AP124" s="1027" t="s">
        <v>137</v>
      </c>
      <c r="AQ124" s="1028"/>
      <c r="AR124" s="1028"/>
      <c r="AS124" s="1028"/>
      <c r="AT124" s="1029"/>
      <c r="AU124" s="1124" t="s">
        <v>438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0.9</v>
      </c>
      <c r="BR124" s="1092"/>
      <c r="BS124" s="1092"/>
      <c r="BT124" s="1092"/>
      <c r="BU124" s="1092"/>
      <c r="BV124" s="1092">
        <v>0.6</v>
      </c>
      <c r="BW124" s="1092"/>
      <c r="BX124" s="1092"/>
      <c r="BY124" s="1092"/>
      <c r="BZ124" s="1092"/>
      <c r="CA124" s="1092" t="s">
        <v>137</v>
      </c>
      <c r="CB124" s="1092"/>
      <c r="CC124" s="1092"/>
      <c r="CD124" s="1092"/>
      <c r="CE124" s="1092"/>
      <c r="CF124" s="1093"/>
      <c r="CG124" s="1094"/>
      <c r="CH124" s="1094"/>
      <c r="CI124" s="1094"/>
      <c r="CJ124" s="1095"/>
      <c r="CK124" s="1077"/>
      <c r="CL124" s="1077"/>
      <c r="CM124" s="1077"/>
      <c r="CN124" s="1077"/>
      <c r="CO124" s="1078"/>
      <c r="CP124" s="1084" t="s">
        <v>439</v>
      </c>
      <c r="CQ124" s="1085"/>
      <c r="CR124" s="1085"/>
      <c r="CS124" s="1085"/>
      <c r="CT124" s="1085"/>
      <c r="CU124" s="1085"/>
      <c r="CV124" s="1085"/>
      <c r="CW124" s="1085"/>
      <c r="CX124" s="1085"/>
      <c r="CY124" s="1085"/>
      <c r="CZ124" s="1085"/>
      <c r="DA124" s="1085"/>
      <c r="DB124" s="1085"/>
      <c r="DC124" s="1085"/>
      <c r="DD124" s="1085"/>
      <c r="DE124" s="1085"/>
      <c r="DF124" s="1086"/>
      <c r="DG124" s="1069" t="s">
        <v>137</v>
      </c>
      <c r="DH124" s="1051"/>
      <c r="DI124" s="1051"/>
      <c r="DJ124" s="1051"/>
      <c r="DK124" s="1052"/>
      <c r="DL124" s="1050" t="s">
        <v>137</v>
      </c>
      <c r="DM124" s="1051"/>
      <c r="DN124" s="1051"/>
      <c r="DO124" s="1051"/>
      <c r="DP124" s="1052"/>
      <c r="DQ124" s="1050" t="s">
        <v>137</v>
      </c>
      <c r="DR124" s="1051"/>
      <c r="DS124" s="1051"/>
      <c r="DT124" s="1051"/>
      <c r="DU124" s="1052"/>
      <c r="DV124" s="1053" t="s">
        <v>137</v>
      </c>
      <c r="DW124" s="1054"/>
      <c r="DX124" s="1054"/>
      <c r="DY124" s="1054"/>
      <c r="DZ124" s="1055"/>
    </row>
    <row r="125" spans="1:130" s="226" customFormat="1" ht="26.25" customHeight="1">
      <c r="A125" s="1122"/>
      <c r="B125" s="1014"/>
      <c r="C125" s="987" t="s">
        <v>428</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137</v>
      </c>
      <c r="AB125" s="1024"/>
      <c r="AC125" s="1024"/>
      <c r="AD125" s="1024"/>
      <c r="AE125" s="1025"/>
      <c r="AF125" s="1026" t="s">
        <v>137</v>
      </c>
      <c r="AG125" s="1024"/>
      <c r="AH125" s="1024"/>
      <c r="AI125" s="1024"/>
      <c r="AJ125" s="1025"/>
      <c r="AK125" s="1026" t="s">
        <v>137</v>
      </c>
      <c r="AL125" s="1024"/>
      <c r="AM125" s="1024"/>
      <c r="AN125" s="1024"/>
      <c r="AO125" s="1025"/>
      <c r="AP125" s="1027" t="s">
        <v>137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440</v>
      </c>
      <c r="CL125" s="1072"/>
      <c r="CM125" s="1072"/>
      <c r="CN125" s="1072"/>
      <c r="CO125" s="1073"/>
      <c r="CP125" s="994" t="s">
        <v>441</v>
      </c>
      <c r="CQ125" s="962"/>
      <c r="CR125" s="962"/>
      <c r="CS125" s="962"/>
      <c r="CT125" s="962"/>
      <c r="CU125" s="962"/>
      <c r="CV125" s="962"/>
      <c r="CW125" s="962"/>
      <c r="CX125" s="962"/>
      <c r="CY125" s="962"/>
      <c r="CZ125" s="962"/>
      <c r="DA125" s="962"/>
      <c r="DB125" s="962"/>
      <c r="DC125" s="962"/>
      <c r="DD125" s="962"/>
      <c r="DE125" s="962"/>
      <c r="DF125" s="963"/>
      <c r="DG125" s="995" t="s">
        <v>137</v>
      </c>
      <c r="DH125" s="996"/>
      <c r="DI125" s="996"/>
      <c r="DJ125" s="996"/>
      <c r="DK125" s="996"/>
      <c r="DL125" s="996" t="s">
        <v>137</v>
      </c>
      <c r="DM125" s="996"/>
      <c r="DN125" s="996"/>
      <c r="DO125" s="996"/>
      <c r="DP125" s="996"/>
      <c r="DQ125" s="996" t="s">
        <v>137</v>
      </c>
      <c r="DR125" s="996"/>
      <c r="DS125" s="996"/>
      <c r="DT125" s="996"/>
      <c r="DU125" s="996"/>
      <c r="DV125" s="997" t="s">
        <v>137</v>
      </c>
      <c r="DW125" s="997"/>
      <c r="DX125" s="997"/>
      <c r="DY125" s="997"/>
      <c r="DZ125" s="998"/>
    </row>
    <row r="126" spans="1:130" s="226" customFormat="1" ht="26.25" customHeight="1" thickBot="1">
      <c r="A126" s="1122"/>
      <c r="B126" s="1014"/>
      <c r="C126" s="987" t="s">
        <v>430</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137</v>
      </c>
      <c r="AB126" s="1024"/>
      <c r="AC126" s="1024"/>
      <c r="AD126" s="1024"/>
      <c r="AE126" s="1025"/>
      <c r="AF126" s="1026" t="s">
        <v>137</v>
      </c>
      <c r="AG126" s="1024"/>
      <c r="AH126" s="1024"/>
      <c r="AI126" s="1024"/>
      <c r="AJ126" s="1025"/>
      <c r="AK126" s="1026" t="s">
        <v>137</v>
      </c>
      <c r="AL126" s="1024"/>
      <c r="AM126" s="1024"/>
      <c r="AN126" s="1024"/>
      <c r="AO126" s="1025"/>
      <c r="AP126" s="1027" t="s">
        <v>137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442</v>
      </c>
      <c r="CQ126" s="988"/>
      <c r="CR126" s="988"/>
      <c r="CS126" s="988"/>
      <c r="CT126" s="988"/>
      <c r="CU126" s="988"/>
      <c r="CV126" s="988"/>
      <c r="CW126" s="988"/>
      <c r="CX126" s="988"/>
      <c r="CY126" s="988"/>
      <c r="CZ126" s="988"/>
      <c r="DA126" s="988"/>
      <c r="DB126" s="988"/>
      <c r="DC126" s="988"/>
      <c r="DD126" s="988"/>
      <c r="DE126" s="988"/>
      <c r="DF126" s="989"/>
      <c r="DG126" s="990" t="s">
        <v>137</v>
      </c>
      <c r="DH126" s="991"/>
      <c r="DI126" s="991"/>
      <c r="DJ126" s="991"/>
      <c r="DK126" s="991"/>
      <c r="DL126" s="991" t="s">
        <v>137</v>
      </c>
      <c r="DM126" s="991"/>
      <c r="DN126" s="991"/>
      <c r="DO126" s="991"/>
      <c r="DP126" s="991"/>
      <c r="DQ126" s="991" t="s">
        <v>137</v>
      </c>
      <c r="DR126" s="991"/>
      <c r="DS126" s="991"/>
      <c r="DT126" s="991"/>
      <c r="DU126" s="991"/>
      <c r="DV126" s="992" t="s">
        <v>137</v>
      </c>
      <c r="DW126" s="992"/>
      <c r="DX126" s="992"/>
      <c r="DY126" s="992"/>
      <c r="DZ126" s="993"/>
    </row>
    <row r="127" spans="1:130" s="226" customFormat="1" ht="26.25" customHeight="1">
      <c r="A127" s="1123"/>
      <c r="B127" s="1016"/>
      <c r="C127" s="1038" t="s">
        <v>443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110966</v>
      </c>
      <c r="AB127" s="1024"/>
      <c r="AC127" s="1024"/>
      <c r="AD127" s="1024"/>
      <c r="AE127" s="1025"/>
      <c r="AF127" s="1026">
        <v>111327</v>
      </c>
      <c r="AG127" s="1024"/>
      <c r="AH127" s="1024"/>
      <c r="AI127" s="1024"/>
      <c r="AJ127" s="1025"/>
      <c r="AK127" s="1026">
        <v>93331</v>
      </c>
      <c r="AL127" s="1024"/>
      <c r="AM127" s="1024"/>
      <c r="AN127" s="1024"/>
      <c r="AO127" s="1025"/>
      <c r="AP127" s="1027">
        <v>1.4</v>
      </c>
      <c r="AQ127" s="1028"/>
      <c r="AR127" s="1028"/>
      <c r="AS127" s="1028"/>
      <c r="AT127" s="1029"/>
      <c r="AU127" s="228"/>
      <c r="AV127" s="228"/>
      <c r="AW127" s="228"/>
      <c r="AX127" s="1096" t="s">
        <v>444</v>
      </c>
      <c r="AY127" s="1097"/>
      <c r="AZ127" s="1097"/>
      <c r="BA127" s="1097"/>
      <c r="BB127" s="1097"/>
      <c r="BC127" s="1097"/>
      <c r="BD127" s="1097"/>
      <c r="BE127" s="1098"/>
      <c r="BF127" s="1099" t="s">
        <v>445</v>
      </c>
      <c r="BG127" s="1097"/>
      <c r="BH127" s="1097"/>
      <c r="BI127" s="1097"/>
      <c r="BJ127" s="1097"/>
      <c r="BK127" s="1097"/>
      <c r="BL127" s="1098"/>
      <c r="BM127" s="1099" t="s">
        <v>446</v>
      </c>
      <c r="BN127" s="1097"/>
      <c r="BO127" s="1097"/>
      <c r="BP127" s="1097"/>
      <c r="BQ127" s="1097"/>
      <c r="BR127" s="1097"/>
      <c r="BS127" s="1098"/>
      <c r="BT127" s="1099" t="s">
        <v>447</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448</v>
      </c>
      <c r="CQ127" s="988"/>
      <c r="CR127" s="988"/>
      <c r="CS127" s="988"/>
      <c r="CT127" s="988"/>
      <c r="CU127" s="988"/>
      <c r="CV127" s="988"/>
      <c r="CW127" s="988"/>
      <c r="CX127" s="988"/>
      <c r="CY127" s="988"/>
      <c r="CZ127" s="988"/>
      <c r="DA127" s="988"/>
      <c r="DB127" s="988"/>
      <c r="DC127" s="988"/>
      <c r="DD127" s="988"/>
      <c r="DE127" s="988"/>
      <c r="DF127" s="989"/>
      <c r="DG127" s="990" t="s">
        <v>137</v>
      </c>
      <c r="DH127" s="991"/>
      <c r="DI127" s="991"/>
      <c r="DJ127" s="991"/>
      <c r="DK127" s="991"/>
      <c r="DL127" s="991" t="s">
        <v>137</v>
      </c>
      <c r="DM127" s="991"/>
      <c r="DN127" s="991"/>
      <c r="DO127" s="991"/>
      <c r="DP127" s="991"/>
      <c r="DQ127" s="991" t="s">
        <v>137</v>
      </c>
      <c r="DR127" s="991"/>
      <c r="DS127" s="991"/>
      <c r="DT127" s="991"/>
      <c r="DU127" s="991"/>
      <c r="DV127" s="992" t="s">
        <v>137</v>
      </c>
      <c r="DW127" s="992"/>
      <c r="DX127" s="992"/>
      <c r="DY127" s="992"/>
      <c r="DZ127" s="993"/>
    </row>
    <row r="128" spans="1:130" s="226" customFormat="1" ht="26.25" customHeight="1" thickBot="1">
      <c r="A128" s="1106" t="s">
        <v>449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450</v>
      </c>
      <c r="X128" s="1108"/>
      <c r="Y128" s="1108"/>
      <c r="Z128" s="1109"/>
      <c r="AA128" s="1110">
        <v>20519</v>
      </c>
      <c r="AB128" s="1111"/>
      <c r="AC128" s="1111"/>
      <c r="AD128" s="1111"/>
      <c r="AE128" s="1112"/>
      <c r="AF128" s="1113">
        <v>2594</v>
      </c>
      <c r="AG128" s="1111"/>
      <c r="AH128" s="1111"/>
      <c r="AI128" s="1111"/>
      <c r="AJ128" s="1112"/>
      <c r="AK128" s="1113">
        <v>11339</v>
      </c>
      <c r="AL128" s="1111"/>
      <c r="AM128" s="1111"/>
      <c r="AN128" s="1111"/>
      <c r="AO128" s="1112"/>
      <c r="AP128" s="1114"/>
      <c r="AQ128" s="1115"/>
      <c r="AR128" s="1115"/>
      <c r="AS128" s="1115"/>
      <c r="AT128" s="1116"/>
      <c r="AU128" s="228"/>
      <c r="AV128" s="228"/>
      <c r="AW128" s="228"/>
      <c r="AX128" s="961" t="s">
        <v>451</v>
      </c>
      <c r="AY128" s="962"/>
      <c r="AZ128" s="962"/>
      <c r="BA128" s="962"/>
      <c r="BB128" s="962"/>
      <c r="BC128" s="962"/>
      <c r="BD128" s="962"/>
      <c r="BE128" s="963"/>
      <c r="BF128" s="1117" t="s">
        <v>137</v>
      </c>
      <c r="BG128" s="1118"/>
      <c r="BH128" s="1118"/>
      <c r="BI128" s="1118"/>
      <c r="BJ128" s="1118"/>
      <c r="BK128" s="1118"/>
      <c r="BL128" s="1119"/>
      <c r="BM128" s="1117">
        <v>13.79</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452</v>
      </c>
      <c r="CQ128" s="791"/>
      <c r="CR128" s="791"/>
      <c r="CS128" s="791"/>
      <c r="CT128" s="791"/>
      <c r="CU128" s="791"/>
      <c r="CV128" s="791"/>
      <c r="CW128" s="791"/>
      <c r="CX128" s="791"/>
      <c r="CY128" s="791"/>
      <c r="CZ128" s="791"/>
      <c r="DA128" s="791"/>
      <c r="DB128" s="791"/>
      <c r="DC128" s="791"/>
      <c r="DD128" s="791"/>
      <c r="DE128" s="791"/>
      <c r="DF128" s="1101"/>
      <c r="DG128" s="1102" t="s">
        <v>137</v>
      </c>
      <c r="DH128" s="1103"/>
      <c r="DI128" s="1103"/>
      <c r="DJ128" s="1103"/>
      <c r="DK128" s="1103"/>
      <c r="DL128" s="1103" t="s">
        <v>137</v>
      </c>
      <c r="DM128" s="1103"/>
      <c r="DN128" s="1103"/>
      <c r="DO128" s="1103"/>
      <c r="DP128" s="1103"/>
      <c r="DQ128" s="1103" t="s">
        <v>137</v>
      </c>
      <c r="DR128" s="1103"/>
      <c r="DS128" s="1103"/>
      <c r="DT128" s="1103"/>
      <c r="DU128" s="1103"/>
      <c r="DV128" s="1104" t="s">
        <v>137</v>
      </c>
      <c r="DW128" s="1104"/>
      <c r="DX128" s="1104"/>
      <c r="DY128" s="1104"/>
      <c r="DZ128" s="1105"/>
    </row>
    <row r="129" spans="1:131" s="226" customFormat="1" ht="26.25" customHeight="1">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453</v>
      </c>
      <c r="X129" s="1136"/>
      <c r="Y129" s="1136"/>
      <c r="Z129" s="1137"/>
      <c r="AA129" s="1023">
        <v>7168434</v>
      </c>
      <c r="AB129" s="1024"/>
      <c r="AC129" s="1024"/>
      <c r="AD129" s="1024"/>
      <c r="AE129" s="1025"/>
      <c r="AF129" s="1026">
        <v>7438485</v>
      </c>
      <c r="AG129" s="1024"/>
      <c r="AH129" s="1024"/>
      <c r="AI129" s="1024"/>
      <c r="AJ129" s="1025"/>
      <c r="AK129" s="1026">
        <v>7849313</v>
      </c>
      <c r="AL129" s="1024"/>
      <c r="AM129" s="1024"/>
      <c r="AN129" s="1024"/>
      <c r="AO129" s="1025"/>
      <c r="AP129" s="1138"/>
      <c r="AQ129" s="1139"/>
      <c r="AR129" s="1139"/>
      <c r="AS129" s="1139"/>
      <c r="AT129" s="1140"/>
      <c r="AU129" s="229"/>
      <c r="AV129" s="229"/>
      <c r="AW129" s="229"/>
      <c r="AX129" s="1130" t="s">
        <v>454</v>
      </c>
      <c r="AY129" s="988"/>
      <c r="AZ129" s="988"/>
      <c r="BA129" s="988"/>
      <c r="BB129" s="988"/>
      <c r="BC129" s="988"/>
      <c r="BD129" s="988"/>
      <c r="BE129" s="989"/>
      <c r="BF129" s="1131" t="s">
        <v>137</v>
      </c>
      <c r="BG129" s="1132"/>
      <c r="BH129" s="1132"/>
      <c r="BI129" s="1132"/>
      <c r="BJ129" s="1132"/>
      <c r="BK129" s="1132"/>
      <c r="BL129" s="1133"/>
      <c r="BM129" s="1131">
        <v>18.79</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455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456</v>
      </c>
      <c r="X130" s="1136"/>
      <c r="Y130" s="1136"/>
      <c r="Z130" s="1137"/>
      <c r="AA130" s="1023">
        <v>987845</v>
      </c>
      <c r="AB130" s="1024"/>
      <c r="AC130" s="1024"/>
      <c r="AD130" s="1024"/>
      <c r="AE130" s="1025"/>
      <c r="AF130" s="1026">
        <v>999580</v>
      </c>
      <c r="AG130" s="1024"/>
      <c r="AH130" s="1024"/>
      <c r="AI130" s="1024"/>
      <c r="AJ130" s="1025"/>
      <c r="AK130" s="1026">
        <v>943362</v>
      </c>
      <c r="AL130" s="1024"/>
      <c r="AM130" s="1024"/>
      <c r="AN130" s="1024"/>
      <c r="AO130" s="1025"/>
      <c r="AP130" s="1138"/>
      <c r="AQ130" s="1139"/>
      <c r="AR130" s="1139"/>
      <c r="AS130" s="1139"/>
      <c r="AT130" s="1140"/>
      <c r="AU130" s="229"/>
      <c r="AV130" s="229"/>
      <c r="AW130" s="229"/>
      <c r="AX130" s="1130" t="s">
        <v>457</v>
      </c>
      <c r="AY130" s="988"/>
      <c r="AZ130" s="988"/>
      <c r="BA130" s="988"/>
      <c r="BB130" s="988"/>
      <c r="BC130" s="988"/>
      <c r="BD130" s="988"/>
      <c r="BE130" s="989"/>
      <c r="BF130" s="1166">
        <v>7.5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458</v>
      </c>
      <c r="X131" s="1173"/>
      <c r="Y131" s="1173"/>
      <c r="Z131" s="1174"/>
      <c r="AA131" s="1069">
        <v>6180589</v>
      </c>
      <c r="AB131" s="1051"/>
      <c r="AC131" s="1051"/>
      <c r="AD131" s="1051"/>
      <c r="AE131" s="1052"/>
      <c r="AF131" s="1050">
        <v>6438905</v>
      </c>
      <c r="AG131" s="1051"/>
      <c r="AH131" s="1051"/>
      <c r="AI131" s="1051"/>
      <c r="AJ131" s="1052"/>
      <c r="AK131" s="1050">
        <v>6905951</v>
      </c>
      <c r="AL131" s="1051"/>
      <c r="AM131" s="1051"/>
      <c r="AN131" s="1051"/>
      <c r="AO131" s="1052"/>
      <c r="AP131" s="1175"/>
      <c r="AQ131" s="1176"/>
      <c r="AR131" s="1176"/>
      <c r="AS131" s="1176"/>
      <c r="AT131" s="1177"/>
      <c r="AU131" s="229"/>
      <c r="AV131" s="229"/>
      <c r="AW131" s="229"/>
      <c r="AX131" s="1148" t="s">
        <v>459</v>
      </c>
      <c r="AY131" s="791"/>
      <c r="AZ131" s="791"/>
      <c r="BA131" s="791"/>
      <c r="BB131" s="791"/>
      <c r="BC131" s="791"/>
      <c r="BD131" s="791"/>
      <c r="BE131" s="1101"/>
      <c r="BF131" s="1149" t="s">
        <v>137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460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461</v>
      </c>
      <c r="W132" s="1159"/>
      <c r="X132" s="1159"/>
      <c r="Y132" s="1159"/>
      <c r="Z132" s="1160"/>
      <c r="AA132" s="1161">
        <v>7.7154620700000001</v>
      </c>
      <c r="AB132" s="1162"/>
      <c r="AC132" s="1162"/>
      <c r="AD132" s="1162"/>
      <c r="AE132" s="1163"/>
      <c r="AF132" s="1164">
        <v>7.9757505350000004</v>
      </c>
      <c r="AG132" s="1162"/>
      <c r="AH132" s="1162"/>
      <c r="AI132" s="1162"/>
      <c r="AJ132" s="1163"/>
      <c r="AK132" s="1164">
        <v>6.9702058410000003</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462</v>
      </c>
      <c r="W133" s="1142"/>
      <c r="X133" s="1142"/>
      <c r="Y133" s="1142"/>
      <c r="Z133" s="1143"/>
      <c r="AA133" s="1144">
        <v>7.7</v>
      </c>
      <c r="AB133" s="1145"/>
      <c r="AC133" s="1145"/>
      <c r="AD133" s="1145"/>
      <c r="AE133" s="1146"/>
      <c r="AF133" s="1144">
        <v>7.7</v>
      </c>
      <c r="AG133" s="1145"/>
      <c r="AH133" s="1145"/>
      <c r="AI133" s="1145"/>
      <c r="AJ133" s="1146"/>
      <c r="AK133" s="1144">
        <v>7.5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ZzRKlrHzu0OoGkDSzoWsyQ0jnW12NbvC4bPVyag5I0u3dwn+zqtLpSwC1Av1hu3hOvWhg6fDJbdkEMmVCqg5w==" saltValue="rLonr8aqwZfgCxBAr3ol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463</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0Txxp2CWAEOOSgG4Rp9uWZnoEUOsgqn6m5Lt8it0EW5XLDXxagm7cbMz2rOpciYv+BElAywn79WExXjkEtEKHQ==" saltValue="ApiGGTxKoXuYao95SgdD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464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465</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466</v>
      </c>
      <c r="AP7" s="268"/>
      <c r="AQ7" s="269" t="s">
        <v>467</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468</v>
      </c>
      <c r="AQ8" s="275" t="s">
        <v>469</v>
      </c>
      <c r="AR8" s="276" t="s">
        <v>470</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471</v>
      </c>
      <c r="AL9" s="1182"/>
      <c r="AM9" s="1182"/>
      <c r="AN9" s="1183"/>
      <c r="AO9" s="277">
        <v>1795347</v>
      </c>
      <c r="AP9" s="277">
        <v>48197</v>
      </c>
      <c r="AQ9" s="278">
        <v>65075</v>
      </c>
      <c r="AR9" s="279">
        <v>-25.9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472</v>
      </c>
      <c r="AL10" s="1182"/>
      <c r="AM10" s="1182"/>
      <c r="AN10" s="1183"/>
      <c r="AO10" s="280">
        <v>277588</v>
      </c>
      <c r="AP10" s="280">
        <v>7452</v>
      </c>
      <c r="AQ10" s="281">
        <v>8175</v>
      </c>
      <c r="AR10" s="282">
        <v>-8.8000000000000007</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473</v>
      </c>
      <c r="AL11" s="1182"/>
      <c r="AM11" s="1182"/>
      <c r="AN11" s="1183"/>
      <c r="AO11" s="280">
        <v>17186</v>
      </c>
      <c r="AP11" s="280">
        <v>461</v>
      </c>
      <c r="AQ11" s="281">
        <v>364</v>
      </c>
      <c r="AR11" s="282">
        <v>26.6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474</v>
      </c>
      <c r="AL12" s="1182"/>
      <c r="AM12" s="1182"/>
      <c r="AN12" s="1183"/>
      <c r="AO12" s="280" t="s">
        <v>475</v>
      </c>
      <c r="AP12" s="280" t="s">
        <v>475</v>
      </c>
      <c r="AQ12" s="281">
        <v>18</v>
      </c>
      <c r="AR12" s="282" t="s">
        <v>475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476</v>
      </c>
      <c r="AL13" s="1182"/>
      <c r="AM13" s="1182"/>
      <c r="AN13" s="1183"/>
      <c r="AO13" s="280">
        <v>52448</v>
      </c>
      <c r="AP13" s="280">
        <v>1408</v>
      </c>
      <c r="AQ13" s="281">
        <v>2565</v>
      </c>
      <c r="AR13" s="282">
        <v>-45.1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477</v>
      </c>
      <c r="AL14" s="1182"/>
      <c r="AM14" s="1182"/>
      <c r="AN14" s="1183"/>
      <c r="AO14" s="280">
        <v>48025</v>
      </c>
      <c r="AP14" s="280">
        <v>1289</v>
      </c>
      <c r="AQ14" s="281">
        <v>1231</v>
      </c>
      <c r="AR14" s="282">
        <v>4.7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478</v>
      </c>
      <c r="AL15" s="1185"/>
      <c r="AM15" s="1185"/>
      <c r="AN15" s="1186"/>
      <c r="AO15" s="280">
        <v>-122187</v>
      </c>
      <c r="AP15" s="280">
        <v>-3280</v>
      </c>
      <c r="AQ15" s="281">
        <v>-4456</v>
      </c>
      <c r="AR15" s="282">
        <v>-26.4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190</v>
      </c>
      <c r="AL16" s="1185"/>
      <c r="AM16" s="1185"/>
      <c r="AN16" s="1186"/>
      <c r="AO16" s="280">
        <v>2068407</v>
      </c>
      <c r="AP16" s="280">
        <v>55528</v>
      </c>
      <c r="AQ16" s="281">
        <v>72972</v>
      </c>
      <c r="AR16" s="282">
        <v>-23.9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479</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480</v>
      </c>
      <c r="AP20" s="289" t="s">
        <v>481</v>
      </c>
      <c r="AQ20" s="290" t="s">
        <v>482</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483</v>
      </c>
      <c r="AL21" s="1188"/>
      <c r="AM21" s="1188"/>
      <c r="AN21" s="1189"/>
      <c r="AO21" s="293">
        <v>4.7</v>
      </c>
      <c r="AP21" s="294">
        <v>6.56</v>
      </c>
      <c r="AQ21" s="295">
        <v>-1.86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484</v>
      </c>
      <c r="AL22" s="1188"/>
      <c r="AM22" s="1188"/>
      <c r="AN22" s="1189"/>
      <c r="AO22" s="298">
        <v>96.5</v>
      </c>
      <c r="AP22" s="299">
        <v>97.1</v>
      </c>
      <c r="AQ22" s="300">
        <v>-0.6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485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486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466</v>
      </c>
      <c r="AP30" s="268"/>
      <c r="AQ30" s="269" t="s">
        <v>467</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468</v>
      </c>
      <c r="AQ31" s="275" t="s">
        <v>469</v>
      </c>
      <c r="AR31" s="276" t="s">
        <v>470</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488</v>
      </c>
      <c r="AL32" s="1196"/>
      <c r="AM32" s="1196"/>
      <c r="AN32" s="1197"/>
      <c r="AO32" s="308">
        <v>950265</v>
      </c>
      <c r="AP32" s="308">
        <v>25510</v>
      </c>
      <c r="AQ32" s="309">
        <v>32092</v>
      </c>
      <c r="AR32" s="310">
        <v>-20.5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489</v>
      </c>
      <c r="AL33" s="1196"/>
      <c r="AM33" s="1196"/>
      <c r="AN33" s="1197"/>
      <c r="AO33" s="308" t="s">
        <v>475</v>
      </c>
      <c r="AP33" s="308" t="s">
        <v>475</v>
      </c>
      <c r="AQ33" s="309" t="s">
        <v>475</v>
      </c>
      <c r="AR33" s="310" t="s">
        <v>475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490</v>
      </c>
      <c r="AL34" s="1196"/>
      <c r="AM34" s="1196"/>
      <c r="AN34" s="1197"/>
      <c r="AO34" s="308" t="s">
        <v>475</v>
      </c>
      <c r="AP34" s="308" t="s">
        <v>475</v>
      </c>
      <c r="AQ34" s="309" t="s">
        <v>475</v>
      </c>
      <c r="AR34" s="310" t="s">
        <v>475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491</v>
      </c>
      <c r="AL35" s="1196"/>
      <c r="AM35" s="1196"/>
      <c r="AN35" s="1197"/>
      <c r="AO35" s="308">
        <v>390517</v>
      </c>
      <c r="AP35" s="308">
        <v>10484</v>
      </c>
      <c r="AQ35" s="309">
        <v>8882</v>
      </c>
      <c r="AR35" s="310">
        <v>18</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492</v>
      </c>
      <c r="AL36" s="1196"/>
      <c r="AM36" s="1196"/>
      <c r="AN36" s="1197"/>
      <c r="AO36" s="308">
        <v>1947</v>
      </c>
      <c r="AP36" s="308">
        <v>52</v>
      </c>
      <c r="AQ36" s="309">
        <v>1893</v>
      </c>
      <c r="AR36" s="310">
        <v>-97.3</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493</v>
      </c>
      <c r="AL37" s="1196"/>
      <c r="AM37" s="1196"/>
      <c r="AN37" s="1197"/>
      <c r="AO37" s="308">
        <v>93331</v>
      </c>
      <c r="AP37" s="308">
        <v>2506</v>
      </c>
      <c r="AQ37" s="309">
        <v>971</v>
      </c>
      <c r="AR37" s="310">
        <v>158.1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494</v>
      </c>
      <c r="AL38" s="1199"/>
      <c r="AM38" s="1199"/>
      <c r="AN38" s="1200"/>
      <c r="AO38" s="311" t="s">
        <v>475</v>
      </c>
      <c r="AP38" s="311" t="s">
        <v>475</v>
      </c>
      <c r="AQ38" s="312">
        <v>0</v>
      </c>
      <c r="AR38" s="300" t="s">
        <v>475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495</v>
      </c>
      <c r="AL39" s="1199"/>
      <c r="AM39" s="1199"/>
      <c r="AN39" s="1200"/>
      <c r="AO39" s="308">
        <v>-11339</v>
      </c>
      <c r="AP39" s="308">
        <v>-304</v>
      </c>
      <c r="AQ39" s="309">
        <v>-3104</v>
      </c>
      <c r="AR39" s="310">
        <v>-90.2</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496</v>
      </c>
      <c r="AL40" s="1196"/>
      <c r="AM40" s="1196"/>
      <c r="AN40" s="1197"/>
      <c r="AO40" s="308">
        <v>-943362</v>
      </c>
      <c r="AP40" s="308">
        <v>-25325</v>
      </c>
      <c r="AQ40" s="309">
        <v>-27365</v>
      </c>
      <c r="AR40" s="310">
        <v>-7.5</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285</v>
      </c>
      <c r="AL41" s="1202"/>
      <c r="AM41" s="1202"/>
      <c r="AN41" s="1203"/>
      <c r="AO41" s="308">
        <v>481359</v>
      </c>
      <c r="AP41" s="308">
        <v>12922</v>
      </c>
      <c r="AQ41" s="309">
        <v>13369</v>
      </c>
      <c r="AR41" s="310">
        <v>-3.3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497</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498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499</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466</v>
      </c>
      <c r="AN49" s="1192" t="s">
        <v>500</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501</v>
      </c>
      <c r="AO50" s="325" t="s">
        <v>502</v>
      </c>
      <c r="AP50" s="326" t="s">
        <v>503</v>
      </c>
      <c r="AQ50" s="327" t="s">
        <v>504</v>
      </c>
      <c r="AR50" s="328" t="s">
        <v>505</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506</v>
      </c>
      <c r="AL51" s="321"/>
      <c r="AM51" s="329">
        <v>1036371</v>
      </c>
      <c r="AN51" s="330">
        <v>27728</v>
      </c>
      <c r="AO51" s="331">
        <v>-29.9</v>
      </c>
      <c r="AP51" s="332">
        <v>52191</v>
      </c>
      <c r="AQ51" s="333">
        <v>9.3000000000000007</v>
      </c>
      <c r="AR51" s="334">
        <v>-39.200000000000003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507</v>
      </c>
      <c r="AM52" s="337">
        <v>254799</v>
      </c>
      <c r="AN52" s="338">
        <v>6817</v>
      </c>
      <c r="AO52" s="339">
        <v>-66.7</v>
      </c>
      <c r="AP52" s="340">
        <v>24843</v>
      </c>
      <c r="AQ52" s="341">
        <v>-0.4</v>
      </c>
      <c r="AR52" s="342">
        <v>-66.3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508</v>
      </c>
      <c r="AL53" s="321"/>
      <c r="AM53" s="329">
        <v>580974</v>
      </c>
      <c r="AN53" s="330">
        <v>15574</v>
      </c>
      <c r="AO53" s="331">
        <v>-43.8</v>
      </c>
      <c r="AP53" s="332">
        <v>47387</v>
      </c>
      <c r="AQ53" s="333">
        <v>-9.1999999999999993</v>
      </c>
      <c r="AR53" s="334">
        <v>-34.6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507</v>
      </c>
      <c r="AM54" s="337">
        <v>258452</v>
      </c>
      <c r="AN54" s="338">
        <v>6928</v>
      </c>
      <c r="AO54" s="339">
        <v>1.6</v>
      </c>
      <c r="AP54" s="340">
        <v>24928</v>
      </c>
      <c r="AQ54" s="341">
        <v>0.3</v>
      </c>
      <c r="AR54" s="342">
        <v>1.3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509</v>
      </c>
      <c r="AL55" s="321"/>
      <c r="AM55" s="329">
        <v>1837256</v>
      </c>
      <c r="AN55" s="330">
        <v>49174</v>
      </c>
      <c r="AO55" s="331">
        <v>215.7</v>
      </c>
      <c r="AP55" s="332">
        <v>51264</v>
      </c>
      <c r="AQ55" s="333">
        <v>8.1999999999999993</v>
      </c>
      <c r="AR55" s="334">
        <v>207.5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507</v>
      </c>
      <c r="AM56" s="337">
        <v>701924</v>
      </c>
      <c r="AN56" s="338">
        <v>18787</v>
      </c>
      <c r="AO56" s="339">
        <v>171.2</v>
      </c>
      <c r="AP56" s="340">
        <v>26040</v>
      </c>
      <c r="AQ56" s="341">
        <v>4.5</v>
      </c>
      <c r="AR56" s="342">
        <v>166.7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510</v>
      </c>
      <c r="AL57" s="321"/>
      <c r="AM57" s="329">
        <v>1408214</v>
      </c>
      <c r="AN57" s="330">
        <v>37708</v>
      </c>
      <c r="AO57" s="331">
        <v>-23.3</v>
      </c>
      <c r="AP57" s="332">
        <v>52068</v>
      </c>
      <c r="AQ57" s="333">
        <v>1.6</v>
      </c>
      <c r="AR57" s="334">
        <v>-24.9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507</v>
      </c>
      <c r="AM58" s="337">
        <v>663162</v>
      </c>
      <c r="AN58" s="338">
        <v>17758</v>
      </c>
      <c r="AO58" s="339">
        <v>-5.5</v>
      </c>
      <c r="AP58" s="340">
        <v>26936</v>
      </c>
      <c r="AQ58" s="341">
        <v>3.4</v>
      </c>
      <c r="AR58" s="342">
        <v>-8.9</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511</v>
      </c>
      <c r="AL59" s="321"/>
      <c r="AM59" s="329">
        <v>968229</v>
      </c>
      <c r="AN59" s="330">
        <v>25993</v>
      </c>
      <c r="AO59" s="331">
        <v>-31.1</v>
      </c>
      <c r="AP59" s="332">
        <v>47161</v>
      </c>
      <c r="AQ59" s="333">
        <v>-9.4</v>
      </c>
      <c r="AR59" s="334">
        <v>-21.7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507</v>
      </c>
      <c r="AM60" s="337">
        <v>577880</v>
      </c>
      <c r="AN60" s="338">
        <v>15514</v>
      </c>
      <c r="AO60" s="339">
        <v>-12.6</v>
      </c>
      <c r="AP60" s="340">
        <v>24595</v>
      </c>
      <c r="AQ60" s="341">
        <v>-8.6999999999999993</v>
      </c>
      <c r="AR60" s="342">
        <v>-3.9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512</v>
      </c>
      <c r="AL61" s="343"/>
      <c r="AM61" s="344">
        <v>1166209</v>
      </c>
      <c r="AN61" s="345">
        <v>31235</v>
      </c>
      <c r="AO61" s="346">
        <v>17.5</v>
      </c>
      <c r="AP61" s="347">
        <v>50014</v>
      </c>
      <c r="AQ61" s="348">
        <v>0.1</v>
      </c>
      <c r="AR61" s="334">
        <v>17.399999999999999</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507</v>
      </c>
      <c r="AM62" s="337">
        <v>491243</v>
      </c>
      <c r="AN62" s="338">
        <v>13161</v>
      </c>
      <c r="AO62" s="339">
        <v>17.600000000000001</v>
      </c>
      <c r="AP62" s="340">
        <v>25468</v>
      </c>
      <c r="AQ62" s="341">
        <v>-0.2</v>
      </c>
      <c r="AR62" s="342">
        <v>17.8</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pUKpYMj/hrTMq9n4f8qDdva7i7Orryr3NqcK9WpisAIwO/PUkH8GLwD2sXWeICe+AtQkwvizHbkIceze71gtQA==" saltValue="qFg+U2JBtnkxNs/3UnDM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514</v>
      </c>
    </row>
    <row r="120" spans="125:125" ht="13.5" hidden="1" customHeight="1"/>
    <row r="121" spans="125:125" ht="13.5" hidden="1" customHeight="1">
      <c r="DU121" s="255"/>
    </row>
  </sheetData>
  <sheetProtection algorithmName="SHA-512" hashValue="b1jlczqAKGQggQlOc+rubvWySVxCpzkF3zscQh4fNhQvCcFdYZpAqUx7hE8bumHJeHrFlUETNl64113cU1f/pw==" saltValue="d/P3siXCytAYV/XX3frK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515</v>
      </c>
    </row>
  </sheetData>
  <sheetProtection algorithmName="SHA-512" hashValue="U3uKk/Fs2GoE7w8g6LALzWty0xeWCZgXPs1yTs7i1LnEK3p+WJHdNBxeutCOTuuU6Zqx8Ohs3KdF0eAfF/S2FQ==" saltValue="d1aTp8lpoMfkTT+9bi4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204" t="s">
        <v>3</v>
      </c>
      <c r="D47" s="1204"/>
      <c r="E47" s="1205"/>
      <c r="F47" s="11">
        <v>20.92</v>
      </c>
      <c r="G47" s="12">
        <v>20.14</v>
      </c>
      <c r="H47" s="12">
        <v>20.48</v>
      </c>
      <c r="I47" s="12">
        <v>20.74</v>
      </c>
      <c r="J47" s="13">
        <v>22.98</v>
      </c>
    </row>
    <row r="48" spans="2:10" ht="57.75" customHeight="1">
      <c r="B48" s="14"/>
      <c r="C48" s="1206" t="s">
        <v>4</v>
      </c>
      <c r="D48" s="1206"/>
      <c r="E48" s="1207"/>
      <c r="F48" s="15">
        <v>4.78</v>
      </c>
      <c r="G48" s="16">
        <v>5.73</v>
      </c>
      <c r="H48" s="16">
        <v>4.4400000000000004</v>
      </c>
      <c r="I48" s="16">
        <v>6.13</v>
      </c>
      <c r="J48" s="17">
        <v>8.1199999999999992</v>
      </c>
    </row>
    <row r="49" spans="2:10" ht="57.75" customHeight="1" thickBot="1">
      <c r="B49" s="18"/>
      <c r="C49" s="1208" t="s">
        <v>5</v>
      </c>
      <c r="D49" s="1208"/>
      <c r="E49" s="1209"/>
      <c r="F49" s="19">
        <v>0.16</v>
      </c>
      <c r="G49" s="20">
        <v>1.19</v>
      </c>
      <c r="H49" s="20" t="s">
        <v>521</v>
      </c>
      <c r="I49" s="20">
        <v>2.85</v>
      </c>
      <c r="J49" s="21">
        <v>5.64</v>
      </c>
    </row>
    <row r="50" spans="2:10"/>
  </sheetData>
  <sheetProtection algorithmName="SHA-512" hashValue="9MUi4ri0jfjIgmIrkAA5NniAeqeL1BBfIywP6T74QiClbsg3QtfMfzeTjVhYjBe4dC2XLERqhAXR2/BWOefAzw==" saltValue="A+/o63og6oo8ha5CfUJg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2023-10-05T06:26:41Z</cp:lastPrinted>
  <dcterms:created xsi:type="dcterms:W3CDTF">2023-02-20T07:13:57Z</dcterms:created>
  <dcterms:modified xsi:type="dcterms:W3CDTF">2023-11-01T01:28:13Z</dcterms:modified>
  <cp:category/>
</cp:coreProperties>
</file>