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C34" i="10"/>
  <c r="U34" i="10" s="1"/>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<sst xmlns="http://schemas.openxmlformats.org/spreadsheetml/2006/main" count="1137" uniqueCount="617">
  <si>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</si>
  <si>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</si>
  <si>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</si>
  <si>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</si>
  <si>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</si>
  <si>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</si>
  <si>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</si>
  <si>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</si>
  <si>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</si>
  <si>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</si>
  <si>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</si>
  <si>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</si>
  <si>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</si>
  <si>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</si>
  <si>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</si>
  <si>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</si>
  <si>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</si>
  <si>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</si>
  <si>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</si>
  <si>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</si>
  <si>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</si>
  <si>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</si>
  <si>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</si>
  <si>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</si>
  <si>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</si>
  <si>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</si>
  <si>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</si>
  <si>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</si>
  <si>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</si>
  <si>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</si>
  <si>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</si>
  <si>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</si>
  <si>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</si>
  <si>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</si>
  <si>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</si>
  <si>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</si>
  <si>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</si>
  <si>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</si>
  <si>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</si>
  <si>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</si>
  <si>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</si>
  <si>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</si>
  <si>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</si>
  <si>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</si>
  <si>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</si>
  <si>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</si>
  <si>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</si>
  <si>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</si>
  <si>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</si>
  <si>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</si>
  <si>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</si>
  <si>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</si>
  <si>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</si>
  <si>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</si>
  <si>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</si>
  <si>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</si>
  <si>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</si>
  <si>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</si>
  <si>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</si>
  <si>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</si>
  <si>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</si>
  <si>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</si>
  <si>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</si>
  <si>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</si>
  <si>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</si>
  <si>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</si>
  <si>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</si>
  <si>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</si>
  <si>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</si>
  <si>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</si>
  <si>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</si>
  <si>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</si>
  <si>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</si>
  <si>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</si>
  <si>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</si>
  <si>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</si>
  <si>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</si>
  <si>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</si>
  <si>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</si>
  <si>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</si>
  <si>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</si>
  <si>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</si>
  <si>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</si>
  <si>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</si>
  <si>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</si>
  <si>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</si>
  <si>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</si>
  <si>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</si>
  <si>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</si>
  <si>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</si>
  <si>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</si>
  <si>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</si>
  <si>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</si>
  <si>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</si>
  <si>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</si>
  <si>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</si>
  <si>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</si>
  <si>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</si>
  <si>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</si>
  <si>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</si>
  <si>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</si>
  <si>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</si>
  <si>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</si>
  <si>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</si>
  <si>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</si>
  <si>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</si>
  <si>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</si>
  <si>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</si>
  <si>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</si>
  <si>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</si>
  <si>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</si>
  <si>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</si>
  <si>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</si>
  <si>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</si>
  <si>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</si>
  <si>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</si>
  <si>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</si>
  <si>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</si>
  <si>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</si>
  <si>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</si>
  <si>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</si>
  <si>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</si>
  <si>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</si>
  <si>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</si>
  <si>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</si>
  <si>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</si>
  <si>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</si>
  <si>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</si>
  <si>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</si>
  <si>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</si>
  <si>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</si>
  <si>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</si>
  <si>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</si>
  <si>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</si>
  <si>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</si>
  <si>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</si>
  <si>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</si>
  <si>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</si>
  <si>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</si>
  <si>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</si>
  <si>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</si>
  <si>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</si>
  <si>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</si>
  <si>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</si>
  <si>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</si>
  <si>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</si>
  <si>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</si>
  <si>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</si>
  <si>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</si>
  <si>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</si>
  <si>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</si>
  <si>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</si>
  <si>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</si>
  <si>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</si>
  <si>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</si>
  <si>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</si>
  <si>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</si>
  <si>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</si>
  <si>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</si>
  <si>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</si>
  <si>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</si>
  <si>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</si>
  <si>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</si>
  <si>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</si>
  <si>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</si>
  <si>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</si>
  <si>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</si>
  <si>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</si>
  <si>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</si>
  <si>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</si>
  <si>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</si>
  <si>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</si>
  <si>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</si>
  <si>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</si>
  <si>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</si>
  <si>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</si>
  <si>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</si>
  <si>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</si>
  <si>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</si>
  <si>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</si>
  <si>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</si>
  <si>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</si>
  <si>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</si>
  <si>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</si>
  <si>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</si>
  <si>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</si>
  <si>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</si>
  <si>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</si>
  <si>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</si>
  <si>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</si>
  <si>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</si>
  <si>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</si>
  <si>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</si>
  <si>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</si>
  <si>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</si>
  <si>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</si>
  <si>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</si>
  <si>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</si>
  <si>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</si>
  <si>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</si>
  <si>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</si>
  <si>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</si>
  <si>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</si>
  <si>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</si>
  <si>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</si>
  <si>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</si>
  <si>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</si>
  <si>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</si>
  <si>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</si>
  <si>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</si>
  <si>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</si>
  <si>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</si>
  <si>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</si>
  <si>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</si>
  <si>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</si>
  <si>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</si>
  <si>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</si>
  <si>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</si>
  <si>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</si>
  <si>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</si>
  <si>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</si>
  <si>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</si>
  <si>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</si>
  <si>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</si>
  <si>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</si>
  <si>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</si>
  <si>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</si>
  <si>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</si>
  <si>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</si>
  <si>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</si>
  <si>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</si>
  <si>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</si>
  <si>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</si>
  <si>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</si>
  <si>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</si>
  <si>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</si>
  <si>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</si>
  <si>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t>
    <phoneticPr fontId="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</si>
  <si>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</si>
  <si>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</si>
  <si>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</si>
  <si>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</si>
  <si>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</si>
  <si>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</si>
  <si>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</si>
  <si>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</si>
  <si>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</si>
  <si>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</si>
  <si>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</si>
  <si>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</si>
  <si>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</si>
  <si>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</si>
  <si>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</si>
  <si>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</si>
  <si>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</si>
  <si>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</si>
  <si>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</si>
  <si>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</si>
  <si>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</si>
  <si>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</si>
  <si>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</si>
  <si>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</si>
  <si>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</si>
  <si>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</si>
  <si>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</si>
  <si>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</si>
  <si>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</si>
  <si>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</si>
  <si>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</si>
  <si>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</si>
  <si>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</si>
  <si>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構成比</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</si>
  <si>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</si>
  <si>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</si>
  <si>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</si>
  <si>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</si>
  <si>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</si>
  <si>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</si>
  <si>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</si>
  <si>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</si>
  <si>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</si>
  <si>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</si>
  <si>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</si>
  <si>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</si>
  <si>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</si>
  <si>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</si>
  <si>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</si>
  <si>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</si>
  <si>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</si>
  <si>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</si>
  <si>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</si>
  <si>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</si>
  <si>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</si>
  <si>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</si>
  <si>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</si>
  <si>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</si>
  <si>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</si>
  <si>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</si>
  <si>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</si>
  <si>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</si>
  <si>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</si>
  <si>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</si>
  <si>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</si>
  <si>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</si>
  <si>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</si>
  <si>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</si>
  <si>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</si>
  <si>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</si>
  <si>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</si>
  <si>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</si>
  <si>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</si>
  <si>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</si>
  <si>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</si>
  <si>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</si>
  <si>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</si>
  <si>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</si>
  <si>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</si>
  <si>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</si>
  <si>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</si>
  <si>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歳入合計</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</si>
  <si>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</si>
  <si>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</si>
  <si>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</si>
  <si>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</si>
  <si>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</si>
  <si>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</si>
  <si>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</si>
  <si>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</si>
  <si>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福岡県行橋市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</si>
  <si>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</si>
  <si>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</si>
  <si>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</si>
  <si>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</si>
  <si>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</si>
  <si>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</si>
  <si>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</si>
  <si>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</si>
  <si>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</si>
  <si>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</si>
  <si>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</si>
  <si>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</si>
  <si>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</si>
  <si>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</si>
  <si>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</si>
  <si>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</si>
  <si>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</si>
  <si>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</si>
  <si>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</si>
  <si>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</si>
  <si>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</si>
  <si>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</si>
  <si>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</si>
  <si>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</si>
  <si>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</si>
  <si>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</si>
  <si>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</si>
  <si>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</si>
  <si>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</si>
  <si>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</si>
  <si>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</si>
  <si>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</si>
  <si>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</si>
  <si>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</si>
  <si>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介護認定特別会計</t>
    <phoneticPr fontId="5"/>
  </si>
  <si>
    <t>介護保険（保険事業勘定）会計</t>
    <phoneticPr fontId="5"/>
  </si>
  <si>
    <t>後期高齢者医療特別会計</t>
    <phoneticPr fontId="5"/>
  </si>
  <si>
    <t>水道事業会計</t>
    <phoneticPr fontId="5"/>
  </si>
  <si>
    <t>法適用企業</t>
    <phoneticPr fontId="5"/>
  </si>
  <si>
    <t>公共下水道事業会計</t>
    <phoneticPr fontId="5"/>
  </si>
  <si>
    <t>地方卸売市場会計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</si>
  <si>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</si>
  <si>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</si>
  <si>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</si>
  <si>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</si>
  <si>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</si>
  <si>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</si>
  <si>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</si>
  <si>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</si>
  <si>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</si>
  <si>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</si>
  <si>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</si>
  <si>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</si>
  <si>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</si>
  <si>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</si>
  <si>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</si>
  <si>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</si>
  <si>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</si>
  <si>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</si>
  <si>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</si>
  <si>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</si>
  <si>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</si>
  <si>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</si>
  <si>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</si>
  <si>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</si>
  <si>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</si>
  <si>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</si>
  <si>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</si>
  <si>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</si>
  <si>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</si>
  <si>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</si>
  <si>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</si>
  <si>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</si>
  <si>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</si>
  <si>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</si>
  <si>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</si>
  <si>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</si>
  <si>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</si>
  <si>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</si>
  <si>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</si>
  <si>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</si>
  <si>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</si>
  <si>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</si>
  <si>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</si>
  <si>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</si>
  <si>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</si>
  <si>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</si>
  <si>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</si>
  <si>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</si>
  <si>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</si>
  <si>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</si>
  <si>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</si>
  <si>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</si>
  <si>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</si>
  <si>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</si>
  <si>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</si>
  <si>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</si>
  <si>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</si>
  <si>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</si>
  <si>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</si>
  <si>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</si>
  <si>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</si>
  <si>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</si>
  <si>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</si>
  <si>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</si>
  <si>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</si>
  <si>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</si>
  <si>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</si>
  <si>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</si>
  <si>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</si>
  <si>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</si>
  <si>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</si>
  <si>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</si>
  <si>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</si>
  <si>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</si>
  <si>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</si>
  <si>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</si>
  <si>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</si>
  <si>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</si>
  <si>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</si>
  <si>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</si>
  <si>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</si>
  <si>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</si>
  <si>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</si>
  <si>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</si>
  <si>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</si>
  <si>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</si>
  <si>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</si>
  <si>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</si>
  <si>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</si>
  <si>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</si>
  <si>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</si>
  <si>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</si>
  <si>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</si>
  <si>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</si>
  <si>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</si>
  <si>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</si>
  <si>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</si>
  <si>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</si>
  <si>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</si>
  <si>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</si>
  <si>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</si>
  <si>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</si>
  <si>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</si>
  <si>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</si>
  <si>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</si>
  <si>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</si>
  <si>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</si>
  <si>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</si>
  <si>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</si>
  <si>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</si>
  <si>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</si>
  <si>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</si>
  <si>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</si>
  <si>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</si>
  <si>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</si>
  <si>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</si>
  <si>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</si>
  <si>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</si>
  <si>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</si>
  <si>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</si>
  <si>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</si>
  <si>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</si>
  <si>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</si>
  <si>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</si>
  <si>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</si>
  <si>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</si>
  <si>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</si>
  <si>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</si>
  <si>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</si>
  <si>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</si>
  <si>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</si>
  <si>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</si>
  <si>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</si>
  <si>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</si>
  <si>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</si>
  <si>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</si>
  <si>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</si>
  <si>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</si>
  <si>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</si>
  <si>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</si>
  <si>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</si>
  <si>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</si>
  <si>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</si>
  <si>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</si>
  <si>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0.04</t>
  </si>
  <si>
    <t>▲ 17.30</t>
  </si>
  <si>
    <t>国民健康保険特別会計</t>
  </si>
  <si>
    <t>▲ 4.24</t>
  </si>
  <si>
    <t>▲ 4.16</t>
  </si>
  <si>
    <t>▲ 3.48</t>
  </si>
  <si>
    <t>▲ 2.78</t>
  </si>
  <si>
    <t>▲ 1.56</t>
  </si>
  <si>
    <t>水道事業会計</t>
  </si>
  <si>
    <t>一般会計</t>
  </si>
  <si>
    <t>介護保険（保険事業勘定）会計</t>
  </si>
  <si>
    <t>公共下水道事業会計</t>
  </si>
  <si>
    <t>農業集落排水事業会計</t>
  </si>
  <si>
    <t>後期高齢者医療特別会計</t>
  </si>
  <si>
    <t>介護認定特別会計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</si>
  <si>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</si>
  <si>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</si>
  <si>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</si>
  <si>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</si>
  <si>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</si>
  <si>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</si>
  <si>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</si>
  <si>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</si>
  <si>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行橋市文化振興公社</t>
    <rPh sb="0" eb="3">
      <t>ユクハシシ</t>
    </rPh>
    <rPh sb="3" eb="5">
      <t>ブンカ</t>
    </rPh>
    <rPh sb="5" eb="7">
      <t>シンコウ</t>
    </rPh>
    <rPh sb="7" eb="9">
      <t>コウシャ</t>
    </rPh>
    <phoneticPr fontId="2"/>
  </si>
  <si>
    <t>-</t>
    <phoneticPr fontId="2"/>
  </si>
  <si>
    <t>公共施設等整備保全基金</t>
    <rPh sb="0" eb="5">
      <t>コウキョウシセツトウ</t>
    </rPh>
    <rPh sb="5" eb="7">
      <t>セイビ</t>
    </rPh>
    <rPh sb="7" eb="9">
      <t>ホゼン</t>
    </rPh>
    <rPh sb="9" eb="11">
      <t>キキン</t>
    </rPh>
    <phoneticPr fontId="5"/>
  </si>
  <si>
    <t>職員の退職手当基金</t>
    <rPh sb="0" eb="2">
      <t>ショクイン</t>
    </rPh>
    <rPh sb="3" eb="5">
      <t>タイショク</t>
    </rPh>
    <rPh sb="5" eb="7">
      <t>テアテ</t>
    </rPh>
    <rPh sb="7" eb="9">
      <t>キキン</t>
    </rPh>
    <phoneticPr fontId="5"/>
  </si>
  <si>
    <t>ふるさと納税基金</t>
    <rPh sb="4" eb="6">
      <t>ノウゼイ</t>
    </rPh>
    <rPh sb="6" eb="8">
      <t>キキン</t>
    </rPh>
    <phoneticPr fontId="5"/>
  </si>
  <si>
    <t>地域振興基金</t>
    <rPh sb="0" eb="4">
      <t>チイキシンコウ</t>
    </rPh>
    <rPh sb="4" eb="6">
      <t>キキン</t>
    </rPh>
    <phoneticPr fontId="5"/>
  </si>
  <si>
    <t>社会福祉基金</t>
    <rPh sb="0" eb="2">
      <t>シャカイ</t>
    </rPh>
    <rPh sb="2" eb="4">
      <t>フクシ</t>
    </rPh>
    <rPh sb="4" eb="6">
      <t>キキン</t>
    </rPh>
    <phoneticPr fontId="5"/>
  </si>
  <si>
    <t>福岡県市町村消防団員等公務災害補償組合（一般会計）</t>
    <rPh sb="20" eb="24">
      <t>イッパンカイケイ</t>
    </rPh>
    <phoneticPr fontId="2"/>
  </si>
  <si>
    <t>中間市行橋市競艇組合（一般会計）</t>
    <rPh sb="11" eb="15">
      <t>イッパンカイケイ</t>
    </rPh>
    <phoneticPr fontId="2"/>
  </si>
  <si>
    <t>京築広域市町村圏事務組合（一般会計）</t>
    <rPh sb="13" eb="17">
      <t>イッパンカイケイ</t>
    </rPh>
    <phoneticPr fontId="2"/>
  </si>
  <si>
    <t>京築広域市町村圏事務組合（広域圏消防特別会計）</t>
    <rPh sb="13" eb="18">
      <t>コウイキケンショウボウ</t>
    </rPh>
    <rPh sb="18" eb="22">
      <t>トクベツカイケイ</t>
    </rPh>
    <phoneticPr fontId="2"/>
  </si>
  <si>
    <t>京築広域市町村圏事務組合（行橋京都メディカルセンター特別会計）</t>
    <rPh sb="13" eb="15">
      <t>ユクハシ</t>
    </rPh>
    <rPh sb="15" eb="17">
      <t>ミヤコ</t>
    </rPh>
    <rPh sb="26" eb="30">
      <t>トクベツカイケイ</t>
    </rPh>
    <phoneticPr fontId="2"/>
  </si>
  <si>
    <t>-</t>
    <phoneticPr fontId="2"/>
  </si>
  <si>
    <t>-</t>
    <phoneticPr fontId="2"/>
  </si>
  <si>
    <t>福岡県行橋市</t>
    <phoneticPr fontId="25"/>
  </si>
  <si>
    <t>歳出の状況（単位 千円・％）</t>
    <phoneticPr fontId="5"/>
  </si>
  <si>
    <t>目的別歳出の状況（単位 千円・％）</t>
    <phoneticPr fontId="5"/>
  </si>
  <si>
    <t>地方譲与税</t>
    <phoneticPr fontId="5"/>
  </si>
  <si>
    <t>　法定普通税</t>
    <phoneticPr fontId="5"/>
  </si>
  <si>
    <t>　　　個人均等割</t>
    <phoneticPr fontId="5"/>
  </si>
  <si>
    <t>　　　所得割</t>
    <phoneticPr fontId="5"/>
  </si>
  <si>
    <t>-</t>
    <phoneticPr fontId="5"/>
  </si>
  <si>
    <t>分離課税所得割交付金</t>
    <phoneticPr fontId="25"/>
  </si>
  <si>
    <t>　　　法人均等割</t>
    <phoneticPr fontId="5"/>
  </si>
  <si>
    <t>　　固定資産税</t>
    <phoneticPr fontId="5"/>
  </si>
  <si>
    <t>　　軽自動車税</t>
    <phoneticPr fontId="5"/>
  </si>
  <si>
    <t>　個人住民税減収補塡特例交付金</t>
    <phoneticPr fontId="5"/>
  </si>
  <si>
    <t>前年度繰上充用金</t>
    <phoneticPr fontId="5"/>
  </si>
  <si>
    <t>-</t>
    <phoneticPr fontId="5"/>
  </si>
  <si>
    <t>　法定目的税</t>
    <phoneticPr fontId="5"/>
  </si>
  <si>
    <t>　　都市計画税</t>
    <phoneticPr fontId="5"/>
  </si>
  <si>
    <t>充当一般財源等</t>
    <phoneticPr fontId="5"/>
  </si>
  <si>
    <t>　特別交付税</t>
    <phoneticPr fontId="5"/>
  </si>
  <si>
    <t>交通安全対策特別交付金</t>
    <phoneticPr fontId="5"/>
  </si>
  <si>
    <t>　公債費</t>
    <phoneticPr fontId="5"/>
  </si>
  <si>
    <t>元利償還金</t>
    <phoneticPr fontId="5"/>
  </si>
  <si>
    <t>　うち元金</t>
    <phoneticPr fontId="25"/>
  </si>
  <si>
    <t>-</t>
    <phoneticPr fontId="5"/>
  </si>
  <si>
    <t>・計</t>
    <phoneticPr fontId="5"/>
  </si>
  <si>
    <t>合計</t>
    <phoneticPr fontId="5"/>
  </si>
  <si>
    <t>下水道</t>
    <phoneticPr fontId="5"/>
  </si>
  <si>
    <t>市場</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</si>
  <si>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</si>
  <si>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</si>
  <si>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</si>
  <si>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</si>
  <si>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</si>
  <si>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</si>
  <si>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</si>
  <si>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</si>
  <si>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</si>
  <si>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</si>
  <si>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</si>
  <si>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</si>
  <si>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</si>
  <si>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</si>
  <si>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</si>
  <si>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普通建設事業費</t>
    <phoneticPr fontId="5"/>
  </si>
  <si>
    <t>　うち単独</t>
    <phoneticPr fontId="5"/>
  </si>
  <si>
    <t>災害復旧事業費</t>
    <phoneticPr fontId="5"/>
  </si>
  <si>
    <t xml:space="preserve">※8：職員の状況については、令和3年地方公務員給与実態調査に基づいている。 </t>
    <phoneticPr fontId="2"/>
  </si>
  <si>
    <t>-</t>
    <phoneticPr fontId="2"/>
  </si>
  <si>
    <t>行橋市・みやこ町清掃施設組合（一般会計）</t>
    <phoneticPr fontId="2"/>
  </si>
  <si>
    <t>福岡県自治振興組合（一般会計）</t>
    <phoneticPr fontId="2"/>
  </si>
  <si>
    <t>福岡県自治振興組合（公文書館事業特別会計）</t>
    <phoneticPr fontId="2"/>
  </si>
  <si>
    <t>京築地区水道企業団</t>
    <phoneticPr fontId="2"/>
  </si>
  <si>
    <t>福岡県後期高齢者医療広域連合（一般会計）</t>
    <phoneticPr fontId="2"/>
  </si>
  <si>
    <t>福岡県後期高齢者医療広域連合（後期高齢者医療特別会計）</t>
    <phoneticPr fontId="2"/>
  </si>
  <si>
    <t>法適用企業</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</si>
  <si>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</si>
  <si>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</si>
  <si>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固定資産台帳未整備のため、分析不可</t>
    <rPh sb="0" eb="2">
      <t>コテイ</t>
    </rPh>
    <rPh sb="2" eb="4">
      <t>シサン</t>
    </rPh>
    <rPh sb="4" eb="6">
      <t>ダイチョウ</t>
    </rPh>
    <rPh sb="6" eb="9">
      <t>ミセイビ</t>
    </rPh>
    <rPh sb="13" eb="15">
      <t>ブンセキ</t>
    </rPh>
    <rPh sb="15" eb="17">
      <t>フカ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</si>
  <si>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</si>
  <si>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</si>
  <si>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</si>
  <si>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</si>
  <si>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</si>
  <si>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</si>
  <si>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と比較して低い水準にある。将来負担比率は、令和２年度に引き続き比率が0となった。一方で、大型公共事業等により地方債残高は令和２年度から令和３年度にかけて増加しており、今後の公共施設の老朽化への対応も考慮すると、今後将来負担比率及び実質公債費比率ともに増加していくことも考えられるため、これまで以上に必要性の高い事業の精査、及び地方債発行の管理に取り組んでいく必要がある。</t>
    <rPh sb="0" eb="2">
      <t>ショウライ</t>
    </rPh>
    <rPh sb="2" eb="4">
      <t>フタン</t>
    </rPh>
    <rPh sb="4" eb="6">
      <t>ヒリツ</t>
    </rPh>
    <rPh sb="6" eb="7">
      <t>オヨ</t>
    </rPh>
    <rPh sb="8" eb="10">
      <t>ジッシツ</t>
    </rPh>
    <rPh sb="10" eb="12">
      <t>コウサイ</t>
    </rPh>
    <rPh sb="12" eb="13">
      <t>ヒ</t>
    </rPh>
    <rPh sb="13" eb="15">
      <t>ヒリツ</t>
    </rPh>
    <rPh sb="19" eb="21">
      <t>ルイジ</t>
    </rPh>
    <rPh sb="21" eb="23">
      <t>ダンタイ</t>
    </rPh>
    <rPh sb="24" eb="26">
      <t>ヒカク</t>
    </rPh>
    <rPh sb="28" eb="29">
      <t>ヒク</t>
    </rPh>
    <rPh sb="30" eb="32">
      <t>スイジュン</t>
    </rPh>
    <rPh sb="36" eb="38">
      <t>ショウライ</t>
    </rPh>
    <rPh sb="38" eb="40">
      <t>フタン</t>
    </rPh>
    <rPh sb="40" eb="42">
      <t>ヒリツ</t>
    </rPh>
    <rPh sb="44" eb="46">
      <t>レイワ</t>
    </rPh>
    <rPh sb="47" eb="49">
      <t>ネンド</t>
    </rPh>
    <rPh sb="50" eb="51">
      <t>ヒ</t>
    </rPh>
    <rPh sb="52" eb="53">
      <t>ツヅ</t>
    </rPh>
    <rPh sb="54" eb="56">
      <t>ヒリツ</t>
    </rPh>
    <rPh sb="63" eb="65">
      <t>イッポウ</t>
    </rPh>
    <rPh sb="67" eb="69">
      <t>オオガタ</t>
    </rPh>
    <rPh sb="69" eb="71">
      <t>コウキョウ</t>
    </rPh>
    <rPh sb="71" eb="73">
      <t>ジギョウ</t>
    </rPh>
    <rPh sb="73" eb="74">
      <t>トウ</t>
    </rPh>
    <rPh sb="77" eb="80">
      <t>チホウサイ</t>
    </rPh>
    <rPh sb="80" eb="82">
      <t>ザンダカ</t>
    </rPh>
    <rPh sb="83" eb="85">
      <t>レイワ</t>
    </rPh>
    <rPh sb="86" eb="88">
      <t>ネンド</t>
    </rPh>
    <rPh sb="90" eb="92">
      <t>レイワ</t>
    </rPh>
    <rPh sb="93" eb="95">
      <t>ネンド</t>
    </rPh>
    <rPh sb="99" eb="101">
      <t>ゾウカ</t>
    </rPh>
    <rPh sb="106" eb="108">
      <t>コンゴ</t>
    </rPh>
    <rPh sb="109" eb="111">
      <t>コウキョウ</t>
    </rPh>
    <rPh sb="111" eb="113">
      <t>シセツ</t>
    </rPh>
    <rPh sb="114" eb="117">
      <t>ロウキュウカ</t>
    </rPh>
    <rPh sb="119" eb="121">
      <t>タイオウ</t>
    </rPh>
    <rPh sb="122" eb="124">
      <t>コウリョ</t>
    </rPh>
    <rPh sb="128" eb="130">
      <t>コンゴ</t>
    </rPh>
    <rPh sb="130" eb="132">
      <t>ショウライ</t>
    </rPh>
    <rPh sb="132" eb="134">
      <t>フタン</t>
    </rPh>
    <rPh sb="134" eb="136">
      <t>ヒリツ</t>
    </rPh>
    <rPh sb="136" eb="137">
      <t>オヨ</t>
    </rPh>
    <rPh sb="138" eb="140">
      <t>ジッシツ</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</si>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</sst>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xmlns:c16r2="http://schemas.microsoft.com/office/drawing/2015/06/chart">
            <c:ext xmlns:c16="http://schemas.microsoft.com/office/drawing/2014/chart" uri="{C3380CC4-5D6E-409C-BE32-E72D297353CC}">
              <c16:uniqueId val="{00000000-1531-4B07-B3DB-349B5E0A36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60155</c:v>
                </c:pt>
                <c:pt idx="1">
                  <c:v>41537</c:v>
                </c:pt>
                <c:pt idx="2">
                  <c:v>81860</c:v>
                </c:pt>
                <c:pt idx="3">
                  <c:v>47984</c:v>
                </c:pt>
                <c:pt idx="4">
                  <c:v>41772</c:v>
                </c:pt>
              </c:numCache>
            </c:numRef>
          </c:val>
          <c:smooth val="0"/>
          <c:extLst xmlns:c16r2="http://schemas.microsoft.com/office/drawing/2015/06/chart">
            <c:ext xmlns:c16="http://schemas.microsoft.com/office/drawing/2014/chart" uri="{C3380CC4-5D6E-409C-BE32-E72D297353CC}">
              <c16:uniqueId val="{00000001-1531-4B07-B3DB-349B5E0A3630}"/>
            </c:ext>
          </c:extLst>
        </c:ser>
        <c:dLbls>
          <c:showLegendKey val="0"/>
          <c:showVal val="0"/>
          <c:showCatName val="0"/>
          <c:showSerName val="0"/>
          <c:showPercent val="0"/>
          <c:showBubbleSize val="0"/>
        </c:dLbls>
        <c:marker val="1"/>
        <c:smooth val="0"/>
        <c:axId val="492749872"/>
        <c:axId val="495430032"/>
      </c:lineChart>
      <c:catAx>
        <c:axId val="492749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430032"/>
        <c:crosses val="autoZero"/>
        <c:auto val="1"/>
        <c:lblAlgn val="ctr"/>
        <c:lblOffset val="100"/>
        <c:tickLblSkip val="1"/>
        <c:tickMarkSkip val="1"/>
        <c:noMultiLvlLbl val="0"/>
      </c:catAx>
      <c:valAx>
        <c:axId val="4954300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749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2.5499999999999998</c:v>
                </c:pt>
                <c:pt idx="1">
                  <c:v>3.86</c:v>
                </c:pt>
                <c:pt idx="2">
                  <c:v>3.58</c:v>
                </c:pt>
                <c:pt idx="3">
                  <c:v>4.09</c:v>
                </c:pt>
                <c:pt idx="4">
                  <c:v>3.63</c:v>
                </c:pt>
              </c:numCache>
            </c:numRef>
          </c:val>
          <c:extLst xmlns:c16r2="http://schemas.microsoft.com/office/drawing/2015/06/chart">
            <c:ext xmlns:c16="http://schemas.microsoft.com/office/drawing/2014/chart" uri="{C3380CC4-5D6E-409C-BE32-E72D297353CC}">
              <c16:uniqueId val="{00000000-AF33-49E3-81BF-71F1235177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35.81</c:v>
                </c:pt>
                <c:pt idx="1">
                  <c:v>42.13</c:v>
                </c:pt>
                <c:pt idx="2">
                  <c:v>26.52</c:v>
                </c:pt>
                <c:pt idx="3">
                  <c:v>33.35</c:v>
                </c:pt>
                <c:pt idx="4">
                  <c:v>40.090000000000003</c:v>
                </c:pt>
              </c:numCache>
            </c:numRef>
          </c:val>
          <c:extLst xmlns:c16r2="http://schemas.microsoft.com/office/drawing/2015/06/chart">
            <c:ext xmlns:c16="http://schemas.microsoft.com/office/drawing/2014/chart" uri="{C3380CC4-5D6E-409C-BE32-E72D297353CC}">
              <c16:uniqueId val="{00000001-AF33-49E3-81BF-71F12351772A}"/>
            </c:ext>
          </c:extLst>
        </c:ser>
        <c:dLbls>
          <c:showLegendKey val="0"/>
          <c:showVal val="0"/>
          <c:showCatName val="0"/>
          <c:showSerName val="0"/>
          <c:showPercent val="0"/>
          <c:showBubbleSize val="0"/>
        </c:dLbls>
        <c:gapWidth val="250"/>
        <c:overlap val="100"/>
        <c:axId val="499409656"/>
        <c:axId val="499410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-0.04</c:v>
                </c:pt>
                <c:pt idx="1">
                  <c:v>6.92</c:v>
                </c:pt>
                <c:pt idx="2">
                  <c:v>-17.3</c:v>
                </c:pt>
                <c:pt idx="3">
                  <c:v>6.11</c:v>
                </c:pt>
                <c:pt idx="4">
                  <c:v>6.67</c:v>
                </c:pt>
              </c:numCache>
            </c:numRef>
          </c:val>
          <c:smooth val="0"/>
          <c:extLst xmlns:c16r2="http://schemas.microsoft.com/office/drawing/2015/06/chart">
            <c:ext xmlns:c16="http://schemas.microsoft.com/office/drawing/2014/chart" uri="{C3380CC4-5D6E-409C-BE32-E72D297353CC}">
              <c16:uniqueId val="{00000002-AF33-49E3-81BF-71F12351772A}"/>
            </c:ext>
          </c:extLst>
        </c:ser>
        <c:dLbls>
          <c:showLegendKey val="0"/>
          <c:showVal val="0"/>
          <c:showCatName val="0"/>
          <c:showSerName val="0"/>
          <c:showPercent val="0"/>
          <c:showBubbleSize val="0"/>
        </c:dLbls>
        <c:marker val="1"/>
        <c:smooth val="0"/>
        <c:axId val="499409656"/>
        <c:axId val="499410040"/>
      </c:lineChart>
      <c:catAx>
        <c:axId val="49940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410040"/>
        <c:crosses val="autoZero"/>
        <c:auto val="1"/>
        <c:lblAlgn val="ctr"/>
        <c:lblOffset val="100"/>
        <c:tickLblSkip val="1"/>
        <c:tickMarkSkip val="1"/>
        <c:noMultiLvlLbl val="0"/>
      </c:catAx>
      <c:valAx>
        <c:axId val="499410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40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CEF-4800-95B1-CAF993EBB3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CEF-4800-95B1-CAF993EBB315}"/>
            </c:ext>
          </c:extLst>
        </c:ser>
        <c:ser>
          <c:idx val="2"/>
          <c:order val="2"/>
          <c:tx>
            <c:strRef>
              <c:f>データシート!$A$29</c:f>
              <c:strCache>
                <c:ptCount val="1"/>
                <c:pt idx="0">
                  <c:v>介護認定特別会計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2-ECEF-4800-95B1-CAF993EBB31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0.05</c:v>
                </c:pt>
                <c:pt idx="4">
                  <c:v>#N/A</c:v>
                </c:pt>
                <c:pt idx="5">
                  <c:v>0.08</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ECEF-4800-95B1-CAF993EBB315}"/>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ECEF-4800-95B1-CAF993EBB315}"/>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c:v>
                </c:pt>
                <c:pt idx="2">
                  <c:v>#N/A</c:v>
                </c:pt>
                <c:pt idx="3">
                  <c:v>2.2400000000000002</c:v>
                </c:pt>
                <c:pt idx="4">
                  <c:v>#N/A</c:v>
                </c:pt>
                <c:pt idx="5">
                  <c:v>2.35</c:v>
                </c:pt>
                <c:pt idx="6">
                  <c:v>#N/A</c:v>
                </c:pt>
                <c:pt idx="7">
                  <c:v>3</c:v>
                </c:pt>
                <c:pt idx="8">
                  <c:v>#N/A</c:v>
                </c:pt>
                <c:pt idx="9">
                  <c:v>0.47</c:v>
                </c:pt>
              </c:numCache>
            </c:numRef>
          </c:val>
          <c:extLst xmlns:c16r2="http://schemas.microsoft.com/office/drawing/2015/06/chart">
            <c:ext xmlns:c16="http://schemas.microsoft.com/office/drawing/2014/chart" uri="{C3380CC4-5D6E-409C-BE32-E72D297353CC}">
              <c16:uniqueId val="{00000005-ECEF-4800-95B1-CAF993EBB315}"/>
            </c:ext>
          </c:extLst>
        </c:ser>
        <c:ser>
          <c:idx val="6"/>
          <c:order val="6"/>
          <c:tx>
            <c:strRef>
              <c:f>データシート!$A$33</c:f>
              <c:strCache>
                <c:ptCount val="1"/>
                <c:pt idx="0">
                  <c:v>介護保険（保険事業勘定）会計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1.34</c:v>
                </c:pt>
                <c:pt idx="2">
                  <c:v>#N/A</c:v>
                </c:pt>
                <c:pt idx="3">
                  <c:v>1.41</c:v>
                </c:pt>
                <c:pt idx="4">
                  <c:v>#N/A</c:v>
                </c:pt>
                <c:pt idx="5">
                  <c:v>1.29</c:v>
                </c:pt>
                <c:pt idx="6">
                  <c:v>#N/A</c:v>
                </c:pt>
                <c:pt idx="7">
                  <c:v>1.76</c:v>
                </c:pt>
                <c:pt idx="8">
                  <c:v>#N/A</c:v>
                </c:pt>
                <c:pt idx="9">
                  <c:v>3.15</c:v>
                </c:pt>
              </c:numCache>
            </c:numRef>
          </c:val>
          <c:extLst xmlns:c16r2="http://schemas.microsoft.com/office/drawing/2015/06/chart">
            <c:ext xmlns:c16="http://schemas.microsoft.com/office/drawing/2014/chart" uri="{C3380CC4-5D6E-409C-BE32-E72D297353CC}">
              <c16:uniqueId val="{00000006-ECEF-4800-95B1-CAF993EBB31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2.5499999999999998</c:v>
                </c:pt>
                <c:pt idx="2">
                  <c:v>#N/A</c:v>
                </c:pt>
                <c:pt idx="3">
                  <c:v>3.86</c:v>
                </c:pt>
                <c:pt idx="4">
                  <c:v>#N/A</c:v>
                </c:pt>
                <c:pt idx="5">
                  <c:v>3.57</c:v>
                </c:pt>
                <c:pt idx="6">
                  <c:v>#N/A</c:v>
                </c:pt>
                <c:pt idx="7">
                  <c:v>4.09</c:v>
                </c:pt>
                <c:pt idx="8">
                  <c:v>#N/A</c:v>
                </c:pt>
                <c:pt idx="9">
                  <c:v>3.63</c:v>
                </c:pt>
              </c:numCache>
            </c:numRef>
          </c:val>
          <c:extLst xmlns:c16r2="http://schemas.microsoft.com/office/drawing/2015/06/chart">
            <c:ext xmlns:c16="http://schemas.microsoft.com/office/drawing/2014/chart" uri="{C3380CC4-5D6E-409C-BE32-E72D297353CC}">
              <c16:uniqueId val="{00000007-ECEF-4800-95B1-CAF993EBB31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18.41</c:v>
                </c:pt>
                <c:pt idx="2">
                  <c:v>#N/A</c:v>
                </c:pt>
                <c:pt idx="3">
                  <c:v>20.07</c:v>
                </c:pt>
                <c:pt idx="4">
                  <c:v>#N/A</c:v>
                </c:pt>
                <c:pt idx="5">
                  <c:v>21.57</c:v>
                </c:pt>
                <c:pt idx="6">
                  <c:v>#N/A</c:v>
                </c:pt>
                <c:pt idx="7">
                  <c:v>23.09</c:v>
                </c:pt>
                <c:pt idx="8">
                  <c:v>#N/A</c:v>
                </c:pt>
                <c:pt idx="9">
                  <c:v>23.11</c:v>
                </c:pt>
              </c:numCache>
            </c:numRef>
          </c:val>
          <c:extLst xmlns:c16r2="http://schemas.microsoft.com/office/drawing/2015/06/chart">
            <c:ext xmlns:c16="http://schemas.microsoft.com/office/drawing/2014/chart" uri="{C3380CC4-5D6E-409C-BE32-E72D297353CC}">
              <c16:uniqueId val="{00000008-ECEF-4800-95B1-CAF993EBB315}"/>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4.24</c:v>
                </c:pt>
                <c:pt idx="1">
                  <c:v>#N/A</c:v>
                </c:pt>
                <c:pt idx="2">
                  <c:v>4.16</c:v>
                </c:pt>
                <c:pt idx="3">
                  <c:v>#N/A</c:v>
                </c:pt>
                <c:pt idx="4">
                  <c:v>3.48</c:v>
                </c:pt>
                <c:pt idx="5">
                  <c:v>#N/A</c:v>
                </c:pt>
                <c:pt idx="6">
                  <c:v>2.78</c:v>
                </c:pt>
                <c:pt idx="7">
                  <c:v>#N/A</c:v>
                </c:pt>
                <c:pt idx="8">
                  <c:v>1.56</c:v>
                </c:pt>
                <c:pt idx="9">
                  <c:v>#N/A</c:v>
                </c:pt>
              </c:numCache>
            </c:numRef>
          </c:val>
          <c:extLst xmlns:c16r2="http://schemas.microsoft.com/office/drawing/2015/06/chart">
            <c:ext xmlns:c16="http://schemas.microsoft.com/office/drawing/2014/chart" uri="{C3380CC4-5D6E-409C-BE32-E72D297353CC}">
              <c16:uniqueId val="{00000009-ECEF-4800-95B1-CAF993EBB315}"/>
            </c:ext>
          </c:extLst>
        </c:ser>
        <c:dLbls>
          <c:showLegendKey val="0"/>
          <c:showVal val="0"/>
          <c:showCatName val="0"/>
          <c:showSerName val="0"/>
          <c:showPercent val="0"/>
          <c:showBubbleSize val="0"/>
        </c:dLbls>
        <c:gapWidth val="150"/>
        <c:overlap val="100"/>
        <c:axId val="499631616"/>
        <c:axId val="504038512"/>
      </c:barChart>
      <c:catAx>
        <c:axId val="4996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038512"/>
        <c:crosses val="autoZero"/>
        <c:auto val="1"/>
        <c:lblAlgn val="ctr"/>
        <c:lblOffset val="100"/>
        <c:tickLblSkip val="1"/>
        <c:tickMarkSkip val="1"/>
        <c:noMultiLvlLbl val="0"/>
      </c:catAx>
      <c:valAx>
        <c:axId val="50403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63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1515</c:v>
                </c:pt>
                <c:pt idx="5">
                  <c:v>1524</c:v>
                </c:pt>
                <c:pt idx="8">
                  <c:v>1488</c:v>
                </c:pt>
                <c:pt idx="11">
                  <c:v>1424</c:v>
                </c:pt>
                <c:pt idx="14">
                  <c:v>1418</c:v>
                </c:pt>
              </c:numCache>
            </c:numRef>
          </c:val>
          <c:extLst xmlns:c16r2="http://schemas.microsoft.com/office/drawing/2015/06/chart">
            <c:ext xmlns:c16="http://schemas.microsoft.com/office/drawing/2014/chart" uri="{C3380CC4-5D6E-409C-BE32-E72D297353CC}">
              <c16:uniqueId val="{00000000-E23B-4755-933E-B90E4A65AE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23B-4755-933E-B90E4A65AE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E23B-4755-933E-B90E4A65AE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78</c:v>
                </c:pt>
                <c:pt idx="3">
                  <c:v>78</c:v>
                </c:pt>
                <c:pt idx="6">
                  <c:v>60</c:v>
                </c:pt>
                <c:pt idx="9">
                  <c:v>5</c:v>
                </c:pt>
                <c:pt idx="12">
                  <c:v>0</c:v>
                </c:pt>
              </c:numCache>
            </c:numRef>
          </c:val>
          <c:extLst xmlns:c16r2="http://schemas.microsoft.com/office/drawing/2015/06/chart">
            <c:ext xmlns:c16="http://schemas.microsoft.com/office/drawing/2014/chart" uri="{C3380CC4-5D6E-409C-BE32-E72D297353CC}">
              <c16:uniqueId val="{00000003-E23B-4755-933E-B90E4A65AE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435</c:v>
                </c:pt>
                <c:pt idx="3">
                  <c:v>416</c:v>
                </c:pt>
                <c:pt idx="6">
                  <c:v>405</c:v>
                </c:pt>
                <c:pt idx="9">
                  <c:v>417</c:v>
                </c:pt>
                <c:pt idx="12">
                  <c:v>407</c:v>
                </c:pt>
              </c:numCache>
            </c:numRef>
          </c:val>
          <c:extLst xmlns:c16r2="http://schemas.microsoft.com/office/drawing/2015/06/chart">
            <c:ext xmlns:c16="http://schemas.microsoft.com/office/drawing/2014/chart" uri="{C3380CC4-5D6E-409C-BE32-E72D297353CC}">
              <c16:uniqueId val="{00000004-E23B-4755-933E-B90E4A65AE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3B-4755-933E-B90E4A65AE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23B-4755-933E-B90E4A65AE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1668</c:v>
                </c:pt>
                <c:pt idx="3">
                  <c:v>1682</c:v>
                </c:pt>
                <c:pt idx="6">
                  <c:v>1786</c:v>
                </c:pt>
                <c:pt idx="9">
                  <c:v>1855</c:v>
                </c:pt>
                <c:pt idx="12">
                  <c:v>1934</c:v>
                </c:pt>
              </c:numCache>
            </c:numRef>
          </c:val>
          <c:extLst xmlns:c16r2="http://schemas.microsoft.com/office/drawing/2015/06/chart">
            <c:ext xmlns:c16="http://schemas.microsoft.com/office/drawing/2014/chart" uri="{C3380CC4-5D6E-409C-BE32-E72D297353CC}">
              <c16:uniqueId val="{00000007-E23B-4755-933E-B90E4A65AEEB}"/>
            </c:ext>
          </c:extLst>
        </c:ser>
        <c:dLbls>
          <c:showLegendKey val="0"/>
          <c:showVal val="0"/>
          <c:showCatName val="0"/>
          <c:showSerName val="0"/>
          <c:showPercent val="0"/>
          <c:showBubbleSize val="0"/>
        </c:dLbls>
        <c:gapWidth val="100"/>
        <c:overlap val="100"/>
        <c:axId val="498785752"/>
        <c:axId val="406789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667</c:v>
                </c:pt>
                <c:pt idx="2">
                  <c:v>#N/A</c:v>
                </c:pt>
                <c:pt idx="3">
                  <c:v>#N/A</c:v>
                </c:pt>
                <c:pt idx="4">
                  <c:v>653</c:v>
                </c:pt>
                <c:pt idx="5">
                  <c:v>#N/A</c:v>
                </c:pt>
                <c:pt idx="6">
                  <c:v>#N/A</c:v>
                </c:pt>
                <c:pt idx="7">
                  <c:v>764</c:v>
                </c:pt>
                <c:pt idx="8">
                  <c:v>#N/A</c:v>
                </c:pt>
                <c:pt idx="9">
                  <c:v>#N/A</c:v>
                </c:pt>
                <c:pt idx="10">
                  <c:v>854</c:v>
                </c:pt>
                <c:pt idx="11">
                  <c:v>#N/A</c:v>
                </c:pt>
                <c:pt idx="12">
                  <c:v>#N/A</c:v>
                </c:pt>
                <c:pt idx="13">
                  <c:v>924</c:v>
                </c:pt>
                <c:pt idx="14">
                  <c:v>#N/A</c:v>
                </c:pt>
              </c:numCache>
            </c:numRef>
          </c:val>
          <c:smooth val="0"/>
          <c:extLst xmlns:c16r2="http://schemas.microsoft.com/office/drawing/2015/06/chart">
            <c:ext xmlns:c16="http://schemas.microsoft.com/office/drawing/2014/chart" uri="{C3380CC4-5D6E-409C-BE32-E72D297353CC}">
              <c16:uniqueId val="{00000008-E23B-4755-933E-B90E4A65AEEB}"/>
            </c:ext>
          </c:extLst>
        </c:ser>
        <c:dLbls>
          <c:showLegendKey val="0"/>
          <c:showVal val="0"/>
          <c:showCatName val="0"/>
          <c:showSerName val="0"/>
          <c:showPercent val="0"/>
          <c:showBubbleSize val="0"/>
        </c:dLbls>
        <c:marker val="1"/>
        <c:smooth val="0"/>
        <c:axId val="498785752"/>
        <c:axId val="406789888"/>
      </c:lineChart>
      <c:catAx>
        <c:axId val="49878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789888"/>
        <c:crosses val="autoZero"/>
        <c:auto val="1"/>
        <c:lblAlgn val="ctr"/>
        <c:lblOffset val="100"/>
        <c:tickLblSkip val="1"/>
        <c:tickMarkSkip val="1"/>
        <c:noMultiLvlLbl val="0"/>
      </c:catAx>
      <c:valAx>
        <c:axId val="40678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78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17385</c:v>
                </c:pt>
                <c:pt idx="5">
                  <c:v>17355</c:v>
                </c:pt>
                <c:pt idx="8">
                  <c:v>17419</c:v>
                </c:pt>
                <c:pt idx="11">
                  <c:v>17470</c:v>
                </c:pt>
                <c:pt idx="14">
                  <c:v>17362</c:v>
                </c:pt>
              </c:numCache>
            </c:numRef>
          </c:val>
          <c:extLst xmlns:c16r2="http://schemas.microsoft.com/office/drawing/2015/06/chart">
            <c:ext xmlns:c16="http://schemas.microsoft.com/office/drawing/2014/chart" uri="{C3380CC4-5D6E-409C-BE32-E72D297353CC}">
              <c16:uniqueId val="{00000000-F22B-456B-B0AD-AAD22D1D37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1072</c:v>
                </c:pt>
                <c:pt idx="5">
                  <c:v>1157</c:v>
                </c:pt>
                <c:pt idx="8">
                  <c:v>1135</c:v>
                </c:pt>
                <c:pt idx="11">
                  <c:v>1084</c:v>
                </c:pt>
                <c:pt idx="14">
                  <c:v>984</c:v>
                </c:pt>
              </c:numCache>
            </c:numRef>
          </c:val>
          <c:extLst xmlns:c16r2="http://schemas.microsoft.com/office/drawing/2015/06/chart">
            <c:ext xmlns:c16="http://schemas.microsoft.com/office/drawing/2014/chart" uri="{C3380CC4-5D6E-409C-BE32-E72D297353CC}">
              <c16:uniqueId val="{00000001-F22B-456B-B0AD-AAD22D1D37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11829</c:v>
                </c:pt>
                <c:pt idx="5">
                  <c:v>14585</c:v>
                </c:pt>
                <c:pt idx="8">
                  <c:v>14195</c:v>
                </c:pt>
                <c:pt idx="11">
                  <c:v>13932</c:v>
                </c:pt>
                <c:pt idx="14">
                  <c:v>15716</c:v>
                </c:pt>
              </c:numCache>
            </c:numRef>
          </c:val>
          <c:extLst xmlns:c16r2="http://schemas.microsoft.com/office/drawing/2015/06/chart">
            <c:ext xmlns:c16="http://schemas.microsoft.com/office/drawing/2014/chart" uri="{C3380CC4-5D6E-409C-BE32-E72D297353CC}">
              <c16:uniqueId val="{00000002-F22B-456B-B0AD-AAD22D1D37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2B-456B-B0AD-AAD22D1D37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2B-456B-B0AD-AAD22D1D37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2B-456B-B0AD-AAD22D1D37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3185</c:v>
                </c:pt>
                <c:pt idx="3">
                  <c:v>3102</c:v>
                </c:pt>
                <c:pt idx="6">
                  <c:v>3082</c:v>
                </c:pt>
                <c:pt idx="9">
                  <c:v>3103</c:v>
                </c:pt>
                <c:pt idx="12">
                  <c:v>3119</c:v>
                </c:pt>
              </c:numCache>
            </c:numRef>
          </c:val>
          <c:extLst xmlns:c16r2="http://schemas.microsoft.com/office/drawing/2015/06/chart">
            <c:ext xmlns:c16="http://schemas.microsoft.com/office/drawing/2014/chart" uri="{C3380CC4-5D6E-409C-BE32-E72D297353CC}">
              <c16:uniqueId val="{00000006-F22B-456B-B0AD-AAD22D1D37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141</c:v>
                </c:pt>
                <c:pt idx="3">
                  <c:v>64</c:v>
                </c:pt>
                <c:pt idx="6">
                  <c:v>5</c:v>
                </c:pt>
                <c:pt idx="9">
                  <c:v>0</c:v>
                </c:pt>
                <c:pt idx="12">
                  <c:v>0</c:v>
                </c:pt>
              </c:numCache>
            </c:numRef>
          </c:val>
          <c:extLst xmlns:c16r2="http://schemas.microsoft.com/office/drawing/2015/06/chart">
            <c:ext xmlns:c16="http://schemas.microsoft.com/office/drawing/2014/chart" uri="{C3380CC4-5D6E-409C-BE32-E72D297353CC}">
              <c16:uniqueId val="{00000007-F22B-456B-B0AD-AAD22D1D37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6146</c:v>
                </c:pt>
                <c:pt idx="3">
                  <c:v>5810</c:v>
                </c:pt>
                <c:pt idx="6">
                  <c:v>5418</c:v>
                </c:pt>
                <c:pt idx="9">
                  <c:v>5250</c:v>
                </c:pt>
                <c:pt idx="12">
                  <c:v>5068</c:v>
                </c:pt>
              </c:numCache>
            </c:numRef>
          </c:val>
          <c:extLst xmlns:c16r2="http://schemas.microsoft.com/office/drawing/2015/06/chart">
            <c:ext xmlns:c16="http://schemas.microsoft.com/office/drawing/2014/chart" uri="{C3380CC4-5D6E-409C-BE32-E72D297353CC}">
              <c16:uniqueId val="{00000008-F22B-456B-B0AD-AAD22D1D37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c:v>
                </c:pt>
                <c:pt idx="3">
                  <c:v>7</c:v>
                </c:pt>
                <c:pt idx="6">
                  <c:v>7</c:v>
                </c:pt>
                <c:pt idx="9">
                  <c:v>6</c:v>
                </c:pt>
                <c:pt idx="12">
                  <c:v>5</c:v>
                </c:pt>
              </c:numCache>
            </c:numRef>
          </c:val>
          <c:extLst xmlns:c16r2="http://schemas.microsoft.com/office/drawing/2015/06/chart">
            <c:ext xmlns:c16="http://schemas.microsoft.com/office/drawing/2014/chart" uri="{C3380CC4-5D6E-409C-BE32-E72D297353CC}">
              <c16:uniqueId val="{00000009-F22B-456B-B0AD-AAD22D1D37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20164</c:v>
                </c:pt>
                <c:pt idx="3">
                  <c:v>20475</c:v>
                </c:pt>
                <c:pt idx="6">
                  <c:v>21573</c:v>
                </c:pt>
                <c:pt idx="9">
                  <c:v>21486</c:v>
                </c:pt>
                <c:pt idx="12">
                  <c:v>21750</c:v>
                </c:pt>
              </c:numCache>
            </c:numRef>
          </c:val>
          <c:extLst xmlns:c16r2="http://schemas.microsoft.com/office/drawing/2015/06/chart">
            <c:ext xmlns:c16="http://schemas.microsoft.com/office/drawing/2014/chart" uri="{C3380CC4-5D6E-409C-BE32-E72D297353CC}">
              <c16:uniqueId val="{0000000A-F22B-456B-B0AD-AAD22D1D37BC}"/>
            </c:ext>
          </c:extLst>
        </c:ser>
        <c:dLbls>
          <c:showLegendKey val="0"/>
          <c:showVal val="0"/>
          <c:showCatName val="0"/>
          <c:showSerName val="0"/>
          <c:showPercent val="0"/>
          <c:showBubbleSize val="0"/>
        </c:dLbls>
        <c:gapWidth val="100"/>
        <c:overlap val="100"/>
        <c:axId val="406782944"/>
        <c:axId val="40678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22B-456B-B0AD-AAD22D1D37BC}"/>
            </c:ext>
          </c:extLst>
        </c:ser>
        <c:dLbls>
          <c:showLegendKey val="0"/>
          <c:showVal val="0"/>
          <c:showCatName val="0"/>
          <c:showSerName val="0"/>
          <c:showPercent val="0"/>
          <c:showBubbleSize val="0"/>
        </c:dLbls>
        <c:marker val="1"/>
        <c:smooth val="0"/>
        <c:axId val="406782944"/>
        <c:axId val="406783328"/>
      </c:lineChart>
      <c:catAx>
        <c:axId val="40678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6783328"/>
        <c:crosses val="autoZero"/>
        <c:auto val="1"/>
        <c:lblAlgn val="ctr"/>
        <c:lblOffset val="100"/>
        <c:tickLblSkip val="1"/>
        <c:tickMarkSkip val="1"/>
        <c:noMultiLvlLbl val="0"/>
      </c:catAx>
      <c:valAx>
        <c:axId val="40678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78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3734</c:v>
                </c:pt>
                <c:pt idx="1">
                  <c:v>4779</c:v>
                </c:pt>
                <c:pt idx="2">
                  <c:v>6122</c:v>
                </c:pt>
              </c:numCache>
            </c:numRef>
          </c:val>
          <c:extLst xmlns:c16r2="http://schemas.microsoft.com/office/drawing/2015/06/chart">
            <c:ext xmlns:c16="http://schemas.microsoft.com/office/drawing/2014/chart" uri="{C3380CC4-5D6E-409C-BE32-E72D297353CC}">
              <c16:uniqueId val="{00000000-B357-4EE3-8E81-E14EED91DB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371</c:v>
                </c:pt>
                <c:pt idx="1">
                  <c:v>372</c:v>
                </c:pt>
                <c:pt idx="2">
                  <c:v>670</c:v>
                </c:pt>
              </c:numCache>
            </c:numRef>
          </c:val>
          <c:extLst xmlns:c16r2="http://schemas.microsoft.com/office/drawing/2015/06/chart">
            <c:ext xmlns:c16="http://schemas.microsoft.com/office/drawing/2014/chart" uri="{C3380CC4-5D6E-409C-BE32-E72D297353CC}">
              <c16:uniqueId val="{00000001-B357-4EE3-8E81-E14EED91DB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9721</c:v>
                </c:pt>
                <c:pt idx="1">
                  <c:v>8349</c:v>
                </c:pt>
                <c:pt idx="2">
                  <c:v>8502</c:v>
                </c:pt>
              </c:numCache>
            </c:numRef>
          </c:val>
          <c:extLst xmlns:c16r2="http://schemas.microsoft.com/office/drawing/2015/06/chart">
            <c:ext xmlns:c16="http://schemas.microsoft.com/office/drawing/2014/chart" uri="{C3380CC4-5D6E-409C-BE32-E72D297353CC}">
              <c16:uniqueId val="{00000002-B357-4EE3-8E81-E14EED91DBE6}"/>
            </c:ext>
          </c:extLst>
        </c:ser>
        <c:dLbls>
          <c:showLegendKey val="0"/>
          <c:showVal val="0"/>
          <c:showCatName val="0"/>
          <c:showSerName val="0"/>
          <c:showPercent val="0"/>
          <c:showBubbleSize val="0"/>
        </c:dLbls>
        <c:gapWidth val="120"/>
        <c:overlap val="100"/>
        <c:axId val="493534640"/>
        <c:axId val="500423056"/>
      </c:barChart>
      <c:catAx>
        <c:axId val="49353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0423056"/>
        <c:crosses val="autoZero"/>
        <c:auto val="1"/>
        <c:lblAlgn val="ctr"/>
        <c:lblOffset val="100"/>
        <c:tickLblSkip val="1"/>
        <c:tickMarkSkip val="1"/>
        <c:noMultiLvlLbl val="0"/>
      </c:catAx>
      <c:valAx>
        <c:axId val="500423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53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32-4D75-BE76-B1E479B5122B}"/>
                </c:ext>
                <c:ext xmlns:c15="http://schemas.microsoft.com/office/drawing/2012/chart" uri="{CE6537A1-D6FC-4f65-9D91-7224C49458BB}">
                  <c15:dlblFieldTable>
                    <c15:dlblFTEntry>
                      <c15:txfldGUID>{F23C617F-E93C-4FEE-93C5-FB5B4E89118D}</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32-4D75-BE76-B1E479B5122B}"/>
                </c:ext>
                <c:ext xmlns:c15="http://schemas.microsoft.com/office/drawing/2012/chart" uri="{CE6537A1-D6FC-4f65-9D91-7224C49458BB}">
                  <c15:dlblFieldTable>
                    <c15:dlblFTEntry>
                      <c15:txfldGUID>{0676CADE-DA5E-4610-A575-3251206C4A93}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32-4D75-BE76-B1E479B5122B}"/>
                </c:ext>
                <c:ext xmlns:c15="http://schemas.microsoft.com/office/drawing/2012/chart" uri="{CE6537A1-D6FC-4f65-9D91-7224C49458BB}">
                  <c15:dlblFieldTable>
                    <c15:dlblFTEntry>
                      <c15:txfldGUID>{F534B66A-3792-4A77-821A-D21E0658E92F}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32-4D75-BE76-B1E479B5122B}"/>
                </c:ext>
                <c:ext xmlns:c15="http://schemas.microsoft.com/office/drawing/2012/chart" uri="{CE6537A1-D6FC-4f65-9D91-7224C49458BB}">
                  <c15:dlblFieldTable>
                    <c15:dlblFTEntry>
                      <c15:txfldGUID>{EC695B86-6EE4-479A-BBF7-93A611C7B6A8}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32-4D75-BE76-B1E479B5122B}"/>
                </c:ext>
                <c:ext xmlns:c15="http://schemas.microsoft.com/office/drawing/2012/chart" uri="{CE6537A1-D6FC-4f65-9D91-7224C49458BB}">
                  <c15:dlblFieldTable>
                    <c15:dlblFTEntry>
                      <c15:txfldGUID>{3D03DD18-2D0D-4C78-A455-DBCB535A1E24}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32-4D75-BE76-B1E479B5122B}"/>
                </c:ext>
                <c:ext xmlns:c15="http://schemas.microsoft.com/office/drawing/2012/chart" uri="{CE6537A1-D6FC-4f65-9D91-7224C49458BB}">
                  <c15:dlblFieldTable>
                    <c15:dlblFTEntry>
                      <c15:txfldGUID>{EE46B612-8D1A-4B8E-B723-A4060161E447}</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32-4D75-BE76-B1E479B5122B}"/>
                </c:ext>
                <c:ext xmlns:c15="http://schemas.microsoft.com/office/drawing/2012/chart" uri="{CE6537A1-D6FC-4f65-9D91-7224C49458BB}">
                  <c15:dlblFieldTable>
                    <c15:dlblFTEntry>
                      <c15:txfldGUID>{B46CB5F4-225C-4E83-8357-F44E3DBE3ECF}</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32-4D75-BE76-B1E479B5122B}"/>
                </c:ext>
                <c:ext xmlns:c15="http://schemas.microsoft.com/office/drawing/2012/chart" uri="{CE6537A1-D6FC-4f65-9D91-7224C49458BB}">
                  <c15:dlblFieldTable>
                    <c15:dlblFTEntry>
                      <c15:txfldGUID>{A2A91164-0440-4CA5-8370-6E393E6D56E2}</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32-4D75-BE76-B1E479B5122B}"/>
                </c:ext>
                <c:ext xmlns:c15="http://schemas.microsoft.com/office/drawing/2012/chart" uri="{CE6537A1-D6FC-4f65-9D91-7224C49458BB}">
                  <c15:dlblFieldTable>
                    <c15:dlblFTEntry>
                      <c15:txfldGUID>{A0DD1AC2-B12F-4AFE-8A94-C38B102FECD7}</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032-4D75-BE76-B1E479B512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32-4D75-BE76-B1E479B5122B}"/>
                </c:ext>
                <c:ext xmlns:c15="http://schemas.microsoft.com/office/drawing/2012/chart" uri="{CE6537A1-D6FC-4f65-9D91-7224C49458BB}">
                  <c15:dlblFieldTable>
                    <c15:dlblFTEntry>
                      <c15:txfldGUID>{E52C5466-950E-47DB-A4C7-481F4EF2C70E}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032-4D75-BE76-B1E479B5122B}"/>
                </c:ext>
                <c:ext xmlns:c15="http://schemas.microsoft.com/office/drawing/2012/chart" uri="{CE6537A1-D6FC-4f65-9D91-7224C49458BB}">
                  <c15:dlblFieldTable>
                    <c15:dlblFTEntry>
                      <c15:txfldGUID>{1A0CCA04-FC67-43BA-BEB0-1408F0295D51}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032-4D75-BE76-B1E479B5122B}"/>
                </c:ext>
                <c:ext xmlns:c15="http://schemas.microsoft.com/office/drawing/2012/chart" uri="{CE6537A1-D6FC-4f65-9D91-7224C49458BB}">
                  <c15:dlblFieldTable>
                    <c15:dlblFTEntry>
                      <c15:txfldGUID>{12135EDA-9620-4D99-BBBE-5A7A2F0F70FD}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032-4D75-BE76-B1E479B5122B}"/>
                </c:ext>
                <c:ext xmlns:c15="http://schemas.microsoft.com/office/drawing/2012/chart" uri="{CE6537A1-D6FC-4f65-9D91-7224C49458BB}">
                  <c15:dlblFieldTable>
                    <c15:dlblFTEntry>
                      <c15:txfldGUID>{5D982A2A-551A-4304-8762-3DA1EEBF7E4C}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032-4D75-BE76-B1E479B5122B}"/>
                </c:ext>
                <c:ext xmlns:c15="http://schemas.microsoft.com/office/drawing/2012/chart" uri="{CE6537A1-D6FC-4f65-9D91-7224C49458BB}">
                  <c15:dlblFieldTable>
                    <c15:dlblFTEntry>
                      <c15:txfldGUID>{2251FA0B-DC87-4D57-A57E-CA8FDB2942FC}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32-4D75-BE76-B1E479B5122B}"/>
                </c:ext>
                <c:ext xmlns:c15="http://schemas.microsoft.com/office/drawing/2012/chart" uri="{CE6537A1-D6FC-4f65-9D91-7224C49458BB}">
                  <c15:dlblFieldTable>
                    <c15:dlblFTEntry>
                      <c15:txfldGUID>{CA5AD501-D4EB-4D51-9EBF-7AB2D494C73B}</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032-4D75-BE76-B1E479B5122B}"/>
                </c:ext>
                <c:ext xmlns:c15="http://schemas.microsoft.com/office/drawing/2012/chart" uri="{CE6537A1-D6FC-4f65-9D91-7224C49458BB}">
                  <c15:dlblFieldTable>
                    <c15:dlblFTEntry>
                      <c15:txfldGUID>{792930FB-D143-4655-B39D-9B54209ABFF1}</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32-4D75-BE76-B1E479B5122B}"/>
                </c:ext>
                <c:ext xmlns:c15="http://schemas.microsoft.com/office/drawing/2012/chart" uri="{CE6537A1-D6FC-4f65-9D91-7224C49458BB}">
                  <c15:dlblFieldTable>
                    <c15:dlblFTEntry>
                      <c15:txfldGUID>{2B567FF4-29C3-41A8-99A7-C49282E45ED7}</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32-4D75-BE76-B1E479B5122B}"/>
                </c:ext>
                <c:ext xmlns:c15="http://schemas.microsoft.com/office/drawing/2012/chart" uri="{CE6537A1-D6FC-4f65-9D91-7224C49458BB}">
                  <c15:dlblFieldTable>
                    <c15:dlblFTEntry>
                      <c15:txfldGUID>{9CEF30FA-A62C-4667-BB39-C3F7A6D5AB01}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B032-4D75-BE76-B1E479B5122B}"/>
            </c:ext>
          </c:extLst>
        </c:ser>
        <c:dLbls>
          <c:showLegendKey val="0"/>
          <c:showVal val="1"/>
          <c:showCatName val="0"/>
          <c:showSerName val="0"/>
          <c:showPercent val="0"/>
          <c:showBubbleSize val="0"/>
        </c:dLbls>
        <c:axId val="500420992"/>
        <c:axId val="496384264"/>
      </c:scatterChart>
      <c:valAx>
        <c:axId val="500420992"/>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384264"/>
        <c:crosses val="autoZero"/>
        <c:crossBetween val="midCat"/>
      </c:valAx>
      <c:valAx>
        <c:axId val="496384264"/>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420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8D-4851-84C0-55895F045CE6}"/>
                </c:ext>
                <c:ext xmlns:c15="http://schemas.microsoft.com/office/drawing/2012/chart" uri="{CE6537A1-D6FC-4f65-9D91-7224C49458BB}">
                  <c15:dlblFieldTable>
                    <c15:dlblFTEntry>
                      <c15:txfldGUID>{44756CD0-0283-4A7B-A333-DBD0E57838DE}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8D-4851-84C0-55895F045CE6}"/>
                </c:ext>
                <c:ext xmlns:c15="http://schemas.microsoft.com/office/drawing/2012/chart" uri="{CE6537A1-D6FC-4f65-9D91-7224C49458BB}">
                  <c15:dlblFieldTable>
                    <c15:dlblFTEntry>
                      <c15:txfldGUID>{94295479-0D1F-4C04-B51E-F77FCD8E63BD}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8D-4851-84C0-55895F045CE6}"/>
                </c:ext>
                <c:ext xmlns:c15="http://schemas.microsoft.com/office/drawing/2012/chart" uri="{CE6537A1-D6FC-4f65-9D91-7224C49458BB}">
                  <c15:dlblFieldTable>
                    <c15:dlblFTEntry>
                      <c15:txfldGUID>{AEAC919B-8A1A-44FE-858E-60DFB149FB07}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8D-4851-84C0-55895F045CE6}"/>
                </c:ext>
                <c:ext xmlns:c15="http://schemas.microsoft.com/office/drawing/2012/chart" uri="{CE6537A1-D6FC-4f65-9D91-7224C49458BB}">
                  <c15:dlblFieldTable>
                    <c15:dlblFTEntry>
                      <c15:txfldGUID>{F299F56F-05BC-404E-9EE7-A69198D2050A}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8D-4851-84C0-55895F045CE6}"/>
                </c:ext>
                <c:ext xmlns:c15="http://schemas.microsoft.com/office/drawing/2012/chart" uri="{CE6537A1-D6FC-4f65-9D91-7224C49458BB}">
                  <c15:dlblFieldTable>
                    <c15:dlblFTEntry>
                      <c15:txfldGUID>{CA1D6DE4-A1F9-405B-851B-4F1D33FE5A3B}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8D-4851-84C0-55895F045CE6}"/>
                </c:ext>
                <c:ext xmlns:c15="http://schemas.microsoft.com/office/drawing/2012/chart" uri="{CE6537A1-D6FC-4f65-9D91-7224C49458BB}">
                  <c15:dlblFieldTable>
                    <c15:dlblFTEntry>
                      <c15:txfldGUID>{8AFDF8DA-3249-4FB9-85BC-FA6D6D338B1A}</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8D-4851-84C0-55895F045CE6}"/>
                </c:ext>
                <c:ext xmlns:c15="http://schemas.microsoft.com/office/drawing/2012/chart" uri="{CE6537A1-D6FC-4f65-9D91-7224C49458BB}">
                  <c15:dlblFieldTable>
                    <c15:dlblFTEntry>
                      <c15:txfldGUID>{996F6B01-D7FF-4F93-A2B1-DEF34697F4EC}</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8D-4851-84C0-55895F045CE6}"/>
                </c:ext>
                <c:ext xmlns:c15="http://schemas.microsoft.com/office/drawing/2012/chart" uri="{CE6537A1-D6FC-4f65-9D91-7224C49458BB}">
                  <c15:dlblFieldTable>
                    <c15:dlblFTEntry>
                      <c15:txfldGUID>{40B784A7-EB0B-4537-B801-02FD43457BA0}</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8D-4851-84C0-55895F045CE6}"/>
                </c:ext>
                <c:ext xmlns:c15="http://schemas.microsoft.com/office/drawing/2012/chart" uri="{CE6537A1-D6FC-4f65-9D91-7224C49458BB}">
                  <c15:dlblFieldTable>
                    <c15:dlblFTEntry>
                      <c15:txfldGUID>{739B927C-47F3-4D68-AFD4-79CBC528B3DA}</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5.4</c:v>
                </c:pt>
                <c:pt idx="16">
                  <c:v>5.5</c:v>
                </c:pt>
                <c:pt idx="24">
                  <c:v>5.9</c:v>
                </c:pt>
                <c:pt idx="32">
                  <c:v>6.3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D8D-4851-84C0-55895F045C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8D-4851-84C0-55895F045CE6}"/>
                </c:ext>
                <c:ext xmlns:c15="http://schemas.microsoft.com/office/drawing/2012/chart" uri="{CE6537A1-D6FC-4f65-9D91-7224C49458BB}">
                  <c15:dlblFieldTable>
                    <c15:dlblFTEntry>
                      <c15:txfldGUID>{5BCF5B57-CEA3-48EA-9AEC-FC3D9AACF116}</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8D-4851-84C0-55895F045CE6}"/>
                </c:ext>
                <c:ext xmlns:c15="http://schemas.microsoft.com/office/drawing/2012/chart" uri="{CE6537A1-D6FC-4f65-9D91-7224C49458BB}">
                  <c15:dlblFieldTable>
                    <c15:dlblFTEntry>
                      <c15:txfldGUID>{5A9451E5-E536-4B61-8AD3-364931EDB8DB}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8D-4851-84C0-55895F045CE6}"/>
                </c:ext>
                <c:ext xmlns:c15="http://schemas.microsoft.com/office/drawing/2012/chart" uri="{CE6537A1-D6FC-4f65-9D91-7224C49458BB}">
                  <c15:dlblFieldTable>
                    <c15:dlblFTEntry>
                      <c15:txfldGUID>{F6D77271-DB31-488D-B53E-55C13523FCAD}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8D-4851-84C0-55895F045CE6}"/>
                </c:ext>
                <c:ext xmlns:c15="http://schemas.microsoft.com/office/drawing/2012/chart" uri="{CE6537A1-D6FC-4f65-9D91-7224C49458BB}">
                  <c15:dlblFieldTable>
                    <c15:dlblFTEntry>
                      <c15:txfldGUID>{D7A9C5C7-A6DA-4E38-9071-2AD84EA0F75D}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8D-4851-84C0-55895F045CE6}"/>
                </c:ext>
                <c:ext xmlns:c15="http://schemas.microsoft.com/office/drawing/2012/chart" uri="{CE6537A1-D6FC-4f65-9D91-7224C49458BB}">
                  <c15:dlblFieldTable>
                    <c15:dlblFTEntry>
                      <c15:txfldGUID>{415E7131-9D08-4198-BD5B-278270BD7A23}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8D-4851-84C0-55895F045CE6}"/>
                </c:ext>
                <c:ext xmlns:c15="http://schemas.microsoft.com/office/drawing/2012/chart" uri="{CE6537A1-D6FC-4f65-9D91-7224C49458BB}">
                  <c15:dlblFieldTable>
                    <c15:dlblFTEntry>
                      <c15:txfldGUID>{2715974F-007A-4C8D-AFBD-37DE6D7A8E67}</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8D-4851-84C0-55895F045CE6}"/>
                </c:ext>
                <c:ext xmlns:c15="http://schemas.microsoft.com/office/drawing/2012/chart" uri="{CE6537A1-D6FC-4f65-9D91-7224C49458BB}">
                  <c15:dlblFieldTable>
                    <c15:dlblFTEntry>
                      <c15:txfldGUID>{95EBBC07-9CC4-4AB0-A442-34827BF0F537}</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8D-4851-84C0-55895F045CE6}"/>
                </c:ext>
                <c:ext xmlns:c15="http://schemas.microsoft.com/office/drawing/2012/chart" uri="{CE6537A1-D6FC-4f65-9D91-7224C49458BB}">
                  <c15:dlblFieldTable>
                    <c15:dlblFTEntry>
                      <c15:txfldGUID>{FA47052A-F2BD-4AED-8B5E-58EF604122D0}</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8D-4851-84C0-55895F045CE6}"/>
                </c:ext>
                <c:ext xmlns:c15="http://schemas.microsoft.com/office/drawing/2012/chart" uri="{CE6537A1-D6FC-4f65-9D91-7224C49458BB}">
                  <c15:dlblFieldTable>
                    <c15:dlblFTEntry>
                      <c15:txfldGUID>{65D4353D-669E-4C3B-A5CC-FBDE17652ED2}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xmlns:c16r2="http://schemas.microsoft.com/office/drawing/2015/06/chart">
            <c:ext xmlns:c16="http://schemas.microsoft.com/office/drawing/2014/chart" uri="{C3380CC4-5D6E-409C-BE32-E72D297353CC}">
              <c16:uniqueId val="{00000013-3D8D-4851-84C0-55895F045CE6}"/>
            </c:ext>
          </c:extLst>
        </c:ser>
        <c:dLbls>
          <c:showLegendKey val="0"/>
          <c:showVal val="1"/>
          <c:showCatName val="0"/>
          <c:showSerName val="0"/>
          <c:showPercent val="0"/>
          <c:showBubbleSize val="0"/>
        </c:dLbls>
        <c:axId val="504365720"/>
        <c:axId val="504365328"/>
      </c:scatterChart>
      <c:valAx>
        <c:axId val="504365720"/>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365328"/>
        <c:crosses val="autoZero"/>
        <c:crossBetween val="midCat"/>
      </c:valAx>
      <c:valAx>
        <c:axId val="50436532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43657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実質公債費比率は、事業を精査し必要以上の起債を行わないよう努めているものの、</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令和３年度は元利償還金が７９百万円増加している。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今後も必要性の高い事業を精査し、地方債の発行管理を行うことにより、現在の水準を維持するよう努める。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満期一括償還をしていないため、該当なし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について近年は、将来負担額に対し充当可能財源等が上回る状態が継続している。しかしながら中長期的には、地方交付税等の依存財源の上昇が見込まれず、社会保障経費や老朽化施設の維持・更新にかかる経費の増加により、基金総額は減少する見込みであ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したがって、実施する事業については必要性を十分に検証し、</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限られた財源のなかで配分と経費支出の効率化を徹底することで、今後も現在の水準を維持するよう努める。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福岡県行橋市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新規積立額１，３２８百万円を積立てた事、公共施設等整備保全基金に取崩し額１００百万円を上回る新規積立額５００百万円を積立てた事等により、基金全体としては１，７９４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依存財源の上昇が見込まれず、社会保障経費や老朽化施設の維持・更新に掛かる経費の増加により、中長期的には基金総額は減少する見込みである。今後も、実施する事業については必要性を十分に検証しながら、適切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・公共施設等整備保全基金：道路、公園、広場、河川その他政令で定める公共施設、学校教育及び社会教育のための施設その他の公共又は公益を目的として市が設置する施設の整備及び保全。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・職員の退職手当基金：退職手当に要する経費を確保する。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・ふるさと納税基金：ふるさと納税制度を活用して行橋市を応援するために寄せられた寄附金をそれぞれの寄付者の思いを実現するための事業に充てる。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・公共施設等整備保全基金：取崩し額１００百万円を上回る５０２百万円を積立てた事により、総額で４０２百万円増加している。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・職員の退職手当基金：運用利子等で１百万円積立てた一方で、取崩し額２４０百万円を取崩した事により、総額で２３９百万円減少している。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新規積立額１７７百万円、運用利子等１百万円を積立てたが、ふるさと応援事業を始めとする市の各種事業に充てるため、１９２百万円を取崩した事により、総額で１４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・公共施設等整備保全基金：令和４年度に取崩し額無く、新規積立額２７５百万円、運用利子等３百万円を積立てする事により増加となる見込みである。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・ふるさと納税基金：令和４年度に寄附金の増加により、新規積立額１８９百万円を積立てるが、子ども医療費等に充当するため、取崩し額３７９百万円を取崩す事により減少となる見込みである。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大口定期運用利子等を１５百万円、決算剰余金を含む新規積立額１，３２８百万円を積立てた一方、取崩し額が無かった事により、１，３４３百万円の残高が増加した。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令和４年度に取崩し等により５，８１５百万円まで減少し、令和５年度には一般会計への繰入により６６８百万円取崩しされる見込みであり、今後も適切な基金管理に努める。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大口定期運用利子等を０．２百万円、地方交付税追加交付に臨時財政対策債償還財源として新規積立額２９８百万円積立てた事により増加した。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将来、地方債償還のピークを迎えたら取崩す可能性があるが、当面は大口定期運用利子等のみを積立て、取崩しは行わない見込みである。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72,778
72,097
70.06
34,781,333
34,017,703
554,593
15,270,248
21,749,985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固定資産台帳未整備のため、分析不可</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令和２年度より増加しているが、類似団体平均を下回っている。増加の主な原因としては、特定目的基金残高の減や小学校屋上防水及び外壁改修事業等による小学校整備事業債の増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債務償還比率については、</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％を上限の目安と捉えており、引き続き</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％を上回らないよう、自主財源の確保に努めるとともに、適正な地方債残高の管理に取り組んでいく。</a:t>
          </a: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71" name="直線コネクタ 7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2" name="テキスト ボックス 7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3" name="直線コネクタ 7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4" name="テキスト ボックス 7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5" name="直線コネクタ 7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6" name="テキスト ボックス 7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7" name="直線コネクタ 7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8" name="テキスト ボックス 7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9" name="直線コネクタ 7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80" name="テキスト ボックス 7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81" name="直線コネクタ 8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82" name="テキスト ボックス 8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3" name="直線コネクタ 8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85" name="直線コネクタ 84"/>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86"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87" name="直線コネクタ 86"/>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9" name="直線コネクタ 8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90" name="債務償還比率平均値テキスト"/>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91" name="フローチャート: 判断 90"/>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92" name="フローチャート: 判断 91"/>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93" name="フローチャート: 判断 92"/>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94" name="フローチャート: 判断 93"/>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95" name="フローチャート: 判断 94"/>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6" name="テキスト ボックス 9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7" name="テキスト ボックス 9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8" name="テキスト ボックス 9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9" name="テキスト ボックス 9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0" name="テキスト ボックス 9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154350</xdr:rowOff>
    </xdr:from>
    <xdr:to>
      <xdr:col>76</xdr:col>
      <xdr:colOff>73025</xdr:colOff>
      <xdr:row>29</xdr:row>
      <xdr:rowOff>84500</xdr:rowOff>
    </xdr:to>
    <xdr:sp macro="" textlink="">
      <xdr:nvSpPr>
        <xdr:cNvPr id="101" name="楕円 100"/>
        <xdr:cNvSpPr/>
      </xdr:nvSpPr>
      <xdr:spPr>
        <a:xfrm>
          <a:off x="14744700" y="57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5777</xdr:rowOff>
    </xdr:from>
    <xdr:ext cx="469744" cy="259045"/>
    <xdr:sp macro="" textlink="">
      <xdr:nvSpPr>
        <xdr:cNvPr id="102" name="債務償還比率該当値テキスト"/>
        <xdr:cNvSpPr txBox="1"/>
      </xdr:nvSpPr>
      <xdr:spPr>
        <a:xfrm>
          <a:off x="14846300" y="557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61894</xdr:rowOff>
    </xdr:from>
    <xdr:to>
      <xdr:col>72</xdr:col>
      <xdr:colOff>123825</xdr:colOff>
      <xdr:row>30</xdr:row>
      <xdr:rowOff>163494</xdr:rowOff>
    </xdr:to>
    <xdr:sp macro="" textlink="">
      <xdr:nvSpPr>
        <xdr:cNvPr id="103" name="楕円 102"/>
        <xdr:cNvSpPr/>
      </xdr:nvSpPr>
      <xdr:spPr>
        <a:xfrm>
          <a:off x="14033500" y="59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33700</xdr:rowOff>
    </xdr:from>
    <xdr:to>
      <xdr:col>76</xdr:col>
      <xdr:colOff>22225</xdr:colOff>
      <xdr:row>30</xdr:row>
      <xdr:rowOff>112694</xdr:rowOff>
    </xdr:to>
    <xdr:cxnSp macro="">
      <xdr:nvCxnSpPr>
        <xdr:cNvPr id="104" name="直線コネクタ 103"/>
        <xdr:cNvCxnSpPr/>
      </xdr:nvCxnSpPr>
      <xdr:spPr>
        <a:xfrm flipV="1">
          <a:off x="14084300" y="5777275"/>
          <a:ext cx="711200" cy="2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980</xdr:rowOff>
    </xdr:from>
    <xdr:to>
      <xdr:col>68</xdr:col>
      <xdr:colOff>123825</xdr:colOff>
      <xdr:row>30</xdr:row>
      <xdr:rowOff>102580</xdr:rowOff>
    </xdr:to>
    <xdr:sp macro="" textlink="">
      <xdr:nvSpPr>
        <xdr:cNvPr id="105" name="楕円 104"/>
        <xdr:cNvSpPr/>
      </xdr:nvSpPr>
      <xdr:spPr>
        <a:xfrm>
          <a:off x="13271500" y="591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51780</xdr:rowOff>
    </xdr:from>
    <xdr:to>
      <xdr:col>72</xdr:col>
      <xdr:colOff>73025</xdr:colOff>
      <xdr:row>30</xdr:row>
      <xdr:rowOff>112694</xdr:rowOff>
    </xdr:to>
    <xdr:cxnSp macro="">
      <xdr:nvCxnSpPr>
        <xdr:cNvPr id="106" name="直線コネクタ 105"/>
        <xdr:cNvCxnSpPr/>
      </xdr:nvCxnSpPr>
      <xdr:spPr>
        <a:xfrm>
          <a:off x="13322300" y="5966805"/>
          <a:ext cx="762000" cy="6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67410</xdr:rowOff>
    </xdr:from>
    <xdr:to>
      <xdr:col>64</xdr:col>
      <xdr:colOff>123825</xdr:colOff>
      <xdr:row>29</xdr:row>
      <xdr:rowOff>169010</xdr:rowOff>
    </xdr:to>
    <xdr:sp macro="" textlink="">
      <xdr:nvSpPr>
        <xdr:cNvPr id="107" name="楕円 106"/>
        <xdr:cNvSpPr/>
      </xdr:nvSpPr>
      <xdr:spPr>
        <a:xfrm>
          <a:off x="12509500" y="58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118210</xdr:rowOff>
    </xdr:from>
    <xdr:to>
      <xdr:col>68</xdr:col>
      <xdr:colOff>73025</xdr:colOff>
      <xdr:row>30</xdr:row>
      <xdr:rowOff>51780</xdr:rowOff>
    </xdr:to>
    <xdr:cxnSp macro="">
      <xdr:nvCxnSpPr>
        <xdr:cNvPr id="108" name="直線コネクタ 107"/>
        <xdr:cNvCxnSpPr/>
      </xdr:nvCxnSpPr>
      <xdr:spPr>
        <a:xfrm>
          <a:off x="12560300" y="5861785"/>
          <a:ext cx="762000" cy="10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30589</xdr:rowOff>
    </xdr:from>
    <xdr:to>
      <xdr:col>60</xdr:col>
      <xdr:colOff>123825</xdr:colOff>
      <xdr:row>30</xdr:row>
      <xdr:rowOff>132189</xdr:rowOff>
    </xdr:to>
    <xdr:sp macro="" textlink="">
      <xdr:nvSpPr>
        <xdr:cNvPr id="109" name="楕円 108"/>
        <xdr:cNvSpPr/>
      </xdr:nvSpPr>
      <xdr:spPr>
        <a:xfrm>
          <a:off x="11747500" y="59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118210</xdr:rowOff>
    </xdr:from>
    <xdr:to>
      <xdr:col>64</xdr:col>
      <xdr:colOff>73025</xdr:colOff>
      <xdr:row>30</xdr:row>
      <xdr:rowOff>81389</xdr:rowOff>
    </xdr:to>
    <xdr:cxnSp macro="">
      <xdr:nvCxnSpPr>
        <xdr:cNvPr id="110" name="直線コネクタ 109"/>
        <xdr:cNvCxnSpPr/>
      </xdr:nvCxnSpPr>
      <xdr:spPr>
        <a:xfrm flipV="1">
          <a:off x="11798300" y="5861785"/>
          <a:ext cx="762000" cy="13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11" name="n_1aveValue債務償還比率"/>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12" name="n_2aveValue債務償還比率"/>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13" name="n_3aveValue債務償還比率"/>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14" name="n_4aveValue債務償還比率"/>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8571</xdr:rowOff>
    </xdr:from>
    <xdr:ext cx="469744" cy="259045"/>
    <xdr:sp macro="" textlink="">
      <xdr:nvSpPr>
        <xdr:cNvPr id="115" name="n_1mainValue債務償還比率"/>
        <xdr:cNvSpPr txBox="1"/>
      </xdr:nvSpPr>
      <xdr:spPr>
        <a:xfrm>
          <a:off x="13836727" y="575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119107</xdr:rowOff>
    </xdr:from>
    <xdr:ext cx="469744" cy="259045"/>
    <xdr:sp macro="" textlink="">
      <xdr:nvSpPr>
        <xdr:cNvPr id="116" name="n_2mainValue債務償還比率"/>
        <xdr:cNvSpPr txBox="1"/>
      </xdr:nvSpPr>
      <xdr:spPr>
        <a:xfrm>
          <a:off x="13087427" y="569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14087</xdr:rowOff>
    </xdr:from>
    <xdr:ext cx="469744" cy="259045"/>
    <xdr:sp macro="" textlink="">
      <xdr:nvSpPr>
        <xdr:cNvPr id="117" name="n_3mainValue債務償還比率"/>
        <xdr:cNvSpPr txBox="1"/>
      </xdr:nvSpPr>
      <xdr:spPr>
        <a:xfrm>
          <a:off x="12325427" y="55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148716</xdr:rowOff>
    </xdr:from>
    <xdr:ext cx="469744" cy="259045"/>
    <xdr:sp macro="" textlink="">
      <xdr:nvSpPr>
        <xdr:cNvPr id="118" name="n_4mainValue債務償還比率"/>
        <xdr:cNvSpPr txBox="1"/>
      </xdr:nvSpPr>
      <xdr:spPr>
        <a:xfrm>
          <a:off x="11563427" y="572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9" name="正方形/長方形 11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0" name="正方形/長方形 11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21" name="正方形/長方形 12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2" name="正方形/長方形 12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3" name="テキスト ボックス 12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4" name="テキスト ボックス 12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72,778
72,097
70.06
34,781,333
34,017,703
554,593
15,270,248
21,749,985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固定資産台帳未整備のため、分析不可</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72,778
72,097
70.06
34,781,333
34,017,703
554,593
15,270,248
21,749,985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固定資産台帳未整備のため、分析不可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72,778
72,097
70.06
34,781,333
34,017,703
554,593
15,270,248
21,749,985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財政力指数は、類似団体の平均より０．０６ポイント下回り、県下の平均を０．１３ポイント上回る結果となっている。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人市民税の減等により、前年度比で０．０１ポイント減少したが、当該指数は近年やや横ばいに推移しており、類似団体内順位は７９自治体中、前年度の５３位から４８位と上昇している。今後も企業誘致の積極的な推進による市の活性化とともに、市税の課税対象の的確な把握と徴収体制の強化から、市税収入の確保及び徴収率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経常収支比率は、前年度比で５．１ポイント減少しており、類似団体の平均を１．５ポイント上回り、県下の平均を１．７ポイント下回る結果となっている。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らの主な減少要因としては、地方交付税及び臨時財政対策債の増に対し、会計年度任用職員制度施行に伴う人件費の減等によるものである。今後も事業についての徹底的な見直しや優先順位を精査し、優先度の低い事業について計画的に縮小・廃止を進め、経常経費の削減を図るとともに、自主財源の確保に一層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66</xdr:row>
      <xdr:rowOff>97028</xdr:rowOff>
    </xdr:to>
    <xdr:cxnSp macro="">
      <xdr:nvCxnSpPr>
        <xdr:cNvPr id="130" name="直線コネクタ 129"/>
        <xdr:cNvCxnSpPr/>
      </xdr:nvCxnSpPr>
      <xdr:spPr>
        <a:xfrm flipV="1">
          <a:off x="4114800" y="10920476"/>
          <a:ext cx="8382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66</xdr:row>
      <xdr:rowOff>97028</xdr:rowOff>
    </xdr:to>
    <xdr:cxnSp macro="">
      <xdr:nvCxnSpPr>
        <xdr:cNvPr id="133" name="直線コネクタ 132"/>
        <xdr:cNvCxnSpPr/>
      </xdr:nvCxnSpPr>
      <xdr:spPr>
        <a:xfrm>
          <a:off x="3225800" y="1121968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65</xdr:row>
      <xdr:rowOff>75438</xdr:rowOff>
    </xdr:to>
    <xdr:cxnSp macro="">
      <xdr:nvCxnSpPr>
        <xdr:cNvPr id="136" name="直線コネクタ 135"/>
        <xdr:cNvCxnSpPr/>
      </xdr:nvCxnSpPr>
      <xdr:spPr>
        <a:xfrm>
          <a:off x="2336800" y="1096873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63</xdr:row>
      <xdr:rowOff>167386</xdr:rowOff>
    </xdr:to>
    <xdr:cxnSp macro="">
      <xdr:nvCxnSpPr>
        <xdr:cNvPr id="139" name="直線コネクタ 138"/>
        <xdr:cNvCxnSpPr/>
      </xdr:nvCxnSpPr>
      <xdr:spPr>
        <a:xfrm>
          <a:off x="1447800" y="1094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0"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46228</xdr:rowOff>
    </xdr:from>
    <xdr:to>
      <xdr:col>19</xdr:col>
      <xdr:colOff>184150</xdr:colOff>
      <xdr:row>66</xdr:row>
      <xdr:rowOff>147828</xdr:rowOff>
    </xdr:to>
    <xdr:sp macro="" textlink="">
      <xdr:nvSpPr>
        <xdr:cNvPr id="151" name="楕円 150"/>
        <xdr:cNvSpPr/>
      </xdr:nvSpPr>
      <xdr:spPr>
        <a:xfrm>
          <a:off x="4064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132605</xdr:rowOff>
    </xdr:from>
    <xdr:ext cx="736600" cy="259045"/>
    <xdr:sp macro="" textlink="">
      <xdr:nvSpPr>
        <xdr:cNvPr id="152" name="テキスト ボックス 151"/>
        <xdr:cNvSpPr txBox="1"/>
      </xdr:nvSpPr>
      <xdr:spPr>
        <a:xfrm>
          <a:off x="3733800" y="114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3" name="楕円 152"/>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136415</xdr:rowOff>
    </xdr:from>
    <xdr:ext cx="762000" cy="259045"/>
    <xdr:sp macro="" textlink="">
      <xdr:nvSpPr>
        <xdr:cNvPr id="154" name="テキスト ボックス 153"/>
        <xdr:cNvSpPr txBox="1"/>
      </xdr:nvSpPr>
      <xdr:spPr>
        <a:xfrm>
          <a:off x="2844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5" name="楕円 154"/>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56" name="テキスト ボックス 155"/>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37609</xdr:rowOff>
    </xdr:from>
    <xdr:ext cx="762000" cy="259045"/>
    <xdr:sp macro="" textlink="">
      <xdr:nvSpPr>
        <xdr:cNvPr id="158" name="テキスト ボックス 157"/>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の決算額については、前年度より増加しているが県下平均及び類似団体平均よりも数値は低く、適正度は良好な状態となっている。今後も、職員の適正化等による人件費の管理及び予算の枠配分方式等による物件費の抑制を引き続き行い、健全な数値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111192</xdr:rowOff>
    </xdr:from>
    <xdr:to>
      <xdr:col>23</xdr:col>
      <xdr:colOff>133350</xdr:colOff>
      <xdr:row>82</xdr:row>
      <xdr:rowOff>51011</xdr:rowOff>
    </xdr:to>
    <xdr:cxnSp macro="">
      <xdr:nvCxnSpPr>
        <xdr:cNvPr id="191" name="直線コネクタ 190"/>
        <xdr:cNvCxnSpPr/>
      </xdr:nvCxnSpPr>
      <xdr:spPr>
        <a:xfrm>
          <a:off x="4114800" y="13998642"/>
          <a:ext cx="838200" cy="1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51504</xdr:rowOff>
    </xdr:from>
    <xdr:to>
      <xdr:col>19</xdr:col>
      <xdr:colOff>133350</xdr:colOff>
      <xdr:row>81</xdr:row>
      <xdr:rowOff>111192</xdr:rowOff>
    </xdr:to>
    <xdr:cxnSp macro="">
      <xdr:nvCxnSpPr>
        <xdr:cNvPr id="194" name="直線コネクタ 193"/>
        <xdr:cNvCxnSpPr/>
      </xdr:nvCxnSpPr>
      <xdr:spPr>
        <a:xfrm>
          <a:off x="3225800" y="13938954"/>
          <a:ext cx="889000" cy="5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51504</xdr:rowOff>
    </xdr:from>
    <xdr:to>
      <xdr:col>15</xdr:col>
      <xdr:colOff>82550</xdr:colOff>
      <xdr:row>82</xdr:row>
      <xdr:rowOff>73885</xdr:rowOff>
    </xdr:to>
    <xdr:cxnSp macro="">
      <xdr:nvCxnSpPr>
        <xdr:cNvPr id="197" name="直線コネクタ 196"/>
        <xdr:cNvCxnSpPr/>
      </xdr:nvCxnSpPr>
      <xdr:spPr>
        <a:xfrm flipV="1">
          <a:off x="2336800" y="13938954"/>
          <a:ext cx="889000" cy="19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3969</xdr:rowOff>
    </xdr:from>
    <xdr:to>
      <xdr:col>11</xdr:col>
      <xdr:colOff>31750</xdr:colOff>
      <xdr:row>82</xdr:row>
      <xdr:rowOff>73885</xdr:rowOff>
    </xdr:to>
    <xdr:cxnSp macro="">
      <xdr:nvCxnSpPr>
        <xdr:cNvPr id="200" name="直線コネクタ 199"/>
        <xdr:cNvCxnSpPr/>
      </xdr:nvCxnSpPr>
      <xdr:spPr>
        <a:xfrm>
          <a:off x="1447800" y="13891419"/>
          <a:ext cx="889000" cy="2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211</xdr:rowOff>
    </xdr:from>
    <xdr:to>
      <xdr:col>23</xdr:col>
      <xdr:colOff>184150</xdr:colOff>
      <xdr:row>82</xdr:row>
      <xdr:rowOff>101811</xdr:rowOff>
    </xdr:to>
    <xdr:sp macro="" textlink="">
      <xdr:nvSpPr>
        <xdr:cNvPr id="210" name="楕円 209"/>
        <xdr:cNvSpPr/>
      </xdr:nvSpPr>
      <xdr:spPr>
        <a:xfrm>
          <a:off x="4902200" y="140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16738</xdr:rowOff>
    </xdr:from>
    <xdr:ext cx="762000" cy="259045"/>
    <xdr:sp macro="" textlink="">
      <xdr:nvSpPr>
        <xdr:cNvPr id="211" name="人件費・物件費等の状況該当値テキスト"/>
        <xdr:cNvSpPr txBox="1"/>
      </xdr:nvSpPr>
      <xdr:spPr>
        <a:xfrm>
          <a:off x="5041900" y="1390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60392</xdr:rowOff>
    </xdr:from>
    <xdr:to>
      <xdr:col>19</xdr:col>
      <xdr:colOff>184150</xdr:colOff>
      <xdr:row>81</xdr:row>
      <xdr:rowOff>161992</xdr:rowOff>
    </xdr:to>
    <xdr:sp macro="" textlink="">
      <xdr:nvSpPr>
        <xdr:cNvPr id="212" name="楕円 211"/>
        <xdr:cNvSpPr/>
      </xdr:nvSpPr>
      <xdr:spPr>
        <a:xfrm>
          <a:off x="4064000" y="139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719</xdr:rowOff>
    </xdr:from>
    <xdr:ext cx="736600" cy="259045"/>
    <xdr:sp macro="" textlink="">
      <xdr:nvSpPr>
        <xdr:cNvPr id="213" name="テキスト ボックス 212"/>
        <xdr:cNvSpPr txBox="1"/>
      </xdr:nvSpPr>
      <xdr:spPr>
        <a:xfrm>
          <a:off x="3733800" y="1371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704</xdr:rowOff>
    </xdr:from>
    <xdr:to>
      <xdr:col>15</xdr:col>
      <xdr:colOff>133350</xdr:colOff>
      <xdr:row>81</xdr:row>
      <xdr:rowOff>102304</xdr:rowOff>
    </xdr:to>
    <xdr:sp macro="" textlink="">
      <xdr:nvSpPr>
        <xdr:cNvPr id="214" name="楕円 213"/>
        <xdr:cNvSpPr/>
      </xdr:nvSpPr>
      <xdr:spPr>
        <a:xfrm>
          <a:off x="3175000" y="138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112481</xdr:rowOff>
    </xdr:from>
    <xdr:ext cx="762000" cy="259045"/>
    <xdr:sp macro="" textlink="">
      <xdr:nvSpPr>
        <xdr:cNvPr id="215" name="テキスト ボックス 214"/>
        <xdr:cNvSpPr txBox="1"/>
      </xdr:nvSpPr>
      <xdr:spPr>
        <a:xfrm>
          <a:off x="2844800" y="1365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23085</xdr:rowOff>
    </xdr:from>
    <xdr:to>
      <xdr:col>11</xdr:col>
      <xdr:colOff>82550</xdr:colOff>
      <xdr:row>82</xdr:row>
      <xdr:rowOff>124685</xdr:rowOff>
    </xdr:to>
    <xdr:sp macro="" textlink="">
      <xdr:nvSpPr>
        <xdr:cNvPr id="216" name="楕円 215"/>
        <xdr:cNvSpPr/>
      </xdr:nvSpPr>
      <xdr:spPr>
        <a:xfrm>
          <a:off x="2286000" y="140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109462</xdr:rowOff>
    </xdr:from>
    <xdr:ext cx="762000" cy="259045"/>
    <xdr:sp macro="" textlink="">
      <xdr:nvSpPr>
        <xdr:cNvPr id="217" name="テキスト ボックス 216"/>
        <xdr:cNvSpPr txBox="1"/>
      </xdr:nvSpPr>
      <xdr:spPr>
        <a:xfrm>
          <a:off x="1955800" y="14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124619</xdr:rowOff>
    </xdr:from>
    <xdr:to>
      <xdr:col>7</xdr:col>
      <xdr:colOff>31750</xdr:colOff>
      <xdr:row>81</xdr:row>
      <xdr:rowOff>54769</xdr:rowOff>
    </xdr:to>
    <xdr:sp macro="" textlink="">
      <xdr:nvSpPr>
        <xdr:cNvPr id="218" name="楕円 217"/>
        <xdr:cNvSpPr/>
      </xdr:nvSpPr>
      <xdr:spPr>
        <a:xfrm>
          <a:off x="1397000" y="138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64946</xdr:rowOff>
    </xdr:from>
    <xdr:ext cx="762000" cy="259045"/>
    <xdr:sp macro="" textlink="">
      <xdr:nvSpPr>
        <xdr:cNvPr id="219" name="テキスト ボックス 218"/>
        <xdr:cNvSpPr txBox="1"/>
      </xdr:nvSpPr>
      <xdr:spPr>
        <a:xfrm>
          <a:off x="1066800" y="1360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ラスパイレス指数については、前年度と同値であり、類似団体及び全国市平均よりは高い水準となっている。今後は国及び他の地方公共団体の事情を考慮しながら、給与等の適正化に努める。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3" name="直線コネクタ 252"/>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128411</xdr:rowOff>
    </xdr:to>
    <xdr:cxnSp macro="">
      <xdr:nvCxnSpPr>
        <xdr:cNvPr id="256" name="直線コネクタ 255"/>
        <xdr:cNvCxnSpPr/>
      </xdr:nvCxnSpPr>
      <xdr:spPr>
        <a:xfrm flipV="1">
          <a:off x="15290800" y="1484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87</xdr:row>
      <xdr:rowOff>23989</xdr:rowOff>
    </xdr:to>
    <xdr:cxnSp macro="">
      <xdr:nvCxnSpPr>
        <xdr:cNvPr id="259" name="直線コネクタ 258"/>
        <xdr:cNvCxnSpPr/>
      </xdr:nvCxnSpPr>
      <xdr:spPr>
        <a:xfrm flipV="1">
          <a:off x="14401800" y="148731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37395</xdr:rowOff>
    </xdr:to>
    <xdr:cxnSp macro="">
      <xdr:nvCxnSpPr>
        <xdr:cNvPr id="262" name="直線コネクタ 261"/>
        <xdr:cNvCxnSpPr/>
      </xdr:nvCxnSpPr>
      <xdr:spPr>
        <a:xfrm flipV="1">
          <a:off x="13512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4" name="楕円 27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5" name="テキスト ボックス 27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76" name="楕円 275"/>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77" name="テキスト ボックス 276"/>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78" name="楕円 277"/>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79" name="テキスト ボックス 278"/>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0" name="楕円 279"/>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1" name="テキスト ボックス 280"/>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人口１，０００人当たり職員数については、類似団体及び県下平均に対して低い水準となっている。今後も住民サービスを低下させることなく、職員数の適正管理に努める。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60</xdr:row>
      <xdr:rowOff>123931</xdr:rowOff>
    </xdr:to>
    <xdr:cxnSp macro="">
      <xdr:nvCxnSpPr>
        <xdr:cNvPr id="316" name="直線コネクタ 315"/>
        <xdr:cNvCxnSpPr/>
      </xdr:nvCxnSpPr>
      <xdr:spPr>
        <a:xfrm>
          <a:off x="16179800" y="1040489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99801</xdr:rowOff>
    </xdr:from>
    <xdr:to>
      <xdr:col>77</xdr:col>
      <xdr:colOff>44450</xdr:colOff>
      <xdr:row>60</xdr:row>
      <xdr:rowOff>117898</xdr:rowOff>
    </xdr:to>
    <xdr:cxnSp macro="">
      <xdr:nvCxnSpPr>
        <xdr:cNvPr id="319" name="直線コネクタ 318"/>
        <xdr:cNvCxnSpPr/>
      </xdr:nvCxnSpPr>
      <xdr:spPr>
        <a:xfrm>
          <a:off x="15290800" y="1038680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60</xdr:row>
      <xdr:rowOff>99801</xdr:rowOff>
    </xdr:to>
    <xdr:cxnSp macro="">
      <xdr:nvCxnSpPr>
        <xdr:cNvPr id="322" name="直線コネクタ 321"/>
        <xdr:cNvCxnSpPr/>
      </xdr:nvCxnSpPr>
      <xdr:spPr>
        <a:xfrm>
          <a:off x="14401800" y="1038479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60</xdr:row>
      <xdr:rowOff>97790</xdr:rowOff>
    </xdr:to>
    <xdr:cxnSp macro="">
      <xdr:nvCxnSpPr>
        <xdr:cNvPr id="325" name="直線コネクタ 324"/>
        <xdr:cNvCxnSpPr/>
      </xdr:nvCxnSpPr>
      <xdr:spPr>
        <a:xfrm>
          <a:off x="13512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35" name="楕円 334"/>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36" name="定員管理の状況該当値テキスト"/>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37" name="楕円 336"/>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38" name="テキスト ボックス 337"/>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49001</xdr:rowOff>
    </xdr:from>
    <xdr:to>
      <xdr:col>73</xdr:col>
      <xdr:colOff>44450</xdr:colOff>
      <xdr:row>60</xdr:row>
      <xdr:rowOff>150601</xdr:rowOff>
    </xdr:to>
    <xdr:sp macro="" textlink="">
      <xdr:nvSpPr>
        <xdr:cNvPr id="339" name="楕円 338"/>
        <xdr:cNvSpPr/>
      </xdr:nvSpPr>
      <xdr:spPr>
        <a:xfrm>
          <a:off x="15240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160778</xdr:rowOff>
    </xdr:from>
    <xdr:ext cx="762000" cy="259045"/>
    <xdr:sp macro="" textlink="">
      <xdr:nvSpPr>
        <xdr:cNvPr id="340" name="テキスト ボックス 339"/>
        <xdr:cNvSpPr txBox="1"/>
      </xdr:nvSpPr>
      <xdr:spPr>
        <a:xfrm>
          <a:off x="14909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1" name="楕円 340"/>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2" name="テキスト ボックス 341"/>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3" name="楕円 342"/>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44" name="テキスト ボックス 343"/>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前年度比で０．４ポイント増加しているが、類似団体の平均及び県下平均と比較するとどちらも下回る結果となっている。今後も、緊急度・住民ニーズを的確に把握し、必要性の高い事業の実施に努めながら地方債の管理を行うことで、起債に大きく頼ることのない財政運営に行い、現在の水準の更なる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40</xdr:row>
      <xdr:rowOff>11176</xdr:rowOff>
    </xdr:to>
    <xdr:cxnSp macro="">
      <xdr:nvCxnSpPr>
        <xdr:cNvPr id="376" name="直線コネクタ 375"/>
        <xdr:cNvCxnSpPr/>
      </xdr:nvCxnSpPr>
      <xdr:spPr>
        <a:xfrm>
          <a:off x="16179800" y="68305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144018</xdr:rowOff>
    </xdr:to>
    <xdr:cxnSp macro="">
      <xdr:nvCxnSpPr>
        <xdr:cNvPr id="379" name="直線コネクタ 378"/>
        <xdr:cNvCxnSpPr/>
      </xdr:nvCxnSpPr>
      <xdr:spPr>
        <a:xfrm>
          <a:off x="15290800" y="67919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105410</xdr:rowOff>
    </xdr:to>
    <xdr:cxnSp macro="">
      <xdr:nvCxnSpPr>
        <xdr:cNvPr id="382" name="直線コネクタ 381"/>
        <xdr:cNvCxnSpPr/>
      </xdr:nvCxnSpPr>
      <xdr:spPr>
        <a:xfrm>
          <a:off x="14401800" y="67823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124714</xdr:rowOff>
    </xdr:to>
    <xdr:cxnSp macro="">
      <xdr:nvCxnSpPr>
        <xdr:cNvPr id="385" name="直線コネクタ 384"/>
        <xdr:cNvCxnSpPr/>
      </xdr:nvCxnSpPr>
      <xdr:spPr>
        <a:xfrm flipV="1">
          <a:off x="13512800" y="678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5" name="楕円 394"/>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396"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397" name="楕円 396"/>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98" name="テキスト ボックス 397"/>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399" name="楕円 398"/>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0" name="テキスト ボックス 399"/>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1" name="楕円 400"/>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2" name="テキスト ボックス 401"/>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3" name="楕円 402"/>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4" name="テキスト ボックス 403"/>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充当可能財源額が将来負担額を上回っているため、ここ数年は指標の無い極めて低い水準となっている。今後も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72,778
72,097
70.06
34,781,333
34,017,703
554,593
15,270,248
21,749,985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については、前年度比で２．８ポイント減少しており、類似団体の平均との比較では０．６ポイント高い水準となっている。職員数については類似団体内でも低い水準にあるため、給与制度についての是正を行い、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43180</xdr:rowOff>
    </xdr:to>
    <xdr:cxnSp macro="">
      <xdr:nvCxnSpPr>
        <xdr:cNvPr id="66" name="直線コネクタ 65"/>
        <xdr:cNvCxnSpPr/>
      </xdr:nvCxnSpPr>
      <xdr:spPr>
        <a:xfrm flipV="1">
          <a:off x="3987800" y="63449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43180</xdr:rowOff>
    </xdr:to>
    <xdr:cxnSp macro="">
      <xdr:nvCxnSpPr>
        <xdr:cNvPr id="69" name="直線コネクタ 68"/>
        <xdr:cNvCxnSpPr/>
      </xdr:nvCxnSpPr>
      <xdr:spPr>
        <a:xfrm>
          <a:off x="3098800" y="647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130810</xdr:rowOff>
    </xdr:to>
    <xdr:cxnSp macro="">
      <xdr:nvCxnSpPr>
        <xdr:cNvPr id="72" name="直線コネクタ 71"/>
        <xdr:cNvCxnSpPr/>
      </xdr:nvCxnSpPr>
      <xdr:spPr>
        <a:xfrm>
          <a:off x="2209800" y="642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77470</xdr:rowOff>
    </xdr:to>
    <xdr:cxnSp macro="">
      <xdr:nvCxnSpPr>
        <xdr:cNvPr id="75" name="直線コネクタ 74"/>
        <xdr:cNvCxnSpPr/>
      </xdr:nvCxnSpPr>
      <xdr:spPr>
        <a:xfrm>
          <a:off x="1320800" y="630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については、前年度比で０．８ポイント増加しているものの、類似団体の平均との比較では１．２ポイント低い水準となっている。今後も予算の枠配分方式を実施しながら、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111760</xdr:rowOff>
    </xdr:to>
    <xdr:cxnSp macro="">
      <xdr:nvCxnSpPr>
        <xdr:cNvPr id="127" name="直線コネクタ 126"/>
        <xdr:cNvCxnSpPr/>
      </xdr:nvCxnSpPr>
      <xdr:spPr>
        <a:xfrm>
          <a:off x="15671800" y="2794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50800</xdr:rowOff>
    </xdr:to>
    <xdr:cxnSp macro="">
      <xdr:nvCxnSpPr>
        <xdr:cNvPr id="130" name="直線コネクタ 129"/>
        <xdr:cNvCxnSpPr/>
      </xdr:nvCxnSpPr>
      <xdr:spPr>
        <a:xfrm>
          <a:off x="14782800" y="276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20320</xdr:rowOff>
    </xdr:to>
    <xdr:cxnSp macro="">
      <xdr:nvCxnSpPr>
        <xdr:cNvPr id="133" name="直線コネクタ 132"/>
        <xdr:cNvCxnSpPr/>
      </xdr:nvCxnSpPr>
      <xdr:spPr>
        <a:xfrm>
          <a:off x="13893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20320</xdr:rowOff>
    </xdr:to>
    <xdr:cxnSp macro="">
      <xdr:nvCxnSpPr>
        <xdr:cNvPr id="136" name="直線コネクタ 135"/>
        <xdr:cNvCxnSpPr/>
      </xdr:nvCxnSpPr>
      <xdr:spPr>
        <a:xfrm flipV="1">
          <a:off x="13004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7"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50" name="楕円 149"/>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51" name="テキスト ボックス 150"/>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4" name="楕円 153"/>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5" name="テキスト ボックス 154"/>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については、前年度比で０．８ポイント減少し、近年ゆるやかな減少傾向となっているものの、類似団体の平均との比較では４．９ポイント高い水準となっている。主な要因として障害福祉サービス費や生活保護費が類似団体に比べ割合が高いことが挙げられる。今後も資格審査の適正化や基準の見直し等により、上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59</xdr:row>
      <xdr:rowOff>69850</xdr:rowOff>
    </xdr:to>
    <xdr:cxnSp macro="">
      <xdr:nvCxnSpPr>
        <xdr:cNvPr id="183" name="直線コネクタ 182"/>
        <xdr:cNvCxnSpPr/>
      </xdr:nvCxnSpPr>
      <xdr:spPr>
        <a:xfrm flipV="1">
          <a:off x="4826000" y="9131300"/>
          <a:ext cx="0" cy="1054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41927</xdr:rowOff>
    </xdr:from>
    <xdr:ext cx="762000" cy="259045"/>
    <xdr:sp macro="" textlink="">
      <xdr:nvSpPr>
        <xdr:cNvPr id="184" name="扶助費最小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69850</xdr:rowOff>
    </xdr:from>
    <xdr:to>
      <xdr:col>24</xdr:col>
      <xdr:colOff>114300</xdr:colOff>
      <xdr:row>59</xdr:row>
      <xdr:rowOff>69850</xdr:rowOff>
    </xdr:to>
    <xdr:cxnSp macro="">
      <xdr:nvCxnSpPr>
        <xdr:cNvPr id="185" name="直線コネクタ 184"/>
        <xdr:cNvCxnSpPr/>
      </xdr:nvCxnSpPr>
      <xdr:spPr>
        <a:xfrm>
          <a:off x="4737100" y="1018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6"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7" name="直線コネクタ 186"/>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0</xdr:rowOff>
    </xdr:to>
    <xdr:cxnSp macro="">
      <xdr:nvCxnSpPr>
        <xdr:cNvPr id="188" name="直線コネクタ 187"/>
        <xdr:cNvCxnSpPr/>
      </xdr:nvCxnSpPr>
      <xdr:spPr>
        <a:xfrm flipV="1">
          <a:off x="3987800" y="10185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99077</xdr:rowOff>
    </xdr:from>
    <xdr:ext cx="762000" cy="259045"/>
    <xdr:sp macro="" textlink="">
      <xdr:nvSpPr>
        <xdr:cNvPr id="189" name="扶助費平均値テキスト"/>
        <xdr:cNvSpPr txBox="1"/>
      </xdr:nvSpPr>
      <xdr:spPr>
        <a:xfrm>
          <a:off x="4914900" y="935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190" name="フローチャート: 判断 189"/>
        <xdr:cNvSpPr/>
      </xdr:nvSpPr>
      <xdr:spPr>
        <a:xfrm>
          <a:off x="47752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0</xdr:rowOff>
    </xdr:from>
    <xdr:to>
      <xdr:col>19</xdr:col>
      <xdr:colOff>187325</xdr:colOff>
      <xdr:row>60</xdr:row>
      <xdr:rowOff>101600</xdr:rowOff>
    </xdr:to>
    <xdr:cxnSp macro="">
      <xdr:nvCxnSpPr>
        <xdr:cNvPr id="191" name="直線コネクタ 190"/>
        <xdr:cNvCxnSpPr/>
      </xdr:nvCxnSpPr>
      <xdr:spPr>
        <a:xfrm flipV="1">
          <a:off x="3098800" y="10287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158750</xdr:rowOff>
    </xdr:from>
    <xdr:to>
      <xdr:col>20</xdr:col>
      <xdr:colOff>38100</xdr:colOff>
      <xdr:row>56</xdr:row>
      <xdr:rowOff>88900</xdr:rowOff>
    </xdr:to>
    <xdr:sp macro="" textlink="">
      <xdr:nvSpPr>
        <xdr:cNvPr id="192" name="フローチャート: 判断 191"/>
        <xdr:cNvSpPr/>
      </xdr:nvSpPr>
      <xdr:spPr>
        <a:xfrm>
          <a:off x="3937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193" name="テキスト ボックス 192"/>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101600</xdr:rowOff>
    </xdr:from>
    <xdr:to>
      <xdr:col>15</xdr:col>
      <xdr:colOff>98425</xdr:colOff>
      <xdr:row>60</xdr:row>
      <xdr:rowOff>152400</xdr:rowOff>
    </xdr:to>
    <xdr:cxnSp macro="">
      <xdr:nvCxnSpPr>
        <xdr:cNvPr id="194" name="直線コネクタ 193"/>
        <xdr:cNvCxnSpPr/>
      </xdr:nvCxnSpPr>
      <xdr:spPr>
        <a:xfrm flipV="1">
          <a:off x="2209800" y="1038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6" name="テキスト ボックス 195"/>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152400</xdr:rowOff>
    </xdr:from>
    <xdr:to>
      <xdr:col>11</xdr:col>
      <xdr:colOff>9525</xdr:colOff>
      <xdr:row>60</xdr:row>
      <xdr:rowOff>152400</xdr:rowOff>
    </xdr:to>
    <xdr:cxnSp macro="">
      <xdr:nvCxnSpPr>
        <xdr:cNvPr id="197" name="直線コネクタ 196"/>
        <xdr:cNvCxnSpPr/>
      </xdr:nvCxnSpPr>
      <xdr:spPr>
        <a:xfrm>
          <a:off x="1320800" y="1043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8" name="フローチャート: 判断 197"/>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9" name="テキスト ボックス 198"/>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00" name="フローチャート: 判断 199"/>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1" name="テキスト ボックス 200"/>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8"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120650</xdr:rowOff>
    </xdr:from>
    <xdr:to>
      <xdr:col>20</xdr:col>
      <xdr:colOff>38100</xdr:colOff>
      <xdr:row>60</xdr:row>
      <xdr:rowOff>50800</xdr:rowOff>
    </xdr:to>
    <xdr:sp macro="" textlink="">
      <xdr:nvSpPr>
        <xdr:cNvPr id="209" name="楕円 208"/>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35577</xdr:rowOff>
    </xdr:from>
    <xdr:ext cx="736600" cy="259045"/>
    <xdr:sp macro="" textlink="">
      <xdr:nvSpPr>
        <xdr:cNvPr id="210" name="テキスト ボックス 209"/>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11" name="楕円 210"/>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12" name="テキスト ボックス 211"/>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101600</xdr:rowOff>
    </xdr:from>
    <xdr:to>
      <xdr:col>11</xdr:col>
      <xdr:colOff>60325</xdr:colOff>
      <xdr:row>61</xdr:row>
      <xdr:rowOff>31750</xdr:rowOff>
    </xdr:to>
    <xdr:sp macro="" textlink="">
      <xdr:nvSpPr>
        <xdr:cNvPr id="213" name="楕円 212"/>
        <xdr:cNvSpPr/>
      </xdr:nvSpPr>
      <xdr:spPr>
        <a:xfrm>
          <a:off x="2159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16527</xdr:rowOff>
    </xdr:from>
    <xdr:ext cx="762000" cy="259045"/>
    <xdr:sp macro="" textlink="">
      <xdr:nvSpPr>
        <xdr:cNvPr id="214" name="テキスト ボックス 213"/>
        <xdr:cNvSpPr txBox="1"/>
      </xdr:nvSpPr>
      <xdr:spPr>
        <a:xfrm>
          <a:off x="1828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101600</xdr:rowOff>
    </xdr:from>
    <xdr:to>
      <xdr:col>6</xdr:col>
      <xdr:colOff>171450</xdr:colOff>
      <xdr:row>61</xdr:row>
      <xdr:rowOff>31750</xdr:rowOff>
    </xdr:to>
    <xdr:sp macro="" textlink="">
      <xdr:nvSpPr>
        <xdr:cNvPr id="215" name="楕円 214"/>
        <xdr:cNvSpPr/>
      </xdr:nvSpPr>
      <xdr:spPr>
        <a:xfrm>
          <a:off x="1270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16527</xdr:rowOff>
    </xdr:from>
    <xdr:ext cx="762000" cy="259045"/>
    <xdr:sp macro="" textlink="">
      <xdr:nvSpPr>
        <xdr:cNvPr id="216" name="テキスト ボックス 215"/>
        <xdr:cNvSpPr txBox="1"/>
      </xdr:nvSpPr>
      <xdr:spPr>
        <a:xfrm>
          <a:off x="939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その他性質における経常収支比率については、前年度比で１．３ポイント減少しているものの、類似団体の平均との比較では２．８ポイント高い水準となっている。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6" name="直線コネクタ 245"/>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7"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48" name="直線コネクタ 247"/>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9"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0" name="直線コネクタ 249"/>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162378</xdr:rowOff>
    </xdr:from>
    <xdr:to>
      <xdr:col>82</xdr:col>
      <xdr:colOff>107950</xdr:colOff>
      <xdr:row>60</xdr:row>
      <xdr:rowOff>132443</xdr:rowOff>
    </xdr:to>
    <xdr:cxnSp macro="">
      <xdr:nvCxnSpPr>
        <xdr:cNvPr id="251" name="直線コネクタ 250"/>
        <xdr:cNvCxnSpPr/>
      </xdr:nvCxnSpPr>
      <xdr:spPr>
        <a:xfrm flipV="1">
          <a:off x="15671800" y="102779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2"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3" name="フローチャート: 判断 252"/>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132443</xdr:rowOff>
    </xdr:from>
    <xdr:to>
      <xdr:col>78</xdr:col>
      <xdr:colOff>69850</xdr:colOff>
      <xdr:row>60</xdr:row>
      <xdr:rowOff>132443</xdr:rowOff>
    </xdr:to>
    <xdr:cxnSp macro="">
      <xdr:nvCxnSpPr>
        <xdr:cNvPr id="254" name="直線コネクタ 253"/>
        <xdr:cNvCxnSpPr/>
      </xdr:nvCxnSpPr>
      <xdr:spPr>
        <a:xfrm>
          <a:off x="14782800" y="10419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60</xdr:row>
      <xdr:rowOff>132443</xdr:rowOff>
    </xdr:to>
    <xdr:cxnSp macro="">
      <xdr:nvCxnSpPr>
        <xdr:cNvPr id="257" name="直線コネクタ 256"/>
        <xdr:cNvCxnSpPr/>
      </xdr:nvCxnSpPr>
      <xdr:spPr>
        <a:xfrm>
          <a:off x="13893800" y="10332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58" name="フローチャート: 判断 257"/>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59" name="テキスト ボックス 258"/>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67128</xdr:rowOff>
    </xdr:to>
    <xdr:cxnSp macro="">
      <xdr:nvCxnSpPr>
        <xdr:cNvPr id="260" name="直線コネクタ 259"/>
        <xdr:cNvCxnSpPr/>
      </xdr:nvCxnSpPr>
      <xdr:spPr>
        <a:xfrm flipV="1">
          <a:off x="13004800" y="1033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1" name="フローチャート: 判断 260"/>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2" name="テキスト ボックス 261"/>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3" name="フローチャート: 判断 262"/>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4" name="テキスト ボックス 263"/>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111578</xdr:rowOff>
    </xdr:from>
    <xdr:to>
      <xdr:col>82</xdr:col>
      <xdr:colOff>158750</xdr:colOff>
      <xdr:row>60</xdr:row>
      <xdr:rowOff>41728</xdr:rowOff>
    </xdr:to>
    <xdr:sp macro="" textlink="">
      <xdr:nvSpPr>
        <xdr:cNvPr id="270" name="楕円 269"/>
        <xdr:cNvSpPr/>
      </xdr:nvSpPr>
      <xdr:spPr>
        <a:xfrm>
          <a:off x="16459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83655</xdr:rowOff>
    </xdr:from>
    <xdr:ext cx="762000" cy="259045"/>
    <xdr:sp macro="" textlink="">
      <xdr:nvSpPr>
        <xdr:cNvPr id="271" name="その他該当値テキスト"/>
        <xdr:cNvSpPr txBox="1"/>
      </xdr:nvSpPr>
      <xdr:spPr>
        <a:xfrm>
          <a:off x="16598900" y="101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81643</xdr:rowOff>
    </xdr:from>
    <xdr:to>
      <xdr:col>78</xdr:col>
      <xdr:colOff>120650</xdr:colOff>
      <xdr:row>61</xdr:row>
      <xdr:rowOff>11793</xdr:rowOff>
    </xdr:to>
    <xdr:sp macro="" textlink="">
      <xdr:nvSpPr>
        <xdr:cNvPr id="272" name="楕円 271"/>
        <xdr:cNvSpPr/>
      </xdr:nvSpPr>
      <xdr:spPr>
        <a:xfrm>
          <a:off x="15621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168020</xdr:rowOff>
    </xdr:from>
    <xdr:ext cx="736600" cy="259045"/>
    <xdr:sp macro="" textlink="">
      <xdr:nvSpPr>
        <xdr:cNvPr id="273" name="テキスト ボックス 272"/>
        <xdr:cNvSpPr txBox="1"/>
      </xdr:nvSpPr>
      <xdr:spPr>
        <a:xfrm>
          <a:off x="15290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81643</xdr:rowOff>
    </xdr:from>
    <xdr:to>
      <xdr:col>74</xdr:col>
      <xdr:colOff>31750</xdr:colOff>
      <xdr:row>61</xdr:row>
      <xdr:rowOff>11793</xdr:rowOff>
    </xdr:to>
    <xdr:sp macro="" textlink="">
      <xdr:nvSpPr>
        <xdr:cNvPr id="274" name="楕円 273"/>
        <xdr:cNvSpPr/>
      </xdr:nvSpPr>
      <xdr:spPr>
        <a:xfrm>
          <a:off x="14732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168020</xdr:rowOff>
    </xdr:from>
    <xdr:ext cx="762000" cy="259045"/>
    <xdr:sp macro="" textlink="">
      <xdr:nvSpPr>
        <xdr:cNvPr id="275" name="テキスト ボックス 274"/>
        <xdr:cNvSpPr txBox="1"/>
      </xdr:nvSpPr>
      <xdr:spPr>
        <a:xfrm>
          <a:off x="14401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6" name="楕円 275"/>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7" name="テキスト ボックス 276"/>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78" name="楕円 277"/>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79" name="テキスト ボックス 278"/>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については、前年度比で０．４ポイント減少しており、類似団体の平均との比較では１．６ポイント低い水準となっている。今後も補助金交付に関し定期的な精査を継続することで、補助費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4" name="直線コネクタ 303"/>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5"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6" name="直線コネクタ 305"/>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7"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8" name="直線コネクタ 307"/>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72136</xdr:rowOff>
    </xdr:to>
    <xdr:cxnSp macro="">
      <xdr:nvCxnSpPr>
        <xdr:cNvPr id="309" name="直線コネクタ 308"/>
        <xdr:cNvCxnSpPr/>
      </xdr:nvCxnSpPr>
      <xdr:spPr>
        <a:xfrm flipV="1">
          <a:off x="15671800" y="6226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0"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1" name="フローチャート: 判断 310"/>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72136</xdr:rowOff>
    </xdr:to>
    <xdr:cxnSp macro="">
      <xdr:nvCxnSpPr>
        <xdr:cNvPr id="312" name="直線コネクタ 311"/>
        <xdr:cNvCxnSpPr/>
      </xdr:nvCxnSpPr>
      <xdr:spPr>
        <a:xfrm>
          <a:off x="14782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3" name="フローチャート: 判断 312"/>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4" name="テキスト ボックス 313"/>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26416</xdr:rowOff>
    </xdr:to>
    <xdr:cxnSp macro="">
      <xdr:nvCxnSpPr>
        <xdr:cNvPr id="315" name="直線コネクタ 314"/>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7" name="テキスト ボックス 316"/>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35560</xdr:rowOff>
    </xdr:to>
    <xdr:cxnSp macro="">
      <xdr:nvCxnSpPr>
        <xdr:cNvPr id="318" name="直線コネクタ 317"/>
        <xdr:cNvCxnSpPr/>
      </xdr:nvCxnSpPr>
      <xdr:spPr>
        <a:xfrm flipV="1">
          <a:off x="13004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8" name="楕円 327"/>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9"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0" name="楕円 329"/>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1" name="テキスト ボックス 33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3" name="テキスト ボックス 33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6" name="楕円 335"/>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7" name="テキスト ボックス 336"/>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については、前年度比で０．６ポイント減少しているものの、類似団体の平均との比較では４．０ポイント低い水準となっている。今後も緊急度・住民ニーズを的確に把握した事業の選択により、起債に大きく頼ることのない財政運営を行い、現在の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2" name="直線コネクタ 361"/>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3"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4" name="直線コネクタ 363"/>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5"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6" name="直線コネクタ 365"/>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99568</xdr:rowOff>
    </xdr:to>
    <xdr:cxnSp macro="">
      <xdr:nvCxnSpPr>
        <xdr:cNvPr id="367" name="直線コネクタ 366"/>
        <xdr:cNvCxnSpPr/>
      </xdr:nvCxnSpPr>
      <xdr:spPr>
        <a:xfrm flipV="1">
          <a:off x="3987800" y="131023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9" name="フローチャート: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99568</xdr:rowOff>
    </xdr:to>
    <xdr:cxnSp macro="">
      <xdr:nvCxnSpPr>
        <xdr:cNvPr id="370" name="直線コネクタ 369"/>
        <xdr:cNvCxnSpPr/>
      </xdr:nvCxnSpPr>
      <xdr:spPr>
        <a:xfrm>
          <a:off x="3098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85852</xdr:rowOff>
    </xdr:to>
    <xdr:cxnSp macro="">
      <xdr:nvCxnSpPr>
        <xdr:cNvPr id="373" name="直線コネクタ 372"/>
        <xdr:cNvCxnSpPr/>
      </xdr:nvCxnSpPr>
      <xdr:spPr>
        <a:xfrm>
          <a:off x="2209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4" name="フローチャート: 判断 373"/>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5" name="テキスト ボックス 374"/>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58420</xdr:rowOff>
    </xdr:to>
    <xdr:cxnSp macro="">
      <xdr:nvCxnSpPr>
        <xdr:cNvPr id="376" name="直線コネクタ 375"/>
        <xdr:cNvCxnSpPr/>
      </xdr:nvCxnSpPr>
      <xdr:spPr>
        <a:xfrm flipV="1">
          <a:off x="1320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7" name="フローチャート: 判断 376"/>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8" name="テキスト ボックス 377"/>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79" name="フローチャート: 判断 378"/>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0" name="テキスト ボックス 379"/>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6" name="楕円 385"/>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7"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8" name="楕円 387"/>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9" name="テキスト ボックス 388"/>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0" name="楕円 389"/>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1" name="テキスト ボックス 390"/>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92" name="楕円 391"/>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3" name="テキスト ボックス 392"/>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4" name="楕円 393"/>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5" name="テキスト ボックス 394"/>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前年度比で４．５ポイントの減少となっているものの、類似団体の平均との比較では、５．５ポイント高い水準となっている。主な要因としては、公債費に係る経常収支比率が類似団体と比べ低いことが挙げられるが、今後も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1" name="直線コネクタ 420"/>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2"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3" name="直線コネクタ 422"/>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4"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5" name="直線コネクタ 424"/>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79</xdr:row>
      <xdr:rowOff>46989</xdr:rowOff>
    </xdr:to>
    <xdr:cxnSp macro="">
      <xdr:nvCxnSpPr>
        <xdr:cNvPr id="426" name="直線コネクタ 425"/>
        <xdr:cNvCxnSpPr/>
      </xdr:nvCxnSpPr>
      <xdr:spPr>
        <a:xfrm flipV="1">
          <a:off x="15671800" y="133858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7"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8" name="フローチャート: 判断 427"/>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46989</xdr:rowOff>
    </xdr:to>
    <xdr:cxnSp macro="">
      <xdr:nvCxnSpPr>
        <xdr:cNvPr id="429" name="直線コネクタ 428"/>
        <xdr:cNvCxnSpPr/>
      </xdr:nvCxnSpPr>
      <xdr:spPr>
        <a:xfrm>
          <a:off x="14782800" y="135138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0" name="フローチャート: 判断 429"/>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1" name="テキスト ボックス 430"/>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140715</xdr:rowOff>
    </xdr:to>
    <xdr:cxnSp macro="">
      <xdr:nvCxnSpPr>
        <xdr:cNvPr id="432" name="直線コネクタ 431"/>
        <xdr:cNvCxnSpPr/>
      </xdr:nvCxnSpPr>
      <xdr:spPr>
        <a:xfrm>
          <a:off x="13893800" y="134315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58420</xdr:rowOff>
    </xdr:to>
    <xdr:cxnSp macro="">
      <xdr:nvCxnSpPr>
        <xdr:cNvPr id="435" name="直線コネクタ 434"/>
        <xdr:cNvCxnSpPr/>
      </xdr:nvCxnSpPr>
      <xdr:spPr>
        <a:xfrm>
          <a:off x="13004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6" name="フローチャート: 判断 435"/>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7" name="テキスト ボックス 436"/>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38" name="フローチャート: 判断 437"/>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39" name="テキスト ボックス 438"/>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5" name="楕円 444"/>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6"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47" name="楕円 446"/>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48" name="テキスト ボックス 447"/>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49" name="楕円 448"/>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0" name="テキスト ボックス 449"/>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1" name="楕円 450"/>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2" name="テキスト ボックス 451"/>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3" name="楕円 452"/>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4" name="テキスト ボックス 453"/>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62001</xdr:rowOff>
    </xdr:from>
    <xdr:to>
      <xdr:col>29</xdr:col>
      <xdr:colOff>127000</xdr:colOff>
      <xdr:row>18</xdr:row>
      <xdr:rowOff>84480</xdr:rowOff>
    </xdr:to>
    <xdr:cxnSp macro="">
      <xdr:nvCxnSpPr>
        <xdr:cNvPr id="50" name="直線コネクタ 49"/>
        <xdr:cNvCxnSpPr/>
      </xdr:nvCxnSpPr>
      <xdr:spPr bwMode="auto">
        <a:xfrm>
          <a:off x="5003800" y="3195726"/>
          <a:ext cx="6477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62001</xdr:rowOff>
    </xdr:from>
    <xdr:to>
      <xdr:col>26</xdr:col>
      <xdr:colOff>50800</xdr:colOff>
      <xdr:row>18</xdr:row>
      <xdr:rowOff>87567</xdr:rowOff>
    </xdr:to>
    <xdr:cxnSp macro="">
      <xdr:nvCxnSpPr>
        <xdr:cNvPr id="53" name="直線コネクタ 52"/>
        <xdr:cNvCxnSpPr/>
      </xdr:nvCxnSpPr>
      <xdr:spPr bwMode="auto">
        <a:xfrm flipV="1">
          <a:off x="4305300" y="3195726"/>
          <a:ext cx="698500" cy="25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87567</xdr:rowOff>
    </xdr:from>
    <xdr:to>
      <xdr:col>22</xdr:col>
      <xdr:colOff>114300</xdr:colOff>
      <xdr:row>18</xdr:row>
      <xdr:rowOff>102178</xdr:rowOff>
    </xdr:to>
    <xdr:cxnSp macro="">
      <xdr:nvCxnSpPr>
        <xdr:cNvPr id="56" name="直線コネクタ 55"/>
        <xdr:cNvCxnSpPr/>
      </xdr:nvCxnSpPr>
      <xdr:spPr bwMode="auto">
        <a:xfrm flipV="1">
          <a:off x="3606800" y="3221292"/>
          <a:ext cx="698500" cy="14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102178</xdr:rowOff>
    </xdr:from>
    <xdr:to>
      <xdr:col>18</xdr:col>
      <xdr:colOff>177800</xdr:colOff>
      <xdr:row>18</xdr:row>
      <xdr:rowOff>123857</xdr:rowOff>
    </xdr:to>
    <xdr:cxnSp macro="">
      <xdr:nvCxnSpPr>
        <xdr:cNvPr id="59" name="直線コネクタ 58"/>
        <xdr:cNvCxnSpPr/>
      </xdr:nvCxnSpPr>
      <xdr:spPr bwMode="auto">
        <a:xfrm flipV="1">
          <a:off x="2908300" y="3235903"/>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33680</xdr:rowOff>
    </xdr:from>
    <xdr:to>
      <xdr:col>29</xdr:col>
      <xdr:colOff>177800</xdr:colOff>
      <xdr:row>18</xdr:row>
      <xdr:rowOff>135280</xdr:rowOff>
    </xdr:to>
    <xdr:sp macro="" textlink="">
      <xdr:nvSpPr>
        <xdr:cNvPr id="69" name="楕円 68"/>
        <xdr:cNvSpPr/>
      </xdr:nvSpPr>
      <xdr:spPr bwMode="auto">
        <a:xfrm>
          <a:off x="5600700" y="316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5757</xdr:rowOff>
    </xdr:from>
    <xdr:ext cx="762000" cy="259045"/>
    <xdr:sp macro="" textlink="">
      <xdr:nvSpPr>
        <xdr:cNvPr id="70" name="人口1人当たり決算額の推移該当値テキスト130"/>
        <xdr:cNvSpPr txBox="1"/>
      </xdr:nvSpPr>
      <xdr:spPr>
        <a:xfrm>
          <a:off x="5740400" y="313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11201</xdr:rowOff>
    </xdr:from>
    <xdr:to>
      <xdr:col>26</xdr:col>
      <xdr:colOff>101600</xdr:colOff>
      <xdr:row>18</xdr:row>
      <xdr:rowOff>112801</xdr:rowOff>
    </xdr:to>
    <xdr:sp macro="" textlink="">
      <xdr:nvSpPr>
        <xdr:cNvPr id="71" name="楕円 70"/>
        <xdr:cNvSpPr/>
      </xdr:nvSpPr>
      <xdr:spPr bwMode="auto">
        <a:xfrm>
          <a:off x="4953000" y="314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97578</xdr:rowOff>
    </xdr:from>
    <xdr:ext cx="736600" cy="259045"/>
    <xdr:sp macro="" textlink="">
      <xdr:nvSpPr>
        <xdr:cNvPr id="72" name="テキスト ボックス 71"/>
        <xdr:cNvSpPr txBox="1"/>
      </xdr:nvSpPr>
      <xdr:spPr>
        <a:xfrm>
          <a:off x="4622800" y="323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36767</xdr:rowOff>
    </xdr:from>
    <xdr:to>
      <xdr:col>22</xdr:col>
      <xdr:colOff>165100</xdr:colOff>
      <xdr:row>18</xdr:row>
      <xdr:rowOff>138367</xdr:rowOff>
    </xdr:to>
    <xdr:sp macro="" textlink="">
      <xdr:nvSpPr>
        <xdr:cNvPr id="73" name="楕円 72"/>
        <xdr:cNvSpPr/>
      </xdr:nvSpPr>
      <xdr:spPr bwMode="auto">
        <a:xfrm>
          <a:off x="4254500" y="3170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123143</xdr:rowOff>
    </xdr:from>
    <xdr:ext cx="762000" cy="259045"/>
    <xdr:sp macro="" textlink="">
      <xdr:nvSpPr>
        <xdr:cNvPr id="74" name="テキスト ボックス 73"/>
        <xdr:cNvSpPr txBox="1"/>
      </xdr:nvSpPr>
      <xdr:spPr>
        <a:xfrm>
          <a:off x="3924300" y="325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51378</xdr:rowOff>
    </xdr:from>
    <xdr:to>
      <xdr:col>19</xdr:col>
      <xdr:colOff>38100</xdr:colOff>
      <xdr:row>18</xdr:row>
      <xdr:rowOff>152978</xdr:rowOff>
    </xdr:to>
    <xdr:sp macro="" textlink="">
      <xdr:nvSpPr>
        <xdr:cNvPr id="75" name="楕円 74"/>
        <xdr:cNvSpPr/>
      </xdr:nvSpPr>
      <xdr:spPr bwMode="auto">
        <a:xfrm>
          <a:off x="3556000" y="318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137755</xdr:rowOff>
    </xdr:from>
    <xdr:ext cx="762000" cy="259045"/>
    <xdr:sp macro="" textlink="">
      <xdr:nvSpPr>
        <xdr:cNvPr id="76" name="テキスト ボックス 75"/>
        <xdr:cNvSpPr txBox="1"/>
      </xdr:nvSpPr>
      <xdr:spPr>
        <a:xfrm>
          <a:off x="3225800" y="327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73057</xdr:rowOff>
    </xdr:from>
    <xdr:to>
      <xdr:col>15</xdr:col>
      <xdr:colOff>101600</xdr:colOff>
      <xdr:row>19</xdr:row>
      <xdr:rowOff>3207</xdr:rowOff>
    </xdr:to>
    <xdr:sp macro="" textlink="">
      <xdr:nvSpPr>
        <xdr:cNvPr id="77" name="楕円 76"/>
        <xdr:cNvSpPr/>
      </xdr:nvSpPr>
      <xdr:spPr bwMode="auto">
        <a:xfrm>
          <a:off x="2857500" y="3206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159434</xdr:rowOff>
    </xdr:from>
    <xdr:ext cx="762000" cy="259045"/>
    <xdr:sp macro="" textlink="">
      <xdr:nvSpPr>
        <xdr:cNvPr id="78" name="テキスト ボックス 77"/>
        <xdr:cNvSpPr txBox="1"/>
      </xdr:nvSpPr>
      <xdr:spPr>
        <a:xfrm>
          <a:off x="2527300" y="329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119380</xdr:rowOff>
    </xdr:from>
    <xdr:to>
      <xdr:col>29</xdr:col>
      <xdr:colOff>127000</xdr:colOff>
      <xdr:row>36</xdr:row>
      <xdr:rowOff>158090</xdr:rowOff>
    </xdr:to>
    <xdr:cxnSp macro="">
      <xdr:nvCxnSpPr>
        <xdr:cNvPr id="112" name="直線コネクタ 111"/>
        <xdr:cNvCxnSpPr/>
      </xdr:nvCxnSpPr>
      <xdr:spPr bwMode="auto">
        <a:xfrm flipV="1">
          <a:off x="5003800" y="7072630"/>
          <a:ext cx="647700" cy="3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158090</xdr:rowOff>
    </xdr:from>
    <xdr:to>
      <xdr:col>26</xdr:col>
      <xdr:colOff>50800</xdr:colOff>
      <xdr:row>37</xdr:row>
      <xdr:rowOff>35179</xdr:rowOff>
    </xdr:to>
    <xdr:cxnSp macro="">
      <xdr:nvCxnSpPr>
        <xdr:cNvPr id="115" name="直線コネクタ 114"/>
        <xdr:cNvCxnSpPr/>
      </xdr:nvCxnSpPr>
      <xdr:spPr bwMode="auto">
        <a:xfrm flipV="1">
          <a:off x="4305300" y="7111340"/>
          <a:ext cx="6985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35179</xdr:rowOff>
    </xdr:from>
    <xdr:to>
      <xdr:col>22</xdr:col>
      <xdr:colOff>114300</xdr:colOff>
      <xdr:row>37</xdr:row>
      <xdr:rowOff>93434</xdr:rowOff>
    </xdr:to>
    <xdr:cxnSp macro="">
      <xdr:nvCxnSpPr>
        <xdr:cNvPr id="118" name="直線コネクタ 117"/>
        <xdr:cNvCxnSpPr/>
      </xdr:nvCxnSpPr>
      <xdr:spPr bwMode="auto">
        <a:xfrm flipV="1">
          <a:off x="3606800" y="7159879"/>
          <a:ext cx="698500" cy="5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85433</xdr:rowOff>
    </xdr:from>
    <xdr:to>
      <xdr:col>18</xdr:col>
      <xdr:colOff>177800</xdr:colOff>
      <xdr:row>37</xdr:row>
      <xdr:rowOff>93434</xdr:rowOff>
    </xdr:to>
    <xdr:cxnSp macro="">
      <xdr:nvCxnSpPr>
        <xdr:cNvPr id="121" name="直線コネクタ 120"/>
        <xdr:cNvCxnSpPr/>
      </xdr:nvCxnSpPr>
      <xdr:spPr bwMode="auto">
        <a:xfrm>
          <a:off x="2908300" y="7210133"/>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68580</xdr:rowOff>
    </xdr:from>
    <xdr:to>
      <xdr:col>29</xdr:col>
      <xdr:colOff>177800</xdr:colOff>
      <xdr:row>36</xdr:row>
      <xdr:rowOff>170180</xdr:rowOff>
    </xdr:to>
    <xdr:sp macro="" textlink="">
      <xdr:nvSpPr>
        <xdr:cNvPr id="131" name="楕円 130"/>
        <xdr:cNvSpPr/>
      </xdr:nvSpPr>
      <xdr:spPr bwMode="auto">
        <a:xfrm>
          <a:off x="5600700" y="702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40657</xdr:rowOff>
    </xdr:from>
    <xdr:ext cx="762000" cy="259045"/>
    <xdr:sp macro="" textlink="">
      <xdr:nvSpPr>
        <xdr:cNvPr id="132" name="人口1人当たり決算額の推移該当値テキスト445"/>
        <xdr:cNvSpPr txBox="1"/>
      </xdr:nvSpPr>
      <xdr:spPr>
        <a:xfrm>
          <a:off x="5740400" y="699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107290</xdr:rowOff>
    </xdr:from>
    <xdr:to>
      <xdr:col>26</xdr:col>
      <xdr:colOff>101600</xdr:colOff>
      <xdr:row>37</xdr:row>
      <xdr:rowOff>37440</xdr:rowOff>
    </xdr:to>
    <xdr:sp macro="" textlink="">
      <xdr:nvSpPr>
        <xdr:cNvPr id="133" name="楕円 132"/>
        <xdr:cNvSpPr/>
      </xdr:nvSpPr>
      <xdr:spPr bwMode="auto">
        <a:xfrm>
          <a:off x="4953000" y="706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22217</xdr:rowOff>
    </xdr:from>
    <xdr:ext cx="736600" cy="259045"/>
    <xdr:sp macro="" textlink="">
      <xdr:nvSpPr>
        <xdr:cNvPr id="134" name="テキスト ボックス 133"/>
        <xdr:cNvSpPr txBox="1"/>
      </xdr:nvSpPr>
      <xdr:spPr>
        <a:xfrm>
          <a:off x="4622800" y="71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155829</xdr:rowOff>
    </xdr:from>
    <xdr:to>
      <xdr:col>22</xdr:col>
      <xdr:colOff>165100</xdr:colOff>
      <xdr:row>37</xdr:row>
      <xdr:rowOff>85979</xdr:rowOff>
    </xdr:to>
    <xdr:sp macro="" textlink="">
      <xdr:nvSpPr>
        <xdr:cNvPr id="135" name="楕円 134"/>
        <xdr:cNvSpPr/>
      </xdr:nvSpPr>
      <xdr:spPr bwMode="auto">
        <a:xfrm>
          <a:off x="4254500" y="710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70756</xdr:rowOff>
    </xdr:from>
    <xdr:ext cx="762000" cy="259045"/>
    <xdr:sp macro="" textlink="">
      <xdr:nvSpPr>
        <xdr:cNvPr id="136" name="テキスト ボックス 135"/>
        <xdr:cNvSpPr txBox="1"/>
      </xdr:nvSpPr>
      <xdr:spPr>
        <a:xfrm>
          <a:off x="3924300" y="719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42634</xdr:rowOff>
    </xdr:from>
    <xdr:to>
      <xdr:col>19</xdr:col>
      <xdr:colOff>38100</xdr:colOff>
      <xdr:row>37</xdr:row>
      <xdr:rowOff>144234</xdr:rowOff>
    </xdr:to>
    <xdr:sp macro="" textlink="">
      <xdr:nvSpPr>
        <xdr:cNvPr id="137" name="楕円 136"/>
        <xdr:cNvSpPr/>
      </xdr:nvSpPr>
      <xdr:spPr bwMode="auto">
        <a:xfrm>
          <a:off x="3556000" y="716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129011</xdr:rowOff>
    </xdr:from>
    <xdr:ext cx="762000" cy="259045"/>
    <xdr:sp macro="" textlink="">
      <xdr:nvSpPr>
        <xdr:cNvPr id="138" name="テキスト ボックス 137"/>
        <xdr:cNvSpPr txBox="1"/>
      </xdr:nvSpPr>
      <xdr:spPr>
        <a:xfrm>
          <a:off x="3225800" y="725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34633</xdr:rowOff>
    </xdr:from>
    <xdr:to>
      <xdr:col>15</xdr:col>
      <xdr:colOff>101600</xdr:colOff>
      <xdr:row>37</xdr:row>
      <xdr:rowOff>136233</xdr:rowOff>
    </xdr:to>
    <xdr:sp macro="" textlink="">
      <xdr:nvSpPr>
        <xdr:cNvPr id="139" name="楕円 138"/>
        <xdr:cNvSpPr/>
      </xdr:nvSpPr>
      <xdr:spPr bwMode="auto">
        <a:xfrm>
          <a:off x="2857500" y="715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121010</xdr:rowOff>
    </xdr:from>
    <xdr:ext cx="762000" cy="259045"/>
    <xdr:sp macro="" textlink="">
      <xdr:nvSpPr>
        <xdr:cNvPr id="140" name="テキスト ボックス 139"/>
        <xdr:cNvSpPr txBox="1"/>
      </xdr:nvSpPr>
      <xdr:spPr>
        <a:xfrm>
          <a:off x="2527300" y="724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72,778
72,097
70.06
34,781,333
34,017,703
554,593
15,270,248
21,749,985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32658</xdr:rowOff>
    </xdr:from>
    <xdr:to>
      <xdr:col>24</xdr:col>
      <xdr:colOff>63500</xdr:colOff>
      <xdr:row>37</xdr:row>
      <xdr:rowOff>44945</xdr:rowOff>
    </xdr:to>
    <xdr:cxnSp macro="">
      <xdr:nvCxnSpPr>
        <xdr:cNvPr id="61" name="直線コネクタ 60"/>
        <xdr:cNvCxnSpPr/>
      </xdr:nvCxnSpPr>
      <xdr:spPr>
        <a:xfrm>
          <a:off x="3797300" y="6376308"/>
          <a:ext cx="8382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32658</xdr:rowOff>
    </xdr:from>
    <xdr:to>
      <xdr:col>19</xdr:col>
      <xdr:colOff>177800</xdr:colOff>
      <xdr:row>37</xdr:row>
      <xdr:rowOff>120440</xdr:rowOff>
    </xdr:to>
    <xdr:cxnSp macro="">
      <xdr:nvCxnSpPr>
        <xdr:cNvPr id="64" name="直線コネクタ 63"/>
        <xdr:cNvCxnSpPr/>
      </xdr:nvCxnSpPr>
      <xdr:spPr>
        <a:xfrm flipV="1">
          <a:off x="2908300" y="6376308"/>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120440</xdr:rowOff>
    </xdr:from>
    <xdr:to>
      <xdr:col>15</xdr:col>
      <xdr:colOff>50800</xdr:colOff>
      <xdr:row>37</xdr:row>
      <xdr:rowOff>154121</xdr:rowOff>
    </xdr:to>
    <xdr:cxnSp macro="">
      <xdr:nvCxnSpPr>
        <xdr:cNvPr id="67" name="直線コネクタ 66"/>
        <xdr:cNvCxnSpPr/>
      </xdr:nvCxnSpPr>
      <xdr:spPr>
        <a:xfrm flipV="1">
          <a:off x="2019300" y="6464090"/>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154121</xdr:rowOff>
    </xdr:from>
    <xdr:to>
      <xdr:col>10</xdr:col>
      <xdr:colOff>114300</xdr:colOff>
      <xdr:row>38</xdr:row>
      <xdr:rowOff>26791</xdr:rowOff>
    </xdr:to>
    <xdr:cxnSp macro="">
      <xdr:nvCxnSpPr>
        <xdr:cNvPr id="70" name="直線コネクタ 69"/>
        <xdr:cNvCxnSpPr/>
      </xdr:nvCxnSpPr>
      <xdr:spPr>
        <a:xfrm flipV="1">
          <a:off x="1130300" y="6497771"/>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165595</xdr:rowOff>
    </xdr:from>
    <xdr:to>
      <xdr:col>24</xdr:col>
      <xdr:colOff>114300</xdr:colOff>
      <xdr:row>37</xdr:row>
      <xdr:rowOff>95745</xdr:rowOff>
    </xdr:to>
    <xdr:sp macro="" textlink="">
      <xdr:nvSpPr>
        <xdr:cNvPr id="80" name="楕円 79"/>
        <xdr:cNvSpPr/>
      </xdr:nvSpPr>
      <xdr:spPr>
        <a:xfrm>
          <a:off x="4584700" y="63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144022</xdr:rowOff>
    </xdr:from>
    <xdr:ext cx="534377" cy="259045"/>
    <xdr:sp macro="" textlink="">
      <xdr:nvSpPr>
        <xdr:cNvPr id="81" name="人件費該当値テキスト"/>
        <xdr:cNvSpPr txBox="1"/>
      </xdr:nvSpPr>
      <xdr:spPr>
        <a:xfrm>
          <a:off x="4686300" y="63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153308</xdr:rowOff>
    </xdr:from>
    <xdr:to>
      <xdr:col>20</xdr:col>
      <xdr:colOff>38100</xdr:colOff>
      <xdr:row>37</xdr:row>
      <xdr:rowOff>83458</xdr:rowOff>
    </xdr:to>
    <xdr:sp macro="" textlink="">
      <xdr:nvSpPr>
        <xdr:cNvPr id="82" name="楕円 81"/>
        <xdr:cNvSpPr/>
      </xdr:nvSpPr>
      <xdr:spPr>
        <a:xfrm>
          <a:off x="3746500" y="63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74585</xdr:rowOff>
    </xdr:from>
    <xdr:ext cx="534377" cy="259045"/>
    <xdr:sp macro="" textlink="">
      <xdr:nvSpPr>
        <xdr:cNvPr id="83" name="テキスト ボックス 82"/>
        <xdr:cNvSpPr txBox="1"/>
      </xdr:nvSpPr>
      <xdr:spPr>
        <a:xfrm>
          <a:off x="3530111" y="64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69640</xdr:rowOff>
    </xdr:from>
    <xdr:to>
      <xdr:col>15</xdr:col>
      <xdr:colOff>101600</xdr:colOff>
      <xdr:row>37</xdr:row>
      <xdr:rowOff>171241</xdr:rowOff>
    </xdr:to>
    <xdr:sp macro="" textlink="">
      <xdr:nvSpPr>
        <xdr:cNvPr id="84" name="楕円 83"/>
        <xdr:cNvSpPr/>
      </xdr:nvSpPr>
      <xdr:spPr>
        <a:xfrm>
          <a:off x="2857500" y="64132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162368</xdr:rowOff>
    </xdr:from>
    <xdr:ext cx="534377" cy="259045"/>
    <xdr:sp macro="" textlink="">
      <xdr:nvSpPr>
        <xdr:cNvPr id="85" name="テキスト ボックス 84"/>
        <xdr:cNvSpPr txBox="1"/>
      </xdr:nvSpPr>
      <xdr:spPr>
        <a:xfrm>
          <a:off x="2641111" y="65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103321</xdr:rowOff>
    </xdr:from>
    <xdr:to>
      <xdr:col>10</xdr:col>
      <xdr:colOff>165100</xdr:colOff>
      <xdr:row>38</xdr:row>
      <xdr:rowOff>33471</xdr:rowOff>
    </xdr:to>
    <xdr:sp macro="" textlink="">
      <xdr:nvSpPr>
        <xdr:cNvPr id="86" name="楕円 85"/>
        <xdr:cNvSpPr/>
      </xdr:nvSpPr>
      <xdr:spPr>
        <a:xfrm>
          <a:off x="1968500" y="6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24598</xdr:rowOff>
    </xdr:from>
    <xdr:ext cx="534377" cy="259045"/>
    <xdr:sp macro="" textlink="">
      <xdr:nvSpPr>
        <xdr:cNvPr id="87" name="テキスト ボックス 86"/>
        <xdr:cNvSpPr txBox="1"/>
      </xdr:nvSpPr>
      <xdr:spPr>
        <a:xfrm>
          <a:off x="1752111" y="65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147441</xdr:rowOff>
    </xdr:from>
    <xdr:to>
      <xdr:col>6</xdr:col>
      <xdr:colOff>38100</xdr:colOff>
      <xdr:row>38</xdr:row>
      <xdr:rowOff>77591</xdr:rowOff>
    </xdr:to>
    <xdr:sp macro="" textlink="">
      <xdr:nvSpPr>
        <xdr:cNvPr id="88" name="楕円 87"/>
        <xdr:cNvSpPr/>
      </xdr:nvSpPr>
      <xdr:spPr>
        <a:xfrm>
          <a:off x="1079500" y="64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68718</xdr:rowOff>
    </xdr:from>
    <xdr:ext cx="534377" cy="259045"/>
    <xdr:sp macro="" textlink="">
      <xdr:nvSpPr>
        <xdr:cNvPr id="89" name="テキスト ボックス 88"/>
        <xdr:cNvSpPr txBox="1"/>
      </xdr:nvSpPr>
      <xdr:spPr>
        <a:xfrm>
          <a:off x="863111" y="658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96609</xdr:rowOff>
    </xdr:from>
    <xdr:to>
      <xdr:col>24</xdr:col>
      <xdr:colOff>63500</xdr:colOff>
      <xdr:row>57</xdr:row>
      <xdr:rowOff>71145</xdr:rowOff>
    </xdr:to>
    <xdr:cxnSp macro="">
      <xdr:nvCxnSpPr>
        <xdr:cNvPr id="119" name="直線コネクタ 118"/>
        <xdr:cNvCxnSpPr/>
      </xdr:nvCxnSpPr>
      <xdr:spPr>
        <a:xfrm flipV="1">
          <a:off x="3797300" y="9697809"/>
          <a:ext cx="838200" cy="1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71145</xdr:rowOff>
    </xdr:from>
    <xdr:to>
      <xdr:col>19</xdr:col>
      <xdr:colOff>177800</xdr:colOff>
      <xdr:row>57</xdr:row>
      <xdr:rowOff>88532</xdr:rowOff>
    </xdr:to>
    <xdr:cxnSp macro="">
      <xdr:nvCxnSpPr>
        <xdr:cNvPr id="122" name="直線コネクタ 121"/>
        <xdr:cNvCxnSpPr/>
      </xdr:nvCxnSpPr>
      <xdr:spPr>
        <a:xfrm flipV="1">
          <a:off x="2908300" y="9843795"/>
          <a:ext cx="889000" cy="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166192</xdr:rowOff>
    </xdr:from>
    <xdr:to>
      <xdr:col>15</xdr:col>
      <xdr:colOff>50800</xdr:colOff>
      <xdr:row>57</xdr:row>
      <xdr:rowOff>88532</xdr:rowOff>
    </xdr:to>
    <xdr:cxnSp macro="">
      <xdr:nvCxnSpPr>
        <xdr:cNvPr id="125" name="直線コネクタ 124"/>
        <xdr:cNvCxnSpPr/>
      </xdr:nvCxnSpPr>
      <xdr:spPr>
        <a:xfrm>
          <a:off x="2019300" y="9595942"/>
          <a:ext cx="889000" cy="26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166192</xdr:rowOff>
    </xdr:from>
    <xdr:to>
      <xdr:col>10</xdr:col>
      <xdr:colOff>114300</xdr:colOff>
      <xdr:row>57</xdr:row>
      <xdr:rowOff>131090</xdr:rowOff>
    </xdr:to>
    <xdr:cxnSp macro="">
      <xdr:nvCxnSpPr>
        <xdr:cNvPr id="128" name="直線コネクタ 127"/>
        <xdr:cNvCxnSpPr/>
      </xdr:nvCxnSpPr>
      <xdr:spPr>
        <a:xfrm flipV="1">
          <a:off x="1130300" y="9595942"/>
          <a:ext cx="889000" cy="3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45809</xdr:rowOff>
    </xdr:from>
    <xdr:to>
      <xdr:col>24</xdr:col>
      <xdr:colOff>114300</xdr:colOff>
      <xdr:row>56</xdr:row>
      <xdr:rowOff>147409</xdr:rowOff>
    </xdr:to>
    <xdr:sp macro="" textlink="">
      <xdr:nvSpPr>
        <xdr:cNvPr id="138" name="楕円 137"/>
        <xdr:cNvSpPr/>
      </xdr:nvSpPr>
      <xdr:spPr>
        <a:xfrm>
          <a:off x="4584700" y="96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24236</xdr:rowOff>
    </xdr:from>
    <xdr:ext cx="534377" cy="259045"/>
    <xdr:sp macro="" textlink="">
      <xdr:nvSpPr>
        <xdr:cNvPr id="139" name="物件費該当値テキスト"/>
        <xdr:cNvSpPr txBox="1"/>
      </xdr:nvSpPr>
      <xdr:spPr>
        <a:xfrm>
          <a:off x="4686300" y="96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20345</xdr:rowOff>
    </xdr:from>
    <xdr:to>
      <xdr:col>20</xdr:col>
      <xdr:colOff>38100</xdr:colOff>
      <xdr:row>57</xdr:row>
      <xdr:rowOff>121945</xdr:rowOff>
    </xdr:to>
    <xdr:sp macro="" textlink="">
      <xdr:nvSpPr>
        <xdr:cNvPr id="140" name="楕円 139"/>
        <xdr:cNvSpPr/>
      </xdr:nvSpPr>
      <xdr:spPr>
        <a:xfrm>
          <a:off x="3746500" y="97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113072</xdr:rowOff>
    </xdr:from>
    <xdr:ext cx="534377" cy="259045"/>
    <xdr:sp macro="" textlink="">
      <xdr:nvSpPr>
        <xdr:cNvPr id="141" name="テキスト ボックス 140"/>
        <xdr:cNvSpPr txBox="1"/>
      </xdr:nvSpPr>
      <xdr:spPr>
        <a:xfrm>
          <a:off x="3530111" y="98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37732</xdr:rowOff>
    </xdr:from>
    <xdr:to>
      <xdr:col>15</xdr:col>
      <xdr:colOff>101600</xdr:colOff>
      <xdr:row>57</xdr:row>
      <xdr:rowOff>139332</xdr:rowOff>
    </xdr:to>
    <xdr:sp macro="" textlink="">
      <xdr:nvSpPr>
        <xdr:cNvPr id="142" name="楕円 141"/>
        <xdr:cNvSpPr/>
      </xdr:nvSpPr>
      <xdr:spPr>
        <a:xfrm>
          <a:off x="2857500" y="98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130459</xdr:rowOff>
    </xdr:from>
    <xdr:ext cx="534377" cy="259045"/>
    <xdr:sp macro="" textlink="">
      <xdr:nvSpPr>
        <xdr:cNvPr id="143" name="テキスト ボックス 142"/>
        <xdr:cNvSpPr txBox="1"/>
      </xdr:nvSpPr>
      <xdr:spPr>
        <a:xfrm>
          <a:off x="2641111" y="99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115392</xdr:rowOff>
    </xdr:from>
    <xdr:to>
      <xdr:col>10</xdr:col>
      <xdr:colOff>165100</xdr:colOff>
      <xdr:row>56</xdr:row>
      <xdr:rowOff>45542</xdr:rowOff>
    </xdr:to>
    <xdr:sp macro="" textlink="">
      <xdr:nvSpPr>
        <xdr:cNvPr id="144" name="楕円 143"/>
        <xdr:cNvSpPr/>
      </xdr:nvSpPr>
      <xdr:spPr>
        <a:xfrm>
          <a:off x="1968500" y="95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62069</xdr:rowOff>
    </xdr:from>
    <xdr:ext cx="534377" cy="259045"/>
    <xdr:sp macro="" textlink="">
      <xdr:nvSpPr>
        <xdr:cNvPr id="145" name="テキスト ボックス 144"/>
        <xdr:cNvSpPr txBox="1"/>
      </xdr:nvSpPr>
      <xdr:spPr>
        <a:xfrm>
          <a:off x="1752111" y="93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80290</xdr:rowOff>
    </xdr:from>
    <xdr:to>
      <xdr:col>6</xdr:col>
      <xdr:colOff>38100</xdr:colOff>
      <xdr:row>58</xdr:row>
      <xdr:rowOff>10440</xdr:rowOff>
    </xdr:to>
    <xdr:sp macro="" textlink="">
      <xdr:nvSpPr>
        <xdr:cNvPr id="146" name="楕円 145"/>
        <xdr:cNvSpPr/>
      </xdr:nvSpPr>
      <xdr:spPr>
        <a:xfrm>
          <a:off x="1079500" y="98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1567</xdr:rowOff>
    </xdr:from>
    <xdr:ext cx="534377" cy="259045"/>
    <xdr:sp macro="" textlink="">
      <xdr:nvSpPr>
        <xdr:cNvPr id="147" name="テキスト ボックス 146"/>
        <xdr:cNvSpPr txBox="1"/>
      </xdr:nvSpPr>
      <xdr:spPr>
        <a:xfrm>
          <a:off x="863111" y="99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136385</xdr:rowOff>
    </xdr:from>
    <xdr:to>
      <xdr:col>24</xdr:col>
      <xdr:colOff>63500</xdr:colOff>
      <xdr:row>78</xdr:row>
      <xdr:rowOff>146710</xdr:rowOff>
    </xdr:to>
    <xdr:cxnSp macro="">
      <xdr:nvCxnSpPr>
        <xdr:cNvPr id="176" name="直線コネクタ 175"/>
        <xdr:cNvCxnSpPr/>
      </xdr:nvCxnSpPr>
      <xdr:spPr>
        <a:xfrm flipV="1">
          <a:off x="3797300" y="13509485"/>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142939</xdr:rowOff>
    </xdr:from>
    <xdr:to>
      <xdr:col>19</xdr:col>
      <xdr:colOff>177800</xdr:colOff>
      <xdr:row>78</xdr:row>
      <xdr:rowOff>146710</xdr:rowOff>
    </xdr:to>
    <xdr:cxnSp macro="">
      <xdr:nvCxnSpPr>
        <xdr:cNvPr id="179" name="直線コネクタ 178"/>
        <xdr:cNvCxnSpPr/>
      </xdr:nvCxnSpPr>
      <xdr:spPr>
        <a:xfrm>
          <a:off x="2908300" y="13516039"/>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138137</xdr:rowOff>
    </xdr:from>
    <xdr:to>
      <xdr:col>15</xdr:col>
      <xdr:colOff>50800</xdr:colOff>
      <xdr:row>78</xdr:row>
      <xdr:rowOff>142939</xdr:rowOff>
    </xdr:to>
    <xdr:cxnSp macro="">
      <xdr:nvCxnSpPr>
        <xdr:cNvPr id="182" name="直線コネクタ 181"/>
        <xdr:cNvCxnSpPr/>
      </xdr:nvCxnSpPr>
      <xdr:spPr>
        <a:xfrm>
          <a:off x="2019300" y="13511237"/>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132499</xdr:rowOff>
    </xdr:from>
    <xdr:to>
      <xdr:col>10</xdr:col>
      <xdr:colOff>114300</xdr:colOff>
      <xdr:row>78</xdr:row>
      <xdr:rowOff>138137</xdr:rowOff>
    </xdr:to>
    <xdr:cxnSp macro="">
      <xdr:nvCxnSpPr>
        <xdr:cNvPr id="185" name="直線コネクタ 184"/>
        <xdr:cNvCxnSpPr/>
      </xdr:nvCxnSpPr>
      <xdr:spPr>
        <a:xfrm>
          <a:off x="1130300" y="13505599"/>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85585</xdr:rowOff>
    </xdr:from>
    <xdr:to>
      <xdr:col>24</xdr:col>
      <xdr:colOff>114300</xdr:colOff>
      <xdr:row>79</xdr:row>
      <xdr:rowOff>15735</xdr:rowOff>
    </xdr:to>
    <xdr:sp macro="" textlink="">
      <xdr:nvSpPr>
        <xdr:cNvPr id="195" name="楕円 194"/>
        <xdr:cNvSpPr/>
      </xdr:nvSpPr>
      <xdr:spPr>
        <a:xfrm>
          <a:off x="4584700" y="134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512</xdr:rowOff>
    </xdr:from>
    <xdr:ext cx="469744" cy="259045"/>
    <xdr:sp macro="" textlink="">
      <xdr:nvSpPr>
        <xdr:cNvPr id="196" name="維持補修費該当値テキスト"/>
        <xdr:cNvSpPr txBox="1"/>
      </xdr:nvSpPr>
      <xdr:spPr>
        <a:xfrm>
          <a:off x="4686300" y="133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95910</xdr:rowOff>
    </xdr:from>
    <xdr:to>
      <xdr:col>20</xdr:col>
      <xdr:colOff>38100</xdr:colOff>
      <xdr:row>79</xdr:row>
      <xdr:rowOff>26060</xdr:rowOff>
    </xdr:to>
    <xdr:sp macro="" textlink="">
      <xdr:nvSpPr>
        <xdr:cNvPr id="197" name="楕円 196"/>
        <xdr:cNvSpPr/>
      </xdr:nvSpPr>
      <xdr:spPr>
        <a:xfrm>
          <a:off x="3746500" y="134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17187</xdr:rowOff>
    </xdr:from>
    <xdr:ext cx="469744" cy="259045"/>
    <xdr:sp macro="" textlink="">
      <xdr:nvSpPr>
        <xdr:cNvPr id="198" name="テキスト ボックス 197"/>
        <xdr:cNvSpPr txBox="1"/>
      </xdr:nvSpPr>
      <xdr:spPr>
        <a:xfrm>
          <a:off x="3562428" y="1356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92139</xdr:rowOff>
    </xdr:from>
    <xdr:to>
      <xdr:col>15</xdr:col>
      <xdr:colOff>101600</xdr:colOff>
      <xdr:row>79</xdr:row>
      <xdr:rowOff>22289</xdr:rowOff>
    </xdr:to>
    <xdr:sp macro="" textlink="">
      <xdr:nvSpPr>
        <xdr:cNvPr id="199" name="楕円 198"/>
        <xdr:cNvSpPr/>
      </xdr:nvSpPr>
      <xdr:spPr>
        <a:xfrm>
          <a:off x="2857500" y="134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13416</xdr:rowOff>
    </xdr:from>
    <xdr:ext cx="469744" cy="259045"/>
    <xdr:sp macro="" textlink="">
      <xdr:nvSpPr>
        <xdr:cNvPr id="200" name="テキスト ボックス 199"/>
        <xdr:cNvSpPr txBox="1"/>
      </xdr:nvSpPr>
      <xdr:spPr>
        <a:xfrm>
          <a:off x="2673428" y="135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87337</xdr:rowOff>
    </xdr:from>
    <xdr:to>
      <xdr:col>10</xdr:col>
      <xdr:colOff>165100</xdr:colOff>
      <xdr:row>79</xdr:row>
      <xdr:rowOff>17487</xdr:rowOff>
    </xdr:to>
    <xdr:sp macro="" textlink="">
      <xdr:nvSpPr>
        <xdr:cNvPr id="201" name="楕円 200"/>
        <xdr:cNvSpPr/>
      </xdr:nvSpPr>
      <xdr:spPr>
        <a:xfrm>
          <a:off x="1968500" y="134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8614</xdr:rowOff>
    </xdr:from>
    <xdr:ext cx="469744" cy="259045"/>
    <xdr:sp macro="" textlink="">
      <xdr:nvSpPr>
        <xdr:cNvPr id="202" name="テキスト ボックス 201"/>
        <xdr:cNvSpPr txBox="1"/>
      </xdr:nvSpPr>
      <xdr:spPr>
        <a:xfrm>
          <a:off x="1784428" y="1355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81699</xdr:rowOff>
    </xdr:from>
    <xdr:to>
      <xdr:col>6</xdr:col>
      <xdr:colOff>38100</xdr:colOff>
      <xdr:row>79</xdr:row>
      <xdr:rowOff>11849</xdr:rowOff>
    </xdr:to>
    <xdr:sp macro="" textlink="">
      <xdr:nvSpPr>
        <xdr:cNvPr id="203" name="楕円 202"/>
        <xdr:cNvSpPr/>
      </xdr:nvSpPr>
      <xdr:spPr>
        <a:xfrm>
          <a:off x="1079500" y="13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2976</xdr:rowOff>
    </xdr:from>
    <xdr:ext cx="469744" cy="259045"/>
    <xdr:sp macro="" textlink="">
      <xdr:nvSpPr>
        <xdr:cNvPr id="204" name="テキスト ボックス 203"/>
        <xdr:cNvSpPr txBox="1"/>
      </xdr:nvSpPr>
      <xdr:spPr>
        <a:xfrm>
          <a:off x="895428" y="1354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614</xdr:rowOff>
    </xdr:from>
    <xdr:to>
      <xdr:col>24</xdr:col>
      <xdr:colOff>63500</xdr:colOff>
      <xdr:row>95</xdr:row>
      <xdr:rowOff>89179</xdr:rowOff>
    </xdr:to>
    <xdr:cxnSp macro="">
      <xdr:nvCxnSpPr>
        <xdr:cNvPr id="236" name="直線コネクタ 235"/>
        <xdr:cNvCxnSpPr/>
      </xdr:nvCxnSpPr>
      <xdr:spPr>
        <a:xfrm flipV="1">
          <a:off x="3797300" y="16288364"/>
          <a:ext cx="838200" cy="8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89179</xdr:rowOff>
    </xdr:from>
    <xdr:to>
      <xdr:col>19</xdr:col>
      <xdr:colOff>177800</xdr:colOff>
      <xdr:row>95</xdr:row>
      <xdr:rowOff>91351</xdr:rowOff>
    </xdr:to>
    <xdr:cxnSp macro="">
      <xdr:nvCxnSpPr>
        <xdr:cNvPr id="239" name="直線コネクタ 238"/>
        <xdr:cNvCxnSpPr/>
      </xdr:nvCxnSpPr>
      <xdr:spPr>
        <a:xfrm flipV="1">
          <a:off x="2908300" y="1637692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91351</xdr:rowOff>
    </xdr:from>
    <xdr:to>
      <xdr:col>15</xdr:col>
      <xdr:colOff>50800</xdr:colOff>
      <xdr:row>96</xdr:row>
      <xdr:rowOff>6328</xdr:rowOff>
    </xdr:to>
    <xdr:cxnSp macro="">
      <xdr:nvCxnSpPr>
        <xdr:cNvPr id="242" name="直線コネクタ 241"/>
        <xdr:cNvCxnSpPr/>
      </xdr:nvCxnSpPr>
      <xdr:spPr>
        <a:xfrm flipV="1">
          <a:off x="2019300" y="16379101"/>
          <a:ext cx="889000" cy="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4581</xdr:rowOff>
    </xdr:from>
    <xdr:to>
      <xdr:col>10</xdr:col>
      <xdr:colOff>114300</xdr:colOff>
      <xdr:row>96</xdr:row>
      <xdr:rowOff>6328</xdr:rowOff>
    </xdr:to>
    <xdr:cxnSp macro="">
      <xdr:nvCxnSpPr>
        <xdr:cNvPr id="245" name="直線コネクタ 244"/>
        <xdr:cNvCxnSpPr/>
      </xdr:nvCxnSpPr>
      <xdr:spPr>
        <a:xfrm>
          <a:off x="1130300" y="16463781"/>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121264</xdr:rowOff>
    </xdr:from>
    <xdr:to>
      <xdr:col>24</xdr:col>
      <xdr:colOff>114300</xdr:colOff>
      <xdr:row>95</xdr:row>
      <xdr:rowOff>51414</xdr:rowOff>
    </xdr:to>
    <xdr:sp macro="" textlink="">
      <xdr:nvSpPr>
        <xdr:cNvPr id="255" name="楕円 254"/>
        <xdr:cNvSpPr/>
      </xdr:nvSpPr>
      <xdr:spPr>
        <a:xfrm>
          <a:off x="4584700" y="162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144141</xdr:rowOff>
    </xdr:from>
    <xdr:ext cx="599010" cy="259045"/>
    <xdr:sp macro="" textlink="">
      <xdr:nvSpPr>
        <xdr:cNvPr id="256" name="扶助費該当値テキスト"/>
        <xdr:cNvSpPr txBox="1"/>
      </xdr:nvSpPr>
      <xdr:spPr>
        <a:xfrm>
          <a:off x="4686300" y="1608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38379</xdr:rowOff>
    </xdr:from>
    <xdr:to>
      <xdr:col>20</xdr:col>
      <xdr:colOff>38100</xdr:colOff>
      <xdr:row>95</xdr:row>
      <xdr:rowOff>139979</xdr:rowOff>
    </xdr:to>
    <xdr:sp macro="" textlink="">
      <xdr:nvSpPr>
        <xdr:cNvPr id="257" name="楕円 256"/>
        <xdr:cNvSpPr/>
      </xdr:nvSpPr>
      <xdr:spPr>
        <a:xfrm>
          <a:off x="3746500" y="163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156506</xdr:rowOff>
    </xdr:from>
    <xdr:ext cx="599010" cy="259045"/>
    <xdr:sp macro="" textlink="">
      <xdr:nvSpPr>
        <xdr:cNvPr id="258" name="テキスト ボックス 257"/>
        <xdr:cNvSpPr txBox="1"/>
      </xdr:nvSpPr>
      <xdr:spPr>
        <a:xfrm>
          <a:off x="3497795" y="161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40551</xdr:rowOff>
    </xdr:from>
    <xdr:to>
      <xdr:col>15</xdr:col>
      <xdr:colOff>101600</xdr:colOff>
      <xdr:row>95</xdr:row>
      <xdr:rowOff>142151</xdr:rowOff>
    </xdr:to>
    <xdr:sp macro="" textlink="">
      <xdr:nvSpPr>
        <xdr:cNvPr id="259" name="楕円 258"/>
        <xdr:cNvSpPr/>
      </xdr:nvSpPr>
      <xdr:spPr>
        <a:xfrm>
          <a:off x="2857500" y="163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158678</xdr:rowOff>
    </xdr:from>
    <xdr:ext cx="599010" cy="259045"/>
    <xdr:sp macro="" textlink="">
      <xdr:nvSpPr>
        <xdr:cNvPr id="260" name="テキスト ボックス 259"/>
        <xdr:cNvSpPr txBox="1"/>
      </xdr:nvSpPr>
      <xdr:spPr>
        <a:xfrm>
          <a:off x="2608795" y="16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126978</xdr:rowOff>
    </xdr:from>
    <xdr:to>
      <xdr:col>10</xdr:col>
      <xdr:colOff>165100</xdr:colOff>
      <xdr:row>96</xdr:row>
      <xdr:rowOff>57128</xdr:rowOff>
    </xdr:to>
    <xdr:sp macro="" textlink="">
      <xdr:nvSpPr>
        <xdr:cNvPr id="261" name="楕円 260"/>
        <xdr:cNvSpPr/>
      </xdr:nvSpPr>
      <xdr:spPr>
        <a:xfrm>
          <a:off x="1968500" y="164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73655</xdr:rowOff>
    </xdr:from>
    <xdr:ext cx="599010" cy="259045"/>
    <xdr:sp macro="" textlink="">
      <xdr:nvSpPr>
        <xdr:cNvPr id="262" name="テキスト ボックス 261"/>
        <xdr:cNvSpPr txBox="1"/>
      </xdr:nvSpPr>
      <xdr:spPr>
        <a:xfrm>
          <a:off x="1719795" y="1618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125231</xdr:rowOff>
    </xdr:from>
    <xdr:to>
      <xdr:col>6</xdr:col>
      <xdr:colOff>38100</xdr:colOff>
      <xdr:row>96</xdr:row>
      <xdr:rowOff>55381</xdr:rowOff>
    </xdr:to>
    <xdr:sp macro="" textlink="">
      <xdr:nvSpPr>
        <xdr:cNvPr id="263" name="楕円 262"/>
        <xdr:cNvSpPr/>
      </xdr:nvSpPr>
      <xdr:spPr>
        <a:xfrm>
          <a:off x="1079500" y="164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71908</xdr:rowOff>
    </xdr:from>
    <xdr:ext cx="599010" cy="259045"/>
    <xdr:sp macro="" textlink="">
      <xdr:nvSpPr>
        <xdr:cNvPr id="264" name="テキスト ボックス 263"/>
        <xdr:cNvSpPr txBox="1"/>
      </xdr:nvSpPr>
      <xdr:spPr>
        <a:xfrm>
          <a:off x="830795" y="1618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98204</xdr:rowOff>
    </xdr:from>
    <xdr:to>
      <xdr:col>55</xdr:col>
      <xdr:colOff>0</xdr:colOff>
      <xdr:row>36</xdr:row>
      <xdr:rowOff>143847</xdr:rowOff>
    </xdr:to>
    <xdr:cxnSp macro="">
      <xdr:nvCxnSpPr>
        <xdr:cNvPr id="296" name="直線コネクタ 295"/>
        <xdr:cNvCxnSpPr/>
      </xdr:nvCxnSpPr>
      <xdr:spPr>
        <a:xfrm>
          <a:off x="9639300" y="5584604"/>
          <a:ext cx="838200" cy="73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7" name="補助費等平均値テキスト"/>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98204</xdr:rowOff>
    </xdr:from>
    <xdr:to>
      <xdr:col>50</xdr:col>
      <xdr:colOff>114300</xdr:colOff>
      <xdr:row>39</xdr:row>
      <xdr:rowOff>103799</xdr:rowOff>
    </xdr:to>
    <xdr:cxnSp macro="">
      <xdr:nvCxnSpPr>
        <xdr:cNvPr id="299" name="直線コネクタ 298"/>
        <xdr:cNvCxnSpPr/>
      </xdr:nvCxnSpPr>
      <xdr:spPr>
        <a:xfrm flipV="1">
          <a:off x="8750300" y="5584604"/>
          <a:ext cx="889000" cy="120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1" name="テキスト ボックス 300"/>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103799</xdr:rowOff>
    </xdr:from>
    <xdr:to>
      <xdr:col>45</xdr:col>
      <xdr:colOff>177800</xdr:colOff>
      <xdr:row>39</xdr:row>
      <xdr:rowOff>128749</xdr:rowOff>
    </xdr:to>
    <xdr:cxnSp macro="">
      <xdr:nvCxnSpPr>
        <xdr:cNvPr id="302" name="直線コネクタ 301"/>
        <xdr:cNvCxnSpPr/>
      </xdr:nvCxnSpPr>
      <xdr:spPr>
        <a:xfrm flipV="1">
          <a:off x="7861300" y="6790349"/>
          <a:ext cx="8890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4" name="テキスト ボックス 303"/>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107283</xdr:rowOff>
    </xdr:from>
    <xdr:to>
      <xdr:col>41</xdr:col>
      <xdr:colOff>50800</xdr:colOff>
      <xdr:row>39</xdr:row>
      <xdr:rowOff>128749</xdr:rowOff>
    </xdr:to>
    <xdr:cxnSp macro="">
      <xdr:nvCxnSpPr>
        <xdr:cNvPr id="305" name="直線コネクタ 304"/>
        <xdr:cNvCxnSpPr/>
      </xdr:nvCxnSpPr>
      <xdr:spPr>
        <a:xfrm>
          <a:off x="6972300" y="6793833"/>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7" name="テキスト ボックス 306"/>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09" name="テキスト ボックス 308"/>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93047</xdr:rowOff>
    </xdr:from>
    <xdr:to>
      <xdr:col>55</xdr:col>
      <xdr:colOff>50800</xdr:colOff>
      <xdr:row>37</xdr:row>
      <xdr:rowOff>23197</xdr:rowOff>
    </xdr:to>
    <xdr:sp macro="" textlink="">
      <xdr:nvSpPr>
        <xdr:cNvPr id="315" name="楕円 314"/>
        <xdr:cNvSpPr/>
      </xdr:nvSpPr>
      <xdr:spPr>
        <a:xfrm>
          <a:off x="10426700" y="626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115924</xdr:rowOff>
    </xdr:from>
    <xdr:ext cx="534377" cy="259045"/>
    <xdr:sp macro="" textlink="">
      <xdr:nvSpPr>
        <xdr:cNvPr id="316" name="補助費等該当値テキスト"/>
        <xdr:cNvSpPr txBox="1"/>
      </xdr:nvSpPr>
      <xdr:spPr>
        <a:xfrm>
          <a:off x="10528300" y="611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47404</xdr:rowOff>
    </xdr:from>
    <xdr:to>
      <xdr:col>50</xdr:col>
      <xdr:colOff>165100</xdr:colOff>
      <xdr:row>32</xdr:row>
      <xdr:rowOff>149004</xdr:rowOff>
    </xdr:to>
    <xdr:sp macro="" textlink="">
      <xdr:nvSpPr>
        <xdr:cNvPr id="317" name="楕円 316"/>
        <xdr:cNvSpPr/>
      </xdr:nvSpPr>
      <xdr:spPr>
        <a:xfrm>
          <a:off x="9588500" y="55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140131</xdr:rowOff>
    </xdr:from>
    <xdr:ext cx="599010" cy="259045"/>
    <xdr:sp macro="" textlink="">
      <xdr:nvSpPr>
        <xdr:cNvPr id="318" name="テキスト ボックス 317"/>
        <xdr:cNvSpPr txBox="1"/>
      </xdr:nvSpPr>
      <xdr:spPr>
        <a:xfrm>
          <a:off x="9339795" y="562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52999</xdr:rowOff>
    </xdr:from>
    <xdr:to>
      <xdr:col>46</xdr:col>
      <xdr:colOff>38100</xdr:colOff>
      <xdr:row>39</xdr:row>
      <xdr:rowOff>154599</xdr:rowOff>
    </xdr:to>
    <xdr:sp macro="" textlink="">
      <xdr:nvSpPr>
        <xdr:cNvPr id="319" name="楕円 318"/>
        <xdr:cNvSpPr/>
      </xdr:nvSpPr>
      <xdr:spPr>
        <a:xfrm>
          <a:off x="8699500" y="67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145726</xdr:rowOff>
    </xdr:from>
    <xdr:ext cx="534377" cy="259045"/>
    <xdr:sp macro="" textlink="">
      <xdr:nvSpPr>
        <xdr:cNvPr id="320" name="テキスト ボックス 319"/>
        <xdr:cNvSpPr txBox="1"/>
      </xdr:nvSpPr>
      <xdr:spPr>
        <a:xfrm>
          <a:off x="8483111" y="68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77949</xdr:rowOff>
    </xdr:from>
    <xdr:to>
      <xdr:col>41</xdr:col>
      <xdr:colOff>101600</xdr:colOff>
      <xdr:row>40</xdr:row>
      <xdr:rowOff>8099</xdr:rowOff>
    </xdr:to>
    <xdr:sp macro="" textlink="">
      <xdr:nvSpPr>
        <xdr:cNvPr id="321" name="楕円 320"/>
        <xdr:cNvSpPr/>
      </xdr:nvSpPr>
      <xdr:spPr>
        <a:xfrm>
          <a:off x="7810500" y="67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170676</xdr:rowOff>
    </xdr:from>
    <xdr:ext cx="534377" cy="259045"/>
    <xdr:sp macro="" textlink="">
      <xdr:nvSpPr>
        <xdr:cNvPr id="322" name="テキスト ボックス 321"/>
        <xdr:cNvSpPr txBox="1"/>
      </xdr:nvSpPr>
      <xdr:spPr>
        <a:xfrm>
          <a:off x="7594111" y="685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56483</xdr:rowOff>
    </xdr:from>
    <xdr:to>
      <xdr:col>36</xdr:col>
      <xdr:colOff>165100</xdr:colOff>
      <xdr:row>39</xdr:row>
      <xdr:rowOff>158083</xdr:rowOff>
    </xdr:to>
    <xdr:sp macro="" textlink="">
      <xdr:nvSpPr>
        <xdr:cNvPr id="323" name="楕円 322"/>
        <xdr:cNvSpPr/>
      </xdr:nvSpPr>
      <xdr:spPr>
        <a:xfrm>
          <a:off x="6921500" y="67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149210</xdr:rowOff>
    </xdr:from>
    <xdr:ext cx="534377" cy="259045"/>
    <xdr:sp macro="" textlink="">
      <xdr:nvSpPr>
        <xdr:cNvPr id="324" name="テキスト ボックス 323"/>
        <xdr:cNvSpPr txBox="1"/>
      </xdr:nvSpPr>
      <xdr:spPr>
        <a:xfrm>
          <a:off x="6705111" y="68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94072</xdr:rowOff>
    </xdr:from>
    <xdr:to>
      <xdr:col>55</xdr:col>
      <xdr:colOff>0</xdr:colOff>
      <xdr:row>56</xdr:row>
      <xdr:rowOff>129573</xdr:rowOff>
    </xdr:to>
    <xdr:cxnSp macro="">
      <xdr:nvCxnSpPr>
        <xdr:cNvPr id="349" name="直線コネクタ 348"/>
        <xdr:cNvCxnSpPr/>
      </xdr:nvCxnSpPr>
      <xdr:spPr>
        <a:xfrm>
          <a:off x="9639300" y="9695272"/>
          <a:ext cx="838200" cy="3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0"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71920</xdr:rowOff>
    </xdr:from>
    <xdr:to>
      <xdr:col>50</xdr:col>
      <xdr:colOff>114300</xdr:colOff>
      <xdr:row>56</xdr:row>
      <xdr:rowOff>94072</xdr:rowOff>
    </xdr:to>
    <xdr:cxnSp macro="">
      <xdr:nvCxnSpPr>
        <xdr:cNvPr id="352" name="直線コネクタ 351"/>
        <xdr:cNvCxnSpPr/>
      </xdr:nvCxnSpPr>
      <xdr:spPr>
        <a:xfrm>
          <a:off x="8750300" y="9501670"/>
          <a:ext cx="889000" cy="19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4" name="テキスト ボックス 353"/>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71920</xdr:rowOff>
    </xdr:from>
    <xdr:to>
      <xdr:col>45</xdr:col>
      <xdr:colOff>177800</xdr:colOff>
      <xdr:row>56</xdr:row>
      <xdr:rowOff>130916</xdr:rowOff>
    </xdr:to>
    <xdr:cxnSp macro="">
      <xdr:nvCxnSpPr>
        <xdr:cNvPr id="355" name="直線コネクタ 354"/>
        <xdr:cNvCxnSpPr/>
      </xdr:nvCxnSpPr>
      <xdr:spPr>
        <a:xfrm flipV="1">
          <a:off x="7861300" y="9501670"/>
          <a:ext cx="889000" cy="23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7" name="テキスト ボックス 356"/>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24514</xdr:rowOff>
    </xdr:from>
    <xdr:to>
      <xdr:col>41</xdr:col>
      <xdr:colOff>50800</xdr:colOff>
      <xdr:row>56</xdr:row>
      <xdr:rowOff>130916</xdr:rowOff>
    </xdr:to>
    <xdr:cxnSp macro="">
      <xdr:nvCxnSpPr>
        <xdr:cNvPr id="358" name="直線コネクタ 357"/>
        <xdr:cNvCxnSpPr/>
      </xdr:nvCxnSpPr>
      <xdr:spPr>
        <a:xfrm>
          <a:off x="6972300" y="9625714"/>
          <a:ext cx="889000" cy="10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0" name="テキスト ボックス 359"/>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2" name="テキスト ボックス 361"/>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78773</xdr:rowOff>
    </xdr:from>
    <xdr:to>
      <xdr:col>55</xdr:col>
      <xdr:colOff>50800</xdr:colOff>
      <xdr:row>57</xdr:row>
      <xdr:rowOff>8923</xdr:rowOff>
    </xdr:to>
    <xdr:sp macro="" textlink="">
      <xdr:nvSpPr>
        <xdr:cNvPr id="368" name="楕円 367"/>
        <xdr:cNvSpPr/>
      </xdr:nvSpPr>
      <xdr:spPr>
        <a:xfrm>
          <a:off x="10426700" y="96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57200</xdr:rowOff>
    </xdr:from>
    <xdr:ext cx="534377" cy="259045"/>
    <xdr:sp macro="" textlink="">
      <xdr:nvSpPr>
        <xdr:cNvPr id="369" name="普通建設事業費該当値テキスト"/>
        <xdr:cNvSpPr txBox="1"/>
      </xdr:nvSpPr>
      <xdr:spPr>
        <a:xfrm>
          <a:off x="10528300" y="96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43272</xdr:rowOff>
    </xdr:from>
    <xdr:to>
      <xdr:col>50</xdr:col>
      <xdr:colOff>165100</xdr:colOff>
      <xdr:row>56</xdr:row>
      <xdr:rowOff>144872</xdr:rowOff>
    </xdr:to>
    <xdr:sp macro="" textlink="">
      <xdr:nvSpPr>
        <xdr:cNvPr id="370" name="楕円 369"/>
        <xdr:cNvSpPr/>
      </xdr:nvSpPr>
      <xdr:spPr>
        <a:xfrm>
          <a:off x="9588500" y="964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135999</xdr:rowOff>
    </xdr:from>
    <xdr:ext cx="534377" cy="259045"/>
    <xdr:sp macro="" textlink="">
      <xdr:nvSpPr>
        <xdr:cNvPr id="371" name="テキスト ボックス 370"/>
        <xdr:cNvSpPr txBox="1"/>
      </xdr:nvSpPr>
      <xdr:spPr>
        <a:xfrm>
          <a:off x="9372111" y="97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21120</xdr:rowOff>
    </xdr:from>
    <xdr:to>
      <xdr:col>46</xdr:col>
      <xdr:colOff>38100</xdr:colOff>
      <xdr:row>55</xdr:row>
      <xdr:rowOff>122720</xdr:rowOff>
    </xdr:to>
    <xdr:sp macro="" textlink="">
      <xdr:nvSpPr>
        <xdr:cNvPr id="372" name="楕円 371"/>
        <xdr:cNvSpPr/>
      </xdr:nvSpPr>
      <xdr:spPr>
        <a:xfrm>
          <a:off x="8699500" y="94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139247</xdr:rowOff>
    </xdr:from>
    <xdr:ext cx="534377" cy="259045"/>
    <xdr:sp macro="" textlink="">
      <xdr:nvSpPr>
        <xdr:cNvPr id="373" name="テキスト ボックス 372"/>
        <xdr:cNvSpPr txBox="1"/>
      </xdr:nvSpPr>
      <xdr:spPr>
        <a:xfrm>
          <a:off x="8483111" y="92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80116</xdr:rowOff>
    </xdr:from>
    <xdr:to>
      <xdr:col>41</xdr:col>
      <xdr:colOff>101600</xdr:colOff>
      <xdr:row>57</xdr:row>
      <xdr:rowOff>10266</xdr:rowOff>
    </xdr:to>
    <xdr:sp macro="" textlink="">
      <xdr:nvSpPr>
        <xdr:cNvPr id="374" name="楕円 373"/>
        <xdr:cNvSpPr/>
      </xdr:nvSpPr>
      <xdr:spPr>
        <a:xfrm>
          <a:off x="7810500" y="96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xdr:rowOff>
    </xdr:from>
    <xdr:ext cx="534377" cy="259045"/>
    <xdr:sp macro="" textlink="">
      <xdr:nvSpPr>
        <xdr:cNvPr id="375" name="テキスト ボックス 374"/>
        <xdr:cNvSpPr txBox="1"/>
      </xdr:nvSpPr>
      <xdr:spPr>
        <a:xfrm>
          <a:off x="7594111" y="977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145164</xdr:rowOff>
    </xdr:from>
    <xdr:to>
      <xdr:col>36</xdr:col>
      <xdr:colOff>165100</xdr:colOff>
      <xdr:row>56</xdr:row>
      <xdr:rowOff>75314</xdr:rowOff>
    </xdr:to>
    <xdr:sp macro="" textlink="">
      <xdr:nvSpPr>
        <xdr:cNvPr id="376" name="楕円 375"/>
        <xdr:cNvSpPr/>
      </xdr:nvSpPr>
      <xdr:spPr>
        <a:xfrm>
          <a:off x="6921500" y="95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91841</xdr:rowOff>
    </xdr:from>
    <xdr:ext cx="534377" cy="259045"/>
    <xdr:sp macro="" textlink="">
      <xdr:nvSpPr>
        <xdr:cNvPr id="377" name="テキスト ボックス 376"/>
        <xdr:cNvSpPr txBox="1"/>
      </xdr:nvSpPr>
      <xdr:spPr>
        <a:xfrm>
          <a:off x="6705111" y="93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5753</xdr:rowOff>
    </xdr:from>
    <xdr:to>
      <xdr:col>55</xdr:col>
      <xdr:colOff>0</xdr:colOff>
      <xdr:row>78</xdr:row>
      <xdr:rowOff>47383</xdr:rowOff>
    </xdr:to>
    <xdr:cxnSp macro="">
      <xdr:nvCxnSpPr>
        <xdr:cNvPr id="406" name="直線コネクタ 405"/>
        <xdr:cNvCxnSpPr/>
      </xdr:nvCxnSpPr>
      <xdr:spPr>
        <a:xfrm>
          <a:off x="9639300" y="13378853"/>
          <a:ext cx="838200" cy="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7" name="普通建設事業費 （ うち新規整備　）平均値テキスト"/>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133477</xdr:rowOff>
    </xdr:from>
    <xdr:to>
      <xdr:col>50</xdr:col>
      <xdr:colOff>114300</xdr:colOff>
      <xdr:row>78</xdr:row>
      <xdr:rowOff>5753</xdr:rowOff>
    </xdr:to>
    <xdr:cxnSp macro="">
      <xdr:nvCxnSpPr>
        <xdr:cNvPr id="409" name="直線コネクタ 408"/>
        <xdr:cNvCxnSpPr/>
      </xdr:nvCxnSpPr>
      <xdr:spPr>
        <a:xfrm>
          <a:off x="8750300" y="12820777"/>
          <a:ext cx="889000" cy="5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1" name="テキスト ボックス 410"/>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133477</xdr:rowOff>
    </xdr:from>
    <xdr:to>
      <xdr:col>45</xdr:col>
      <xdr:colOff>177800</xdr:colOff>
      <xdr:row>77</xdr:row>
      <xdr:rowOff>85903</xdr:rowOff>
    </xdr:to>
    <xdr:cxnSp macro="">
      <xdr:nvCxnSpPr>
        <xdr:cNvPr id="412" name="直線コネクタ 411"/>
        <xdr:cNvCxnSpPr/>
      </xdr:nvCxnSpPr>
      <xdr:spPr>
        <a:xfrm flipV="1">
          <a:off x="7861300" y="12820777"/>
          <a:ext cx="889000" cy="4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4" name="テキスト ボックス 413"/>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7849</xdr:rowOff>
    </xdr:from>
    <xdr:to>
      <xdr:col>41</xdr:col>
      <xdr:colOff>50800</xdr:colOff>
      <xdr:row>77</xdr:row>
      <xdr:rowOff>85903</xdr:rowOff>
    </xdr:to>
    <xdr:cxnSp macro="">
      <xdr:nvCxnSpPr>
        <xdr:cNvPr id="415" name="直線コネクタ 414"/>
        <xdr:cNvCxnSpPr/>
      </xdr:nvCxnSpPr>
      <xdr:spPr>
        <a:xfrm>
          <a:off x="6972300" y="13209499"/>
          <a:ext cx="889000" cy="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7" name="テキスト ボックス 416"/>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9" name="テキスト ボックス 418"/>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168033</xdr:rowOff>
    </xdr:from>
    <xdr:to>
      <xdr:col>55</xdr:col>
      <xdr:colOff>50800</xdr:colOff>
      <xdr:row>78</xdr:row>
      <xdr:rowOff>98183</xdr:rowOff>
    </xdr:to>
    <xdr:sp macro="" textlink="">
      <xdr:nvSpPr>
        <xdr:cNvPr id="425" name="楕円 424"/>
        <xdr:cNvSpPr/>
      </xdr:nvSpPr>
      <xdr:spPr>
        <a:xfrm>
          <a:off x="10426700" y="133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19460</xdr:rowOff>
    </xdr:from>
    <xdr:ext cx="534377" cy="259045"/>
    <xdr:sp macro="" textlink="">
      <xdr:nvSpPr>
        <xdr:cNvPr id="426" name="普通建設事業費 （ うち新規整備　）該当値テキスト"/>
        <xdr:cNvSpPr txBox="1"/>
      </xdr:nvSpPr>
      <xdr:spPr>
        <a:xfrm>
          <a:off x="10528300" y="132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126403</xdr:rowOff>
    </xdr:from>
    <xdr:to>
      <xdr:col>50</xdr:col>
      <xdr:colOff>165100</xdr:colOff>
      <xdr:row>78</xdr:row>
      <xdr:rowOff>56553</xdr:rowOff>
    </xdr:to>
    <xdr:sp macro="" textlink="">
      <xdr:nvSpPr>
        <xdr:cNvPr id="427" name="楕円 426"/>
        <xdr:cNvSpPr/>
      </xdr:nvSpPr>
      <xdr:spPr>
        <a:xfrm>
          <a:off x="9588500" y="133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47680</xdr:rowOff>
    </xdr:from>
    <xdr:ext cx="534377" cy="259045"/>
    <xdr:sp macro="" textlink="">
      <xdr:nvSpPr>
        <xdr:cNvPr id="428" name="テキスト ボックス 427"/>
        <xdr:cNvSpPr txBox="1"/>
      </xdr:nvSpPr>
      <xdr:spPr>
        <a:xfrm>
          <a:off x="9372111" y="134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82677</xdr:rowOff>
    </xdr:from>
    <xdr:to>
      <xdr:col>46</xdr:col>
      <xdr:colOff>38100</xdr:colOff>
      <xdr:row>75</xdr:row>
      <xdr:rowOff>12827</xdr:rowOff>
    </xdr:to>
    <xdr:sp macro="" textlink="">
      <xdr:nvSpPr>
        <xdr:cNvPr id="429" name="楕円 428"/>
        <xdr:cNvSpPr/>
      </xdr:nvSpPr>
      <xdr:spPr>
        <a:xfrm>
          <a:off x="8699500" y="127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29354</xdr:rowOff>
    </xdr:from>
    <xdr:ext cx="534377" cy="259045"/>
    <xdr:sp macro="" textlink="">
      <xdr:nvSpPr>
        <xdr:cNvPr id="430" name="テキスト ボックス 429"/>
        <xdr:cNvSpPr txBox="1"/>
      </xdr:nvSpPr>
      <xdr:spPr>
        <a:xfrm>
          <a:off x="8483111" y="125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35103</xdr:rowOff>
    </xdr:from>
    <xdr:to>
      <xdr:col>41</xdr:col>
      <xdr:colOff>101600</xdr:colOff>
      <xdr:row>77</xdr:row>
      <xdr:rowOff>136703</xdr:rowOff>
    </xdr:to>
    <xdr:sp macro="" textlink="">
      <xdr:nvSpPr>
        <xdr:cNvPr id="431" name="楕円 430"/>
        <xdr:cNvSpPr/>
      </xdr:nvSpPr>
      <xdr:spPr>
        <a:xfrm>
          <a:off x="7810500" y="132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153230</xdr:rowOff>
    </xdr:from>
    <xdr:ext cx="534377" cy="259045"/>
    <xdr:sp macro="" textlink="">
      <xdr:nvSpPr>
        <xdr:cNvPr id="432" name="テキスト ボックス 431"/>
        <xdr:cNvSpPr txBox="1"/>
      </xdr:nvSpPr>
      <xdr:spPr>
        <a:xfrm>
          <a:off x="7594111" y="130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128499</xdr:rowOff>
    </xdr:from>
    <xdr:to>
      <xdr:col>36</xdr:col>
      <xdr:colOff>165100</xdr:colOff>
      <xdr:row>77</xdr:row>
      <xdr:rowOff>58649</xdr:rowOff>
    </xdr:to>
    <xdr:sp macro="" textlink="">
      <xdr:nvSpPr>
        <xdr:cNvPr id="433" name="楕円 432"/>
        <xdr:cNvSpPr/>
      </xdr:nvSpPr>
      <xdr:spPr>
        <a:xfrm>
          <a:off x="6921500" y="131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75175</xdr:rowOff>
    </xdr:from>
    <xdr:ext cx="534377" cy="259045"/>
    <xdr:sp macro="" textlink="">
      <xdr:nvSpPr>
        <xdr:cNvPr id="434" name="テキスト ボックス 433"/>
        <xdr:cNvSpPr txBox="1"/>
      </xdr:nvSpPr>
      <xdr:spPr>
        <a:xfrm>
          <a:off x="6705111" y="1293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85940</xdr:rowOff>
    </xdr:from>
    <xdr:to>
      <xdr:col>55</xdr:col>
      <xdr:colOff>0</xdr:colOff>
      <xdr:row>97</xdr:row>
      <xdr:rowOff>124524</xdr:rowOff>
    </xdr:to>
    <xdr:cxnSp macro="">
      <xdr:nvCxnSpPr>
        <xdr:cNvPr id="463" name="直線コネクタ 462"/>
        <xdr:cNvCxnSpPr/>
      </xdr:nvCxnSpPr>
      <xdr:spPr>
        <a:xfrm>
          <a:off x="9639300" y="16716590"/>
          <a:ext cx="8382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4"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85940</xdr:rowOff>
    </xdr:from>
    <xdr:to>
      <xdr:col>50</xdr:col>
      <xdr:colOff>114300</xdr:colOff>
      <xdr:row>98</xdr:row>
      <xdr:rowOff>25312</xdr:rowOff>
    </xdr:to>
    <xdr:cxnSp macro="">
      <xdr:nvCxnSpPr>
        <xdr:cNvPr id="466" name="直線コネクタ 465"/>
        <xdr:cNvCxnSpPr/>
      </xdr:nvCxnSpPr>
      <xdr:spPr>
        <a:xfrm flipV="1">
          <a:off x="8750300" y="16716590"/>
          <a:ext cx="889000" cy="1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8" name="テキスト ボックス 467"/>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25312</xdr:rowOff>
    </xdr:from>
    <xdr:to>
      <xdr:col>45</xdr:col>
      <xdr:colOff>177800</xdr:colOff>
      <xdr:row>98</xdr:row>
      <xdr:rowOff>49213</xdr:rowOff>
    </xdr:to>
    <xdr:cxnSp macro="">
      <xdr:nvCxnSpPr>
        <xdr:cNvPr id="469" name="直線コネクタ 468"/>
        <xdr:cNvCxnSpPr/>
      </xdr:nvCxnSpPr>
      <xdr:spPr>
        <a:xfrm flipV="1">
          <a:off x="7861300" y="16827412"/>
          <a:ext cx="889000" cy="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1" name="テキスト ボックス 470"/>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165658</xdr:rowOff>
    </xdr:from>
    <xdr:to>
      <xdr:col>41</xdr:col>
      <xdr:colOff>50800</xdr:colOff>
      <xdr:row>98</xdr:row>
      <xdr:rowOff>49213</xdr:rowOff>
    </xdr:to>
    <xdr:cxnSp macro="">
      <xdr:nvCxnSpPr>
        <xdr:cNvPr id="472" name="直線コネクタ 471"/>
        <xdr:cNvCxnSpPr/>
      </xdr:nvCxnSpPr>
      <xdr:spPr>
        <a:xfrm>
          <a:off x="6972300" y="16796308"/>
          <a:ext cx="889000" cy="5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4" name="テキスト ボックス 473"/>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6" name="テキスト ボックス 475"/>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73724</xdr:rowOff>
    </xdr:from>
    <xdr:to>
      <xdr:col>55</xdr:col>
      <xdr:colOff>50800</xdr:colOff>
      <xdr:row>98</xdr:row>
      <xdr:rowOff>3874</xdr:rowOff>
    </xdr:to>
    <xdr:sp macro="" textlink="">
      <xdr:nvSpPr>
        <xdr:cNvPr id="482" name="楕円 481"/>
        <xdr:cNvSpPr/>
      </xdr:nvSpPr>
      <xdr:spPr>
        <a:xfrm>
          <a:off x="10426700" y="167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52151</xdr:rowOff>
    </xdr:from>
    <xdr:ext cx="534377" cy="259045"/>
    <xdr:sp macro="" textlink="">
      <xdr:nvSpPr>
        <xdr:cNvPr id="483" name="普通建設事業費 （ うち更新整備　）該当値テキスト"/>
        <xdr:cNvSpPr txBox="1"/>
      </xdr:nvSpPr>
      <xdr:spPr>
        <a:xfrm>
          <a:off x="10528300"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35140</xdr:rowOff>
    </xdr:from>
    <xdr:to>
      <xdr:col>50</xdr:col>
      <xdr:colOff>165100</xdr:colOff>
      <xdr:row>97</xdr:row>
      <xdr:rowOff>136740</xdr:rowOff>
    </xdr:to>
    <xdr:sp macro="" textlink="">
      <xdr:nvSpPr>
        <xdr:cNvPr id="484" name="楕円 483"/>
        <xdr:cNvSpPr/>
      </xdr:nvSpPr>
      <xdr:spPr>
        <a:xfrm>
          <a:off x="9588500" y="166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127867</xdr:rowOff>
    </xdr:from>
    <xdr:ext cx="534377" cy="259045"/>
    <xdr:sp macro="" textlink="">
      <xdr:nvSpPr>
        <xdr:cNvPr id="485" name="テキスト ボックス 484"/>
        <xdr:cNvSpPr txBox="1"/>
      </xdr:nvSpPr>
      <xdr:spPr>
        <a:xfrm>
          <a:off x="9372111" y="1675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145962</xdr:rowOff>
    </xdr:from>
    <xdr:to>
      <xdr:col>46</xdr:col>
      <xdr:colOff>38100</xdr:colOff>
      <xdr:row>98</xdr:row>
      <xdr:rowOff>76112</xdr:rowOff>
    </xdr:to>
    <xdr:sp macro="" textlink="">
      <xdr:nvSpPr>
        <xdr:cNvPr id="486" name="楕円 485"/>
        <xdr:cNvSpPr/>
      </xdr:nvSpPr>
      <xdr:spPr>
        <a:xfrm>
          <a:off x="8699500" y="1677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67239</xdr:rowOff>
    </xdr:from>
    <xdr:ext cx="534377" cy="259045"/>
    <xdr:sp macro="" textlink="">
      <xdr:nvSpPr>
        <xdr:cNvPr id="487" name="テキスト ボックス 486"/>
        <xdr:cNvSpPr txBox="1"/>
      </xdr:nvSpPr>
      <xdr:spPr>
        <a:xfrm>
          <a:off x="8483111" y="1686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169863</xdr:rowOff>
    </xdr:from>
    <xdr:to>
      <xdr:col>41</xdr:col>
      <xdr:colOff>101600</xdr:colOff>
      <xdr:row>98</xdr:row>
      <xdr:rowOff>100013</xdr:rowOff>
    </xdr:to>
    <xdr:sp macro="" textlink="">
      <xdr:nvSpPr>
        <xdr:cNvPr id="488" name="楕円 487"/>
        <xdr:cNvSpPr/>
      </xdr:nvSpPr>
      <xdr:spPr>
        <a:xfrm>
          <a:off x="7810500" y="16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91140</xdr:rowOff>
    </xdr:from>
    <xdr:ext cx="534377" cy="259045"/>
    <xdr:sp macro="" textlink="">
      <xdr:nvSpPr>
        <xdr:cNvPr id="489" name="テキスト ボックス 488"/>
        <xdr:cNvSpPr txBox="1"/>
      </xdr:nvSpPr>
      <xdr:spPr>
        <a:xfrm>
          <a:off x="7594111" y="1689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114858</xdr:rowOff>
    </xdr:from>
    <xdr:to>
      <xdr:col>36</xdr:col>
      <xdr:colOff>165100</xdr:colOff>
      <xdr:row>98</xdr:row>
      <xdr:rowOff>45008</xdr:rowOff>
    </xdr:to>
    <xdr:sp macro="" textlink="">
      <xdr:nvSpPr>
        <xdr:cNvPr id="490" name="楕円 489"/>
        <xdr:cNvSpPr/>
      </xdr:nvSpPr>
      <xdr:spPr>
        <a:xfrm>
          <a:off x="6921500" y="167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36135</xdr:rowOff>
    </xdr:from>
    <xdr:ext cx="534377" cy="259045"/>
    <xdr:sp macro="" textlink="">
      <xdr:nvSpPr>
        <xdr:cNvPr id="491" name="テキスト ボックス 490"/>
        <xdr:cNvSpPr txBox="1"/>
      </xdr:nvSpPr>
      <xdr:spPr>
        <a:xfrm>
          <a:off x="6705111" y="168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368</xdr:rowOff>
    </xdr:from>
    <xdr:to>
      <xdr:col>85</xdr:col>
      <xdr:colOff>127000</xdr:colOff>
      <xdr:row>39</xdr:row>
      <xdr:rowOff>4597</xdr:rowOff>
    </xdr:to>
    <xdr:cxnSp macro="">
      <xdr:nvCxnSpPr>
        <xdr:cNvPr id="520" name="直線コネクタ 519"/>
        <xdr:cNvCxnSpPr/>
      </xdr:nvCxnSpPr>
      <xdr:spPr>
        <a:xfrm>
          <a:off x="15481300" y="6686918"/>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xdr:rowOff>
    </xdr:from>
    <xdr:to>
      <xdr:col>81</xdr:col>
      <xdr:colOff>50800</xdr:colOff>
      <xdr:row>39</xdr:row>
      <xdr:rowOff>22771</xdr:rowOff>
    </xdr:to>
    <xdr:cxnSp macro="">
      <xdr:nvCxnSpPr>
        <xdr:cNvPr id="523" name="直線コネクタ 522"/>
        <xdr:cNvCxnSpPr/>
      </xdr:nvCxnSpPr>
      <xdr:spPr>
        <a:xfrm flipV="1">
          <a:off x="14592300" y="668691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159703</xdr:rowOff>
    </xdr:from>
    <xdr:to>
      <xdr:col>76</xdr:col>
      <xdr:colOff>114300</xdr:colOff>
      <xdr:row>39</xdr:row>
      <xdr:rowOff>22771</xdr:rowOff>
    </xdr:to>
    <xdr:cxnSp macro="">
      <xdr:nvCxnSpPr>
        <xdr:cNvPr id="526" name="直線コネクタ 525"/>
        <xdr:cNvCxnSpPr/>
      </xdr:nvCxnSpPr>
      <xdr:spPr>
        <a:xfrm>
          <a:off x="13703300" y="667480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8" name="テキスト ボックス 527"/>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159703</xdr:rowOff>
    </xdr:from>
    <xdr:to>
      <xdr:col>71</xdr:col>
      <xdr:colOff>177800</xdr:colOff>
      <xdr:row>39</xdr:row>
      <xdr:rowOff>32830</xdr:rowOff>
    </xdr:to>
    <xdr:cxnSp macro="">
      <xdr:nvCxnSpPr>
        <xdr:cNvPr id="529" name="直線コネクタ 528"/>
        <xdr:cNvCxnSpPr/>
      </xdr:nvCxnSpPr>
      <xdr:spPr>
        <a:xfrm flipV="1">
          <a:off x="12814300" y="667480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1" name="テキスト ボックス 530"/>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3" name="テキスト ボックス 532"/>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125247</xdr:rowOff>
    </xdr:from>
    <xdr:to>
      <xdr:col>85</xdr:col>
      <xdr:colOff>177800</xdr:colOff>
      <xdr:row>39</xdr:row>
      <xdr:rowOff>55397</xdr:rowOff>
    </xdr:to>
    <xdr:sp macro="" textlink="">
      <xdr:nvSpPr>
        <xdr:cNvPr id="539" name="楕円 538"/>
        <xdr:cNvSpPr/>
      </xdr:nvSpPr>
      <xdr:spPr>
        <a:xfrm>
          <a:off x="16268700" y="66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52239</xdr:rowOff>
    </xdr:from>
    <xdr:ext cx="469744" cy="259045"/>
    <xdr:sp macro="" textlink="">
      <xdr:nvSpPr>
        <xdr:cNvPr id="540" name="災害復旧事業費該当値テキスト"/>
        <xdr:cNvSpPr txBox="1"/>
      </xdr:nvSpPr>
      <xdr:spPr>
        <a:xfrm>
          <a:off x="16370300" y="65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121018</xdr:rowOff>
    </xdr:from>
    <xdr:to>
      <xdr:col>81</xdr:col>
      <xdr:colOff>101600</xdr:colOff>
      <xdr:row>39</xdr:row>
      <xdr:rowOff>51168</xdr:rowOff>
    </xdr:to>
    <xdr:sp macro="" textlink="">
      <xdr:nvSpPr>
        <xdr:cNvPr id="541" name="楕円 540"/>
        <xdr:cNvSpPr/>
      </xdr:nvSpPr>
      <xdr:spPr>
        <a:xfrm>
          <a:off x="15430500" y="66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42295</xdr:rowOff>
    </xdr:from>
    <xdr:ext cx="469744" cy="259045"/>
    <xdr:sp macro="" textlink="">
      <xdr:nvSpPr>
        <xdr:cNvPr id="542" name="テキスト ボックス 541"/>
        <xdr:cNvSpPr txBox="1"/>
      </xdr:nvSpPr>
      <xdr:spPr>
        <a:xfrm>
          <a:off x="15246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143421</xdr:rowOff>
    </xdr:from>
    <xdr:to>
      <xdr:col>76</xdr:col>
      <xdr:colOff>165100</xdr:colOff>
      <xdr:row>39</xdr:row>
      <xdr:rowOff>73571</xdr:rowOff>
    </xdr:to>
    <xdr:sp macro="" textlink="">
      <xdr:nvSpPr>
        <xdr:cNvPr id="543" name="楕円 542"/>
        <xdr:cNvSpPr/>
      </xdr:nvSpPr>
      <xdr:spPr>
        <a:xfrm>
          <a:off x="14541500" y="6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64698</xdr:rowOff>
    </xdr:from>
    <xdr:ext cx="378565" cy="259045"/>
    <xdr:sp macro="" textlink="">
      <xdr:nvSpPr>
        <xdr:cNvPr id="544" name="テキスト ボックス 543"/>
        <xdr:cNvSpPr txBox="1"/>
      </xdr:nvSpPr>
      <xdr:spPr>
        <a:xfrm>
          <a:off x="14403017" y="6751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108903</xdr:rowOff>
    </xdr:from>
    <xdr:to>
      <xdr:col>72</xdr:col>
      <xdr:colOff>38100</xdr:colOff>
      <xdr:row>39</xdr:row>
      <xdr:rowOff>39053</xdr:rowOff>
    </xdr:to>
    <xdr:sp macro="" textlink="">
      <xdr:nvSpPr>
        <xdr:cNvPr id="545" name="楕円 544"/>
        <xdr:cNvSpPr/>
      </xdr:nvSpPr>
      <xdr:spPr>
        <a:xfrm>
          <a:off x="13652500" y="6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30180</xdr:rowOff>
    </xdr:from>
    <xdr:ext cx="469744" cy="259045"/>
    <xdr:sp macro="" textlink="">
      <xdr:nvSpPr>
        <xdr:cNvPr id="546" name="テキスト ボックス 545"/>
        <xdr:cNvSpPr txBox="1"/>
      </xdr:nvSpPr>
      <xdr:spPr>
        <a:xfrm>
          <a:off x="13468428" y="671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153480</xdr:rowOff>
    </xdr:from>
    <xdr:to>
      <xdr:col>67</xdr:col>
      <xdr:colOff>101600</xdr:colOff>
      <xdr:row>39</xdr:row>
      <xdr:rowOff>83630</xdr:rowOff>
    </xdr:to>
    <xdr:sp macro="" textlink="">
      <xdr:nvSpPr>
        <xdr:cNvPr id="547" name="楕円 546"/>
        <xdr:cNvSpPr/>
      </xdr:nvSpPr>
      <xdr:spPr>
        <a:xfrm>
          <a:off x="12763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74757</xdr:rowOff>
    </xdr:from>
    <xdr:ext cx="378565" cy="259045"/>
    <xdr:sp macro="" textlink="">
      <xdr:nvSpPr>
        <xdr:cNvPr id="548" name="テキスト ボックス 547"/>
        <xdr:cNvSpPr txBox="1"/>
      </xdr:nvSpPr>
      <xdr:spPr>
        <a:xfrm>
          <a:off x="12625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7863</xdr:rowOff>
    </xdr:from>
    <xdr:to>
      <xdr:col>85</xdr:col>
      <xdr:colOff>127000</xdr:colOff>
      <xdr:row>77</xdr:row>
      <xdr:rowOff>27017</xdr:rowOff>
    </xdr:to>
    <xdr:cxnSp macro="">
      <xdr:nvCxnSpPr>
        <xdr:cNvPr id="628" name="直線コネクタ 627"/>
        <xdr:cNvCxnSpPr/>
      </xdr:nvCxnSpPr>
      <xdr:spPr>
        <a:xfrm flipV="1">
          <a:off x="15481300" y="13209513"/>
          <a:ext cx="8382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9" name="公債費平均値テキスト"/>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27017</xdr:rowOff>
    </xdr:from>
    <xdr:to>
      <xdr:col>81</xdr:col>
      <xdr:colOff>50800</xdr:colOff>
      <xdr:row>77</xdr:row>
      <xdr:rowOff>43999</xdr:rowOff>
    </xdr:to>
    <xdr:cxnSp macro="">
      <xdr:nvCxnSpPr>
        <xdr:cNvPr id="631" name="直線コネクタ 630"/>
        <xdr:cNvCxnSpPr/>
      </xdr:nvCxnSpPr>
      <xdr:spPr>
        <a:xfrm flipV="1">
          <a:off x="14592300" y="13228667"/>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3" name="テキスト ボックス 632"/>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43999</xdr:rowOff>
    </xdr:from>
    <xdr:to>
      <xdr:col>76</xdr:col>
      <xdr:colOff>114300</xdr:colOff>
      <xdr:row>77</xdr:row>
      <xdr:rowOff>67838</xdr:rowOff>
    </xdr:to>
    <xdr:cxnSp macro="">
      <xdr:nvCxnSpPr>
        <xdr:cNvPr id="634" name="直線コネクタ 633"/>
        <xdr:cNvCxnSpPr/>
      </xdr:nvCxnSpPr>
      <xdr:spPr>
        <a:xfrm flipV="1">
          <a:off x="13703300" y="1324564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6" name="テキスト ボックス 635"/>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67838</xdr:rowOff>
    </xdr:from>
    <xdr:to>
      <xdr:col>71</xdr:col>
      <xdr:colOff>177800</xdr:colOff>
      <xdr:row>77</xdr:row>
      <xdr:rowOff>70402</xdr:rowOff>
    </xdr:to>
    <xdr:cxnSp macro="">
      <xdr:nvCxnSpPr>
        <xdr:cNvPr id="637" name="直線コネクタ 636"/>
        <xdr:cNvCxnSpPr/>
      </xdr:nvCxnSpPr>
      <xdr:spPr>
        <a:xfrm flipV="1">
          <a:off x="12814300" y="13269488"/>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9" name="テキスト ボックス 638"/>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1" name="テキスト ボックス 640"/>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128513</xdr:rowOff>
    </xdr:from>
    <xdr:to>
      <xdr:col>85</xdr:col>
      <xdr:colOff>177800</xdr:colOff>
      <xdr:row>77</xdr:row>
      <xdr:rowOff>58663</xdr:rowOff>
    </xdr:to>
    <xdr:sp macro="" textlink="">
      <xdr:nvSpPr>
        <xdr:cNvPr id="647" name="楕円 646"/>
        <xdr:cNvSpPr/>
      </xdr:nvSpPr>
      <xdr:spPr>
        <a:xfrm>
          <a:off x="16268700" y="131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106940</xdr:rowOff>
    </xdr:from>
    <xdr:ext cx="534377" cy="259045"/>
    <xdr:sp macro="" textlink="">
      <xdr:nvSpPr>
        <xdr:cNvPr id="648" name="公債費該当値テキスト"/>
        <xdr:cNvSpPr txBox="1"/>
      </xdr:nvSpPr>
      <xdr:spPr>
        <a:xfrm>
          <a:off x="16370300" y="131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147667</xdr:rowOff>
    </xdr:from>
    <xdr:to>
      <xdr:col>81</xdr:col>
      <xdr:colOff>101600</xdr:colOff>
      <xdr:row>77</xdr:row>
      <xdr:rowOff>77817</xdr:rowOff>
    </xdr:to>
    <xdr:sp macro="" textlink="">
      <xdr:nvSpPr>
        <xdr:cNvPr id="649" name="楕円 648"/>
        <xdr:cNvSpPr/>
      </xdr:nvSpPr>
      <xdr:spPr>
        <a:xfrm>
          <a:off x="15430500" y="131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68944</xdr:rowOff>
    </xdr:from>
    <xdr:ext cx="534377" cy="259045"/>
    <xdr:sp macro="" textlink="">
      <xdr:nvSpPr>
        <xdr:cNvPr id="650" name="テキスト ボックス 649"/>
        <xdr:cNvSpPr txBox="1"/>
      </xdr:nvSpPr>
      <xdr:spPr>
        <a:xfrm>
          <a:off x="15214111" y="132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164649</xdr:rowOff>
    </xdr:from>
    <xdr:to>
      <xdr:col>76</xdr:col>
      <xdr:colOff>165100</xdr:colOff>
      <xdr:row>77</xdr:row>
      <xdr:rowOff>94799</xdr:rowOff>
    </xdr:to>
    <xdr:sp macro="" textlink="">
      <xdr:nvSpPr>
        <xdr:cNvPr id="651" name="楕円 650"/>
        <xdr:cNvSpPr/>
      </xdr:nvSpPr>
      <xdr:spPr>
        <a:xfrm>
          <a:off x="14541500" y="131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85926</xdr:rowOff>
    </xdr:from>
    <xdr:ext cx="534377" cy="259045"/>
    <xdr:sp macro="" textlink="">
      <xdr:nvSpPr>
        <xdr:cNvPr id="652" name="テキスト ボックス 651"/>
        <xdr:cNvSpPr txBox="1"/>
      </xdr:nvSpPr>
      <xdr:spPr>
        <a:xfrm>
          <a:off x="14325111" y="132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17038</xdr:rowOff>
    </xdr:from>
    <xdr:to>
      <xdr:col>72</xdr:col>
      <xdr:colOff>38100</xdr:colOff>
      <xdr:row>77</xdr:row>
      <xdr:rowOff>118638</xdr:rowOff>
    </xdr:to>
    <xdr:sp macro="" textlink="">
      <xdr:nvSpPr>
        <xdr:cNvPr id="653" name="楕円 652"/>
        <xdr:cNvSpPr/>
      </xdr:nvSpPr>
      <xdr:spPr>
        <a:xfrm>
          <a:off x="13652500" y="132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109765</xdr:rowOff>
    </xdr:from>
    <xdr:ext cx="534377" cy="259045"/>
    <xdr:sp macro="" textlink="">
      <xdr:nvSpPr>
        <xdr:cNvPr id="654" name="テキスト ボックス 653"/>
        <xdr:cNvSpPr txBox="1"/>
      </xdr:nvSpPr>
      <xdr:spPr>
        <a:xfrm>
          <a:off x="13436111" y="1331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19602</xdr:rowOff>
    </xdr:from>
    <xdr:to>
      <xdr:col>67</xdr:col>
      <xdr:colOff>101600</xdr:colOff>
      <xdr:row>77</xdr:row>
      <xdr:rowOff>121202</xdr:rowOff>
    </xdr:to>
    <xdr:sp macro="" textlink="">
      <xdr:nvSpPr>
        <xdr:cNvPr id="655" name="楕円 654"/>
        <xdr:cNvSpPr/>
      </xdr:nvSpPr>
      <xdr:spPr>
        <a:xfrm>
          <a:off x="12763500" y="132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112329</xdr:rowOff>
    </xdr:from>
    <xdr:ext cx="534377" cy="259045"/>
    <xdr:sp macro="" textlink="">
      <xdr:nvSpPr>
        <xdr:cNvPr id="656" name="テキスト ボックス 655"/>
        <xdr:cNvSpPr txBox="1"/>
      </xdr:nvSpPr>
      <xdr:spPr>
        <a:xfrm>
          <a:off x="12547111" y="133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12675</xdr:rowOff>
    </xdr:from>
    <xdr:to>
      <xdr:col>85</xdr:col>
      <xdr:colOff>127000</xdr:colOff>
      <xdr:row>96</xdr:row>
      <xdr:rowOff>16580</xdr:rowOff>
    </xdr:to>
    <xdr:cxnSp macro="">
      <xdr:nvCxnSpPr>
        <xdr:cNvPr id="685" name="直線コネクタ 684"/>
        <xdr:cNvCxnSpPr/>
      </xdr:nvCxnSpPr>
      <xdr:spPr>
        <a:xfrm>
          <a:off x="15481300" y="16300425"/>
          <a:ext cx="838200" cy="17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6" name="積立金平均値テキスト"/>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12675</xdr:rowOff>
    </xdr:from>
    <xdr:to>
      <xdr:col>81</xdr:col>
      <xdr:colOff>50800</xdr:colOff>
      <xdr:row>95</xdr:row>
      <xdr:rowOff>19819</xdr:rowOff>
    </xdr:to>
    <xdr:cxnSp macro="">
      <xdr:nvCxnSpPr>
        <xdr:cNvPr id="688" name="直線コネクタ 687"/>
        <xdr:cNvCxnSpPr/>
      </xdr:nvCxnSpPr>
      <xdr:spPr>
        <a:xfrm flipV="1">
          <a:off x="14592300" y="16300425"/>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90" name="テキスト ボックス 689"/>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148596</xdr:rowOff>
    </xdr:from>
    <xdr:to>
      <xdr:col>76</xdr:col>
      <xdr:colOff>114300</xdr:colOff>
      <xdr:row>95</xdr:row>
      <xdr:rowOff>19819</xdr:rowOff>
    </xdr:to>
    <xdr:cxnSp macro="">
      <xdr:nvCxnSpPr>
        <xdr:cNvPr id="691" name="直線コネクタ 690"/>
        <xdr:cNvCxnSpPr/>
      </xdr:nvCxnSpPr>
      <xdr:spPr>
        <a:xfrm>
          <a:off x="13703300" y="15921996"/>
          <a:ext cx="889000" cy="3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3" name="テキスト ボックス 692"/>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148596</xdr:rowOff>
    </xdr:from>
    <xdr:to>
      <xdr:col>71</xdr:col>
      <xdr:colOff>177800</xdr:colOff>
      <xdr:row>97</xdr:row>
      <xdr:rowOff>1473</xdr:rowOff>
    </xdr:to>
    <xdr:cxnSp macro="">
      <xdr:nvCxnSpPr>
        <xdr:cNvPr id="694" name="直線コネクタ 693"/>
        <xdr:cNvCxnSpPr/>
      </xdr:nvCxnSpPr>
      <xdr:spPr>
        <a:xfrm flipV="1">
          <a:off x="12814300" y="15921996"/>
          <a:ext cx="889000" cy="7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6" name="テキスト ボックス 695"/>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8" name="テキスト ボックス 697"/>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137230</xdr:rowOff>
    </xdr:from>
    <xdr:to>
      <xdr:col>85</xdr:col>
      <xdr:colOff>177800</xdr:colOff>
      <xdr:row>96</xdr:row>
      <xdr:rowOff>67380</xdr:rowOff>
    </xdr:to>
    <xdr:sp macro="" textlink="">
      <xdr:nvSpPr>
        <xdr:cNvPr id="704" name="楕円 703"/>
        <xdr:cNvSpPr/>
      </xdr:nvSpPr>
      <xdr:spPr>
        <a:xfrm>
          <a:off x="16268700" y="164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160107</xdr:rowOff>
    </xdr:from>
    <xdr:ext cx="534377" cy="259045"/>
    <xdr:sp macro="" textlink="">
      <xdr:nvSpPr>
        <xdr:cNvPr id="705" name="積立金該当値テキスト"/>
        <xdr:cNvSpPr txBox="1"/>
      </xdr:nvSpPr>
      <xdr:spPr>
        <a:xfrm>
          <a:off x="16370300" y="162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133325</xdr:rowOff>
    </xdr:from>
    <xdr:to>
      <xdr:col>81</xdr:col>
      <xdr:colOff>101600</xdr:colOff>
      <xdr:row>95</xdr:row>
      <xdr:rowOff>63475</xdr:rowOff>
    </xdr:to>
    <xdr:sp macro="" textlink="">
      <xdr:nvSpPr>
        <xdr:cNvPr id="706" name="楕円 705"/>
        <xdr:cNvSpPr/>
      </xdr:nvSpPr>
      <xdr:spPr>
        <a:xfrm>
          <a:off x="15430500" y="1624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80002</xdr:rowOff>
    </xdr:from>
    <xdr:ext cx="534377" cy="259045"/>
    <xdr:sp macro="" textlink="">
      <xdr:nvSpPr>
        <xdr:cNvPr id="707" name="テキスト ボックス 706"/>
        <xdr:cNvSpPr txBox="1"/>
      </xdr:nvSpPr>
      <xdr:spPr>
        <a:xfrm>
          <a:off x="15214111" y="1602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140469</xdr:rowOff>
    </xdr:from>
    <xdr:to>
      <xdr:col>76</xdr:col>
      <xdr:colOff>165100</xdr:colOff>
      <xdr:row>95</xdr:row>
      <xdr:rowOff>70619</xdr:rowOff>
    </xdr:to>
    <xdr:sp macro="" textlink="">
      <xdr:nvSpPr>
        <xdr:cNvPr id="708" name="楕円 707"/>
        <xdr:cNvSpPr/>
      </xdr:nvSpPr>
      <xdr:spPr>
        <a:xfrm>
          <a:off x="14541500" y="162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87146</xdr:rowOff>
    </xdr:from>
    <xdr:ext cx="534377" cy="259045"/>
    <xdr:sp macro="" textlink="">
      <xdr:nvSpPr>
        <xdr:cNvPr id="709" name="テキスト ボックス 708"/>
        <xdr:cNvSpPr txBox="1"/>
      </xdr:nvSpPr>
      <xdr:spPr>
        <a:xfrm>
          <a:off x="14325111" y="160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97796</xdr:rowOff>
    </xdr:from>
    <xdr:to>
      <xdr:col>72</xdr:col>
      <xdr:colOff>38100</xdr:colOff>
      <xdr:row>93</xdr:row>
      <xdr:rowOff>27946</xdr:rowOff>
    </xdr:to>
    <xdr:sp macro="" textlink="">
      <xdr:nvSpPr>
        <xdr:cNvPr id="710" name="楕円 709"/>
        <xdr:cNvSpPr/>
      </xdr:nvSpPr>
      <xdr:spPr>
        <a:xfrm>
          <a:off x="13652500" y="158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44473</xdr:rowOff>
    </xdr:from>
    <xdr:ext cx="534377" cy="259045"/>
    <xdr:sp macro="" textlink="">
      <xdr:nvSpPr>
        <xdr:cNvPr id="711" name="テキスト ボックス 710"/>
        <xdr:cNvSpPr txBox="1"/>
      </xdr:nvSpPr>
      <xdr:spPr>
        <a:xfrm>
          <a:off x="13436111" y="156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122123</xdr:rowOff>
    </xdr:from>
    <xdr:to>
      <xdr:col>67</xdr:col>
      <xdr:colOff>101600</xdr:colOff>
      <xdr:row>97</xdr:row>
      <xdr:rowOff>52273</xdr:rowOff>
    </xdr:to>
    <xdr:sp macro="" textlink="">
      <xdr:nvSpPr>
        <xdr:cNvPr id="712" name="楕円 711"/>
        <xdr:cNvSpPr/>
      </xdr:nvSpPr>
      <xdr:spPr>
        <a:xfrm>
          <a:off x="12763500" y="1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68800</xdr:rowOff>
    </xdr:from>
    <xdr:ext cx="534377" cy="259045"/>
    <xdr:sp macro="" textlink="">
      <xdr:nvSpPr>
        <xdr:cNvPr id="713" name="テキスト ボックス 712"/>
        <xdr:cNvSpPr txBox="1"/>
      </xdr:nvSpPr>
      <xdr:spPr>
        <a:xfrm>
          <a:off x="12547111" y="163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14656</xdr:rowOff>
    </xdr:from>
    <xdr:to>
      <xdr:col>116</xdr:col>
      <xdr:colOff>63500</xdr:colOff>
      <xdr:row>38</xdr:row>
      <xdr:rowOff>18999</xdr:rowOff>
    </xdr:to>
    <xdr:cxnSp macro="">
      <xdr:nvCxnSpPr>
        <xdr:cNvPr id="738" name="直線コネクタ 737"/>
        <xdr:cNvCxnSpPr/>
      </xdr:nvCxnSpPr>
      <xdr:spPr>
        <a:xfrm flipV="1">
          <a:off x="21323300" y="6529756"/>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13627</xdr:rowOff>
    </xdr:from>
    <xdr:to>
      <xdr:col>111</xdr:col>
      <xdr:colOff>177800</xdr:colOff>
      <xdr:row>38</xdr:row>
      <xdr:rowOff>18999</xdr:rowOff>
    </xdr:to>
    <xdr:cxnSp macro="">
      <xdr:nvCxnSpPr>
        <xdr:cNvPr id="741" name="直線コネクタ 740"/>
        <xdr:cNvCxnSpPr/>
      </xdr:nvCxnSpPr>
      <xdr:spPr>
        <a:xfrm>
          <a:off x="20434300" y="6528727"/>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3" name="テキスト ボックス 742"/>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79235</xdr:rowOff>
    </xdr:from>
    <xdr:to>
      <xdr:col>107</xdr:col>
      <xdr:colOff>50800</xdr:colOff>
      <xdr:row>38</xdr:row>
      <xdr:rowOff>13627</xdr:rowOff>
    </xdr:to>
    <xdr:cxnSp macro="">
      <xdr:nvCxnSpPr>
        <xdr:cNvPr id="744" name="直線コネクタ 743"/>
        <xdr:cNvCxnSpPr/>
      </xdr:nvCxnSpPr>
      <xdr:spPr>
        <a:xfrm>
          <a:off x="19545300" y="6422885"/>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6" name="テキスト ボックス 745"/>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58319</xdr:rowOff>
    </xdr:from>
    <xdr:to>
      <xdr:col>102</xdr:col>
      <xdr:colOff>114300</xdr:colOff>
      <xdr:row>37</xdr:row>
      <xdr:rowOff>79235</xdr:rowOff>
    </xdr:to>
    <xdr:cxnSp macro="">
      <xdr:nvCxnSpPr>
        <xdr:cNvPr id="747" name="直線コネクタ 746"/>
        <xdr:cNvCxnSpPr/>
      </xdr:nvCxnSpPr>
      <xdr:spPr>
        <a:xfrm>
          <a:off x="18656300" y="6401969"/>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9" name="テキスト ボックス 748"/>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1" name="テキスト ボックス 750"/>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135306</xdr:rowOff>
    </xdr:from>
    <xdr:to>
      <xdr:col>116</xdr:col>
      <xdr:colOff>114300</xdr:colOff>
      <xdr:row>38</xdr:row>
      <xdr:rowOff>65456</xdr:rowOff>
    </xdr:to>
    <xdr:sp macro="" textlink="">
      <xdr:nvSpPr>
        <xdr:cNvPr id="757" name="楕円 756"/>
        <xdr:cNvSpPr/>
      </xdr:nvSpPr>
      <xdr:spPr>
        <a:xfrm>
          <a:off x="22110700" y="64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50233</xdr:rowOff>
    </xdr:from>
    <xdr:ext cx="378565" cy="259045"/>
    <xdr:sp macro="" textlink="">
      <xdr:nvSpPr>
        <xdr:cNvPr id="758" name="投資及び出資金該当値テキスト"/>
        <xdr:cNvSpPr txBox="1"/>
      </xdr:nvSpPr>
      <xdr:spPr>
        <a:xfrm>
          <a:off x="22212300" y="63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139649</xdr:rowOff>
    </xdr:from>
    <xdr:to>
      <xdr:col>112</xdr:col>
      <xdr:colOff>38100</xdr:colOff>
      <xdr:row>38</xdr:row>
      <xdr:rowOff>69799</xdr:rowOff>
    </xdr:to>
    <xdr:sp macro="" textlink="">
      <xdr:nvSpPr>
        <xdr:cNvPr id="759" name="楕円 758"/>
        <xdr:cNvSpPr/>
      </xdr:nvSpPr>
      <xdr:spPr>
        <a:xfrm>
          <a:off x="21272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60926</xdr:rowOff>
    </xdr:from>
    <xdr:ext cx="378565" cy="259045"/>
    <xdr:sp macro="" textlink="">
      <xdr:nvSpPr>
        <xdr:cNvPr id="760" name="テキスト ボックス 759"/>
        <xdr:cNvSpPr txBox="1"/>
      </xdr:nvSpPr>
      <xdr:spPr>
        <a:xfrm>
          <a:off x="21134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134277</xdr:rowOff>
    </xdr:from>
    <xdr:to>
      <xdr:col>107</xdr:col>
      <xdr:colOff>101600</xdr:colOff>
      <xdr:row>38</xdr:row>
      <xdr:rowOff>64427</xdr:rowOff>
    </xdr:to>
    <xdr:sp macro="" textlink="">
      <xdr:nvSpPr>
        <xdr:cNvPr id="761" name="楕円 760"/>
        <xdr:cNvSpPr/>
      </xdr:nvSpPr>
      <xdr:spPr>
        <a:xfrm>
          <a:off x="20383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55554</xdr:rowOff>
    </xdr:from>
    <xdr:ext cx="378565" cy="259045"/>
    <xdr:sp macro="" textlink="">
      <xdr:nvSpPr>
        <xdr:cNvPr id="762" name="テキスト ボックス 761"/>
        <xdr:cNvSpPr txBox="1"/>
      </xdr:nvSpPr>
      <xdr:spPr>
        <a:xfrm>
          <a:off x="20245017" y="657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28435</xdr:rowOff>
    </xdr:from>
    <xdr:to>
      <xdr:col>102</xdr:col>
      <xdr:colOff>165100</xdr:colOff>
      <xdr:row>37</xdr:row>
      <xdr:rowOff>130035</xdr:rowOff>
    </xdr:to>
    <xdr:sp macro="" textlink="">
      <xdr:nvSpPr>
        <xdr:cNvPr id="763" name="楕円 762"/>
        <xdr:cNvSpPr/>
      </xdr:nvSpPr>
      <xdr:spPr>
        <a:xfrm>
          <a:off x="19494500" y="63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121162</xdr:rowOff>
    </xdr:from>
    <xdr:ext cx="469744" cy="259045"/>
    <xdr:sp macro="" textlink="">
      <xdr:nvSpPr>
        <xdr:cNvPr id="764" name="テキスト ボックス 763"/>
        <xdr:cNvSpPr txBox="1"/>
      </xdr:nvSpPr>
      <xdr:spPr>
        <a:xfrm>
          <a:off x="19310428" y="6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7519</xdr:rowOff>
    </xdr:from>
    <xdr:to>
      <xdr:col>98</xdr:col>
      <xdr:colOff>38100</xdr:colOff>
      <xdr:row>37</xdr:row>
      <xdr:rowOff>109119</xdr:rowOff>
    </xdr:to>
    <xdr:sp macro="" textlink="">
      <xdr:nvSpPr>
        <xdr:cNvPr id="765" name="楕円 764"/>
        <xdr:cNvSpPr/>
      </xdr:nvSpPr>
      <xdr:spPr>
        <a:xfrm>
          <a:off x="18605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125646</xdr:rowOff>
    </xdr:from>
    <xdr:ext cx="469744" cy="259045"/>
    <xdr:sp macro="" textlink="">
      <xdr:nvSpPr>
        <xdr:cNvPr id="766" name="テキスト ボックス 765"/>
        <xdr:cNvSpPr txBox="1"/>
      </xdr:nvSpPr>
      <xdr:spPr>
        <a:xfrm>
          <a:off x="18421428" y="61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16066</xdr:rowOff>
    </xdr:from>
    <xdr:to>
      <xdr:col>116</xdr:col>
      <xdr:colOff>63500</xdr:colOff>
      <xdr:row>59</xdr:row>
      <xdr:rowOff>16142</xdr:rowOff>
    </xdr:to>
    <xdr:cxnSp macro="">
      <xdr:nvCxnSpPr>
        <xdr:cNvPr id="795" name="直線コネクタ 794"/>
        <xdr:cNvCxnSpPr/>
      </xdr:nvCxnSpPr>
      <xdr:spPr>
        <a:xfrm>
          <a:off x="21323300" y="1013161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15837</xdr:rowOff>
    </xdr:from>
    <xdr:to>
      <xdr:col>111</xdr:col>
      <xdr:colOff>177800</xdr:colOff>
      <xdr:row>59</xdr:row>
      <xdr:rowOff>16066</xdr:rowOff>
    </xdr:to>
    <xdr:cxnSp macro="">
      <xdr:nvCxnSpPr>
        <xdr:cNvPr id="798" name="直線コネクタ 797"/>
        <xdr:cNvCxnSpPr/>
      </xdr:nvCxnSpPr>
      <xdr:spPr>
        <a:xfrm>
          <a:off x="20434300" y="1013138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15837</xdr:rowOff>
    </xdr:from>
    <xdr:to>
      <xdr:col>107</xdr:col>
      <xdr:colOff>50800</xdr:colOff>
      <xdr:row>59</xdr:row>
      <xdr:rowOff>16904</xdr:rowOff>
    </xdr:to>
    <xdr:cxnSp macro="">
      <xdr:nvCxnSpPr>
        <xdr:cNvPr id="801" name="直線コネクタ 800"/>
        <xdr:cNvCxnSpPr/>
      </xdr:nvCxnSpPr>
      <xdr:spPr>
        <a:xfrm flipV="1">
          <a:off x="19545300" y="1013138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3" name="テキスト ボックス 802"/>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16751</xdr:rowOff>
    </xdr:from>
    <xdr:to>
      <xdr:col>102</xdr:col>
      <xdr:colOff>114300</xdr:colOff>
      <xdr:row>59</xdr:row>
      <xdr:rowOff>16904</xdr:rowOff>
    </xdr:to>
    <xdr:cxnSp macro="">
      <xdr:nvCxnSpPr>
        <xdr:cNvPr id="804" name="直線コネクタ 803"/>
        <xdr:cNvCxnSpPr/>
      </xdr:nvCxnSpPr>
      <xdr:spPr>
        <a:xfrm>
          <a:off x="18656300" y="1013230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6" name="テキスト ボックス 805"/>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8" name="テキスト ボックス 807"/>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136792</xdr:rowOff>
    </xdr:from>
    <xdr:to>
      <xdr:col>116</xdr:col>
      <xdr:colOff>114300</xdr:colOff>
      <xdr:row>59</xdr:row>
      <xdr:rowOff>66942</xdr:rowOff>
    </xdr:to>
    <xdr:sp macro="" textlink="">
      <xdr:nvSpPr>
        <xdr:cNvPr id="814" name="楕円 813"/>
        <xdr:cNvSpPr/>
      </xdr:nvSpPr>
      <xdr:spPr>
        <a:xfrm>
          <a:off x="221107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51719</xdr:rowOff>
    </xdr:from>
    <xdr:ext cx="378565" cy="259045"/>
    <xdr:sp macro="" textlink="">
      <xdr:nvSpPr>
        <xdr:cNvPr id="815" name="貸付金該当値テキスト"/>
        <xdr:cNvSpPr txBox="1"/>
      </xdr:nvSpPr>
      <xdr:spPr>
        <a:xfrm>
          <a:off x="22212300" y="9995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136716</xdr:rowOff>
    </xdr:from>
    <xdr:to>
      <xdr:col>112</xdr:col>
      <xdr:colOff>38100</xdr:colOff>
      <xdr:row>59</xdr:row>
      <xdr:rowOff>66866</xdr:rowOff>
    </xdr:to>
    <xdr:sp macro="" textlink="">
      <xdr:nvSpPr>
        <xdr:cNvPr id="816" name="楕円 815"/>
        <xdr:cNvSpPr/>
      </xdr:nvSpPr>
      <xdr:spPr>
        <a:xfrm>
          <a:off x="21272500" y="100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57993</xdr:rowOff>
    </xdr:from>
    <xdr:ext cx="378565" cy="259045"/>
    <xdr:sp macro="" textlink="">
      <xdr:nvSpPr>
        <xdr:cNvPr id="817" name="テキスト ボックス 816"/>
        <xdr:cNvSpPr txBox="1"/>
      </xdr:nvSpPr>
      <xdr:spPr>
        <a:xfrm>
          <a:off x="21134017" y="10173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136487</xdr:rowOff>
    </xdr:from>
    <xdr:to>
      <xdr:col>107</xdr:col>
      <xdr:colOff>101600</xdr:colOff>
      <xdr:row>59</xdr:row>
      <xdr:rowOff>66637</xdr:rowOff>
    </xdr:to>
    <xdr:sp macro="" textlink="">
      <xdr:nvSpPr>
        <xdr:cNvPr id="818" name="楕円 817"/>
        <xdr:cNvSpPr/>
      </xdr:nvSpPr>
      <xdr:spPr>
        <a:xfrm>
          <a:off x="203835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57764</xdr:rowOff>
    </xdr:from>
    <xdr:ext cx="378565" cy="259045"/>
    <xdr:sp macro="" textlink="">
      <xdr:nvSpPr>
        <xdr:cNvPr id="819" name="テキスト ボックス 818"/>
        <xdr:cNvSpPr txBox="1"/>
      </xdr:nvSpPr>
      <xdr:spPr>
        <a:xfrm>
          <a:off x="20245017" y="1017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137554</xdr:rowOff>
    </xdr:from>
    <xdr:to>
      <xdr:col>102</xdr:col>
      <xdr:colOff>165100</xdr:colOff>
      <xdr:row>59</xdr:row>
      <xdr:rowOff>67704</xdr:rowOff>
    </xdr:to>
    <xdr:sp macro="" textlink="">
      <xdr:nvSpPr>
        <xdr:cNvPr id="820" name="楕円 819"/>
        <xdr:cNvSpPr/>
      </xdr:nvSpPr>
      <xdr:spPr>
        <a:xfrm>
          <a:off x="19494500" y="10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58831</xdr:rowOff>
    </xdr:from>
    <xdr:ext cx="378565" cy="259045"/>
    <xdr:sp macro="" textlink="">
      <xdr:nvSpPr>
        <xdr:cNvPr id="821" name="テキスト ボックス 820"/>
        <xdr:cNvSpPr txBox="1"/>
      </xdr:nvSpPr>
      <xdr:spPr>
        <a:xfrm>
          <a:off x="19356017" y="101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137401</xdr:rowOff>
    </xdr:from>
    <xdr:to>
      <xdr:col>98</xdr:col>
      <xdr:colOff>38100</xdr:colOff>
      <xdr:row>59</xdr:row>
      <xdr:rowOff>67551</xdr:rowOff>
    </xdr:to>
    <xdr:sp macro="" textlink="">
      <xdr:nvSpPr>
        <xdr:cNvPr id="822" name="楕円 821"/>
        <xdr:cNvSpPr/>
      </xdr:nvSpPr>
      <xdr:spPr>
        <a:xfrm>
          <a:off x="18605500" y="100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58678</xdr:rowOff>
    </xdr:from>
    <xdr:ext cx="378565" cy="259045"/>
    <xdr:sp macro="" textlink="">
      <xdr:nvSpPr>
        <xdr:cNvPr id="823" name="テキスト ボックス 822"/>
        <xdr:cNvSpPr txBox="1"/>
      </xdr:nvSpPr>
      <xdr:spPr>
        <a:xfrm>
          <a:off x="18467017" y="1017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110010</xdr:rowOff>
    </xdr:from>
    <xdr:to>
      <xdr:col>116</xdr:col>
      <xdr:colOff>63500</xdr:colOff>
      <xdr:row>74</xdr:row>
      <xdr:rowOff>129613</xdr:rowOff>
    </xdr:to>
    <xdr:cxnSp macro="">
      <xdr:nvCxnSpPr>
        <xdr:cNvPr id="857" name="直線コネクタ 856"/>
        <xdr:cNvCxnSpPr/>
      </xdr:nvCxnSpPr>
      <xdr:spPr>
        <a:xfrm flipV="1">
          <a:off x="21323300" y="12797310"/>
          <a:ext cx="8382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129613</xdr:rowOff>
    </xdr:from>
    <xdr:to>
      <xdr:col>111</xdr:col>
      <xdr:colOff>177800</xdr:colOff>
      <xdr:row>75</xdr:row>
      <xdr:rowOff>3511</xdr:rowOff>
    </xdr:to>
    <xdr:cxnSp macro="">
      <xdr:nvCxnSpPr>
        <xdr:cNvPr id="860" name="直線コネクタ 859"/>
        <xdr:cNvCxnSpPr/>
      </xdr:nvCxnSpPr>
      <xdr:spPr>
        <a:xfrm flipV="1">
          <a:off x="20434300" y="12816913"/>
          <a:ext cx="889000" cy="4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2" name="テキスト ボックス 861"/>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3511</xdr:rowOff>
    </xdr:from>
    <xdr:to>
      <xdr:col>107</xdr:col>
      <xdr:colOff>50800</xdr:colOff>
      <xdr:row>75</xdr:row>
      <xdr:rowOff>56718</xdr:rowOff>
    </xdr:to>
    <xdr:cxnSp macro="">
      <xdr:nvCxnSpPr>
        <xdr:cNvPr id="863" name="直線コネクタ 862"/>
        <xdr:cNvCxnSpPr/>
      </xdr:nvCxnSpPr>
      <xdr:spPr>
        <a:xfrm flipV="1">
          <a:off x="19545300" y="12862261"/>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5" name="テキスト ボックス 864"/>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51174</xdr:rowOff>
    </xdr:from>
    <xdr:to>
      <xdr:col>102</xdr:col>
      <xdr:colOff>114300</xdr:colOff>
      <xdr:row>75</xdr:row>
      <xdr:rowOff>56718</xdr:rowOff>
    </xdr:to>
    <xdr:cxnSp macro="">
      <xdr:nvCxnSpPr>
        <xdr:cNvPr id="866" name="直線コネクタ 865"/>
        <xdr:cNvCxnSpPr/>
      </xdr:nvCxnSpPr>
      <xdr:spPr>
        <a:xfrm>
          <a:off x="18656300" y="12738474"/>
          <a:ext cx="889000" cy="17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8" name="テキスト ボックス 867"/>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0" name="テキスト ボックス 869"/>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59210</xdr:rowOff>
    </xdr:from>
    <xdr:to>
      <xdr:col>116</xdr:col>
      <xdr:colOff>114300</xdr:colOff>
      <xdr:row>74</xdr:row>
      <xdr:rowOff>160810</xdr:rowOff>
    </xdr:to>
    <xdr:sp macro="" textlink="">
      <xdr:nvSpPr>
        <xdr:cNvPr id="876" name="楕円 875"/>
        <xdr:cNvSpPr/>
      </xdr:nvSpPr>
      <xdr:spPr>
        <a:xfrm>
          <a:off x="22110700" y="127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82087</xdr:rowOff>
    </xdr:from>
    <xdr:ext cx="534377" cy="259045"/>
    <xdr:sp macro="" textlink="">
      <xdr:nvSpPr>
        <xdr:cNvPr id="877" name="繰出金該当値テキスト"/>
        <xdr:cNvSpPr txBox="1"/>
      </xdr:nvSpPr>
      <xdr:spPr>
        <a:xfrm>
          <a:off x="22212300" y="1259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78813</xdr:rowOff>
    </xdr:from>
    <xdr:to>
      <xdr:col>112</xdr:col>
      <xdr:colOff>38100</xdr:colOff>
      <xdr:row>75</xdr:row>
      <xdr:rowOff>8963</xdr:rowOff>
    </xdr:to>
    <xdr:sp macro="" textlink="">
      <xdr:nvSpPr>
        <xdr:cNvPr id="878" name="楕円 877"/>
        <xdr:cNvSpPr/>
      </xdr:nvSpPr>
      <xdr:spPr>
        <a:xfrm>
          <a:off x="21272500" y="127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25490</xdr:rowOff>
    </xdr:from>
    <xdr:ext cx="534377" cy="259045"/>
    <xdr:sp macro="" textlink="">
      <xdr:nvSpPr>
        <xdr:cNvPr id="879" name="テキスト ボックス 878"/>
        <xdr:cNvSpPr txBox="1"/>
      </xdr:nvSpPr>
      <xdr:spPr>
        <a:xfrm>
          <a:off x="21056111" y="1254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124161</xdr:rowOff>
    </xdr:from>
    <xdr:to>
      <xdr:col>107</xdr:col>
      <xdr:colOff>101600</xdr:colOff>
      <xdr:row>75</xdr:row>
      <xdr:rowOff>54311</xdr:rowOff>
    </xdr:to>
    <xdr:sp macro="" textlink="">
      <xdr:nvSpPr>
        <xdr:cNvPr id="880" name="楕円 879"/>
        <xdr:cNvSpPr/>
      </xdr:nvSpPr>
      <xdr:spPr>
        <a:xfrm>
          <a:off x="20383500" y="128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45438</xdr:rowOff>
    </xdr:from>
    <xdr:ext cx="534377" cy="259045"/>
    <xdr:sp macro="" textlink="">
      <xdr:nvSpPr>
        <xdr:cNvPr id="881" name="テキスト ボックス 880"/>
        <xdr:cNvSpPr txBox="1"/>
      </xdr:nvSpPr>
      <xdr:spPr>
        <a:xfrm>
          <a:off x="20167111" y="129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5918</xdr:rowOff>
    </xdr:from>
    <xdr:to>
      <xdr:col>102</xdr:col>
      <xdr:colOff>165100</xdr:colOff>
      <xdr:row>75</xdr:row>
      <xdr:rowOff>107518</xdr:rowOff>
    </xdr:to>
    <xdr:sp macro="" textlink="">
      <xdr:nvSpPr>
        <xdr:cNvPr id="882" name="楕円 881"/>
        <xdr:cNvSpPr/>
      </xdr:nvSpPr>
      <xdr:spPr>
        <a:xfrm>
          <a:off x="19494500" y="128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98645</xdr:rowOff>
    </xdr:from>
    <xdr:ext cx="534377" cy="259045"/>
    <xdr:sp macro="" textlink="">
      <xdr:nvSpPr>
        <xdr:cNvPr id="883" name="テキスト ボックス 882"/>
        <xdr:cNvSpPr txBox="1"/>
      </xdr:nvSpPr>
      <xdr:spPr>
        <a:xfrm>
          <a:off x="19278111" y="129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374</xdr:rowOff>
    </xdr:from>
    <xdr:to>
      <xdr:col>98</xdr:col>
      <xdr:colOff>38100</xdr:colOff>
      <xdr:row>74</xdr:row>
      <xdr:rowOff>101974</xdr:rowOff>
    </xdr:to>
    <xdr:sp macro="" textlink="">
      <xdr:nvSpPr>
        <xdr:cNvPr id="884" name="楕円 883"/>
        <xdr:cNvSpPr/>
      </xdr:nvSpPr>
      <xdr:spPr>
        <a:xfrm>
          <a:off x="18605500" y="126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118501</xdr:rowOff>
    </xdr:from>
    <xdr:ext cx="534377" cy="259045"/>
    <xdr:sp macro="" textlink="">
      <xdr:nvSpPr>
        <xdr:cNvPr id="885" name="テキスト ボックス 884"/>
        <xdr:cNvSpPr txBox="1"/>
      </xdr:nvSpPr>
      <xdr:spPr>
        <a:xfrm>
          <a:off x="18389111" y="124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４６７，４１７円（歳出総額３４，０１７，７０３千円／７２，７７８人）となっている。歳出のうち大きな構成項目である扶助費については、年々増加傾向で住民一人当たりに換算すると１２８，０１８円となっており、類似団体と比較しても高い水準にある。主な要因として障害福祉サービス費や生活保護費が占める割合が類似団体に比べ高い事が挙げられる。今後も資格審査の適正化や基準の見直し等により、上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72,778
72,097
70.06
34,781,333
34,017,703
554,593
15,270,248
21,749,985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43688</xdr:rowOff>
    </xdr:from>
    <xdr:to>
      <xdr:col>24</xdr:col>
      <xdr:colOff>63500</xdr:colOff>
      <xdr:row>35</xdr:row>
      <xdr:rowOff>63805</xdr:rowOff>
    </xdr:to>
    <xdr:cxnSp macro="">
      <xdr:nvCxnSpPr>
        <xdr:cNvPr id="59" name="直線コネクタ 58"/>
        <xdr:cNvCxnSpPr/>
      </xdr:nvCxnSpPr>
      <xdr:spPr>
        <a:xfrm>
          <a:off x="3797300" y="6044438"/>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43688</xdr:rowOff>
    </xdr:from>
    <xdr:to>
      <xdr:col>19</xdr:col>
      <xdr:colOff>177800</xdr:colOff>
      <xdr:row>35</xdr:row>
      <xdr:rowOff>70663</xdr:rowOff>
    </xdr:to>
    <xdr:cxnSp macro="">
      <xdr:nvCxnSpPr>
        <xdr:cNvPr id="62" name="直線コネクタ 61"/>
        <xdr:cNvCxnSpPr/>
      </xdr:nvCxnSpPr>
      <xdr:spPr>
        <a:xfrm flipV="1">
          <a:off x="2908300" y="604443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64262</xdr:rowOff>
    </xdr:from>
    <xdr:to>
      <xdr:col>15</xdr:col>
      <xdr:colOff>50800</xdr:colOff>
      <xdr:row>35</xdr:row>
      <xdr:rowOff>70663</xdr:rowOff>
    </xdr:to>
    <xdr:cxnSp macro="">
      <xdr:nvCxnSpPr>
        <xdr:cNvPr id="65" name="直線コネクタ 64"/>
        <xdr:cNvCxnSpPr/>
      </xdr:nvCxnSpPr>
      <xdr:spPr>
        <a:xfrm>
          <a:off x="2019300" y="606501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64262</xdr:rowOff>
    </xdr:from>
    <xdr:to>
      <xdr:col>10</xdr:col>
      <xdr:colOff>114300</xdr:colOff>
      <xdr:row>35</xdr:row>
      <xdr:rowOff>79349</xdr:rowOff>
    </xdr:to>
    <xdr:cxnSp macro="">
      <xdr:nvCxnSpPr>
        <xdr:cNvPr id="68" name="直線コネクタ 67"/>
        <xdr:cNvCxnSpPr/>
      </xdr:nvCxnSpPr>
      <xdr:spPr>
        <a:xfrm flipV="1">
          <a:off x="1130300" y="606501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13005</xdr:rowOff>
    </xdr:from>
    <xdr:to>
      <xdr:col>24</xdr:col>
      <xdr:colOff>114300</xdr:colOff>
      <xdr:row>35</xdr:row>
      <xdr:rowOff>114605</xdr:rowOff>
    </xdr:to>
    <xdr:sp macro="" textlink="">
      <xdr:nvSpPr>
        <xdr:cNvPr id="78" name="楕円 77"/>
        <xdr:cNvSpPr/>
      </xdr:nvSpPr>
      <xdr:spPr>
        <a:xfrm>
          <a:off x="45847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35882</xdr:rowOff>
    </xdr:from>
    <xdr:ext cx="469744" cy="259045"/>
    <xdr:sp macro="" textlink="">
      <xdr:nvSpPr>
        <xdr:cNvPr id="79" name="議会費該当値テキスト"/>
        <xdr:cNvSpPr txBox="1"/>
      </xdr:nvSpPr>
      <xdr:spPr>
        <a:xfrm>
          <a:off x="4686300" y="58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164338</xdr:rowOff>
    </xdr:from>
    <xdr:to>
      <xdr:col>20</xdr:col>
      <xdr:colOff>38100</xdr:colOff>
      <xdr:row>35</xdr:row>
      <xdr:rowOff>94488</xdr:rowOff>
    </xdr:to>
    <xdr:sp macro="" textlink="">
      <xdr:nvSpPr>
        <xdr:cNvPr id="80" name="楕円 79"/>
        <xdr:cNvSpPr/>
      </xdr:nvSpPr>
      <xdr:spPr>
        <a:xfrm>
          <a:off x="3746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111015</xdr:rowOff>
    </xdr:from>
    <xdr:ext cx="469744" cy="259045"/>
    <xdr:sp macro="" textlink="">
      <xdr:nvSpPr>
        <xdr:cNvPr id="81" name="テキスト ボックス 80"/>
        <xdr:cNvSpPr txBox="1"/>
      </xdr:nvSpPr>
      <xdr:spPr>
        <a:xfrm>
          <a:off x="3562428"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19863</xdr:rowOff>
    </xdr:from>
    <xdr:to>
      <xdr:col>15</xdr:col>
      <xdr:colOff>101600</xdr:colOff>
      <xdr:row>35</xdr:row>
      <xdr:rowOff>121463</xdr:rowOff>
    </xdr:to>
    <xdr:sp macro="" textlink="">
      <xdr:nvSpPr>
        <xdr:cNvPr id="82" name="楕円 81"/>
        <xdr:cNvSpPr/>
      </xdr:nvSpPr>
      <xdr:spPr>
        <a:xfrm>
          <a:off x="2857500" y="60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112590</xdr:rowOff>
    </xdr:from>
    <xdr:ext cx="469744" cy="259045"/>
    <xdr:sp macro="" textlink="">
      <xdr:nvSpPr>
        <xdr:cNvPr id="83" name="テキスト ボックス 82"/>
        <xdr:cNvSpPr txBox="1"/>
      </xdr:nvSpPr>
      <xdr:spPr>
        <a:xfrm>
          <a:off x="2673428" y="61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xdr:rowOff>
    </xdr:from>
    <xdr:to>
      <xdr:col>10</xdr:col>
      <xdr:colOff>165100</xdr:colOff>
      <xdr:row>35</xdr:row>
      <xdr:rowOff>115062</xdr:rowOff>
    </xdr:to>
    <xdr:sp macro="" textlink="">
      <xdr:nvSpPr>
        <xdr:cNvPr id="84" name="楕円 83"/>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106189</xdr:rowOff>
    </xdr:from>
    <xdr:ext cx="469744" cy="259045"/>
    <xdr:sp macro="" textlink="">
      <xdr:nvSpPr>
        <xdr:cNvPr id="85" name="テキスト ボックス 84"/>
        <xdr:cNvSpPr txBox="1"/>
      </xdr:nvSpPr>
      <xdr:spPr>
        <a:xfrm>
          <a:off x="1784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28549</xdr:rowOff>
    </xdr:from>
    <xdr:to>
      <xdr:col>6</xdr:col>
      <xdr:colOff>38100</xdr:colOff>
      <xdr:row>35</xdr:row>
      <xdr:rowOff>130149</xdr:rowOff>
    </xdr:to>
    <xdr:sp macro="" textlink="">
      <xdr:nvSpPr>
        <xdr:cNvPr id="86" name="楕円 85"/>
        <xdr:cNvSpPr/>
      </xdr:nvSpPr>
      <xdr:spPr>
        <a:xfrm>
          <a:off x="1079500" y="6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121276</xdr:rowOff>
    </xdr:from>
    <xdr:ext cx="469744" cy="259045"/>
    <xdr:sp macro="" textlink="">
      <xdr:nvSpPr>
        <xdr:cNvPr id="87" name="テキスト ボックス 86"/>
        <xdr:cNvSpPr txBox="1"/>
      </xdr:nvSpPr>
      <xdr:spPr>
        <a:xfrm>
          <a:off x="895428" y="61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92540</xdr:rowOff>
    </xdr:from>
    <xdr:to>
      <xdr:col>24</xdr:col>
      <xdr:colOff>63500</xdr:colOff>
      <xdr:row>56</xdr:row>
      <xdr:rowOff>77133</xdr:rowOff>
    </xdr:to>
    <xdr:cxnSp macro="">
      <xdr:nvCxnSpPr>
        <xdr:cNvPr id="116" name="直線コネクタ 115"/>
        <xdr:cNvCxnSpPr/>
      </xdr:nvCxnSpPr>
      <xdr:spPr>
        <a:xfrm>
          <a:off x="3797300" y="8836490"/>
          <a:ext cx="838200" cy="8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92540</xdr:rowOff>
    </xdr:from>
    <xdr:to>
      <xdr:col>19</xdr:col>
      <xdr:colOff>177800</xdr:colOff>
      <xdr:row>56</xdr:row>
      <xdr:rowOff>30307</xdr:rowOff>
    </xdr:to>
    <xdr:cxnSp macro="">
      <xdr:nvCxnSpPr>
        <xdr:cNvPr id="119" name="直線コネクタ 118"/>
        <xdr:cNvCxnSpPr/>
      </xdr:nvCxnSpPr>
      <xdr:spPr>
        <a:xfrm flipV="1">
          <a:off x="2908300" y="8836490"/>
          <a:ext cx="889000" cy="79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macro="" textlink="">
      <xdr:nvSpPr>
        <xdr:cNvPr id="121" name="テキスト ボックス 120"/>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50577</xdr:rowOff>
    </xdr:from>
    <xdr:to>
      <xdr:col>15</xdr:col>
      <xdr:colOff>50800</xdr:colOff>
      <xdr:row>56</xdr:row>
      <xdr:rowOff>30307</xdr:rowOff>
    </xdr:to>
    <xdr:cxnSp macro="">
      <xdr:nvCxnSpPr>
        <xdr:cNvPr id="122" name="直線コネクタ 121"/>
        <xdr:cNvCxnSpPr/>
      </xdr:nvCxnSpPr>
      <xdr:spPr>
        <a:xfrm>
          <a:off x="2019300" y="9308877"/>
          <a:ext cx="889000" cy="32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50577</xdr:rowOff>
    </xdr:from>
    <xdr:to>
      <xdr:col>10</xdr:col>
      <xdr:colOff>114300</xdr:colOff>
      <xdr:row>56</xdr:row>
      <xdr:rowOff>164320</xdr:rowOff>
    </xdr:to>
    <xdr:cxnSp macro="">
      <xdr:nvCxnSpPr>
        <xdr:cNvPr id="125" name="直線コネクタ 124"/>
        <xdr:cNvCxnSpPr/>
      </xdr:nvCxnSpPr>
      <xdr:spPr>
        <a:xfrm flipV="1">
          <a:off x="1130300" y="9308877"/>
          <a:ext cx="889000" cy="4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26333</xdr:rowOff>
    </xdr:from>
    <xdr:to>
      <xdr:col>24</xdr:col>
      <xdr:colOff>114300</xdr:colOff>
      <xdr:row>56</xdr:row>
      <xdr:rowOff>127933</xdr:rowOff>
    </xdr:to>
    <xdr:sp macro="" textlink="">
      <xdr:nvSpPr>
        <xdr:cNvPr id="135" name="楕円 134"/>
        <xdr:cNvSpPr/>
      </xdr:nvSpPr>
      <xdr:spPr>
        <a:xfrm>
          <a:off x="4584700" y="96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4760</xdr:rowOff>
    </xdr:from>
    <xdr:ext cx="534377" cy="259045"/>
    <xdr:sp macro="" textlink="">
      <xdr:nvSpPr>
        <xdr:cNvPr id="136" name="総務費該当値テキスト"/>
        <xdr:cNvSpPr txBox="1"/>
      </xdr:nvSpPr>
      <xdr:spPr>
        <a:xfrm>
          <a:off x="4686300" y="96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41740</xdr:rowOff>
    </xdr:from>
    <xdr:to>
      <xdr:col>20</xdr:col>
      <xdr:colOff>38100</xdr:colOff>
      <xdr:row>51</xdr:row>
      <xdr:rowOff>143340</xdr:rowOff>
    </xdr:to>
    <xdr:sp macro="" textlink="">
      <xdr:nvSpPr>
        <xdr:cNvPr id="137" name="楕円 136"/>
        <xdr:cNvSpPr/>
      </xdr:nvSpPr>
      <xdr:spPr>
        <a:xfrm>
          <a:off x="3746500" y="878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159867</xdr:rowOff>
    </xdr:from>
    <xdr:ext cx="599010" cy="259045"/>
    <xdr:sp macro="" textlink="">
      <xdr:nvSpPr>
        <xdr:cNvPr id="138" name="テキスト ボックス 137"/>
        <xdr:cNvSpPr txBox="1"/>
      </xdr:nvSpPr>
      <xdr:spPr>
        <a:xfrm>
          <a:off x="3497795" y="856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150957</xdr:rowOff>
    </xdr:from>
    <xdr:to>
      <xdr:col>15</xdr:col>
      <xdr:colOff>101600</xdr:colOff>
      <xdr:row>56</xdr:row>
      <xdr:rowOff>81107</xdr:rowOff>
    </xdr:to>
    <xdr:sp macro="" textlink="">
      <xdr:nvSpPr>
        <xdr:cNvPr id="139" name="楕円 138"/>
        <xdr:cNvSpPr/>
      </xdr:nvSpPr>
      <xdr:spPr>
        <a:xfrm>
          <a:off x="2857500" y="95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97634</xdr:rowOff>
    </xdr:from>
    <xdr:ext cx="534377" cy="259045"/>
    <xdr:sp macro="" textlink="">
      <xdr:nvSpPr>
        <xdr:cNvPr id="140" name="テキスト ボックス 139"/>
        <xdr:cNvSpPr txBox="1"/>
      </xdr:nvSpPr>
      <xdr:spPr>
        <a:xfrm>
          <a:off x="2641111" y="93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171227</xdr:rowOff>
    </xdr:from>
    <xdr:to>
      <xdr:col>10</xdr:col>
      <xdr:colOff>165100</xdr:colOff>
      <xdr:row>54</xdr:row>
      <xdr:rowOff>101377</xdr:rowOff>
    </xdr:to>
    <xdr:sp macro="" textlink="">
      <xdr:nvSpPr>
        <xdr:cNvPr id="141" name="楕円 140"/>
        <xdr:cNvSpPr/>
      </xdr:nvSpPr>
      <xdr:spPr>
        <a:xfrm>
          <a:off x="1968500" y="92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117904</xdr:rowOff>
    </xdr:from>
    <xdr:ext cx="599010" cy="259045"/>
    <xdr:sp macro="" textlink="">
      <xdr:nvSpPr>
        <xdr:cNvPr id="142" name="テキスト ボックス 141"/>
        <xdr:cNvSpPr txBox="1"/>
      </xdr:nvSpPr>
      <xdr:spPr>
        <a:xfrm>
          <a:off x="1719795" y="903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113520</xdr:rowOff>
    </xdr:from>
    <xdr:to>
      <xdr:col>6</xdr:col>
      <xdr:colOff>38100</xdr:colOff>
      <xdr:row>57</xdr:row>
      <xdr:rowOff>43670</xdr:rowOff>
    </xdr:to>
    <xdr:sp macro="" textlink="">
      <xdr:nvSpPr>
        <xdr:cNvPr id="143" name="楕円 142"/>
        <xdr:cNvSpPr/>
      </xdr:nvSpPr>
      <xdr:spPr>
        <a:xfrm>
          <a:off x="1079500" y="97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34797</xdr:rowOff>
    </xdr:from>
    <xdr:ext cx="534377" cy="259045"/>
    <xdr:sp macro="" textlink="">
      <xdr:nvSpPr>
        <xdr:cNvPr id="144" name="テキスト ボックス 143"/>
        <xdr:cNvSpPr txBox="1"/>
      </xdr:nvSpPr>
      <xdr:spPr>
        <a:xfrm>
          <a:off x="863111" y="980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64948</xdr:rowOff>
    </xdr:from>
    <xdr:to>
      <xdr:col>24</xdr:col>
      <xdr:colOff>63500</xdr:colOff>
      <xdr:row>74</xdr:row>
      <xdr:rowOff>97816</xdr:rowOff>
    </xdr:to>
    <xdr:cxnSp macro="">
      <xdr:nvCxnSpPr>
        <xdr:cNvPr id="174" name="直線コネクタ 173"/>
        <xdr:cNvCxnSpPr/>
      </xdr:nvCxnSpPr>
      <xdr:spPr>
        <a:xfrm flipV="1">
          <a:off x="3797300" y="12409348"/>
          <a:ext cx="838200" cy="3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97816</xdr:rowOff>
    </xdr:from>
    <xdr:to>
      <xdr:col>19</xdr:col>
      <xdr:colOff>177800</xdr:colOff>
      <xdr:row>75</xdr:row>
      <xdr:rowOff>54458</xdr:rowOff>
    </xdr:to>
    <xdr:cxnSp macro="">
      <xdr:nvCxnSpPr>
        <xdr:cNvPr id="177" name="直線コネクタ 176"/>
        <xdr:cNvCxnSpPr/>
      </xdr:nvCxnSpPr>
      <xdr:spPr>
        <a:xfrm flipV="1">
          <a:off x="2908300" y="12785116"/>
          <a:ext cx="889000" cy="1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54458</xdr:rowOff>
    </xdr:from>
    <xdr:to>
      <xdr:col>15</xdr:col>
      <xdr:colOff>50800</xdr:colOff>
      <xdr:row>75</xdr:row>
      <xdr:rowOff>111023</xdr:rowOff>
    </xdr:to>
    <xdr:cxnSp macro="">
      <xdr:nvCxnSpPr>
        <xdr:cNvPr id="180" name="直線コネクタ 179"/>
        <xdr:cNvCxnSpPr/>
      </xdr:nvCxnSpPr>
      <xdr:spPr>
        <a:xfrm flipV="1">
          <a:off x="2019300" y="12913208"/>
          <a:ext cx="889000" cy="5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148069</xdr:rowOff>
    </xdr:from>
    <xdr:to>
      <xdr:col>10</xdr:col>
      <xdr:colOff>114300</xdr:colOff>
      <xdr:row>75</xdr:row>
      <xdr:rowOff>111023</xdr:rowOff>
    </xdr:to>
    <xdr:cxnSp macro="">
      <xdr:nvCxnSpPr>
        <xdr:cNvPr id="183" name="直線コネクタ 182"/>
        <xdr:cNvCxnSpPr/>
      </xdr:nvCxnSpPr>
      <xdr:spPr>
        <a:xfrm>
          <a:off x="1130300" y="12835369"/>
          <a:ext cx="889000" cy="1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14148</xdr:rowOff>
    </xdr:from>
    <xdr:to>
      <xdr:col>24</xdr:col>
      <xdr:colOff>114300</xdr:colOff>
      <xdr:row>72</xdr:row>
      <xdr:rowOff>115748</xdr:rowOff>
    </xdr:to>
    <xdr:sp macro="" textlink="">
      <xdr:nvSpPr>
        <xdr:cNvPr id="193" name="楕円 192"/>
        <xdr:cNvSpPr/>
      </xdr:nvSpPr>
      <xdr:spPr>
        <a:xfrm>
          <a:off x="4584700" y="123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37025</xdr:rowOff>
    </xdr:from>
    <xdr:ext cx="599010" cy="259045"/>
    <xdr:sp macro="" textlink="">
      <xdr:nvSpPr>
        <xdr:cNvPr id="194" name="民生費該当値テキスト"/>
        <xdr:cNvSpPr txBox="1"/>
      </xdr:nvSpPr>
      <xdr:spPr>
        <a:xfrm>
          <a:off x="4686300" y="1220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47016</xdr:rowOff>
    </xdr:from>
    <xdr:to>
      <xdr:col>20</xdr:col>
      <xdr:colOff>38100</xdr:colOff>
      <xdr:row>74</xdr:row>
      <xdr:rowOff>148616</xdr:rowOff>
    </xdr:to>
    <xdr:sp macro="" textlink="">
      <xdr:nvSpPr>
        <xdr:cNvPr id="195" name="楕円 194"/>
        <xdr:cNvSpPr/>
      </xdr:nvSpPr>
      <xdr:spPr>
        <a:xfrm>
          <a:off x="3746500" y="127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165143</xdr:rowOff>
    </xdr:from>
    <xdr:ext cx="599010" cy="259045"/>
    <xdr:sp macro="" textlink="">
      <xdr:nvSpPr>
        <xdr:cNvPr id="196" name="テキスト ボックス 195"/>
        <xdr:cNvSpPr txBox="1"/>
      </xdr:nvSpPr>
      <xdr:spPr>
        <a:xfrm>
          <a:off x="3497795" y="1250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3658</xdr:rowOff>
    </xdr:from>
    <xdr:to>
      <xdr:col>15</xdr:col>
      <xdr:colOff>101600</xdr:colOff>
      <xdr:row>75</xdr:row>
      <xdr:rowOff>105258</xdr:rowOff>
    </xdr:to>
    <xdr:sp macro="" textlink="">
      <xdr:nvSpPr>
        <xdr:cNvPr id="197" name="楕円 196"/>
        <xdr:cNvSpPr/>
      </xdr:nvSpPr>
      <xdr:spPr>
        <a:xfrm>
          <a:off x="2857500" y="1286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121785</xdr:rowOff>
    </xdr:from>
    <xdr:ext cx="599010" cy="259045"/>
    <xdr:sp macro="" textlink="">
      <xdr:nvSpPr>
        <xdr:cNvPr id="198" name="テキスト ボックス 197"/>
        <xdr:cNvSpPr txBox="1"/>
      </xdr:nvSpPr>
      <xdr:spPr>
        <a:xfrm>
          <a:off x="2608795" y="1263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60223</xdr:rowOff>
    </xdr:from>
    <xdr:to>
      <xdr:col>10</xdr:col>
      <xdr:colOff>165100</xdr:colOff>
      <xdr:row>75</xdr:row>
      <xdr:rowOff>161823</xdr:rowOff>
    </xdr:to>
    <xdr:sp macro="" textlink="">
      <xdr:nvSpPr>
        <xdr:cNvPr id="199" name="楕円 198"/>
        <xdr:cNvSpPr/>
      </xdr:nvSpPr>
      <xdr:spPr>
        <a:xfrm>
          <a:off x="1968500" y="129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6900</xdr:rowOff>
    </xdr:from>
    <xdr:ext cx="599010" cy="259045"/>
    <xdr:sp macro="" textlink="">
      <xdr:nvSpPr>
        <xdr:cNvPr id="200" name="テキスト ボックス 199"/>
        <xdr:cNvSpPr txBox="1"/>
      </xdr:nvSpPr>
      <xdr:spPr>
        <a:xfrm>
          <a:off x="1719795" y="126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97269</xdr:rowOff>
    </xdr:from>
    <xdr:to>
      <xdr:col>6</xdr:col>
      <xdr:colOff>38100</xdr:colOff>
      <xdr:row>75</xdr:row>
      <xdr:rowOff>27419</xdr:rowOff>
    </xdr:to>
    <xdr:sp macro="" textlink="">
      <xdr:nvSpPr>
        <xdr:cNvPr id="201" name="楕円 200"/>
        <xdr:cNvSpPr/>
      </xdr:nvSpPr>
      <xdr:spPr>
        <a:xfrm>
          <a:off x="1079500" y="127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43946</xdr:rowOff>
    </xdr:from>
    <xdr:ext cx="599010" cy="259045"/>
    <xdr:sp macro="" textlink="">
      <xdr:nvSpPr>
        <xdr:cNvPr id="202" name="テキスト ボックス 201"/>
        <xdr:cNvSpPr txBox="1"/>
      </xdr:nvSpPr>
      <xdr:spPr>
        <a:xfrm>
          <a:off x="830795" y="1255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103679</xdr:rowOff>
    </xdr:from>
    <xdr:to>
      <xdr:col>24</xdr:col>
      <xdr:colOff>63500</xdr:colOff>
      <xdr:row>98</xdr:row>
      <xdr:rowOff>37613</xdr:rowOff>
    </xdr:to>
    <xdr:cxnSp macro="">
      <xdr:nvCxnSpPr>
        <xdr:cNvPr id="234" name="直線コネクタ 233"/>
        <xdr:cNvCxnSpPr/>
      </xdr:nvCxnSpPr>
      <xdr:spPr>
        <a:xfrm flipV="1">
          <a:off x="3797300" y="16734329"/>
          <a:ext cx="838200" cy="1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37613</xdr:rowOff>
    </xdr:from>
    <xdr:to>
      <xdr:col>19</xdr:col>
      <xdr:colOff>177800</xdr:colOff>
      <xdr:row>98</xdr:row>
      <xdr:rowOff>80363</xdr:rowOff>
    </xdr:to>
    <xdr:cxnSp macro="">
      <xdr:nvCxnSpPr>
        <xdr:cNvPr id="237" name="直線コネクタ 236"/>
        <xdr:cNvCxnSpPr/>
      </xdr:nvCxnSpPr>
      <xdr:spPr>
        <a:xfrm flipV="1">
          <a:off x="2908300" y="16839713"/>
          <a:ext cx="889000" cy="4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59837</xdr:rowOff>
    </xdr:from>
    <xdr:to>
      <xdr:col>15</xdr:col>
      <xdr:colOff>50800</xdr:colOff>
      <xdr:row>98</xdr:row>
      <xdr:rowOff>80363</xdr:rowOff>
    </xdr:to>
    <xdr:cxnSp macro="">
      <xdr:nvCxnSpPr>
        <xdr:cNvPr id="240" name="直線コネクタ 239"/>
        <xdr:cNvCxnSpPr/>
      </xdr:nvCxnSpPr>
      <xdr:spPr>
        <a:xfrm>
          <a:off x="2019300" y="16861937"/>
          <a:ext cx="889000" cy="2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136123</xdr:rowOff>
    </xdr:from>
    <xdr:to>
      <xdr:col>10</xdr:col>
      <xdr:colOff>114300</xdr:colOff>
      <xdr:row>98</xdr:row>
      <xdr:rowOff>59837</xdr:rowOff>
    </xdr:to>
    <xdr:cxnSp macro="">
      <xdr:nvCxnSpPr>
        <xdr:cNvPr id="243" name="直線コネクタ 242"/>
        <xdr:cNvCxnSpPr/>
      </xdr:nvCxnSpPr>
      <xdr:spPr>
        <a:xfrm>
          <a:off x="1130300" y="16766773"/>
          <a:ext cx="889000" cy="9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52879</xdr:rowOff>
    </xdr:from>
    <xdr:to>
      <xdr:col>24</xdr:col>
      <xdr:colOff>114300</xdr:colOff>
      <xdr:row>97</xdr:row>
      <xdr:rowOff>154479</xdr:rowOff>
    </xdr:to>
    <xdr:sp macro="" textlink="">
      <xdr:nvSpPr>
        <xdr:cNvPr id="253" name="楕円 252"/>
        <xdr:cNvSpPr/>
      </xdr:nvSpPr>
      <xdr:spPr>
        <a:xfrm>
          <a:off x="4584700" y="166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31306</xdr:rowOff>
    </xdr:from>
    <xdr:ext cx="534377" cy="259045"/>
    <xdr:sp macro="" textlink="">
      <xdr:nvSpPr>
        <xdr:cNvPr id="254" name="衛生費該当値テキスト"/>
        <xdr:cNvSpPr txBox="1"/>
      </xdr:nvSpPr>
      <xdr:spPr>
        <a:xfrm>
          <a:off x="4686300" y="166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158263</xdr:rowOff>
    </xdr:from>
    <xdr:to>
      <xdr:col>20</xdr:col>
      <xdr:colOff>38100</xdr:colOff>
      <xdr:row>98</xdr:row>
      <xdr:rowOff>88413</xdr:rowOff>
    </xdr:to>
    <xdr:sp macro="" textlink="">
      <xdr:nvSpPr>
        <xdr:cNvPr id="255" name="楕円 254"/>
        <xdr:cNvSpPr/>
      </xdr:nvSpPr>
      <xdr:spPr>
        <a:xfrm>
          <a:off x="3746500" y="167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79540</xdr:rowOff>
    </xdr:from>
    <xdr:ext cx="534377" cy="259045"/>
    <xdr:sp macro="" textlink="">
      <xdr:nvSpPr>
        <xdr:cNvPr id="256" name="テキスト ボックス 255"/>
        <xdr:cNvSpPr txBox="1"/>
      </xdr:nvSpPr>
      <xdr:spPr>
        <a:xfrm>
          <a:off x="3530111" y="168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29563</xdr:rowOff>
    </xdr:from>
    <xdr:to>
      <xdr:col>15</xdr:col>
      <xdr:colOff>101600</xdr:colOff>
      <xdr:row>98</xdr:row>
      <xdr:rowOff>131163</xdr:rowOff>
    </xdr:to>
    <xdr:sp macro="" textlink="">
      <xdr:nvSpPr>
        <xdr:cNvPr id="257" name="楕円 256"/>
        <xdr:cNvSpPr/>
      </xdr:nvSpPr>
      <xdr:spPr>
        <a:xfrm>
          <a:off x="2857500" y="168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122290</xdr:rowOff>
    </xdr:from>
    <xdr:ext cx="534377" cy="259045"/>
    <xdr:sp macro="" textlink="">
      <xdr:nvSpPr>
        <xdr:cNvPr id="258" name="テキスト ボックス 257"/>
        <xdr:cNvSpPr txBox="1"/>
      </xdr:nvSpPr>
      <xdr:spPr>
        <a:xfrm>
          <a:off x="2641111" y="1692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9037</xdr:rowOff>
    </xdr:from>
    <xdr:to>
      <xdr:col>10</xdr:col>
      <xdr:colOff>165100</xdr:colOff>
      <xdr:row>98</xdr:row>
      <xdr:rowOff>110637</xdr:rowOff>
    </xdr:to>
    <xdr:sp macro="" textlink="">
      <xdr:nvSpPr>
        <xdr:cNvPr id="259" name="楕円 258"/>
        <xdr:cNvSpPr/>
      </xdr:nvSpPr>
      <xdr:spPr>
        <a:xfrm>
          <a:off x="1968500" y="168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101764</xdr:rowOff>
    </xdr:from>
    <xdr:ext cx="534377" cy="259045"/>
    <xdr:sp macro="" textlink="">
      <xdr:nvSpPr>
        <xdr:cNvPr id="260" name="テキスト ボックス 259"/>
        <xdr:cNvSpPr txBox="1"/>
      </xdr:nvSpPr>
      <xdr:spPr>
        <a:xfrm>
          <a:off x="1752111" y="1690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85323</xdr:rowOff>
    </xdr:from>
    <xdr:to>
      <xdr:col>6</xdr:col>
      <xdr:colOff>38100</xdr:colOff>
      <xdr:row>98</xdr:row>
      <xdr:rowOff>15473</xdr:rowOff>
    </xdr:to>
    <xdr:sp macro="" textlink="">
      <xdr:nvSpPr>
        <xdr:cNvPr id="261" name="楕円 260"/>
        <xdr:cNvSpPr/>
      </xdr:nvSpPr>
      <xdr:spPr>
        <a:xfrm>
          <a:off x="1079500" y="167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32000</xdr:rowOff>
    </xdr:from>
    <xdr:ext cx="534377" cy="259045"/>
    <xdr:sp macro="" textlink="">
      <xdr:nvSpPr>
        <xdr:cNvPr id="262" name="テキスト ボックス 261"/>
        <xdr:cNvSpPr txBox="1"/>
      </xdr:nvSpPr>
      <xdr:spPr>
        <a:xfrm>
          <a:off x="863111" y="1649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26695</xdr:rowOff>
    </xdr:from>
    <xdr:to>
      <xdr:col>55</xdr:col>
      <xdr:colOff>0</xdr:colOff>
      <xdr:row>39</xdr:row>
      <xdr:rowOff>28601</xdr:rowOff>
    </xdr:to>
    <xdr:cxnSp macro="">
      <xdr:nvCxnSpPr>
        <xdr:cNvPr id="291" name="直線コネクタ 290"/>
        <xdr:cNvCxnSpPr/>
      </xdr:nvCxnSpPr>
      <xdr:spPr>
        <a:xfrm flipV="1">
          <a:off x="9639300" y="671324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28601</xdr:rowOff>
    </xdr:from>
    <xdr:to>
      <xdr:col>50</xdr:col>
      <xdr:colOff>114300</xdr:colOff>
      <xdr:row>39</xdr:row>
      <xdr:rowOff>29210</xdr:rowOff>
    </xdr:to>
    <xdr:cxnSp macro="">
      <xdr:nvCxnSpPr>
        <xdr:cNvPr id="294" name="直線コネクタ 293"/>
        <xdr:cNvCxnSpPr/>
      </xdr:nvCxnSpPr>
      <xdr:spPr>
        <a:xfrm flipV="1">
          <a:off x="8750300" y="671515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29210</xdr:rowOff>
    </xdr:from>
    <xdr:to>
      <xdr:col>45</xdr:col>
      <xdr:colOff>177800</xdr:colOff>
      <xdr:row>39</xdr:row>
      <xdr:rowOff>30125</xdr:rowOff>
    </xdr:to>
    <xdr:cxnSp macro="">
      <xdr:nvCxnSpPr>
        <xdr:cNvPr id="297" name="直線コネクタ 296"/>
        <xdr:cNvCxnSpPr/>
      </xdr:nvCxnSpPr>
      <xdr:spPr>
        <a:xfrm flipV="1">
          <a:off x="7861300" y="67157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30125</xdr:rowOff>
    </xdr:from>
    <xdr:to>
      <xdr:col>41</xdr:col>
      <xdr:colOff>50800</xdr:colOff>
      <xdr:row>39</xdr:row>
      <xdr:rowOff>30429</xdr:rowOff>
    </xdr:to>
    <xdr:cxnSp macro="">
      <xdr:nvCxnSpPr>
        <xdr:cNvPr id="300" name="直線コネクタ 299"/>
        <xdr:cNvCxnSpPr/>
      </xdr:nvCxnSpPr>
      <xdr:spPr>
        <a:xfrm flipV="1">
          <a:off x="6972300" y="6716675"/>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147345</xdr:rowOff>
    </xdr:from>
    <xdr:to>
      <xdr:col>55</xdr:col>
      <xdr:colOff>50800</xdr:colOff>
      <xdr:row>39</xdr:row>
      <xdr:rowOff>77495</xdr:rowOff>
    </xdr:to>
    <xdr:sp macro="" textlink="">
      <xdr:nvSpPr>
        <xdr:cNvPr id="310" name="楕円 309"/>
        <xdr:cNvSpPr/>
      </xdr:nvSpPr>
      <xdr:spPr>
        <a:xfrm>
          <a:off x="10426700" y="66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62272</xdr:rowOff>
    </xdr:from>
    <xdr:ext cx="378565" cy="259045"/>
    <xdr:sp macro="" textlink="">
      <xdr:nvSpPr>
        <xdr:cNvPr id="311" name="労働費該当値テキスト"/>
        <xdr:cNvSpPr txBox="1"/>
      </xdr:nvSpPr>
      <xdr:spPr>
        <a:xfrm>
          <a:off x="10528300" y="6577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149251</xdr:rowOff>
    </xdr:from>
    <xdr:to>
      <xdr:col>50</xdr:col>
      <xdr:colOff>165100</xdr:colOff>
      <xdr:row>39</xdr:row>
      <xdr:rowOff>79401</xdr:rowOff>
    </xdr:to>
    <xdr:sp macro="" textlink="">
      <xdr:nvSpPr>
        <xdr:cNvPr id="312" name="楕円 311"/>
        <xdr:cNvSpPr/>
      </xdr:nvSpPr>
      <xdr:spPr>
        <a:xfrm>
          <a:off x="95885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70528</xdr:rowOff>
    </xdr:from>
    <xdr:ext cx="378565" cy="259045"/>
    <xdr:sp macro="" textlink="">
      <xdr:nvSpPr>
        <xdr:cNvPr id="313" name="テキスト ボックス 312"/>
        <xdr:cNvSpPr txBox="1"/>
      </xdr:nvSpPr>
      <xdr:spPr>
        <a:xfrm>
          <a:off x="9450017" y="675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149860</xdr:rowOff>
    </xdr:from>
    <xdr:to>
      <xdr:col>46</xdr:col>
      <xdr:colOff>38100</xdr:colOff>
      <xdr:row>39</xdr:row>
      <xdr:rowOff>80010</xdr:rowOff>
    </xdr:to>
    <xdr:sp macro="" textlink="">
      <xdr:nvSpPr>
        <xdr:cNvPr id="314" name="楕円 313"/>
        <xdr:cNvSpPr/>
      </xdr:nvSpPr>
      <xdr:spPr>
        <a:xfrm>
          <a:off x="8699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71137</xdr:rowOff>
    </xdr:from>
    <xdr:ext cx="378565" cy="259045"/>
    <xdr:sp macro="" textlink="">
      <xdr:nvSpPr>
        <xdr:cNvPr id="315" name="テキスト ボックス 314"/>
        <xdr:cNvSpPr txBox="1"/>
      </xdr:nvSpPr>
      <xdr:spPr>
        <a:xfrm>
          <a:off x="8561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150775</xdr:rowOff>
    </xdr:from>
    <xdr:to>
      <xdr:col>41</xdr:col>
      <xdr:colOff>101600</xdr:colOff>
      <xdr:row>39</xdr:row>
      <xdr:rowOff>80925</xdr:rowOff>
    </xdr:to>
    <xdr:sp macro="" textlink="">
      <xdr:nvSpPr>
        <xdr:cNvPr id="316" name="楕円 315"/>
        <xdr:cNvSpPr/>
      </xdr:nvSpPr>
      <xdr:spPr>
        <a:xfrm>
          <a:off x="7810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72052</xdr:rowOff>
    </xdr:from>
    <xdr:ext cx="378565" cy="259045"/>
    <xdr:sp macro="" textlink="">
      <xdr:nvSpPr>
        <xdr:cNvPr id="317" name="テキスト ボックス 316"/>
        <xdr:cNvSpPr txBox="1"/>
      </xdr:nvSpPr>
      <xdr:spPr>
        <a:xfrm>
          <a:off x="7672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151079</xdr:rowOff>
    </xdr:from>
    <xdr:to>
      <xdr:col>36</xdr:col>
      <xdr:colOff>165100</xdr:colOff>
      <xdr:row>39</xdr:row>
      <xdr:rowOff>81229</xdr:rowOff>
    </xdr:to>
    <xdr:sp macro="" textlink="">
      <xdr:nvSpPr>
        <xdr:cNvPr id="318" name="楕円 317"/>
        <xdr:cNvSpPr/>
      </xdr:nvSpPr>
      <xdr:spPr>
        <a:xfrm>
          <a:off x="6921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72356</xdr:rowOff>
    </xdr:from>
    <xdr:ext cx="378565" cy="259045"/>
    <xdr:sp macro="" textlink="">
      <xdr:nvSpPr>
        <xdr:cNvPr id="319" name="テキスト ボックス 318"/>
        <xdr:cNvSpPr txBox="1"/>
      </xdr:nvSpPr>
      <xdr:spPr>
        <a:xfrm>
          <a:off x="6783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11967</xdr:rowOff>
    </xdr:from>
    <xdr:to>
      <xdr:col>55</xdr:col>
      <xdr:colOff>0</xdr:colOff>
      <xdr:row>58</xdr:row>
      <xdr:rowOff>17573</xdr:rowOff>
    </xdr:to>
    <xdr:cxnSp macro="">
      <xdr:nvCxnSpPr>
        <xdr:cNvPr id="346" name="直線コネクタ 345"/>
        <xdr:cNvCxnSpPr/>
      </xdr:nvCxnSpPr>
      <xdr:spPr>
        <a:xfrm>
          <a:off x="9639300" y="9956067"/>
          <a:ext cx="8382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11967</xdr:rowOff>
    </xdr:from>
    <xdr:to>
      <xdr:col>50</xdr:col>
      <xdr:colOff>114300</xdr:colOff>
      <xdr:row>58</xdr:row>
      <xdr:rowOff>44237</xdr:rowOff>
    </xdr:to>
    <xdr:cxnSp macro="">
      <xdr:nvCxnSpPr>
        <xdr:cNvPr id="349" name="直線コネクタ 348"/>
        <xdr:cNvCxnSpPr/>
      </xdr:nvCxnSpPr>
      <xdr:spPr>
        <a:xfrm flipV="1">
          <a:off x="8750300" y="9956067"/>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35815</xdr:rowOff>
    </xdr:from>
    <xdr:to>
      <xdr:col>45</xdr:col>
      <xdr:colOff>177800</xdr:colOff>
      <xdr:row>58</xdr:row>
      <xdr:rowOff>44237</xdr:rowOff>
    </xdr:to>
    <xdr:cxnSp macro="">
      <xdr:nvCxnSpPr>
        <xdr:cNvPr id="352" name="直線コネクタ 351"/>
        <xdr:cNvCxnSpPr/>
      </xdr:nvCxnSpPr>
      <xdr:spPr>
        <a:xfrm>
          <a:off x="7861300" y="9979915"/>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26260</xdr:rowOff>
    </xdr:from>
    <xdr:to>
      <xdr:col>41</xdr:col>
      <xdr:colOff>50800</xdr:colOff>
      <xdr:row>58</xdr:row>
      <xdr:rowOff>35815</xdr:rowOff>
    </xdr:to>
    <xdr:cxnSp macro="">
      <xdr:nvCxnSpPr>
        <xdr:cNvPr id="355" name="直線コネクタ 354"/>
        <xdr:cNvCxnSpPr/>
      </xdr:nvCxnSpPr>
      <xdr:spPr>
        <a:xfrm>
          <a:off x="6972300" y="9970360"/>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138223</xdr:rowOff>
    </xdr:from>
    <xdr:to>
      <xdr:col>55</xdr:col>
      <xdr:colOff>50800</xdr:colOff>
      <xdr:row>58</xdr:row>
      <xdr:rowOff>68373</xdr:rowOff>
    </xdr:to>
    <xdr:sp macro="" textlink="">
      <xdr:nvSpPr>
        <xdr:cNvPr id="365" name="楕円 364"/>
        <xdr:cNvSpPr/>
      </xdr:nvSpPr>
      <xdr:spPr>
        <a:xfrm>
          <a:off x="10426700" y="99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534377" cy="259045"/>
    <xdr:sp macro="" textlink="">
      <xdr:nvSpPr>
        <xdr:cNvPr id="366" name="農林水産業費該当値テキスト"/>
        <xdr:cNvSpPr txBox="1"/>
      </xdr:nvSpPr>
      <xdr:spPr>
        <a:xfrm>
          <a:off x="10528300" y="988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132617</xdr:rowOff>
    </xdr:from>
    <xdr:to>
      <xdr:col>50</xdr:col>
      <xdr:colOff>165100</xdr:colOff>
      <xdr:row>58</xdr:row>
      <xdr:rowOff>62767</xdr:rowOff>
    </xdr:to>
    <xdr:sp macro="" textlink="">
      <xdr:nvSpPr>
        <xdr:cNvPr id="367" name="楕円 366"/>
        <xdr:cNvSpPr/>
      </xdr:nvSpPr>
      <xdr:spPr>
        <a:xfrm>
          <a:off x="9588500" y="99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79294</xdr:rowOff>
    </xdr:from>
    <xdr:ext cx="534377" cy="259045"/>
    <xdr:sp macro="" textlink="">
      <xdr:nvSpPr>
        <xdr:cNvPr id="368" name="テキスト ボックス 367"/>
        <xdr:cNvSpPr txBox="1"/>
      </xdr:nvSpPr>
      <xdr:spPr>
        <a:xfrm>
          <a:off x="9372111" y="96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164887</xdr:rowOff>
    </xdr:from>
    <xdr:to>
      <xdr:col>46</xdr:col>
      <xdr:colOff>38100</xdr:colOff>
      <xdr:row>58</xdr:row>
      <xdr:rowOff>95037</xdr:rowOff>
    </xdr:to>
    <xdr:sp macro="" textlink="">
      <xdr:nvSpPr>
        <xdr:cNvPr id="369" name="楕円 368"/>
        <xdr:cNvSpPr/>
      </xdr:nvSpPr>
      <xdr:spPr>
        <a:xfrm>
          <a:off x="8699500" y="993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86164</xdr:rowOff>
    </xdr:from>
    <xdr:ext cx="534377" cy="259045"/>
    <xdr:sp macro="" textlink="">
      <xdr:nvSpPr>
        <xdr:cNvPr id="370" name="テキスト ボックス 369"/>
        <xdr:cNvSpPr txBox="1"/>
      </xdr:nvSpPr>
      <xdr:spPr>
        <a:xfrm>
          <a:off x="8483111" y="1003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156465</xdr:rowOff>
    </xdr:from>
    <xdr:to>
      <xdr:col>41</xdr:col>
      <xdr:colOff>101600</xdr:colOff>
      <xdr:row>58</xdr:row>
      <xdr:rowOff>86615</xdr:rowOff>
    </xdr:to>
    <xdr:sp macro="" textlink="">
      <xdr:nvSpPr>
        <xdr:cNvPr id="371" name="楕円 370"/>
        <xdr:cNvSpPr/>
      </xdr:nvSpPr>
      <xdr:spPr>
        <a:xfrm>
          <a:off x="7810500" y="99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77742</xdr:rowOff>
    </xdr:from>
    <xdr:ext cx="534377" cy="259045"/>
    <xdr:sp macro="" textlink="">
      <xdr:nvSpPr>
        <xdr:cNvPr id="372" name="テキスト ボックス 371"/>
        <xdr:cNvSpPr txBox="1"/>
      </xdr:nvSpPr>
      <xdr:spPr>
        <a:xfrm>
          <a:off x="7594111" y="100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146910</xdr:rowOff>
    </xdr:from>
    <xdr:to>
      <xdr:col>36</xdr:col>
      <xdr:colOff>165100</xdr:colOff>
      <xdr:row>58</xdr:row>
      <xdr:rowOff>77060</xdr:rowOff>
    </xdr:to>
    <xdr:sp macro="" textlink="">
      <xdr:nvSpPr>
        <xdr:cNvPr id="373" name="楕円 372"/>
        <xdr:cNvSpPr/>
      </xdr:nvSpPr>
      <xdr:spPr>
        <a:xfrm>
          <a:off x="6921500" y="991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68187</xdr:rowOff>
    </xdr:from>
    <xdr:ext cx="534377" cy="259045"/>
    <xdr:sp macro="" textlink="">
      <xdr:nvSpPr>
        <xdr:cNvPr id="374" name="テキスト ボックス 373"/>
        <xdr:cNvSpPr txBox="1"/>
      </xdr:nvSpPr>
      <xdr:spPr>
        <a:xfrm>
          <a:off x="6705111" y="1001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65725</xdr:rowOff>
    </xdr:from>
    <xdr:to>
      <xdr:col>55</xdr:col>
      <xdr:colOff>0</xdr:colOff>
      <xdr:row>77</xdr:row>
      <xdr:rowOff>150169</xdr:rowOff>
    </xdr:to>
    <xdr:cxnSp macro="">
      <xdr:nvCxnSpPr>
        <xdr:cNvPr id="401" name="直線コネクタ 400"/>
        <xdr:cNvCxnSpPr/>
      </xdr:nvCxnSpPr>
      <xdr:spPr>
        <a:xfrm flipV="1">
          <a:off x="9639300" y="13267375"/>
          <a:ext cx="838200" cy="8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150169</xdr:rowOff>
    </xdr:from>
    <xdr:to>
      <xdr:col>50</xdr:col>
      <xdr:colOff>114300</xdr:colOff>
      <xdr:row>78</xdr:row>
      <xdr:rowOff>2471</xdr:rowOff>
    </xdr:to>
    <xdr:cxnSp macro="">
      <xdr:nvCxnSpPr>
        <xdr:cNvPr id="404" name="直線コネクタ 403"/>
        <xdr:cNvCxnSpPr/>
      </xdr:nvCxnSpPr>
      <xdr:spPr>
        <a:xfrm flipV="1">
          <a:off x="8750300" y="13351819"/>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2471</xdr:rowOff>
    </xdr:from>
    <xdr:to>
      <xdr:col>45</xdr:col>
      <xdr:colOff>177800</xdr:colOff>
      <xdr:row>78</xdr:row>
      <xdr:rowOff>57062</xdr:rowOff>
    </xdr:to>
    <xdr:cxnSp macro="">
      <xdr:nvCxnSpPr>
        <xdr:cNvPr id="407" name="直線コネクタ 406"/>
        <xdr:cNvCxnSpPr/>
      </xdr:nvCxnSpPr>
      <xdr:spPr>
        <a:xfrm flipV="1">
          <a:off x="7861300" y="13375571"/>
          <a:ext cx="889000" cy="5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54066</xdr:rowOff>
    </xdr:from>
    <xdr:to>
      <xdr:col>41</xdr:col>
      <xdr:colOff>50800</xdr:colOff>
      <xdr:row>78</xdr:row>
      <xdr:rowOff>57062</xdr:rowOff>
    </xdr:to>
    <xdr:cxnSp macro="">
      <xdr:nvCxnSpPr>
        <xdr:cNvPr id="410" name="直線コネクタ 409"/>
        <xdr:cNvCxnSpPr/>
      </xdr:nvCxnSpPr>
      <xdr:spPr>
        <a:xfrm>
          <a:off x="6972300" y="13427166"/>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14925</xdr:rowOff>
    </xdr:from>
    <xdr:to>
      <xdr:col>55</xdr:col>
      <xdr:colOff>50800</xdr:colOff>
      <xdr:row>77</xdr:row>
      <xdr:rowOff>116525</xdr:rowOff>
    </xdr:to>
    <xdr:sp macro="" textlink="">
      <xdr:nvSpPr>
        <xdr:cNvPr id="420" name="楕円 419"/>
        <xdr:cNvSpPr/>
      </xdr:nvSpPr>
      <xdr:spPr>
        <a:xfrm>
          <a:off x="10426700" y="132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164802</xdr:rowOff>
    </xdr:from>
    <xdr:ext cx="534377" cy="259045"/>
    <xdr:sp macro="" textlink="">
      <xdr:nvSpPr>
        <xdr:cNvPr id="421" name="商工費該当値テキスト"/>
        <xdr:cNvSpPr txBox="1"/>
      </xdr:nvSpPr>
      <xdr:spPr>
        <a:xfrm>
          <a:off x="10528300" y="1319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99369</xdr:rowOff>
    </xdr:from>
    <xdr:to>
      <xdr:col>50</xdr:col>
      <xdr:colOff>165100</xdr:colOff>
      <xdr:row>78</xdr:row>
      <xdr:rowOff>29519</xdr:rowOff>
    </xdr:to>
    <xdr:sp macro="" textlink="">
      <xdr:nvSpPr>
        <xdr:cNvPr id="422" name="楕円 421"/>
        <xdr:cNvSpPr/>
      </xdr:nvSpPr>
      <xdr:spPr>
        <a:xfrm>
          <a:off x="9588500" y="133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20646</xdr:rowOff>
    </xdr:from>
    <xdr:ext cx="469744" cy="259045"/>
    <xdr:sp macro="" textlink="">
      <xdr:nvSpPr>
        <xdr:cNvPr id="423" name="テキスト ボックス 422"/>
        <xdr:cNvSpPr txBox="1"/>
      </xdr:nvSpPr>
      <xdr:spPr>
        <a:xfrm>
          <a:off x="9404428" y="1339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123121</xdr:rowOff>
    </xdr:from>
    <xdr:to>
      <xdr:col>46</xdr:col>
      <xdr:colOff>38100</xdr:colOff>
      <xdr:row>78</xdr:row>
      <xdr:rowOff>53271</xdr:rowOff>
    </xdr:to>
    <xdr:sp macro="" textlink="">
      <xdr:nvSpPr>
        <xdr:cNvPr id="424" name="楕円 423"/>
        <xdr:cNvSpPr/>
      </xdr:nvSpPr>
      <xdr:spPr>
        <a:xfrm>
          <a:off x="8699500" y="133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44398</xdr:rowOff>
    </xdr:from>
    <xdr:ext cx="469744" cy="259045"/>
    <xdr:sp macro="" textlink="">
      <xdr:nvSpPr>
        <xdr:cNvPr id="425" name="テキスト ボックス 424"/>
        <xdr:cNvSpPr txBox="1"/>
      </xdr:nvSpPr>
      <xdr:spPr>
        <a:xfrm>
          <a:off x="8515428" y="134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6262</xdr:rowOff>
    </xdr:from>
    <xdr:to>
      <xdr:col>41</xdr:col>
      <xdr:colOff>101600</xdr:colOff>
      <xdr:row>78</xdr:row>
      <xdr:rowOff>107862</xdr:rowOff>
    </xdr:to>
    <xdr:sp macro="" textlink="">
      <xdr:nvSpPr>
        <xdr:cNvPr id="426" name="楕円 425"/>
        <xdr:cNvSpPr/>
      </xdr:nvSpPr>
      <xdr:spPr>
        <a:xfrm>
          <a:off x="78105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98989</xdr:rowOff>
    </xdr:from>
    <xdr:ext cx="469744" cy="259045"/>
    <xdr:sp macro="" textlink="">
      <xdr:nvSpPr>
        <xdr:cNvPr id="427" name="テキスト ボックス 426"/>
        <xdr:cNvSpPr txBox="1"/>
      </xdr:nvSpPr>
      <xdr:spPr>
        <a:xfrm>
          <a:off x="7626428" y="134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3266</xdr:rowOff>
    </xdr:from>
    <xdr:to>
      <xdr:col>36</xdr:col>
      <xdr:colOff>165100</xdr:colOff>
      <xdr:row>78</xdr:row>
      <xdr:rowOff>104866</xdr:rowOff>
    </xdr:to>
    <xdr:sp macro="" textlink="">
      <xdr:nvSpPr>
        <xdr:cNvPr id="428" name="楕円 427"/>
        <xdr:cNvSpPr/>
      </xdr:nvSpPr>
      <xdr:spPr>
        <a:xfrm>
          <a:off x="6921500" y="133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95993</xdr:rowOff>
    </xdr:from>
    <xdr:ext cx="469744" cy="259045"/>
    <xdr:sp macro="" textlink="">
      <xdr:nvSpPr>
        <xdr:cNvPr id="429" name="テキスト ボックス 428"/>
        <xdr:cNvSpPr txBox="1"/>
      </xdr:nvSpPr>
      <xdr:spPr>
        <a:xfrm>
          <a:off x="6737428" y="134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65500</xdr:rowOff>
    </xdr:from>
    <xdr:to>
      <xdr:col>55</xdr:col>
      <xdr:colOff>0</xdr:colOff>
      <xdr:row>98</xdr:row>
      <xdr:rowOff>120593</xdr:rowOff>
    </xdr:to>
    <xdr:cxnSp macro="">
      <xdr:nvCxnSpPr>
        <xdr:cNvPr id="459" name="直線コネクタ 458"/>
        <xdr:cNvCxnSpPr/>
      </xdr:nvCxnSpPr>
      <xdr:spPr>
        <a:xfrm flipV="1">
          <a:off x="9639300" y="16867600"/>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54014</xdr:rowOff>
    </xdr:from>
    <xdr:to>
      <xdr:col>50</xdr:col>
      <xdr:colOff>114300</xdr:colOff>
      <xdr:row>98</xdr:row>
      <xdr:rowOff>120593</xdr:rowOff>
    </xdr:to>
    <xdr:cxnSp macro="">
      <xdr:nvCxnSpPr>
        <xdr:cNvPr id="462" name="直線コネクタ 461"/>
        <xdr:cNvCxnSpPr/>
      </xdr:nvCxnSpPr>
      <xdr:spPr>
        <a:xfrm>
          <a:off x="8750300" y="16170314"/>
          <a:ext cx="889000" cy="75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54014</xdr:rowOff>
    </xdr:from>
    <xdr:to>
      <xdr:col>45</xdr:col>
      <xdr:colOff>177800</xdr:colOff>
      <xdr:row>98</xdr:row>
      <xdr:rowOff>11037</xdr:rowOff>
    </xdr:to>
    <xdr:cxnSp macro="">
      <xdr:nvCxnSpPr>
        <xdr:cNvPr id="465" name="直線コネクタ 464"/>
        <xdr:cNvCxnSpPr/>
      </xdr:nvCxnSpPr>
      <xdr:spPr>
        <a:xfrm flipV="1">
          <a:off x="7861300" y="16170314"/>
          <a:ext cx="889000" cy="64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133090</xdr:rowOff>
    </xdr:from>
    <xdr:to>
      <xdr:col>41</xdr:col>
      <xdr:colOff>50800</xdr:colOff>
      <xdr:row>98</xdr:row>
      <xdr:rowOff>11037</xdr:rowOff>
    </xdr:to>
    <xdr:cxnSp macro="">
      <xdr:nvCxnSpPr>
        <xdr:cNvPr id="468" name="直線コネクタ 467"/>
        <xdr:cNvCxnSpPr/>
      </xdr:nvCxnSpPr>
      <xdr:spPr>
        <a:xfrm>
          <a:off x="6972300" y="16763740"/>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14700</xdr:rowOff>
    </xdr:from>
    <xdr:to>
      <xdr:col>55</xdr:col>
      <xdr:colOff>50800</xdr:colOff>
      <xdr:row>98</xdr:row>
      <xdr:rowOff>116300</xdr:rowOff>
    </xdr:to>
    <xdr:sp macro="" textlink="">
      <xdr:nvSpPr>
        <xdr:cNvPr id="478" name="楕円 477"/>
        <xdr:cNvSpPr/>
      </xdr:nvSpPr>
      <xdr:spPr>
        <a:xfrm>
          <a:off x="10426700" y="168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101077</xdr:rowOff>
    </xdr:from>
    <xdr:ext cx="534377" cy="259045"/>
    <xdr:sp macro="" textlink="">
      <xdr:nvSpPr>
        <xdr:cNvPr id="479" name="土木費該当値テキスト"/>
        <xdr:cNvSpPr txBox="1"/>
      </xdr:nvSpPr>
      <xdr:spPr>
        <a:xfrm>
          <a:off x="10528300" y="1673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69793</xdr:rowOff>
    </xdr:from>
    <xdr:to>
      <xdr:col>50</xdr:col>
      <xdr:colOff>165100</xdr:colOff>
      <xdr:row>98</xdr:row>
      <xdr:rowOff>171393</xdr:rowOff>
    </xdr:to>
    <xdr:sp macro="" textlink="">
      <xdr:nvSpPr>
        <xdr:cNvPr id="480" name="楕円 479"/>
        <xdr:cNvSpPr/>
      </xdr:nvSpPr>
      <xdr:spPr>
        <a:xfrm>
          <a:off x="9588500" y="168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162520</xdr:rowOff>
    </xdr:from>
    <xdr:ext cx="534377" cy="259045"/>
    <xdr:sp macro="" textlink="">
      <xdr:nvSpPr>
        <xdr:cNvPr id="481" name="テキスト ボックス 480"/>
        <xdr:cNvSpPr txBox="1"/>
      </xdr:nvSpPr>
      <xdr:spPr>
        <a:xfrm>
          <a:off x="9372111" y="1696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3214</xdr:rowOff>
    </xdr:from>
    <xdr:to>
      <xdr:col>46</xdr:col>
      <xdr:colOff>38100</xdr:colOff>
      <xdr:row>94</xdr:row>
      <xdr:rowOff>104814</xdr:rowOff>
    </xdr:to>
    <xdr:sp macro="" textlink="">
      <xdr:nvSpPr>
        <xdr:cNvPr id="482" name="楕円 481"/>
        <xdr:cNvSpPr/>
      </xdr:nvSpPr>
      <xdr:spPr>
        <a:xfrm>
          <a:off x="8699500" y="161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121341</xdr:rowOff>
    </xdr:from>
    <xdr:ext cx="534377" cy="259045"/>
    <xdr:sp macro="" textlink="">
      <xdr:nvSpPr>
        <xdr:cNvPr id="483" name="テキスト ボックス 482"/>
        <xdr:cNvSpPr txBox="1"/>
      </xdr:nvSpPr>
      <xdr:spPr>
        <a:xfrm>
          <a:off x="8483111" y="1589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131687</xdr:rowOff>
    </xdr:from>
    <xdr:to>
      <xdr:col>41</xdr:col>
      <xdr:colOff>101600</xdr:colOff>
      <xdr:row>98</xdr:row>
      <xdr:rowOff>61837</xdr:rowOff>
    </xdr:to>
    <xdr:sp macro="" textlink="">
      <xdr:nvSpPr>
        <xdr:cNvPr id="484" name="楕円 483"/>
        <xdr:cNvSpPr/>
      </xdr:nvSpPr>
      <xdr:spPr>
        <a:xfrm>
          <a:off x="7810500" y="167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52964</xdr:rowOff>
    </xdr:from>
    <xdr:ext cx="534377" cy="259045"/>
    <xdr:sp macro="" textlink="">
      <xdr:nvSpPr>
        <xdr:cNvPr id="485" name="テキスト ボックス 484"/>
        <xdr:cNvSpPr txBox="1"/>
      </xdr:nvSpPr>
      <xdr:spPr>
        <a:xfrm>
          <a:off x="7594111" y="168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82290</xdr:rowOff>
    </xdr:from>
    <xdr:to>
      <xdr:col>36</xdr:col>
      <xdr:colOff>165100</xdr:colOff>
      <xdr:row>98</xdr:row>
      <xdr:rowOff>12440</xdr:rowOff>
    </xdr:to>
    <xdr:sp macro="" textlink="">
      <xdr:nvSpPr>
        <xdr:cNvPr id="486" name="楕円 485"/>
        <xdr:cNvSpPr/>
      </xdr:nvSpPr>
      <xdr:spPr>
        <a:xfrm>
          <a:off x="6921500" y="167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3567</xdr:rowOff>
    </xdr:from>
    <xdr:ext cx="534377" cy="259045"/>
    <xdr:sp macro="" textlink="">
      <xdr:nvSpPr>
        <xdr:cNvPr id="487" name="テキスト ボックス 486"/>
        <xdr:cNvSpPr txBox="1"/>
      </xdr:nvSpPr>
      <xdr:spPr>
        <a:xfrm>
          <a:off x="6705111" y="1680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33493</xdr:rowOff>
    </xdr:from>
    <xdr:to>
      <xdr:col>85</xdr:col>
      <xdr:colOff>127000</xdr:colOff>
      <xdr:row>38</xdr:row>
      <xdr:rowOff>171247</xdr:rowOff>
    </xdr:to>
    <xdr:cxnSp macro="">
      <xdr:nvCxnSpPr>
        <xdr:cNvPr id="515" name="直線コネクタ 514"/>
        <xdr:cNvCxnSpPr/>
      </xdr:nvCxnSpPr>
      <xdr:spPr>
        <a:xfrm flipV="1">
          <a:off x="15481300" y="6548593"/>
          <a:ext cx="8382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158537</xdr:rowOff>
    </xdr:from>
    <xdr:to>
      <xdr:col>81</xdr:col>
      <xdr:colOff>50800</xdr:colOff>
      <xdr:row>38</xdr:row>
      <xdr:rowOff>171247</xdr:rowOff>
    </xdr:to>
    <xdr:cxnSp macro="">
      <xdr:nvCxnSpPr>
        <xdr:cNvPr id="518" name="直線コネクタ 517"/>
        <xdr:cNvCxnSpPr/>
      </xdr:nvCxnSpPr>
      <xdr:spPr>
        <a:xfrm>
          <a:off x="14592300" y="6673637"/>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158537</xdr:rowOff>
    </xdr:from>
    <xdr:to>
      <xdr:col>76</xdr:col>
      <xdr:colOff>114300</xdr:colOff>
      <xdr:row>38</xdr:row>
      <xdr:rowOff>166721</xdr:rowOff>
    </xdr:to>
    <xdr:cxnSp macro="">
      <xdr:nvCxnSpPr>
        <xdr:cNvPr id="521" name="直線コネクタ 520"/>
        <xdr:cNvCxnSpPr/>
      </xdr:nvCxnSpPr>
      <xdr:spPr>
        <a:xfrm flipV="1">
          <a:off x="13703300" y="667363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155336</xdr:rowOff>
    </xdr:from>
    <xdr:to>
      <xdr:col>71</xdr:col>
      <xdr:colOff>177800</xdr:colOff>
      <xdr:row>38</xdr:row>
      <xdr:rowOff>166721</xdr:rowOff>
    </xdr:to>
    <xdr:cxnSp macro="">
      <xdr:nvCxnSpPr>
        <xdr:cNvPr id="524" name="直線コネクタ 523"/>
        <xdr:cNvCxnSpPr/>
      </xdr:nvCxnSpPr>
      <xdr:spPr>
        <a:xfrm>
          <a:off x="12814300" y="6670436"/>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154143</xdr:rowOff>
    </xdr:from>
    <xdr:to>
      <xdr:col>85</xdr:col>
      <xdr:colOff>177800</xdr:colOff>
      <xdr:row>38</xdr:row>
      <xdr:rowOff>84293</xdr:rowOff>
    </xdr:to>
    <xdr:sp macro="" textlink="">
      <xdr:nvSpPr>
        <xdr:cNvPr id="534" name="楕円 533"/>
        <xdr:cNvSpPr/>
      </xdr:nvSpPr>
      <xdr:spPr>
        <a:xfrm>
          <a:off x="16268700" y="64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69070</xdr:rowOff>
    </xdr:from>
    <xdr:ext cx="534377" cy="259045"/>
    <xdr:sp macro="" textlink="">
      <xdr:nvSpPr>
        <xdr:cNvPr id="535" name="消防費該当値テキスト"/>
        <xdr:cNvSpPr txBox="1"/>
      </xdr:nvSpPr>
      <xdr:spPr>
        <a:xfrm>
          <a:off x="16370300" y="641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120447</xdr:rowOff>
    </xdr:from>
    <xdr:to>
      <xdr:col>81</xdr:col>
      <xdr:colOff>101600</xdr:colOff>
      <xdr:row>39</xdr:row>
      <xdr:rowOff>50597</xdr:rowOff>
    </xdr:to>
    <xdr:sp macro="" textlink="">
      <xdr:nvSpPr>
        <xdr:cNvPr id="536" name="楕円 535"/>
        <xdr:cNvSpPr/>
      </xdr:nvSpPr>
      <xdr:spPr>
        <a:xfrm>
          <a:off x="15430500" y="66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41724</xdr:rowOff>
    </xdr:from>
    <xdr:ext cx="469744" cy="259045"/>
    <xdr:sp macro="" textlink="">
      <xdr:nvSpPr>
        <xdr:cNvPr id="537" name="テキスト ボックス 536"/>
        <xdr:cNvSpPr txBox="1"/>
      </xdr:nvSpPr>
      <xdr:spPr>
        <a:xfrm>
          <a:off x="15246428" y="672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107737</xdr:rowOff>
    </xdr:from>
    <xdr:to>
      <xdr:col>76</xdr:col>
      <xdr:colOff>165100</xdr:colOff>
      <xdr:row>39</xdr:row>
      <xdr:rowOff>37887</xdr:rowOff>
    </xdr:to>
    <xdr:sp macro="" textlink="">
      <xdr:nvSpPr>
        <xdr:cNvPr id="538" name="楕円 537"/>
        <xdr:cNvSpPr/>
      </xdr:nvSpPr>
      <xdr:spPr>
        <a:xfrm>
          <a:off x="14541500" y="66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29014</xdr:rowOff>
    </xdr:from>
    <xdr:ext cx="469744" cy="259045"/>
    <xdr:sp macro="" textlink="">
      <xdr:nvSpPr>
        <xdr:cNvPr id="539" name="テキスト ボックス 538"/>
        <xdr:cNvSpPr txBox="1"/>
      </xdr:nvSpPr>
      <xdr:spPr>
        <a:xfrm>
          <a:off x="14357428" y="671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115921</xdr:rowOff>
    </xdr:from>
    <xdr:to>
      <xdr:col>72</xdr:col>
      <xdr:colOff>38100</xdr:colOff>
      <xdr:row>39</xdr:row>
      <xdr:rowOff>46071</xdr:rowOff>
    </xdr:to>
    <xdr:sp macro="" textlink="">
      <xdr:nvSpPr>
        <xdr:cNvPr id="540" name="楕円 539"/>
        <xdr:cNvSpPr/>
      </xdr:nvSpPr>
      <xdr:spPr>
        <a:xfrm>
          <a:off x="13652500" y="66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37198</xdr:rowOff>
    </xdr:from>
    <xdr:ext cx="469744" cy="259045"/>
    <xdr:sp macro="" textlink="">
      <xdr:nvSpPr>
        <xdr:cNvPr id="541" name="テキスト ボックス 540"/>
        <xdr:cNvSpPr txBox="1"/>
      </xdr:nvSpPr>
      <xdr:spPr>
        <a:xfrm>
          <a:off x="13468428" y="672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104536</xdr:rowOff>
    </xdr:from>
    <xdr:to>
      <xdr:col>67</xdr:col>
      <xdr:colOff>101600</xdr:colOff>
      <xdr:row>39</xdr:row>
      <xdr:rowOff>34686</xdr:rowOff>
    </xdr:to>
    <xdr:sp macro="" textlink="">
      <xdr:nvSpPr>
        <xdr:cNvPr id="542" name="楕円 541"/>
        <xdr:cNvSpPr/>
      </xdr:nvSpPr>
      <xdr:spPr>
        <a:xfrm>
          <a:off x="12763500" y="66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25813</xdr:rowOff>
    </xdr:from>
    <xdr:ext cx="469744" cy="259045"/>
    <xdr:sp macro="" textlink="">
      <xdr:nvSpPr>
        <xdr:cNvPr id="543" name="テキスト ボックス 542"/>
        <xdr:cNvSpPr txBox="1"/>
      </xdr:nvSpPr>
      <xdr:spPr>
        <a:xfrm>
          <a:off x="12579428" y="671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60433</xdr:rowOff>
    </xdr:from>
    <xdr:to>
      <xdr:col>85</xdr:col>
      <xdr:colOff>127000</xdr:colOff>
      <xdr:row>55</xdr:row>
      <xdr:rowOff>63576</xdr:rowOff>
    </xdr:to>
    <xdr:cxnSp macro="">
      <xdr:nvCxnSpPr>
        <xdr:cNvPr id="573" name="直線コネクタ 572"/>
        <xdr:cNvCxnSpPr/>
      </xdr:nvCxnSpPr>
      <xdr:spPr>
        <a:xfrm flipV="1">
          <a:off x="15481300" y="9490183"/>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63576</xdr:rowOff>
    </xdr:from>
    <xdr:to>
      <xdr:col>81</xdr:col>
      <xdr:colOff>50800</xdr:colOff>
      <xdr:row>55</xdr:row>
      <xdr:rowOff>118116</xdr:rowOff>
    </xdr:to>
    <xdr:cxnSp macro="">
      <xdr:nvCxnSpPr>
        <xdr:cNvPr id="576" name="直線コネクタ 575"/>
        <xdr:cNvCxnSpPr/>
      </xdr:nvCxnSpPr>
      <xdr:spPr>
        <a:xfrm flipV="1">
          <a:off x="14592300" y="9493326"/>
          <a:ext cx="8890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118116</xdr:rowOff>
    </xdr:from>
    <xdr:to>
      <xdr:col>76</xdr:col>
      <xdr:colOff>114300</xdr:colOff>
      <xdr:row>57</xdr:row>
      <xdr:rowOff>7969</xdr:rowOff>
    </xdr:to>
    <xdr:cxnSp macro="">
      <xdr:nvCxnSpPr>
        <xdr:cNvPr id="579" name="直線コネクタ 578"/>
        <xdr:cNvCxnSpPr/>
      </xdr:nvCxnSpPr>
      <xdr:spPr>
        <a:xfrm flipV="1">
          <a:off x="13703300" y="9547866"/>
          <a:ext cx="889000" cy="2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120097</xdr:rowOff>
    </xdr:from>
    <xdr:to>
      <xdr:col>71</xdr:col>
      <xdr:colOff>177800</xdr:colOff>
      <xdr:row>57</xdr:row>
      <xdr:rowOff>7969</xdr:rowOff>
    </xdr:to>
    <xdr:cxnSp macro="">
      <xdr:nvCxnSpPr>
        <xdr:cNvPr id="582" name="直線コネクタ 581"/>
        <xdr:cNvCxnSpPr/>
      </xdr:nvCxnSpPr>
      <xdr:spPr>
        <a:xfrm>
          <a:off x="12814300" y="9721297"/>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9633</xdr:rowOff>
    </xdr:from>
    <xdr:to>
      <xdr:col>85</xdr:col>
      <xdr:colOff>177800</xdr:colOff>
      <xdr:row>55</xdr:row>
      <xdr:rowOff>111233</xdr:rowOff>
    </xdr:to>
    <xdr:sp macro="" textlink="">
      <xdr:nvSpPr>
        <xdr:cNvPr id="592" name="楕円 591"/>
        <xdr:cNvSpPr/>
      </xdr:nvSpPr>
      <xdr:spPr>
        <a:xfrm>
          <a:off x="16268700" y="94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32510</xdr:rowOff>
    </xdr:from>
    <xdr:ext cx="534377" cy="259045"/>
    <xdr:sp macro="" textlink="">
      <xdr:nvSpPr>
        <xdr:cNvPr id="593" name="教育費該当値テキスト"/>
        <xdr:cNvSpPr txBox="1"/>
      </xdr:nvSpPr>
      <xdr:spPr>
        <a:xfrm>
          <a:off x="16370300" y="92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12776</xdr:rowOff>
    </xdr:from>
    <xdr:to>
      <xdr:col>81</xdr:col>
      <xdr:colOff>101600</xdr:colOff>
      <xdr:row>55</xdr:row>
      <xdr:rowOff>114376</xdr:rowOff>
    </xdr:to>
    <xdr:sp macro="" textlink="">
      <xdr:nvSpPr>
        <xdr:cNvPr id="594" name="楕円 593"/>
        <xdr:cNvSpPr/>
      </xdr:nvSpPr>
      <xdr:spPr>
        <a:xfrm>
          <a:off x="15430500" y="94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105503</xdr:rowOff>
    </xdr:from>
    <xdr:ext cx="534377" cy="259045"/>
    <xdr:sp macro="" textlink="">
      <xdr:nvSpPr>
        <xdr:cNvPr id="595" name="テキスト ボックス 594"/>
        <xdr:cNvSpPr txBox="1"/>
      </xdr:nvSpPr>
      <xdr:spPr>
        <a:xfrm>
          <a:off x="15214111" y="953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67316</xdr:rowOff>
    </xdr:from>
    <xdr:to>
      <xdr:col>76</xdr:col>
      <xdr:colOff>165100</xdr:colOff>
      <xdr:row>55</xdr:row>
      <xdr:rowOff>168916</xdr:rowOff>
    </xdr:to>
    <xdr:sp macro="" textlink="">
      <xdr:nvSpPr>
        <xdr:cNvPr id="596" name="楕円 595"/>
        <xdr:cNvSpPr/>
      </xdr:nvSpPr>
      <xdr:spPr>
        <a:xfrm>
          <a:off x="14541500" y="94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160043</xdr:rowOff>
    </xdr:from>
    <xdr:ext cx="534377" cy="259045"/>
    <xdr:sp macro="" textlink="">
      <xdr:nvSpPr>
        <xdr:cNvPr id="597" name="テキスト ボックス 596"/>
        <xdr:cNvSpPr txBox="1"/>
      </xdr:nvSpPr>
      <xdr:spPr>
        <a:xfrm>
          <a:off x="14325111" y="95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128619</xdr:rowOff>
    </xdr:from>
    <xdr:to>
      <xdr:col>72</xdr:col>
      <xdr:colOff>38100</xdr:colOff>
      <xdr:row>57</xdr:row>
      <xdr:rowOff>58769</xdr:rowOff>
    </xdr:to>
    <xdr:sp macro="" textlink="">
      <xdr:nvSpPr>
        <xdr:cNvPr id="598" name="楕円 597"/>
        <xdr:cNvSpPr/>
      </xdr:nvSpPr>
      <xdr:spPr>
        <a:xfrm>
          <a:off x="13652500" y="97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49896</xdr:rowOff>
    </xdr:from>
    <xdr:ext cx="534377" cy="259045"/>
    <xdr:sp macro="" textlink="">
      <xdr:nvSpPr>
        <xdr:cNvPr id="599" name="テキスト ボックス 598"/>
        <xdr:cNvSpPr txBox="1"/>
      </xdr:nvSpPr>
      <xdr:spPr>
        <a:xfrm>
          <a:off x="13436111" y="98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69297</xdr:rowOff>
    </xdr:from>
    <xdr:to>
      <xdr:col>67</xdr:col>
      <xdr:colOff>101600</xdr:colOff>
      <xdr:row>56</xdr:row>
      <xdr:rowOff>170897</xdr:rowOff>
    </xdr:to>
    <xdr:sp macro="" textlink="">
      <xdr:nvSpPr>
        <xdr:cNvPr id="600" name="楕円 599"/>
        <xdr:cNvSpPr/>
      </xdr:nvSpPr>
      <xdr:spPr>
        <a:xfrm>
          <a:off x="12763500" y="96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162024</xdr:rowOff>
    </xdr:from>
    <xdr:ext cx="534377" cy="259045"/>
    <xdr:sp macro="" textlink="">
      <xdr:nvSpPr>
        <xdr:cNvPr id="601" name="テキスト ボックス 600"/>
        <xdr:cNvSpPr txBox="1"/>
      </xdr:nvSpPr>
      <xdr:spPr>
        <a:xfrm>
          <a:off x="12547111" y="97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369</xdr:rowOff>
    </xdr:from>
    <xdr:to>
      <xdr:col>85</xdr:col>
      <xdr:colOff>127000</xdr:colOff>
      <xdr:row>79</xdr:row>
      <xdr:rowOff>4598</xdr:rowOff>
    </xdr:to>
    <xdr:cxnSp macro="">
      <xdr:nvCxnSpPr>
        <xdr:cNvPr id="630" name="直線コネクタ 629"/>
        <xdr:cNvCxnSpPr/>
      </xdr:nvCxnSpPr>
      <xdr:spPr>
        <a:xfrm>
          <a:off x="15481300" y="13544919"/>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369</xdr:rowOff>
    </xdr:from>
    <xdr:to>
      <xdr:col>81</xdr:col>
      <xdr:colOff>50800</xdr:colOff>
      <xdr:row>79</xdr:row>
      <xdr:rowOff>22771</xdr:rowOff>
    </xdr:to>
    <xdr:cxnSp macro="">
      <xdr:nvCxnSpPr>
        <xdr:cNvPr id="633" name="直線コネクタ 632"/>
        <xdr:cNvCxnSpPr/>
      </xdr:nvCxnSpPr>
      <xdr:spPr>
        <a:xfrm flipV="1">
          <a:off x="14592300" y="13544919"/>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159702</xdr:rowOff>
    </xdr:from>
    <xdr:to>
      <xdr:col>76</xdr:col>
      <xdr:colOff>114300</xdr:colOff>
      <xdr:row>79</xdr:row>
      <xdr:rowOff>22771</xdr:rowOff>
    </xdr:to>
    <xdr:cxnSp macro="">
      <xdr:nvCxnSpPr>
        <xdr:cNvPr id="636" name="直線コネクタ 635"/>
        <xdr:cNvCxnSpPr/>
      </xdr:nvCxnSpPr>
      <xdr:spPr>
        <a:xfrm>
          <a:off x="13703300" y="13532802"/>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159702</xdr:rowOff>
    </xdr:from>
    <xdr:to>
      <xdr:col>71</xdr:col>
      <xdr:colOff>177800</xdr:colOff>
      <xdr:row>79</xdr:row>
      <xdr:rowOff>32829</xdr:rowOff>
    </xdr:to>
    <xdr:cxnSp macro="">
      <xdr:nvCxnSpPr>
        <xdr:cNvPr id="639" name="直線コネクタ 638"/>
        <xdr:cNvCxnSpPr/>
      </xdr:nvCxnSpPr>
      <xdr:spPr>
        <a:xfrm flipV="1">
          <a:off x="12814300" y="13532802"/>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125248</xdr:rowOff>
    </xdr:from>
    <xdr:to>
      <xdr:col>85</xdr:col>
      <xdr:colOff>177800</xdr:colOff>
      <xdr:row>79</xdr:row>
      <xdr:rowOff>55398</xdr:rowOff>
    </xdr:to>
    <xdr:sp macro="" textlink="">
      <xdr:nvSpPr>
        <xdr:cNvPr id="649" name="楕円 648"/>
        <xdr:cNvSpPr/>
      </xdr:nvSpPr>
      <xdr:spPr>
        <a:xfrm>
          <a:off x="16268700" y="134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52240</xdr:rowOff>
    </xdr:from>
    <xdr:ext cx="469744" cy="259045"/>
    <xdr:sp macro="" textlink="">
      <xdr:nvSpPr>
        <xdr:cNvPr id="650" name="災害復旧費該当値テキスト"/>
        <xdr:cNvSpPr txBox="1"/>
      </xdr:nvSpPr>
      <xdr:spPr>
        <a:xfrm>
          <a:off x="16370300" y="134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121019</xdr:rowOff>
    </xdr:from>
    <xdr:to>
      <xdr:col>81</xdr:col>
      <xdr:colOff>101600</xdr:colOff>
      <xdr:row>79</xdr:row>
      <xdr:rowOff>51169</xdr:rowOff>
    </xdr:to>
    <xdr:sp macro="" textlink="">
      <xdr:nvSpPr>
        <xdr:cNvPr id="651" name="楕円 650"/>
        <xdr:cNvSpPr/>
      </xdr:nvSpPr>
      <xdr:spPr>
        <a:xfrm>
          <a:off x="15430500" y="134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42296</xdr:rowOff>
    </xdr:from>
    <xdr:ext cx="469744" cy="259045"/>
    <xdr:sp macro="" textlink="">
      <xdr:nvSpPr>
        <xdr:cNvPr id="652" name="テキスト ボックス 651"/>
        <xdr:cNvSpPr txBox="1"/>
      </xdr:nvSpPr>
      <xdr:spPr>
        <a:xfrm>
          <a:off x="15246428" y="135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143421</xdr:rowOff>
    </xdr:from>
    <xdr:to>
      <xdr:col>76</xdr:col>
      <xdr:colOff>165100</xdr:colOff>
      <xdr:row>79</xdr:row>
      <xdr:rowOff>73571</xdr:rowOff>
    </xdr:to>
    <xdr:sp macro="" textlink="">
      <xdr:nvSpPr>
        <xdr:cNvPr id="653" name="楕円 652"/>
        <xdr:cNvSpPr/>
      </xdr:nvSpPr>
      <xdr:spPr>
        <a:xfrm>
          <a:off x="14541500" y="135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64698</xdr:rowOff>
    </xdr:from>
    <xdr:ext cx="378565" cy="259045"/>
    <xdr:sp macro="" textlink="">
      <xdr:nvSpPr>
        <xdr:cNvPr id="654" name="テキスト ボックス 653"/>
        <xdr:cNvSpPr txBox="1"/>
      </xdr:nvSpPr>
      <xdr:spPr>
        <a:xfrm>
          <a:off x="14403017" y="1360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108902</xdr:rowOff>
    </xdr:from>
    <xdr:to>
      <xdr:col>72</xdr:col>
      <xdr:colOff>38100</xdr:colOff>
      <xdr:row>79</xdr:row>
      <xdr:rowOff>39052</xdr:rowOff>
    </xdr:to>
    <xdr:sp macro="" textlink="">
      <xdr:nvSpPr>
        <xdr:cNvPr id="655" name="楕円 654"/>
        <xdr:cNvSpPr/>
      </xdr:nvSpPr>
      <xdr:spPr>
        <a:xfrm>
          <a:off x="13652500" y="134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30179</xdr:rowOff>
    </xdr:from>
    <xdr:ext cx="469744" cy="259045"/>
    <xdr:sp macro="" textlink="">
      <xdr:nvSpPr>
        <xdr:cNvPr id="656" name="テキスト ボックス 655"/>
        <xdr:cNvSpPr txBox="1"/>
      </xdr:nvSpPr>
      <xdr:spPr>
        <a:xfrm>
          <a:off x="13468428" y="1357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153479</xdr:rowOff>
    </xdr:from>
    <xdr:to>
      <xdr:col>67</xdr:col>
      <xdr:colOff>101600</xdr:colOff>
      <xdr:row>79</xdr:row>
      <xdr:rowOff>83629</xdr:rowOff>
    </xdr:to>
    <xdr:sp macro="" textlink="">
      <xdr:nvSpPr>
        <xdr:cNvPr id="657" name="楕円 656"/>
        <xdr:cNvSpPr/>
      </xdr:nvSpPr>
      <xdr:spPr>
        <a:xfrm>
          <a:off x="12763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74756</xdr:rowOff>
    </xdr:from>
    <xdr:ext cx="378565" cy="259045"/>
    <xdr:sp macro="" textlink="">
      <xdr:nvSpPr>
        <xdr:cNvPr id="658" name="テキスト ボックス 657"/>
        <xdr:cNvSpPr txBox="1"/>
      </xdr:nvSpPr>
      <xdr:spPr>
        <a:xfrm>
          <a:off x="12625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7863</xdr:rowOff>
    </xdr:from>
    <xdr:to>
      <xdr:col>85</xdr:col>
      <xdr:colOff>127000</xdr:colOff>
      <xdr:row>97</xdr:row>
      <xdr:rowOff>27017</xdr:rowOff>
    </xdr:to>
    <xdr:cxnSp macro="">
      <xdr:nvCxnSpPr>
        <xdr:cNvPr id="689" name="直線コネクタ 688"/>
        <xdr:cNvCxnSpPr/>
      </xdr:nvCxnSpPr>
      <xdr:spPr>
        <a:xfrm flipV="1">
          <a:off x="15481300" y="16638513"/>
          <a:ext cx="8382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27017</xdr:rowOff>
    </xdr:from>
    <xdr:to>
      <xdr:col>81</xdr:col>
      <xdr:colOff>50800</xdr:colOff>
      <xdr:row>97</xdr:row>
      <xdr:rowOff>43999</xdr:rowOff>
    </xdr:to>
    <xdr:cxnSp macro="">
      <xdr:nvCxnSpPr>
        <xdr:cNvPr id="692" name="直線コネクタ 691"/>
        <xdr:cNvCxnSpPr/>
      </xdr:nvCxnSpPr>
      <xdr:spPr>
        <a:xfrm flipV="1">
          <a:off x="14592300" y="16657667"/>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43999</xdr:rowOff>
    </xdr:from>
    <xdr:to>
      <xdr:col>76</xdr:col>
      <xdr:colOff>114300</xdr:colOff>
      <xdr:row>97</xdr:row>
      <xdr:rowOff>67838</xdr:rowOff>
    </xdr:to>
    <xdr:cxnSp macro="">
      <xdr:nvCxnSpPr>
        <xdr:cNvPr id="695" name="直線コネクタ 694"/>
        <xdr:cNvCxnSpPr/>
      </xdr:nvCxnSpPr>
      <xdr:spPr>
        <a:xfrm flipV="1">
          <a:off x="13703300" y="1667464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67838</xdr:rowOff>
    </xdr:from>
    <xdr:to>
      <xdr:col>71</xdr:col>
      <xdr:colOff>177800</xdr:colOff>
      <xdr:row>97</xdr:row>
      <xdr:rowOff>70402</xdr:rowOff>
    </xdr:to>
    <xdr:cxnSp macro="">
      <xdr:nvCxnSpPr>
        <xdr:cNvPr id="698" name="直線コネクタ 697"/>
        <xdr:cNvCxnSpPr/>
      </xdr:nvCxnSpPr>
      <xdr:spPr>
        <a:xfrm flipV="1">
          <a:off x="12814300" y="16698488"/>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128513</xdr:rowOff>
    </xdr:from>
    <xdr:to>
      <xdr:col>85</xdr:col>
      <xdr:colOff>177800</xdr:colOff>
      <xdr:row>97</xdr:row>
      <xdr:rowOff>58663</xdr:rowOff>
    </xdr:to>
    <xdr:sp macro="" textlink="">
      <xdr:nvSpPr>
        <xdr:cNvPr id="708" name="楕円 707"/>
        <xdr:cNvSpPr/>
      </xdr:nvSpPr>
      <xdr:spPr>
        <a:xfrm>
          <a:off x="16268700" y="165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106940</xdr:rowOff>
    </xdr:from>
    <xdr:ext cx="534377" cy="259045"/>
    <xdr:sp macro="" textlink="">
      <xdr:nvSpPr>
        <xdr:cNvPr id="709" name="公債費該当値テキスト"/>
        <xdr:cNvSpPr txBox="1"/>
      </xdr:nvSpPr>
      <xdr:spPr>
        <a:xfrm>
          <a:off x="16370300" y="165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147667</xdr:rowOff>
    </xdr:from>
    <xdr:to>
      <xdr:col>81</xdr:col>
      <xdr:colOff>101600</xdr:colOff>
      <xdr:row>97</xdr:row>
      <xdr:rowOff>77817</xdr:rowOff>
    </xdr:to>
    <xdr:sp macro="" textlink="">
      <xdr:nvSpPr>
        <xdr:cNvPr id="710" name="楕円 709"/>
        <xdr:cNvSpPr/>
      </xdr:nvSpPr>
      <xdr:spPr>
        <a:xfrm>
          <a:off x="15430500" y="166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68944</xdr:rowOff>
    </xdr:from>
    <xdr:ext cx="534377" cy="259045"/>
    <xdr:sp macro="" textlink="">
      <xdr:nvSpPr>
        <xdr:cNvPr id="711" name="テキスト ボックス 710"/>
        <xdr:cNvSpPr txBox="1"/>
      </xdr:nvSpPr>
      <xdr:spPr>
        <a:xfrm>
          <a:off x="15214111" y="1669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164649</xdr:rowOff>
    </xdr:from>
    <xdr:to>
      <xdr:col>76</xdr:col>
      <xdr:colOff>165100</xdr:colOff>
      <xdr:row>97</xdr:row>
      <xdr:rowOff>94799</xdr:rowOff>
    </xdr:to>
    <xdr:sp macro="" textlink="">
      <xdr:nvSpPr>
        <xdr:cNvPr id="712" name="楕円 711"/>
        <xdr:cNvSpPr/>
      </xdr:nvSpPr>
      <xdr:spPr>
        <a:xfrm>
          <a:off x="14541500" y="166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85926</xdr:rowOff>
    </xdr:from>
    <xdr:ext cx="534377" cy="259045"/>
    <xdr:sp macro="" textlink="">
      <xdr:nvSpPr>
        <xdr:cNvPr id="713" name="テキスト ボックス 712"/>
        <xdr:cNvSpPr txBox="1"/>
      </xdr:nvSpPr>
      <xdr:spPr>
        <a:xfrm>
          <a:off x="14325111" y="167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17038</xdr:rowOff>
    </xdr:from>
    <xdr:to>
      <xdr:col>72</xdr:col>
      <xdr:colOff>38100</xdr:colOff>
      <xdr:row>97</xdr:row>
      <xdr:rowOff>118638</xdr:rowOff>
    </xdr:to>
    <xdr:sp macro="" textlink="">
      <xdr:nvSpPr>
        <xdr:cNvPr id="714" name="楕円 713"/>
        <xdr:cNvSpPr/>
      </xdr:nvSpPr>
      <xdr:spPr>
        <a:xfrm>
          <a:off x="13652500" y="166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109765</xdr:rowOff>
    </xdr:from>
    <xdr:ext cx="534377" cy="259045"/>
    <xdr:sp macro="" textlink="">
      <xdr:nvSpPr>
        <xdr:cNvPr id="715" name="テキスト ボックス 714"/>
        <xdr:cNvSpPr txBox="1"/>
      </xdr:nvSpPr>
      <xdr:spPr>
        <a:xfrm>
          <a:off x="13436111" y="167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19602</xdr:rowOff>
    </xdr:from>
    <xdr:to>
      <xdr:col>67</xdr:col>
      <xdr:colOff>101600</xdr:colOff>
      <xdr:row>97</xdr:row>
      <xdr:rowOff>121202</xdr:rowOff>
    </xdr:to>
    <xdr:sp macro="" textlink="">
      <xdr:nvSpPr>
        <xdr:cNvPr id="716" name="楕円 715"/>
        <xdr:cNvSpPr/>
      </xdr:nvSpPr>
      <xdr:spPr>
        <a:xfrm>
          <a:off x="12763500" y="1665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112329</xdr:rowOff>
    </xdr:from>
    <xdr:ext cx="534377" cy="259045"/>
    <xdr:sp macro="" textlink="">
      <xdr:nvSpPr>
        <xdr:cNvPr id="717" name="テキスト ボックス 716"/>
        <xdr:cNvSpPr txBox="1"/>
      </xdr:nvSpPr>
      <xdr:spPr>
        <a:xfrm>
          <a:off x="12547111" y="167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の増減率について、総務費では、特別定額給付金支給事業の完了等により約６３．７％の減、商工費では、ゆくはし応援商品券事業により約５１．９％の増となっている。また、民生費については、約１５．７％の増となっており、類似団体と比較して突出して高い水準となっている。主な要因として障害福祉サービス費や生活保護費に関する事業費が類似団体に比べ高い事が挙げられる。今後も資格審査の適正化や基準の見直し等により、上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令和３年度においては、財政調整基金の取崩しが無く、積立てのみであり、全体としての残高は増加してい</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る。また財政調整基金の積立金の増等により、実質単年度収支は標準財政規模比で６．６７％となっており前年度よりも増加している。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については赤字を生じているものの、赤字額の標準財政規模比が昨年度より１．２２％減少した。平成３０年度に都道府県へ財政運営主体が移行し、標準税率を参考とした税率改定を行い、単年度収支は均衡に転じていく見込みである。国民健康保険特別会計以外の会計では黒字を計上しており、連結実質赤字は生じていない。今後も黒字の会計については引き続き健全な運営に努めるとともに、国民健康保険特別会計については、差押等による滞納処分の強化、さらなる一般会計からの繰出金も視野に赤字額の解消に努め、市全体として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34781333</v>
      </c>
      <c r="BO4" s="410"/>
      <c r="BP4" s="410"/>
      <c r="BQ4" s="410"/>
      <c r="BR4" s="410"/>
      <c r="BS4" s="410"/>
      <c r="BT4" s="410"/>
      <c r="BU4" s="411"/>
      <c r="BV4" s="409">
        <v>39786621</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4.0999999999999996</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34017703</v>
      </c>
      <c r="BO5" s="447"/>
      <c r="BP5" s="447"/>
      <c r="BQ5" s="447"/>
      <c r="BR5" s="447"/>
      <c r="BS5" s="447"/>
      <c r="BT5" s="447"/>
      <c r="BU5" s="448"/>
      <c r="BV5" s="446">
        <v>38835056</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88.8</v>
      </c>
      <c r="CU5" s="444"/>
      <c r="CV5" s="444"/>
      <c r="CW5" s="444"/>
      <c r="CX5" s="444"/>
      <c r="CY5" s="444"/>
      <c r="CZ5" s="444"/>
      <c r="DA5" s="445"/>
      <c r="DB5" s="443">
        <v>93.9</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763630</v>
      </c>
      <c r="BO6" s="447"/>
      <c r="BP6" s="447"/>
      <c r="BQ6" s="447"/>
      <c r="BR6" s="447"/>
      <c r="BS6" s="447"/>
      <c r="BT6" s="447"/>
      <c r="BU6" s="448"/>
      <c r="BV6" s="446">
        <v>951565</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95.3</v>
      </c>
      <c r="CU6" s="484"/>
      <c r="CV6" s="484"/>
      <c r="CW6" s="484"/>
      <c r="CX6" s="484"/>
      <c r="CY6" s="484"/>
      <c r="CZ6" s="484"/>
      <c r="DA6" s="485"/>
      <c r="DB6" s="483">
        <v>98.8</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209037</v>
      </c>
      <c r="BO7" s="447"/>
      <c r="BP7" s="447"/>
      <c r="BQ7" s="447"/>
      <c r="BR7" s="447"/>
      <c r="BS7" s="447"/>
      <c r="BT7" s="447"/>
      <c r="BU7" s="448"/>
      <c r="BV7" s="446">
        <v>365230</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15270248</v>
      </c>
      <c r="CU7" s="447"/>
      <c r="CV7" s="447"/>
      <c r="CW7" s="447"/>
      <c r="CX7" s="447"/>
      <c r="CY7" s="447"/>
      <c r="CZ7" s="447"/>
      <c r="DA7" s="448"/>
      <c r="DB7" s="446">
        <v>14328324</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554593</v>
      </c>
      <c r="BO8" s="447"/>
      <c r="BP8" s="447"/>
      <c r="BQ8" s="447"/>
      <c r="BR8" s="447"/>
      <c r="BS8" s="447"/>
      <c r="BT8" s="447"/>
      <c r="BU8" s="448"/>
      <c r="BV8" s="446">
        <v>586335</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0.66</v>
      </c>
      <c r="CU8" s="487"/>
      <c r="CV8" s="487"/>
      <c r="CW8" s="487"/>
      <c r="CX8" s="487"/>
      <c r="CY8" s="487"/>
      <c r="CZ8" s="487"/>
      <c r="DA8" s="488"/>
      <c r="DB8" s="486">
        <v>0.67</v>
      </c>
      <c r="DC8" s="487"/>
      <c r="DD8" s="487"/>
      <c r="DE8" s="487"/>
      <c r="DF8" s="487"/>
      <c r="DG8" s="487"/>
      <c r="DH8" s="487"/>
      <c r="DI8" s="488"/>
    </row>
    <row r="9" spans="1:119" ht="18.75" customHeight="1" thickBot="1">
      <c r="A9" s="178"/>
      <c r="B9" s="440" t="s">
        <v>112</v>
      </c>
      <c r="C9" s="441"/>
      <c r="D9" s="441"/>
      <c r="E9" s="441"/>
      <c r="F9" s="441"/>
      <c r="G9" s="441"/>
      <c r="H9" s="441"/>
      <c r="I9" s="441"/>
      <c r="J9" s="441"/>
      <c r="K9" s="489"/>
      <c r="L9" s="490" t="s">
        <v>113</v>
      </c>
      <c r="M9" s="491"/>
      <c r="N9" s="491"/>
      <c r="O9" s="491"/>
      <c r="P9" s="491"/>
      <c r="Q9" s="492"/>
      <c r="R9" s="493">
        <v>71426</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-31742</v>
      </c>
      <c r="BO9" s="447"/>
      <c r="BP9" s="447"/>
      <c r="BQ9" s="447"/>
      <c r="BR9" s="447"/>
      <c r="BS9" s="447"/>
      <c r="BT9" s="447"/>
      <c r="BU9" s="448"/>
      <c r="BV9" s="446">
        <v>82522</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9.3000000000000007</v>
      </c>
      <c r="CU9" s="444"/>
      <c r="CV9" s="444"/>
      <c r="CW9" s="444"/>
      <c r="CX9" s="444"/>
      <c r="CY9" s="444"/>
      <c r="CZ9" s="444"/>
      <c r="DA9" s="445"/>
      <c r="DB9" s="443">
        <v>9.4</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118</v>
      </c>
      <c r="M10" s="476"/>
      <c r="N10" s="476"/>
      <c r="O10" s="476"/>
      <c r="P10" s="476"/>
      <c r="Q10" s="477"/>
      <c r="R10" s="497">
        <v>70586</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109</v>
      </c>
      <c r="AV10" s="479"/>
      <c r="AW10" s="479"/>
      <c r="AX10" s="479"/>
      <c r="AY10" s="480" t="s">
        <v>120</v>
      </c>
      <c r="AZ10" s="481"/>
      <c r="BA10" s="481"/>
      <c r="BB10" s="481"/>
      <c r="BC10" s="481"/>
      <c r="BD10" s="481"/>
      <c r="BE10" s="481"/>
      <c r="BF10" s="481"/>
      <c r="BG10" s="481"/>
      <c r="BH10" s="481"/>
      <c r="BI10" s="481"/>
      <c r="BJ10" s="481"/>
      <c r="BK10" s="481"/>
      <c r="BL10" s="481"/>
      <c r="BM10" s="482"/>
      <c r="BN10" s="446">
        <v>1049653</v>
      </c>
      <c r="BO10" s="447"/>
      <c r="BP10" s="447"/>
      <c r="BQ10" s="447"/>
      <c r="BR10" s="447"/>
      <c r="BS10" s="447"/>
      <c r="BT10" s="447"/>
      <c r="BU10" s="448"/>
      <c r="BV10" s="446">
        <v>2312790</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c r="A12" s="178"/>
      <c r="B12" s="506" t="s">
        <v>128</v>
      </c>
      <c r="C12" s="507"/>
      <c r="D12" s="507"/>
      <c r="E12" s="507"/>
      <c r="F12" s="507"/>
      <c r="G12" s="507"/>
      <c r="H12" s="507"/>
      <c r="I12" s="507"/>
      <c r="J12" s="507"/>
      <c r="K12" s="508"/>
      <c r="L12" s="515" t="s">
        <v>129</v>
      </c>
      <c r="M12" s="516"/>
      <c r="N12" s="516"/>
      <c r="O12" s="516"/>
      <c r="P12" s="516"/>
      <c r="Q12" s="517"/>
      <c r="R12" s="518">
        <v>72778</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1519216</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137</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138</v>
      </c>
      <c r="N13" s="538"/>
      <c r="O13" s="538"/>
      <c r="P13" s="538"/>
      <c r="Q13" s="539"/>
      <c r="R13" s="530">
        <v>72097</v>
      </c>
      <c r="S13" s="531"/>
      <c r="T13" s="531"/>
      <c r="U13" s="531"/>
      <c r="V13" s="532"/>
      <c r="W13" s="462" t="s">
        <v>139</v>
      </c>
      <c r="X13" s="463"/>
      <c r="Y13" s="463"/>
      <c r="Z13" s="463"/>
      <c r="AA13" s="463"/>
      <c r="AB13" s="453"/>
      <c r="AC13" s="497">
        <v>684</v>
      </c>
      <c r="AD13" s="498"/>
      <c r="AE13" s="498"/>
      <c r="AF13" s="498"/>
      <c r="AG13" s="540"/>
      <c r="AH13" s="497">
        <v>876</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1017911</v>
      </c>
      <c r="BO13" s="447"/>
      <c r="BP13" s="447"/>
      <c r="BQ13" s="447"/>
      <c r="BR13" s="447"/>
      <c r="BS13" s="447"/>
      <c r="BT13" s="447"/>
      <c r="BU13" s="448"/>
      <c r="BV13" s="446">
        <v>876096</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6.3</v>
      </c>
      <c r="CU13" s="444"/>
      <c r="CV13" s="444"/>
      <c r="CW13" s="444"/>
      <c r="CX13" s="444"/>
      <c r="CY13" s="444"/>
      <c r="CZ13" s="444"/>
      <c r="DA13" s="445"/>
      <c r="DB13" s="443">
        <v>5.9</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144</v>
      </c>
      <c r="M14" s="528"/>
      <c r="N14" s="528"/>
      <c r="O14" s="528"/>
      <c r="P14" s="528"/>
      <c r="Q14" s="529"/>
      <c r="R14" s="530">
        <v>73045</v>
      </c>
      <c r="S14" s="531"/>
      <c r="T14" s="531"/>
      <c r="U14" s="531"/>
      <c r="V14" s="532"/>
      <c r="W14" s="436"/>
      <c r="X14" s="437"/>
      <c r="Y14" s="437"/>
      <c r="Z14" s="437"/>
      <c r="AA14" s="437"/>
      <c r="AB14" s="426"/>
      <c r="AC14" s="533">
        <v>2.2999999999999998</v>
      </c>
      <c r="AD14" s="534"/>
      <c r="AE14" s="534"/>
      <c r="AF14" s="534"/>
      <c r="AG14" s="535"/>
      <c r="AH14" s="533">
        <v>2.9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127</v>
      </c>
      <c r="CU14" s="545"/>
      <c r="CV14" s="545"/>
      <c r="CW14" s="545"/>
      <c r="CX14" s="545"/>
      <c r="CY14" s="545"/>
      <c r="CZ14" s="545"/>
      <c r="DA14" s="546"/>
      <c r="DB14" s="544" t="s">
        <v>136</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146</v>
      </c>
      <c r="N15" s="538"/>
      <c r="O15" s="538"/>
      <c r="P15" s="538"/>
      <c r="Q15" s="539"/>
      <c r="R15" s="530">
        <v>72326</v>
      </c>
      <c r="S15" s="531"/>
      <c r="T15" s="531"/>
      <c r="U15" s="531"/>
      <c r="V15" s="532"/>
      <c r="W15" s="462" t="s">
        <v>147</v>
      </c>
      <c r="X15" s="463"/>
      <c r="Y15" s="463"/>
      <c r="Z15" s="463"/>
      <c r="AA15" s="463"/>
      <c r="AB15" s="453"/>
      <c r="AC15" s="497">
        <v>9327</v>
      </c>
      <c r="AD15" s="498"/>
      <c r="AE15" s="498"/>
      <c r="AF15" s="498"/>
      <c r="AG15" s="540"/>
      <c r="AH15" s="497">
        <v>9531</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7662667</v>
      </c>
      <c r="BO15" s="410"/>
      <c r="BP15" s="410"/>
      <c r="BQ15" s="410"/>
      <c r="BR15" s="410"/>
      <c r="BS15" s="410"/>
      <c r="BT15" s="410"/>
      <c r="BU15" s="411"/>
      <c r="BV15" s="409">
        <v>7856154</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31.4</v>
      </c>
      <c r="AD16" s="534"/>
      <c r="AE16" s="534"/>
      <c r="AF16" s="534"/>
      <c r="AG16" s="535"/>
      <c r="AH16" s="533">
        <v>32</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12225924</v>
      </c>
      <c r="BO16" s="447"/>
      <c r="BP16" s="447"/>
      <c r="BQ16" s="447"/>
      <c r="BR16" s="447"/>
      <c r="BS16" s="447"/>
      <c r="BT16" s="447"/>
      <c r="BU16" s="448"/>
      <c r="BV16" s="446">
        <v>11561029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19698</v>
      </c>
      <c r="AD17" s="498"/>
      <c r="AE17" s="498"/>
      <c r="AF17" s="498"/>
      <c r="AG17" s="540"/>
      <c r="AH17" s="497">
        <v>19358</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9620953</v>
      </c>
      <c r="BO17" s="447"/>
      <c r="BP17" s="447"/>
      <c r="BQ17" s="447"/>
      <c r="BR17" s="447"/>
      <c r="BS17" s="447"/>
      <c r="BT17" s="447"/>
      <c r="BU17" s="448"/>
      <c r="BV17" s="446">
        <v>9875518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157</v>
      </c>
      <c r="C18" s="489"/>
      <c r="D18" s="489"/>
      <c r="E18" s="569"/>
      <c r="F18" s="569"/>
      <c r="G18" s="569"/>
      <c r="H18" s="569"/>
      <c r="I18" s="569"/>
      <c r="J18" s="569"/>
      <c r="K18" s="569"/>
      <c r="L18" s="570">
        <v>70.06</v>
      </c>
      <c r="M18" s="570"/>
      <c r="N18" s="570"/>
      <c r="O18" s="570"/>
      <c r="P18" s="570"/>
      <c r="Q18" s="570"/>
      <c r="R18" s="571"/>
      <c r="S18" s="571"/>
      <c r="T18" s="571"/>
      <c r="U18" s="571"/>
      <c r="V18" s="572"/>
      <c r="W18" s="464"/>
      <c r="X18" s="465"/>
      <c r="Y18" s="465"/>
      <c r="Z18" s="465"/>
      <c r="AA18" s="465"/>
      <c r="AB18" s="456"/>
      <c r="AC18" s="573">
        <v>66.3</v>
      </c>
      <c r="AD18" s="574"/>
      <c r="AE18" s="574"/>
      <c r="AF18" s="574"/>
      <c r="AG18" s="575"/>
      <c r="AH18" s="573">
        <v>65</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14328019</v>
      </c>
      <c r="BO18" s="447"/>
      <c r="BP18" s="447"/>
      <c r="BQ18" s="447"/>
      <c r="BR18" s="447"/>
      <c r="BS18" s="447"/>
      <c r="BT18" s="447"/>
      <c r="BU18" s="448"/>
      <c r="BV18" s="446">
        <v>13800132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159</v>
      </c>
      <c r="C19" s="489"/>
      <c r="D19" s="489"/>
      <c r="E19" s="569"/>
      <c r="F19" s="569"/>
      <c r="G19" s="569"/>
      <c r="H19" s="569"/>
      <c r="I19" s="569"/>
      <c r="J19" s="569"/>
      <c r="K19" s="569"/>
      <c r="L19" s="577">
        <v>1019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19600957</v>
      </c>
      <c r="BO19" s="447"/>
      <c r="BP19" s="447"/>
      <c r="BQ19" s="447"/>
      <c r="BR19" s="447"/>
      <c r="BS19" s="447"/>
      <c r="BT19" s="447"/>
      <c r="BU19" s="448"/>
      <c r="BV19" s="446">
        <v>18662876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161</v>
      </c>
      <c r="C20" s="489"/>
      <c r="D20" s="489"/>
      <c r="E20" s="569"/>
      <c r="F20" s="569"/>
      <c r="G20" s="569"/>
      <c r="H20" s="569"/>
      <c r="I20" s="569"/>
      <c r="J20" s="569"/>
      <c r="K20" s="569"/>
      <c r="L20" s="577">
        <v>30477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21749985</v>
      </c>
      <c r="BO22" s="410"/>
      <c r="BP22" s="410"/>
      <c r="BQ22" s="410"/>
      <c r="BR22" s="410"/>
      <c r="BS22" s="410"/>
      <c r="BT22" s="410"/>
      <c r="BU22" s="411"/>
      <c r="BV22" s="409">
        <v>21486239</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19776233</v>
      </c>
      <c r="BO23" s="447"/>
      <c r="BP23" s="447"/>
      <c r="BQ23" s="447"/>
      <c r="BR23" s="447"/>
      <c r="BS23" s="447"/>
      <c r="BT23" s="447"/>
      <c r="BU23" s="448"/>
      <c r="BV23" s="446">
        <v>19443948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171</v>
      </c>
      <c r="F24" s="476"/>
      <c r="G24" s="476"/>
      <c r="H24" s="476"/>
      <c r="I24" s="476"/>
      <c r="J24" s="476"/>
      <c r="K24" s="477"/>
      <c r="L24" s="497">
        <v>1</v>
      </c>
      <c r="M24" s="498"/>
      <c r="N24" s="498"/>
      <c r="O24" s="498"/>
      <c r="P24" s="540"/>
      <c r="Q24" s="497">
        <v>8550</v>
      </c>
      <c r="R24" s="498"/>
      <c r="S24" s="498"/>
      <c r="T24" s="498"/>
      <c r="U24" s="498"/>
      <c r="V24" s="540"/>
      <c r="W24" s="592"/>
      <c r="X24" s="593"/>
      <c r="Y24" s="594"/>
      <c r="Z24" s="496" t="s">
        <v>172</v>
      </c>
      <c r="AA24" s="476"/>
      <c r="AB24" s="476"/>
      <c r="AC24" s="476"/>
      <c r="AD24" s="476"/>
      <c r="AE24" s="476"/>
      <c r="AF24" s="476"/>
      <c r="AG24" s="477"/>
      <c r="AH24" s="497">
        <v>443</v>
      </c>
      <c r="AI24" s="498"/>
      <c r="AJ24" s="498"/>
      <c r="AK24" s="498"/>
      <c r="AL24" s="540"/>
      <c r="AM24" s="497">
        <v>1373743</v>
      </c>
      <c r="AN24" s="498"/>
      <c r="AO24" s="498"/>
      <c r="AP24" s="498"/>
      <c r="AQ24" s="498"/>
      <c r="AR24" s="540"/>
      <c r="AS24" s="497">
        <v>3101</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11423756</v>
      </c>
      <c r="BO24" s="447"/>
      <c r="BP24" s="447"/>
      <c r="BQ24" s="447"/>
      <c r="BR24" s="447"/>
      <c r="BS24" s="447"/>
      <c r="BT24" s="447"/>
      <c r="BU24" s="448"/>
      <c r="BV24" s="446">
        <v>11340268</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174</v>
      </c>
      <c r="F25" s="476"/>
      <c r="G25" s="476"/>
      <c r="H25" s="476"/>
      <c r="I25" s="476"/>
      <c r="J25" s="476"/>
      <c r="K25" s="477"/>
      <c r="L25" s="497">
        <v>2</v>
      </c>
      <c r="M25" s="498"/>
      <c r="N25" s="498"/>
      <c r="O25" s="498"/>
      <c r="P25" s="540"/>
      <c r="Q25" s="497">
        <v>7080</v>
      </c>
      <c r="R25" s="498"/>
      <c r="S25" s="498"/>
      <c r="T25" s="498"/>
      <c r="U25" s="498"/>
      <c r="V25" s="540"/>
      <c r="W25" s="592"/>
      <c r="X25" s="593"/>
      <c r="Y25" s="594"/>
      <c r="Z25" s="496" t="s">
        <v>175</v>
      </c>
      <c r="AA25" s="476"/>
      <c r="AB25" s="476"/>
      <c r="AC25" s="476"/>
      <c r="AD25" s="476"/>
      <c r="AE25" s="476"/>
      <c r="AF25" s="476"/>
      <c r="AG25" s="477"/>
      <c r="AH25" s="497">
        <v>73</v>
      </c>
      <c r="AI25" s="498"/>
      <c r="AJ25" s="498"/>
      <c r="AK25" s="498"/>
      <c r="AL25" s="540"/>
      <c r="AM25" s="497">
        <v>218781</v>
      </c>
      <c r="AN25" s="498"/>
      <c r="AO25" s="498"/>
      <c r="AP25" s="498"/>
      <c r="AQ25" s="498"/>
      <c r="AR25" s="540"/>
      <c r="AS25" s="497">
        <v>2997</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4723705</v>
      </c>
      <c r="BO25" s="410"/>
      <c r="BP25" s="410"/>
      <c r="BQ25" s="410"/>
      <c r="BR25" s="410"/>
      <c r="BS25" s="410"/>
      <c r="BT25" s="410"/>
      <c r="BU25" s="411"/>
      <c r="BV25" s="409">
        <v>5406404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177</v>
      </c>
      <c r="F26" s="476"/>
      <c r="G26" s="476"/>
      <c r="H26" s="476"/>
      <c r="I26" s="476"/>
      <c r="J26" s="476"/>
      <c r="K26" s="477"/>
      <c r="L26" s="497">
        <v>1</v>
      </c>
      <c r="M26" s="498"/>
      <c r="N26" s="498"/>
      <c r="O26" s="498"/>
      <c r="P26" s="540"/>
      <c r="Q26" s="497">
        <v>6510</v>
      </c>
      <c r="R26" s="498"/>
      <c r="S26" s="498"/>
      <c r="T26" s="498"/>
      <c r="U26" s="498"/>
      <c r="V26" s="540"/>
      <c r="W26" s="592"/>
      <c r="X26" s="593"/>
      <c r="Y26" s="594"/>
      <c r="Z26" s="496" t="s">
        <v>178</v>
      </c>
      <c r="AA26" s="598"/>
      <c r="AB26" s="598"/>
      <c r="AC26" s="598"/>
      <c r="AD26" s="598"/>
      <c r="AE26" s="598"/>
      <c r="AF26" s="598"/>
      <c r="AG26" s="599"/>
      <c r="AH26" s="497">
        <v>41</v>
      </c>
      <c r="AI26" s="498"/>
      <c r="AJ26" s="498"/>
      <c r="AK26" s="498"/>
      <c r="AL26" s="540"/>
      <c r="AM26" s="497">
        <v>113078</v>
      </c>
      <c r="AN26" s="498"/>
      <c r="AO26" s="498"/>
      <c r="AP26" s="498"/>
      <c r="AQ26" s="498"/>
      <c r="AR26" s="540"/>
      <c r="AS26" s="497">
        <v>2758</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v>126000</v>
      </c>
      <c r="BO26" s="447"/>
      <c r="BP26" s="447"/>
      <c r="BQ26" s="447"/>
      <c r="BR26" s="447"/>
      <c r="BS26" s="447"/>
      <c r="BT26" s="447"/>
      <c r="BU26" s="448"/>
      <c r="BV26" s="446">
        <v>75000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180</v>
      </c>
      <c r="F27" s="476"/>
      <c r="G27" s="476"/>
      <c r="H27" s="476"/>
      <c r="I27" s="476"/>
      <c r="J27" s="476"/>
      <c r="K27" s="477"/>
      <c r="L27" s="497">
        <v>1</v>
      </c>
      <c r="M27" s="498"/>
      <c r="N27" s="498"/>
      <c r="O27" s="498"/>
      <c r="P27" s="540"/>
      <c r="Q27" s="497">
        <v>5080</v>
      </c>
      <c r="R27" s="498"/>
      <c r="S27" s="498"/>
      <c r="T27" s="498"/>
      <c r="U27" s="498"/>
      <c r="V27" s="540"/>
      <c r="W27" s="592"/>
      <c r="X27" s="593"/>
      <c r="Y27" s="594"/>
      <c r="Z27" s="496" t="s">
        <v>181</v>
      </c>
      <c r="AA27" s="476"/>
      <c r="AB27" s="476"/>
      <c r="AC27" s="476"/>
      <c r="AD27" s="476"/>
      <c r="AE27" s="476"/>
      <c r="AF27" s="476"/>
      <c r="AG27" s="477"/>
      <c r="AH27" s="497" t="s">
        <v>136</v>
      </c>
      <c r="AI27" s="498"/>
      <c r="AJ27" s="498"/>
      <c r="AK27" s="498"/>
      <c r="AL27" s="540"/>
      <c r="AM27" s="497" t="s">
        <v>182</v>
      </c>
      <c r="AN27" s="498"/>
      <c r="AO27" s="498"/>
      <c r="AP27" s="498"/>
      <c r="AQ27" s="498"/>
      <c r="AR27" s="540"/>
      <c r="AS27" s="497" t="s">
        <v>127</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t="s">
        <v>127</v>
      </c>
      <c r="BO27" s="566"/>
      <c r="BP27" s="566"/>
      <c r="BQ27" s="566"/>
      <c r="BR27" s="566"/>
      <c r="BS27" s="566"/>
      <c r="BT27" s="566"/>
      <c r="BU27" s="567"/>
      <c r="BV27" s="565" t="s">
        <v>136</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184</v>
      </c>
      <c r="F28" s="476"/>
      <c r="G28" s="476"/>
      <c r="H28" s="476"/>
      <c r="I28" s="476"/>
      <c r="J28" s="476"/>
      <c r="K28" s="477"/>
      <c r="L28" s="497">
        <v>1</v>
      </c>
      <c r="M28" s="498"/>
      <c r="N28" s="498"/>
      <c r="O28" s="498"/>
      <c r="P28" s="540"/>
      <c r="Q28" s="497">
        <v>4460</v>
      </c>
      <c r="R28" s="498"/>
      <c r="S28" s="498"/>
      <c r="T28" s="498"/>
      <c r="U28" s="498"/>
      <c r="V28" s="540"/>
      <c r="W28" s="592"/>
      <c r="X28" s="593"/>
      <c r="Y28" s="594"/>
      <c r="Z28" s="496" t="s">
        <v>185</v>
      </c>
      <c r="AA28" s="476"/>
      <c r="AB28" s="476"/>
      <c r="AC28" s="476"/>
      <c r="AD28" s="476"/>
      <c r="AE28" s="476"/>
      <c r="AF28" s="476"/>
      <c r="AG28" s="477"/>
      <c r="AH28" s="497" t="s">
        <v>137</v>
      </c>
      <c r="AI28" s="498"/>
      <c r="AJ28" s="498"/>
      <c r="AK28" s="498"/>
      <c r="AL28" s="540"/>
      <c r="AM28" s="497" t="s">
        <v>127</v>
      </c>
      <c r="AN28" s="498"/>
      <c r="AO28" s="498"/>
      <c r="AP28" s="498"/>
      <c r="AQ28" s="498"/>
      <c r="AR28" s="540"/>
      <c r="AS28" s="497" t="s">
        <v>136</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6121814</v>
      </c>
      <c r="BO28" s="410"/>
      <c r="BP28" s="410"/>
      <c r="BQ28" s="410"/>
      <c r="BR28" s="410"/>
      <c r="BS28" s="410"/>
      <c r="BT28" s="410"/>
      <c r="BU28" s="411"/>
      <c r="BV28" s="409">
        <v>4778993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187</v>
      </c>
      <c r="F29" s="476"/>
      <c r="G29" s="476"/>
      <c r="H29" s="476"/>
      <c r="I29" s="476"/>
      <c r="J29" s="476"/>
      <c r="K29" s="477"/>
      <c r="L29" s="497">
        <v>19</v>
      </c>
      <c r="M29" s="498"/>
      <c r="N29" s="498"/>
      <c r="O29" s="498"/>
      <c r="P29" s="540"/>
      <c r="Q29" s="497">
        <v>4190</v>
      </c>
      <c r="R29" s="498"/>
      <c r="S29" s="498"/>
      <c r="T29" s="498"/>
      <c r="U29" s="498"/>
      <c r="V29" s="540"/>
      <c r="W29" s="595"/>
      <c r="X29" s="596"/>
      <c r="Y29" s="597"/>
      <c r="Z29" s="496" t="s">
        <v>188</v>
      </c>
      <c r="AA29" s="476"/>
      <c r="AB29" s="476"/>
      <c r="AC29" s="476"/>
      <c r="AD29" s="476"/>
      <c r="AE29" s="476"/>
      <c r="AF29" s="476"/>
      <c r="AG29" s="477"/>
      <c r="AH29" s="497">
        <v>443</v>
      </c>
      <c r="AI29" s="498"/>
      <c r="AJ29" s="498"/>
      <c r="AK29" s="498"/>
      <c r="AL29" s="540"/>
      <c r="AM29" s="497">
        <v>1373743</v>
      </c>
      <c r="AN29" s="498"/>
      <c r="AO29" s="498"/>
      <c r="AP29" s="498"/>
      <c r="AQ29" s="498"/>
      <c r="AR29" s="540"/>
      <c r="AS29" s="497">
        <v>3101</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669502</v>
      </c>
      <c r="BO29" s="447"/>
      <c r="BP29" s="447"/>
      <c r="BQ29" s="447"/>
      <c r="BR29" s="447"/>
      <c r="BS29" s="447"/>
      <c r="BT29" s="447"/>
      <c r="BU29" s="448"/>
      <c r="BV29" s="446">
        <v>371686</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100.8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8501853</v>
      </c>
      <c r="BO30" s="566"/>
      <c r="BP30" s="566"/>
      <c r="BQ30" s="566"/>
      <c r="BR30" s="566"/>
      <c r="BS30" s="566"/>
      <c r="BT30" s="566"/>
      <c r="BU30" s="567"/>
      <c r="BV30" s="565">
        <v>8348823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199</v>
      </c>
      <c r="AN33" s="470"/>
      <c r="AO33" s="435" t="s">
        <v>198</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199</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IF('各会計、関係団体の財政状況及び健全化判断比率'!B34="","",'各会計、関係団体の財政状況及び健全化判断比率'!B34)</f>
        <v>地方卸売市場会計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福岡県市町村消防団員等公務災害補償組合（一般会計）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行橋市文化振興公社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介護認定特別会計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IF('各会計、関係団体の財政状況及び健全化判断比率'!B33="","",'各会計、関係団体の財政状況及び健全化判断比率'!B33)</f>
        <v>公共下水道事業会計</v>
      </c>
      <c r="AP35" s="637"/>
      <c r="AQ35" s="637"/>
      <c r="AR35" s="637"/>
      <c r="AS35" s="637"/>
      <c r="AT35" s="637"/>
      <c r="AU35" s="637"/>
      <c r="AV35" s="637"/>
      <c r="AW35" s="637"/>
      <c r="AX35" s="637"/>
      <c r="AY35" s="637"/>
      <c r="AZ35" s="637"/>
      <c r="BA35" s="637"/>
      <c r="BB35" s="637"/>
      <c r="BC35" s="637"/>
      <c r="BD35" s="178"/>
      <c r="BE35" s="636">
        <f t="shared" ref="BE35:BE43" si="1">IF(BG35="","",BE34+1)</f>
        <v>9</v>
      </c>
      <c r="BF35" s="636"/>
      <c r="BG35" s="637" t="str">
        <f>IF('各会計、関係団体の財政状況及び健全化判断比率'!B35="","",'各会計、関係団体の財政状況及び健全化判断比率'!B35)</f>
        <v>農業集落排水事業会計</v>
      </c>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中間市行橋市競艇組合（一般会計）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介護保険（保険事業勘定）会計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京築広域市町村圏事務組合（一般会計）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後期高齢者医療特別会計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京築広域市町村圏事務組合（広域圏消防特別会計）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京築広域市町村圏事務組合（行橋京都メディカルセンター特別会計）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行橋市・みやこ町清掃施設組合（一般会計）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福岡県自治振興組合（一般会計）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福岡県自治振興組合（公文書館事業特別会計）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京築地区水道企業団</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19</v>
      </c>
      <c r="BX43" s="636"/>
      <c r="BY43" s="637" t="str">
        <f>IF('各会計、関係団体の財政状況及び健全化判断比率'!B77="","",'各会計、関係団体の財政状況及び健全化判断比率'!B77)</f>
        <v>福岡県後期高齢者医療広域連合（一般会計）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597</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217" t="s">
        <v>516</v>
      </c>
      <c r="D34" s="1217"/>
      <c r="E34" s="1218"/>
      <c r="F34" s="32" t="s">
        <v>517</v>
      </c>
      <c r="G34" s="33" t="s">
        <v>518</v>
      </c>
      <c r="H34" s="33" t="s">
        <v>519</v>
      </c>
      <c r="I34" s="33" t="s">
        <v>520</v>
      </c>
      <c r="J34" s="34" t="s">
        <v>521</v>
      </c>
      <c r="K34" s="22"/>
      <c r="L34" s="22"/>
      <c r="M34" s="22"/>
      <c r="N34" s="22"/>
      <c r="O34" s="22"/>
      <c r="P34" s="22"/>
    </row>
    <row r="35" spans="1:16" ht="39" customHeight="1">
      <c r="A35" s="22"/>
      <c r="B35" s="35"/>
      <c r="C35" s="1211" t="s">
        <v>522</v>
      </c>
      <c r="D35" s="1212"/>
      <c r="E35" s="1213"/>
      <c r="F35" s="36">
        <v>18.41</v>
      </c>
      <c r="G35" s="37">
        <v>20.07</v>
      </c>
      <c r="H35" s="37">
        <v>21.57</v>
      </c>
      <c r="I35" s="37">
        <v>23.09</v>
      </c>
      <c r="J35" s="38">
        <v>23.11</v>
      </c>
      <c r="K35" s="22"/>
      <c r="L35" s="22"/>
      <c r="M35" s="22"/>
      <c r="N35" s="22"/>
      <c r="O35" s="22"/>
      <c r="P35" s="22"/>
    </row>
    <row r="36" spans="1:16" ht="39" customHeight="1">
      <c r="A36" s="22"/>
      <c r="B36" s="35"/>
      <c r="C36" s="1211" t="s">
        <v>523</v>
      </c>
      <c r="D36" s="1212"/>
      <c r="E36" s="1213"/>
      <c r="F36" s="36">
        <v>2.5499999999999998</v>
      </c>
      <c r="G36" s="37">
        <v>3.86</v>
      </c>
      <c r="H36" s="37">
        <v>3.57</v>
      </c>
      <c r="I36" s="37">
        <v>4.09</v>
      </c>
      <c r="J36" s="38">
        <v>3.63</v>
      </c>
      <c r="K36" s="22"/>
      <c r="L36" s="22"/>
      <c r="M36" s="22"/>
      <c r="N36" s="22"/>
      <c r="O36" s="22"/>
      <c r="P36" s="22"/>
    </row>
    <row r="37" spans="1:16" ht="39" customHeight="1">
      <c r="A37" s="22"/>
      <c r="B37" s="35"/>
      <c r="C37" s="1211" t="s">
        <v>524</v>
      </c>
      <c r="D37" s="1212"/>
      <c r="E37" s="1213"/>
      <c r="F37" s="36">
        <v>1.34</v>
      </c>
      <c r="G37" s="37">
        <v>1.41</v>
      </c>
      <c r="H37" s="37">
        <v>1.29</v>
      </c>
      <c r="I37" s="37">
        <v>1.76</v>
      </c>
      <c r="J37" s="38">
        <v>3.15</v>
      </c>
      <c r="K37" s="22"/>
      <c r="L37" s="22"/>
      <c r="M37" s="22"/>
      <c r="N37" s="22"/>
      <c r="O37" s="22"/>
      <c r="P37" s="22"/>
    </row>
    <row r="38" spans="1:16" ht="39" customHeight="1">
      <c r="A38" s="22"/>
      <c r="B38" s="35"/>
      <c r="C38" s="1211" t="s">
        <v>525</v>
      </c>
      <c r="D38" s="1212"/>
      <c r="E38" s="1213"/>
      <c r="F38" s="36">
        <v>2.1</v>
      </c>
      <c r="G38" s="37">
        <v>2.2400000000000002</v>
      </c>
      <c r="H38" s="37">
        <v>2.35</v>
      </c>
      <c r="I38" s="37">
        <v>3</v>
      </c>
      <c r="J38" s="38">
        <v>0.47</v>
      </c>
      <c r="K38" s="22"/>
      <c r="L38" s="22"/>
      <c r="M38" s="22"/>
      <c r="N38" s="22"/>
      <c r="O38" s="22"/>
      <c r="P38" s="22"/>
    </row>
    <row r="39" spans="1:16" ht="39" customHeight="1">
      <c r="A39" s="22"/>
      <c r="B39" s="35"/>
      <c r="C39" s="1211" t="s">
        <v>526</v>
      </c>
      <c r="D39" s="1212"/>
      <c r="E39" s="1213"/>
      <c r="F39" s="36">
        <v>0.02</v>
      </c>
      <c r="G39" s="37">
        <v>0.02</v>
      </c>
      <c r="H39" s="37">
        <v>0.02</v>
      </c>
      <c r="I39" s="37">
        <v>0.03</v>
      </c>
      <c r="J39" s="38">
        <v>0.03</v>
      </c>
      <c r="K39" s="22"/>
      <c r="L39" s="22"/>
      <c r="M39" s="22"/>
      <c r="N39" s="22"/>
      <c r="O39" s="22"/>
      <c r="P39" s="22"/>
    </row>
    <row r="40" spans="1:16" ht="39" customHeight="1">
      <c r="A40" s="22"/>
      <c r="B40" s="35"/>
      <c r="C40" s="1211" t="s">
        <v>527</v>
      </c>
      <c r="D40" s="1212"/>
      <c r="E40" s="1213"/>
      <c r="F40" s="36">
        <v>0.04</v>
      </c>
      <c r="G40" s="37">
        <v>0.05</v>
      </c>
      <c r="H40" s="37">
        <v>0.08</v>
      </c>
      <c r="I40" s="37">
        <v>0.03</v>
      </c>
      <c r="J40" s="38">
        <v>0.02</v>
      </c>
      <c r="K40" s="22"/>
      <c r="L40" s="22"/>
      <c r="M40" s="22"/>
      <c r="N40" s="22"/>
      <c r="O40" s="22"/>
      <c r="P40" s="22"/>
    </row>
    <row r="41" spans="1:16" ht="39" customHeight="1">
      <c r="A41" s="22"/>
      <c r="B41" s="35"/>
      <c r="C41" s="1211" t="s">
        <v>528</v>
      </c>
      <c r="D41" s="1212"/>
      <c r="E41" s="1213"/>
      <c r="F41" s="36">
        <v>0.02</v>
      </c>
      <c r="G41" s="37">
        <v>0.01</v>
      </c>
      <c r="H41" s="37">
        <v>0.01</v>
      </c>
      <c r="I41" s="37">
        <v>0.04</v>
      </c>
      <c r="J41" s="38">
        <v>0.02</v>
      </c>
      <c r="K41" s="22"/>
      <c r="L41" s="22"/>
      <c r="M41" s="22"/>
      <c r="N41" s="22"/>
      <c r="O41" s="22"/>
      <c r="P41" s="22"/>
    </row>
    <row r="42" spans="1:16" ht="39" customHeight="1">
      <c r="A42" s="22"/>
      <c r="B42" s="39"/>
      <c r="C42" s="1211" t="s">
        <v>529</v>
      </c>
      <c r="D42" s="1212"/>
      <c r="E42" s="1213"/>
      <c r="F42" s="36" t="s">
        <v>468</v>
      </c>
      <c r="G42" s="37" t="s">
        <v>468</v>
      </c>
      <c r="H42" s="37" t="s">
        <v>468</v>
      </c>
      <c r="I42" s="37" t="s">
        <v>468</v>
      </c>
      <c r="J42" s="38" t="s">
        <v>468</v>
      </c>
      <c r="K42" s="22"/>
      <c r="L42" s="22"/>
      <c r="M42" s="22"/>
      <c r="N42" s="22"/>
      <c r="O42" s="22"/>
      <c r="P42" s="22"/>
    </row>
    <row r="43" spans="1:16" ht="39" customHeight="1" thickBot="1">
      <c r="A43" s="22"/>
      <c r="B43" s="40"/>
      <c r="C43" s="1214" t="s">
        <v>530</v>
      </c>
      <c r="D43" s="1215"/>
      <c r="E43" s="121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50Gu5rnpMu1IsWc43ZoQJ0AEB+PXVMjbnJvKs2YNd7KJ0RNauFtzFXiVXUs3q9dCR/PoBN5OVGm2EOeaTm2aYA==" saltValue="SdvxT5ixgNrUxckkjem0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219" t="s">
        <v>11</v>
      </c>
      <c r="C45" s="1220"/>
      <c r="D45" s="58"/>
      <c r="E45" s="1225" t="s">
        <v>12</v>
      </c>
      <c r="F45" s="1225"/>
      <c r="G45" s="1225"/>
      <c r="H45" s="1225"/>
      <c r="I45" s="1225"/>
      <c r="J45" s="1226"/>
      <c r="K45" s="59">
        <v>1668</v>
      </c>
      <c r="L45" s="60">
        <v>1682</v>
      </c>
      <c r="M45" s="60">
        <v>1786</v>
      </c>
      <c r="N45" s="60">
        <v>1855</v>
      </c>
      <c r="O45" s="61">
        <v>1934</v>
      </c>
      <c r="P45" s="48"/>
      <c r="Q45" s="48"/>
      <c r="R45" s="48"/>
      <c r="S45" s="48"/>
      <c r="T45" s="48"/>
      <c r="U45" s="48"/>
    </row>
    <row r="46" spans="1:21" ht="30.75" customHeight="1">
      <c r="A46" s="48"/>
      <c r="B46" s="1221"/>
      <c r="C46" s="1222"/>
      <c r="D46" s="62"/>
      <c r="E46" s="1227" t="s">
        <v>13</v>
      </c>
      <c r="F46" s="1227"/>
      <c r="G46" s="1227"/>
      <c r="H46" s="1227"/>
      <c r="I46" s="1227"/>
      <c r="J46" s="1228"/>
      <c r="K46" s="63" t="s">
        <v>468</v>
      </c>
      <c r="L46" s="64" t="s">
        <v>468</v>
      </c>
      <c r="M46" s="64" t="s">
        <v>468</v>
      </c>
      <c r="N46" s="64" t="s">
        <v>468</v>
      </c>
      <c r="O46" s="65" t="s">
        <v>468</v>
      </c>
      <c r="P46" s="48"/>
      <c r="Q46" s="48"/>
      <c r="R46" s="48"/>
      <c r="S46" s="48"/>
      <c r="T46" s="48"/>
      <c r="U46" s="48"/>
    </row>
    <row r="47" spans="1:21" ht="30.75" customHeight="1">
      <c r="A47" s="48"/>
      <c r="B47" s="1221"/>
      <c r="C47" s="1222"/>
      <c r="D47" s="62"/>
      <c r="E47" s="1227" t="s">
        <v>14</v>
      </c>
      <c r="F47" s="1227"/>
      <c r="G47" s="1227"/>
      <c r="H47" s="1227"/>
      <c r="I47" s="1227"/>
      <c r="J47" s="1228"/>
      <c r="K47" s="63" t="s">
        <v>468</v>
      </c>
      <c r="L47" s="64" t="s">
        <v>468</v>
      </c>
      <c r="M47" s="64" t="s">
        <v>468</v>
      </c>
      <c r="N47" s="64" t="s">
        <v>468</v>
      </c>
      <c r="O47" s="65" t="s">
        <v>468</v>
      </c>
      <c r="P47" s="48"/>
      <c r="Q47" s="48"/>
      <c r="R47" s="48"/>
      <c r="S47" s="48"/>
      <c r="T47" s="48"/>
      <c r="U47" s="48"/>
    </row>
    <row r="48" spans="1:21" ht="30.75" customHeight="1">
      <c r="A48" s="48"/>
      <c r="B48" s="1221"/>
      <c r="C48" s="1222"/>
      <c r="D48" s="62"/>
      <c r="E48" s="1227" t="s">
        <v>15</v>
      </c>
      <c r="F48" s="1227"/>
      <c r="G48" s="1227"/>
      <c r="H48" s="1227"/>
      <c r="I48" s="1227"/>
      <c r="J48" s="1228"/>
      <c r="K48" s="63">
        <v>435</v>
      </c>
      <c r="L48" s="64">
        <v>416</v>
      </c>
      <c r="M48" s="64">
        <v>405</v>
      </c>
      <c r="N48" s="64">
        <v>417</v>
      </c>
      <c r="O48" s="65">
        <v>407</v>
      </c>
      <c r="P48" s="48"/>
      <c r="Q48" s="48"/>
      <c r="R48" s="48"/>
      <c r="S48" s="48"/>
      <c r="T48" s="48"/>
      <c r="U48" s="48"/>
    </row>
    <row r="49" spans="1:21" ht="30.75" customHeight="1">
      <c r="A49" s="48"/>
      <c r="B49" s="1221"/>
      <c r="C49" s="1222"/>
      <c r="D49" s="62"/>
      <c r="E49" s="1227" t="s">
        <v>16</v>
      </c>
      <c r="F49" s="1227"/>
      <c r="G49" s="1227"/>
      <c r="H49" s="1227"/>
      <c r="I49" s="1227"/>
      <c r="J49" s="1228"/>
      <c r="K49" s="63">
        <v>78</v>
      </c>
      <c r="L49" s="64">
        <v>78</v>
      </c>
      <c r="M49" s="64">
        <v>60</v>
      </c>
      <c r="N49" s="64">
        <v>5</v>
      </c>
      <c r="O49" s="65" t="s">
        <v>468</v>
      </c>
      <c r="P49" s="48"/>
      <c r="Q49" s="48"/>
      <c r="R49" s="48"/>
      <c r="S49" s="48"/>
      <c r="T49" s="48"/>
      <c r="U49" s="48"/>
    </row>
    <row r="50" spans="1:21" ht="30.75" customHeight="1">
      <c r="A50" s="48"/>
      <c r="B50" s="1221"/>
      <c r="C50" s="1222"/>
      <c r="D50" s="62"/>
      <c r="E50" s="1227" t="s">
        <v>17</v>
      </c>
      <c r="F50" s="1227"/>
      <c r="G50" s="1227"/>
      <c r="H50" s="1227"/>
      <c r="I50" s="1227"/>
      <c r="J50" s="1228"/>
      <c r="K50" s="63">
        <v>1</v>
      </c>
      <c r="L50" s="64">
        <v>1</v>
      </c>
      <c r="M50" s="64">
        <v>1</v>
      </c>
      <c r="N50" s="64">
        <v>1</v>
      </c>
      <c r="O50" s="65">
        <v>1</v>
      </c>
      <c r="P50" s="48"/>
      <c r="Q50" s="48"/>
      <c r="R50" s="48"/>
      <c r="S50" s="48"/>
      <c r="T50" s="48"/>
      <c r="U50" s="48"/>
    </row>
    <row r="51" spans="1:21" ht="30.75" customHeight="1">
      <c r="A51" s="48"/>
      <c r="B51" s="1223"/>
      <c r="C51" s="1224"/>
      <c r="D51" s="66"/>
      <c r="E51" s="1227" t="s">
        <v>18</v>
      </c>
      <c r="F51" s="1227"/>
      <c r="G51" s="1227"/>
      <c r="H51" s="1227"/>
      <c r="I51" s="1227"/>
      <c r="J51" s="1228"/>
      <c r="K51" s="63" t="s">
        <v>468</v>
      </c>
      <c r="L51" s="64" t="s">
        <v>468</v>
      </c>
      <c r="M51" s="64" t="s">
        <v>468</v>
      </c>
      <c r="N51" s="64" t="s">
        <v>468</v>
      </c>
      <c r="O51" s="65" t="s">
        <v>468</v>
      </c>
      <c r="P51" s="48"/>
      <c r="Q51" s="48"/>
      <c r="R51" s="48"/>
      <c r="S51" s="48"/>
      <c r="T51" s="48"/>
      <c r="U51" s="48"/>
    </row>
    <row r="52" spans="1:21" ht="30.75" customHeight="1">
      <c r="A52" s="48"/>
      <c r="B52" s="1229" t="s">
        <v>19</v>
      </c>
      <c r="C52" s="1230"/>
      <c r="D52" s="66"/>
      <c r="E52" s="1227" t="s">
        <v>20</v>
      </c>
      <c r="F52" s="1227"/>
      <c r="G52" s="1227"/>
      <c r="H52" s="1227"/>
      <c r="I52" s="1227"/>
      <c r="J52" s="1228"/>
      <c r="K52" s="63">
        <v>1515</v>
      </c>
      <c r="L52" s="64">
        <v>1524</v>
      </c>
      <c r="M52" s="64">
        <v>1488</v>
      </c>
      <c r="N52" s="64">
        <v>1424</v>
      </c>
      <c r="O52" s="65">
        <v>1418</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667</v>
      </c>
      <c r="L53" s="69">
        <v>653</v>
      </c>
      <c r="M53" s="69">
        <v>764</v>
      </c>
      <c r="N53" s="69">
        <v>854</v>
      </c>
      <c r="O53" s="70">
        <v>924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531</v>
      </c>
      <c r="P55" s="48"/>
      <c r="Q55" s="48"/>
      <c r="R55" s="48"/>
      <c r="S55" s="48"/>
      <c r="T55" s="48"/>
      <c r="U55" s="48"/>
    </row>
    <row r="56" spans="1:21" ht="31.5" customHeight="1" thickBot="1">
      <c r="A56" s="48"/>
      <c r="B56" s="76"/>
      <c r="C56" s="77"/>
      <c r="D56" s="77"/>
      <c r="E56" s="78"/>
      <c r="F56" s="78"/>
      <c r="G56" s="78"/>
      <c r="H56" s="78"/>
      <c r="I56" s="78"/>
      <c r="J56" s="79" t="s">
        <v>2</v>
      </c>
      <c r="K56" s="80" t="s">
        <v>532</v>
      </c>
      <c r="L56" s="81" t="s">
        <v>533</v>
      </c>
      <c r="M56" s="81" t="s">
        <v>534</v>
      </c>
      <c r="N56" s="81" t="s">
        <v>535</v>
      </c>
      <c r="O56" s="82" t="s">
        <v>536</v>
      </c>
      <c r="P56" s="48"/>
      <c r="Q56" s="48"/>
      <c r="R56" s="48"/>
      <c r="S56" s="48"/>
      <c r="T56" s="48"/>
      <c r="U56" s="48"/>
    </row>
    <row r="57" spans="1:21" ht="31.5" customHeight="1">
      <c r="B57" s="1235" t="s">
        <v>25</v>
      </c>
      <c r="C57" s="1236"/>
      <c r="D57" s="1239" t="s">
        <v>26</v>
      </c>
      <c r="E57" s="1240"/>
      <c r="F57" s="1240"/>
      <c r="G57" s="1240"/>
      <c r="H57" s="1240"/>
      <c r="I57" s="1240"/>
      <c r="J57" s="1241"/>
      <c r="K57" s="83"/>
      <c r="L57" s="84"/>
      <c r="M57" s="84"/>
      <c r="N57" s="84"/>
      <c r="O57" s="85"/>
    </row>
    <row r="58" spans="1:21" ht="31.5" customHeight="1" thickBot="1">
      <c r="B58" s="1237"/>
      <c r="C58" s="1238"/>
      <c r="D58" s="1242" t="s">
        <v>27</v>
      </c>
      <c r="E58" s="1243"/>
      <c r="F58" s="1243"/>
      <c r="G58" s="1243"/>
      <c r="H58" s="1243"/>
      <c r="I58" s="1243"/>
      <c r="J58" s="124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xx9+BOn6+Ykp242ffRyGzCWfG+0nsqbnW1SjSg3HS9/e22hrS9LtRiUv1cJRMRixQnqRZGqdkLa5Inkeq11sg==" saltValue="Hc0PG3SXcI+oBk7FCEM2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509</v>
      </c>
      <c r="J40" s="100" t="s">
        <v>510</v>
      </c>
      <c r="K40" s="100" t="s">
        <v>511</v>
      </c>
      <c r="L40" s="100" t="s">
        <v>512</v>
      </c>
      <c r="M40" s="101" t="s">
        <v>513</v>
      </c>
    </row>
    <row r="41" spans="2:13" ht="27.75" customHeight="1">
      <c r="B41" s="1245" t="s">
        <v>30</v>
      </c>
      <c r="C41" s="1246"/>
      <c r="D41" s="102"/>
      <c r="E41" s="1251" t="s">
        <v>31</v>
      </c>
      <c r="F41" s="1251"/>
      <c r="G41" s="1251"/>
      <c r="H41" s="1252"/>
      <c r="I41" s="351">
        <v>20164</v>
      </c>
      <c r="J41" s="352">
        <v>20475</v>
      </c>
      <c r="K41" s="352">
        <v>21573</v>
      </c>
      <c r="L41" s="352">
        <v>21486</v>
      </c>
      <c r="M41" s="353">
        <v>21750</v>
      </c>
    </row>
    <row r="42" spans="2:13" ht="27.75" customHeight="1">
      <c r="B42" s="1247"/>
      <c r="C42" s="1248"/>
      <c r="D42" s="103"/>
      <c r="E42" s="1253" t="s">
        <v>32</v>
      </c>
      <c r="F42" s="1253"/>
      <c r="G42" s="1253"/>
      <c r="H42" s="1254"/>
      <c r="I42" s="354">
        <v>8</v>
      </c>
      <c r="J42" s="355">
        <v>7</v>
      </c>
      <c r="K42" s="355">
        <v>7</v>
      </c>
      <c r="L42" s="355">
        <v>6</v>
      </c>
      <c r="M42" s="356">
        <v>5</v>
      </c>
    </row>
    <row r="43" spans="2:13" ht="27.75" customHeight="1">
      <c r="B43" s="1247"/>
      <c r="C43" s="1248"/>
      <c r="D43" s="103"/>
      <c r="E43" s="1253" t="s">
        <v>33</v>
      </c>
      <c r="F43" s="1253"/>
      <c r="G43" s="1253"/>
      <c r="H43" s="1254"/>
      <c r="I43" s="354">
        <v>6146</v>
      </c>
      <c r="J43" s="355">
        <v>5810</v>
      </c>
      <c r="K43" s="355">
        <v>5418</v>
      </c>
      <c r="L43" s="355">
        <v>5250</v>
      </c>
      <c r="M43" s="356">
        <v>5068</v>
      </c>
    </row>
    <row r="44" spans="2:13" ht="27.75" customHeight="1">
      <c r="B44" s="1247"/>
      <c r="C44" s="1248"/>
      <c r="D44" s="103"/>
      <c r="E44" s="1253" t="s">
        <v>34</v>
      </c>
      <c r="F44" s="1253"/>
      <c r="G44" s="1253"/>
      <c r="H44" s="1254"/>
      <c r="I44" s="354">
        <v>141</v>
      </c>
      <c r="J44" s="355">
        <v>64</v>
      </c>
      <c r="K44" s="355">
        <v>5</v>
      </c>
      <c r="L44" s="355" t="s">
        <v>468</v>
      </c>
      <c r="M44" s="356" t="s">
        <v>468</v>
      </c>
    </row>
    <row r="45" spans="2:13" ht="27.75" customHeight="1">
      <c r="B45" s="1247"/>
      <c r="C45" s="1248"/>
      <c r="D45" s="103"/>
      <c r="E45" s="1253" t="s">
        <v>35</v>
      </c>
      <c r="F45" s="1253"/>
      <c r="G45" s="1253"/>
      <c r="H45" s="1254"/>
      <c r="I45" s="354">
        <v>3185</v>
      </c>
      <c r="J45" s="355">
        <v>3102</v>
      </c>
      <c r="K45" s="355">
        <v>3082</v>
      </c>
      <c r="L45" s="355">
        <v>3103</v>
      </c>
      <c r="M45" s="356">
        <v>3119</v>
      </c>
    </row>
    <row r="46" spans="2:13" ht="27.75" customHeight="1">
      <c r="B46" s="1247"/>
      <c r="C46" s="1248"/>
      <c r="D46" s="104"/>
      <c r="E46" s="1253" t="s">
        <v>36</v>
      </c>
      <c r="F46" s="1253"/>
      <c r="G46" s="1253"/>
      <c r="H46" s="1254"/>
      <c r="I46" s="354" t="s">
        <v>468</v>
      </c>
      <c r="J46" s="355" t="s">
        <v>468</v>
      </c>
      <c r="K46" s="355" t="s">
        <v>468</v>
      </c>
      <c r="L46" s="355" t="s">
        <v>468</v>
      </c>
      <c r="M46" s="356" t="s">
        <v>468</v>
      </c>
    </row>
    <row r="47" spans="2:13" ht="27.75" customHeight="1">
      <c r="B47" s="1247"/>
      <c r="C47" s="1248"/>
      <c r="D47" s="105"/>
      <c r="E47" s="1255" t="s">
        <v>37</v>
      </c>
      <c r="F47" s="1256"/>
      <c r="G47" s="1256"/>
      <c r="H47" s="1257"/>
      <c r="I47" s="354" t="s">
        <v>468</v>
      </c>
      <c r="J47" s="355" t="s">
        <v>468</v>
      </c>
      <c r="K47" s="355" t="s">
        <v>468</v>
      </c>
      <c r="L47" s="355" t="s">
        <v>468</v>
      </c>
      <c r="M47" s="356" t="s">
        <v>468</v>
      </c>
    </row>
    <row r="48" spans="2:13" ht="27.75" customHeight="1">
      <c r="B48" s="1247"/>
      <c r="C48" s="1248"/>
      <c r="D48" s="103"/>
      <c r="E48" s="1253" t="s">
        <v>38</v>
      </c>
      <c r="F48" s="1253"/>
      <c r="G48" s="1253"/>
      <c r="H48" s="1254"/>
      <c r="I48" s="354" t="s">
        <v>468</v>
      </c>
      <c r="J48" s="355" t="s">
        <v>468</v>
      </c>
      <c r="K48" s="355" t="s">
        <v>468</v>
      </c>
      <c r="L48" s="355" t="s">
        <v>468</v>
      </c>
      <c r="M48" s="356" t="s">
        <v>468</v>
      </c>
    </row>
    <row r="49" spans="2:13" ht="27.75" customHeight="1">
      <c r="B49" s="1249"/>
      <c r="C49" s="1250"/>
      <c r="D49" s="103"/>
      <c r="E49" s="1253" t="s">
        <v>39</v>
      </c>
      <c r="F49" s="1253"/>
      <c r="G49" s="1253"/>
      <c r="H49" s="1254"/>
      <c r="I49" s="354" t="s">
        <v>468</v>
      </c>
      <c r="J49" s="355" t="s">
        <v>468</v>
      </c>
      <c r="K49" s="355" t="s">
        <v>468</v>
      </c>
      <c r="L49" s="355" t="s">
        <v>468</v>
      </c>
      <c r="M49" s="356" t="s">
        <v>468</v>
      </c>
    </row>
    <row r="50" spans="2:13" ht="27.75" customHeight="1">
      <c r="B50" s="1258" t="s">
        <v>40</v>
      </c>
      <c r="C50" s="1259"/>
      <c r="D50" s="106"/>
      <c r="E50" s="1253" t="s">
        <v>41</v>
      </c>
      <c r="F50" s="1253"/>
      <c r="G50" s="1253"/>
      <c r="H50" s="1254"/>
      <c r="I50" s="354">
        <v>11829</v>
      </c>
      <c r="J50" s="355">
        <v>14585</v>
      </c>
      <c r="K50" s="355">
        <v>14195</v>
      </c>
      <c r="L50" s="355">
        <v>13932</v>
      </c>
      <c r="M50" s="356">
        <v>15716</v>
      </c>
    </row>
    <row r="51" spans="2:13" ht="27.75" customHeight="1">
      <c r="B51" s="1247"/>
      <c r="C51" s="1248"/>
      <c r="D51" s="103"/>
      <c r="E51" s="1253" t="s">
        <v>42</v>
      </c>
      <c r="F51" s="1253"/>
      <c r="G51" s="1253"/>
      <c r="H51" s="1254"/>
      <c r="I51" s="354">
        <v>1072</v>
      </c>
      <c r="J51" s="355">
        <v>1157</v>
      </c>
      <c r="K51" s="355">
        <v>1135</v>
      </c>
      <c r="L51" s="355">
        <v>1084</v>
      </c>
      <c r="M51" s="356">
        <v>984</v>
      </c>
    </row>
    <row r="52" spans="2:13" ht="27.75" customHeight="1">
      <c r="B52" s="1249"/>
      <c r="C52" s="1250"/>
      <c r="D52" s="103"/>
      <c r="E52" s="1253" t="s">
        <v>43</v>
      </c>
      <c r="F52" s="1253"/>
      <c r="G52" s="1253"/>
      <c r="H52" s="1254"/>
      <c r="I52" s="354">
        <v>17385</v>
      </c>
      <c r="J52" s="355">
        <v>17355</v>
      </c>
      <c r="K52" s="355">
        <v>17419</v>
      </c>
      <c r="L52" s="355">
        <v>17470</v>
      </c>
      <c r="M52" s="356">
        <v>17362</v>
      </c>
    </row>
    <row r="53" spans="2:13" ht="27.75" customHeight="1" thickBot="1">
      <c r="B53" s="1260" t="s">
        <v>44</v>
      </c>
      <c r="C53" s="1261"/>
      <c r="D53" s="107"/>
      <c r="E53" s="1262" t="s">
        <v>45</v>
      </c>
      <c r="F53" s="1262"/>
      <c r="G53" s="1262"/>
      <c r="H53" s="1263"/>
      <c r="I53" s="357">
        <v>-643</v>
      </c>
      <c r="J53" s="358">
        <v>-3638</v>
      </c>
      <c r="K53" s="358">
        <v>-2664</v>
      </c>
      <c r="L53" s="358">
        <v>-2641</v>
      </c>
      <c r="M53" s="359">
        <v>-4120</v>
      </c>
    </row>
    <row r="54" spans="2:13" ht="27.75" customHeight="1">
      <c r="B54" s="108" t="s">
        <v>46</v>
      </c>
      <c r="C54" s="109"/>
      <c r="D54" s="109"/>
      <c r="E54" s="110"/>
      <c r="F54" s="110"/>
      <c r="G54" s="110"/>
      <c r="H54" s="110"/>
      <c r="I54" s="111"/>
      <c r="J54" s="111"/>
      <c r="K54" s="111"/>
      <c r="L54" s="111"/>
      <c r="M54" s="111"/>
    </row>
    <row r="55" spans="2:13"/>
  </sheetData>
  <sheetProtection algorithmName="SHA-512" hashValue="QN8cnAeQ0tEc1BueVcfk6aCxDdwIFK09zaUjKWWh2gGNotByPNUSX/roD3mM6bVT5gJm4VdAcl3SkCH09Qez7A==" saltValue="aTD3x7tNZeBktXoIgvWH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511</v>
      </c>
      <c r="G54" s="116" t="s">
        <v>512</v>
      </c>
      <c r="H54" s="117" t="s">
        <v>513</v>
      </c>
    </row>
    <row r="55" spans="2:8" ht="52.5" customHeight="1">
      <c r="B55" s="118"/>
      <c r="C55" s="1272" t="s">
        <v>48</v>
      </c>
      <c r="D55" s="1272"/>
      <c r="E55" s="1273"/>
      <c r="F55" s="119">
        <v>3734</v>
      </c>
      <c r="G55" s="119">
        <v>4779</v>
      </c>
      <c r="H55" s="120">
        <v>6122</v>
      </c>
    </row>
    <row r="56" spans="2:8" ht="52.5" customHeight="1">
      <c r="B56" s="121"/>
      <c r="C56" s="1274" t="s">
        <v>49</v>
      </c>
      <c r="D56" s="1274"/>
      <c r="E56" s="1275"/>
      <c r="F56" s="122">
        <v>371</v>
      </c>
      <c r="G56" s="122">
        <v>372</v>
      </c>
      <c r="H56" s="123">
        <v>670</v>
      </c>
    </row>
    <row r="57" spans="2:8" ht="53.25" customHeight="1">
      <c r="B57" s="121"/>
      <c r="C57" s="1276" t="s">
        <v>50</v>
      </c>
      <c r="D57" s="1276"/>
      <c r="E57" s="1277"/>
      <c r="F57" s="124">
        <v>9721</v>
      </c>
      <c r="G57" s="124">
        <v>8349</v>
      </c>
      <c r="H57" s="125">
        <v>8502</v>
      </c>
    </row>
    <row r="58" spans="2:8" ht="45.75" customHeight="1">
      <c r="B58" s="126"/>
      <c r="C58" s="1264" t="s">
        <v>539</v>
      </c>
      <c r="D58" s="1265"/>
      <c r="E58" s="1266"/>
      <c r="F58" s="127">
        <v>2989</v>
      </c>
      <c r="G58" s="127">
        <v>3291</v>
      </c>
      <c r="H58" s="128">
        <v>3693</v>
      </c>
    </row>
    <row r="59" spans="2:8" ht="45.75" customHeight="1">
      <c r="B59" s="126"/>
      <c r="C59" s="1264" t="s">
        <v>540</v>
      </c>
      <c r="D59" s="1265"/>
      <c r="E59" s="1266"/>
      <c r="F59" s="127">
        <v>2527</v>
      </c>
      <c r="G59" s="127">
        <v>2528</v>
      </c>
      <c r="H59" s="128">
        <v>2289</v>
      </c>
    </row>
    <row r="60" spans="2:8" ht="45.75" customHeight="1">
      <c r="B60" s="126"/>
      <c r="C60" s="1264" t="s">
        <v>541</v>
      </c>
      <c r="D60" s="1265"/>
      <c r="E60" s="1266"/>
      <c r="F60" s="127">
        <v>2830</v>
      </c>
      <c r="G60" s="127">
        <v>1167</v>
      </c>
      <c r="H60" s="128">
        <v>1153</v>
      </c>
    </row>
    <row r="61" spans="2:8" ht="45.75" customHeight="1">
      <c r="B61" s="126"/>
      <c r="C61" s="1264" t="s">
        <v>542</v>
      </c>
      <c r="D61" s="1265"/>
      <c r="E61" s="1266"/>
      <c r="F61" s="127">
        <v>606</v>
      </c>
      <c r="G61" s="127">
        <v>587</v>
      </c>
      <c r="H61" s="128">
        <v>577</v>
      </c>
    </row>
    <row r="62" spans="2:8" ht="45.75" customHeight="1" thickBot="1">
      <c r="B62" s="129"/>
      <c r="C62" s="1267" t="s">
        <v>543</v>
      </c>
      <c r="D62" s="1268"/>
      <c r="E62" s="1269"/>
      <c r="F62" s="130">
        <v>365</v>
      </c>
      <c r="G62" s="130">
        <v>365</v>
      </c>
      <c r="H62" s="131">
        <v>364</v>
      </c>
    </row>
    <row r="63" spans="2:8" ht="52.5" customHeight="1" thickBot="1">
      <c r="B63" s="132"/>
      <c r="C63" s="1270" t="s">
        <v>51</v>
      </c>
      <c r="D63" s="1270"/>
      <c r="E63" s="1271"/>
      <c r="F63" s="133">
        <v>13826</v>
      </c>
      <c r="G63" s="133">
        <v>13500</v>
      </c>
      <c r="H63" s="134">
        <v>15293</v>
      </c>
    </row>
    <row r="64" spans="2:8"/>
  </sheetData>
  <sheetProtection algorithmName="SHA-512" hashValue="D3MagH7TethxEd9+xHW7pggXs9UbZK+6+Aiar9lYih+aj4erjw8aWVmlp+b3c0ut7bxTeX0Lm5xYo7Y1faaRaA==" saltValue="HmQYrF6TJNN/Y4PaUITq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L62" sqref="BL62"/>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91" t="s">
        <v>608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375"/>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375"/>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375"/>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375"/>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609</v>
      </c>
    </row>
    <row r="50" spans="1:109">
      <c r="B50" s="375"/>
      <c r="G50" s="1284"/>
      <c r="H50" s="1284"/>
      <c r="I50" s="1284"/>
      <c r="J50" s="1284"/>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509</v>
      </c>
      <c r="BQ50" s="1283"/>
      <c r="BR50" s="1283"/>
      <c r="BS50" s="1283"/>
      <c r="BT50" s="1283"/>
      <c r="BU50" s="1283"/>
      <c r="BV50" s="1283"/>
      <c r="BW50" s="1283"/>
      <c r="BX50" s="1283" t="s">
        <v>510</v>
      </c>
      <c r="BY50" s="1283"/>
      <c r="BZ50" s="1283"/>
      <c r="CA50" s="1283"/>
      <c r="CB50" s="1283"/>
      <c r="CC50" s="1283"/>
      <c r="CD50" s="1283"/>
      <c r="CE50" s="1283"/>
      <c r="CF50" s="1283" t="s">
        <v>511</v>
      </c>
      <c r="CG50" s="1283"/>
      <c r="CH50" s="1283"/>
      <c r="CI50" s="1283"/>
      <c r="CJ50" s="1283"/>
      <c r="CK50" s="1283"/>
      <c r="CL50" s="1283"/>
      <c r="CM50" s="1283"/>
      <c r="CN50" s="1283" t="s">
        <v>512</v>
      </c>
      <c r="CO50" s="1283"/>
      <c r="CP50" s="1283"/>
      <c r="CQ50" s="1283"/>
      <c r="CR50" s="1283"/>
      <c r="CS50" s="1283"/>
      <c r="CT50" s="1283"/>
      <c r="CU50" s="1283"/>
      <c r="CV50" s="1283" t="s">
        <v>513</v>
      </c>
      <c r="CW50" s="1283"/>
      <c r="CX50" s="1283"/>
      <c r="CY50" s="1283"/>
      <c r="CZ50" s="1283"/>
      <c r="DA50" s="1283"/>
      <c r="DB50" s="1283"/>
      <c r="DC50" s="1283"/>
    </row>
    <row r="51" spans="1:109" ht="13.5" customHeight="1">
      <c r="B51" s="375"/>
      <c r="G51" s="1286"/>
      <c r="H51" s="1286"/>
      <c r="I51" s="1300"/>
      <c r="J51" s="1300"/>
      <c r="K51" s="1285"/>
      <c r="L51" s="1285"/>
      <c r="M51" s="1285"/>
      <c r="N51" s="1285"/>
      <c r="AM51" s="384"/>
      <c r="AN51" s="1281" t="s">
        <v>610</v>
      </c>
      <c r="AO51" s="1281"/>
      <c r="AP51" s="1281"/>
      <c r="AQ51" s="1281"/>
      <c r="AR51" s="1281"/>
      <c r="AS51" s="1281"/>
      <c r="AT51" s="1281"/>
      <c r="AU51" s="1281"/>
      <c r="AV51" s="1281"/>
      <c r="AW51" s="1281"/>
      <c r="AX51" s="1281"/>
      <c r="AY51" s="1281"/>
      <c r="AZ51" s="1281"/>
      <c r="BA51" s="1281"/>
      <c r="BB51" s="1281" t="s">
        <v>611</v>
      </c>
      <c r="BC51" s="1281"/>
      <c r="BD51" s="1281"/>
      <c r="BE51" s="1281"/>
      <c r="BF51" s="1281"/>
      <c r="BG51" s="1281"/>
      <c r="BH51" s="1281"/>
      <c r="BI51" s="1281"/>
      <c r="BJ51" s="1281"/>
      <c r="BK51" s="1281"/>
      <c r="BL51" s="1281"/>
      <c r="BM51" s="1281"/>
      <c r="BN51" s="1281"/>
      <c r="BO51" s="1281"/>
      <c r="BP51" s="1290"/>
      <c r="BQ51" s="1278"/>
      <c r="BR51" s="1278"/>
      <c r="BS51" s="1278"/>
      <c r="BT51" s="1278"/>
      <c r="BU51" s="1278"/>
      <c r="BV51" s="1278"/>
      <c r="BW51" s="1278"/>
      <c r="BX51" s="1290"/>
      <c r="BY51" s="1278"/>
      <c r="BZ51" s="1278"/>
      <c r="CA51" s="1278"/>
      <c r="CB51" s="1278"/>
      <c r="CC51" s="1278"/>
      <c r="CD51" s="1278"/>
      <c r="CE51" s="1278"/>
      <c r="CF51" s="1290"/>
      <c r="CG51" s="1278"/>
      <c r="CH51" s="1278"/>
      <c r="CI51" s="1278"/>
      <c r="CJ51" s="1278"/>
      <c r="CK51" s="1278"/>
      <c r="CL51" s="1278"/>
      <c r="CM51" s="1278"/>
      <c r="CN51" s="1290"/>
      <c r="CO51" s="1278"/>
      <c r="CP51" s="1278"/>
      <c r="CQ51" s="1278"/>
      <c r="CR51" s="1278"/>
      <c r="CS51" s="1278"/>
      <c r="CT51" s="1278"/>
      <c r="CU51" s="1278"/>
      <c r="CV51" s="1290"/>
      <c r="CW51" s="1278"/>
      <c r="CX51" s="1278"/>
      <c r="CY51" s="1278"/>
      <c r="CZ51" s="1278"/>
      <c r="DA51" s="1278"/>
      <c r="DB51" s="1278"/>
      <c r="DC51" s="1278"/>
    </row>
    <row r="52" spans="1:109">
      <c r="B52" s="375"/>
      <c r="G52" s="1286"/>
      <c r="H52" s="1286"/>
      <c r="I52" s="1300"/>
      <c r="J52" s="1300"/>
      <c r="K52" s="1285"/>
      <c r="L52" s="1285"/>
      <c r="M52" s="1285"/>
      <c r="N52" s="1285"/>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3"/>
      <c r="B53" s="375"/>
      <c r="G53" s="1286"/>
      <c r="H53" s="1286"/>
      <c r="I53" s="1284"/>
      <c r="J53" s="1284"/>
      <c r="K53" s="1285"/>
      <c r="L53" s="1285"/>
      <c r="M53" s="1285"/>
      <c r="N53" s="1285"/>
      <c r="AM53" s="384"/>
      <c r="AN53" s="1281"/>
      <c r="AO53" s="1281"/>
      <c r="AP53" s="1281"/>
      <c r="AQ53" s="1281"/>
      <c r="AR53" s="1281"/>
      <c r="AS53" s="1281"/>
      <c r="AT53" s="1281"/>
      <c r="AU53" s="1281"/>
      <c r="AV53" s="1281"/>
      <c r="AW53" s="1281"/>
      <c r="AX53" s="1281"/>
      <c r="AY53" s="1281"/>
      <c r="AZ53" s="1281"/>
      <c r="BA53" s="1281"/>
      <c r="BB53" s="1281" t="s">
        <v>612</v>
      </c>
      <c r="BC53" s="1281"/>
      <c r="BD53" s="1281"/>
      <c r="BE53" s="1281"/>
      <c r="BF53" s="1281"/>
      <c r="BG53" s="1281"/>
      <c r="BH53" s="1281"/>
      <c r="BI53" s="1281"/>
      <c r="BJ53" s="1281"/>
      <c r="BK53" s="1281"/>
      <c r="BL53" s="1281"/>
      <c r="BM53" s="1281"/>
      <c r="BN53" s="1281"/>
      <c r="BO53" s="1281"/>
      <c r="BP53" s="1290"/>
      <c r="BQ53" s="1278"/>
      <c r="BR53" s="1278"/>
      <c r="BS53" s="1278"/>
      <c r="BT53" s="1278"/>
      <c r="BU53" s="1278"/>
      <c r="BV53" s="1278"/>
      <c r="BW53" s="1278"/>
      <c r="BX53" s="1290"/>
      <c r="BY53" s="1278"/>
      <c r="BZ53" s="1278"/>
      <c r="CA53" s="1278"/>
      <c r="CB53" s="1278"/>
      <c r="CC53" s="1278"/>
      <c r="CD53" s="1278"/>
      <c r="CE53" s="1278"/>
      <c r="CF53" s="1290"/>
      <c r="CG53" s="1278"/>
      <c r="CH53" s="1278"/>
      <c r="CI53" s="1278"/>
      <c r="CJ53" s="1278"/>
      <c r="CK53" s="1278"/>
      <c r="CL53" s="1278"/>
      <c r="CM53" s="1278"/>
      <c r="CN53" s="1290"/>
      <c r="CO53" s="1278"/>
      <c r="CP53" s="1278"/>
      <c r="CQ53" s="1278"/>
      <c r="CR53" s="1278"/>
      <c r="CS53" s="1278"/>
      <c r="CT53" s="1278"/>
      <c r="CU53" s="1278"/>
      <c r="CV53" s="1290"/>
      <c r="CW53" s="1278"/>
      <c r="CX53" s="1278"/>
      <c r="CY53" s="1278"/>
      <c r="CZ53" s="1278"/>
      <c r="DA53" s="1278"/>
      <c r="DB53" s="1278"/>
      <c r="DC53" s="1278"/>
    </row>
    <row r="54" spans="1:109">
      <c r="A54" s="383"/>
      <c r="B54" s="375"/>
      <c r="G54" s="1286"/>
      <c r="H54" s="1286"/>
      <c r="I54" s="1284"/>
      <c r="J54" s="1284"/>
      <c r="K54" s="1285"/>
      <c r="L54" s="1285"/>
      <c r="M54" s="1285"/>
      <c r="N54" s="1285"/>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3"/>
      <c r="B55" s="375"/>
      <c r="G55" s="1284"/>
      <c r="H55" s="1284"/>
      <c r="I55" s="1284"/>
      <c r="J55" s="1284"/>
      <c r="K55" s="1285"/>
      <c r="L55" s="1285"/>
      <c r="M55" s="1285"/>
      <c r="N55" s="1285"/>
      <c r="AN55" s="1283" t="s">
        <v>613</v>
      </c>
      <c r="AO55" s="1283"/>
      <c r="AP55" s="1283"/>
      <c r="AQ55" s="1283"/>
      <c r="AR55" s="1283"/>
      <c r="AS55" s="1283"/>
      <c r="AT55" s="1283"/>
      <c r="AU55" s="1283"/>
      <c r="AV55" s="1283"/>
      <c r="AW55" s="1283"/>
      <c r="AX55" s="1283"/>
      <c r="AY55" s="1283"/>
      <c r="AZ55" s="1283"/>
      <c r="BA55" s="1283"/>
      <c r="BB55" s="1281" t="s">
        <v>611</v>
      </c>
      <c r="BC55" s="1281"/>
      <c r="BD55" s="1281"/>
      <c r="BE55" s="1281"/>
      <c r="BF55" s="1281"/>
      <c r="BG55" s="1281"/>
      <c r="BH55" s="1281"/>
      <c r="BI55" s="1281"/>
      <c r="BJ55" s="1281"/>
      <c r="BK55" s="1281"/>
      <c r="BL55" s="1281"/>
      <c r="BM55" s="1281"/>
      <c r="BN55" s="1281"/>
      <c r="BO55" s="1281"/>
      <c r="BP55" s="1290"/>
      <c r="BQ55" s="1278"/>
      <c r="BR55" s="1278"/>
      <c r="BS55" s="1278"/>
      <c r="BT55" s="1278"/>
      <c r="BU55" s="1278"/>
      <c r="BV55" s="1278"/>
      <c r="BW55" s="1278"/>
      <c r="BX55" s="1290"/>
      <c r="BY55" s="1278"/>
      <c r="BZ55" s="1278"/>
      <c r="CA55" s="1278"/>
      <c r="CB55" s="1278"/>
      <c r="CC55" s="1278"/>
      <c r="CD55" s="1278"/>
      <c r="CE55" s="1278"/>
      <c r="CF55" s="1290"/>
      <c r="CG55" s="1278"/>
      <c r="CH55" s="1278"/>
      <c r="CI55" s="1278"/>
      <c r="CJ55" s="1278"/>
      <c r="CK55" s="1278"/>
      <c r="CL55" s="1278"/>
      <c r="CM55" s="1278"/>
      <c r="CN55" s="1290"/>
      <c r="CO55" s="1278"/>
      <c r="CP55" s="1278"/>
      <c r="CQ55" s="1278"/>
      <c r="CR55" s="1278"/>
      <c r="CS55" s="1278"/>
      <c r="CT55" s="1278"/>
      <c r="CU55" s="1278"/>
      <c r="CV55" s="1290"/>
      <c r="CW55" s="1278"/>
      <c r="CX55" s="1278"/>
      <c r="CY55" s="1278"/>
      <c r="CZ55" s="1278"/>
      <c r="DA55" s="1278"/>
      <c r="DB55" s="1278"/>
      <c r="DC55" s="1278"/>
    </row>
    <row r="56" spans="1:109">
      <c r="A56" s="383"/>
      <c r="B56" s="375"/>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c r="B57" s="387"/>
      <c r="G57" s="1284"/>
      <c r="H57" s="1284"/>
      <c r="I57" s="1279"/>
      <c r="J57" s="1279"/>
      <c r="K57" s="1285"/>
      <c r="L57" s="1285"/>
      <c r="M57" s="1285"/>
      <c r="N57" s="1285"/>
      <c r="AM57" s="369"/>
      <c r="AN57" s="1283"/>
      <c r="AO57" s="1283"/>
      <c r="AP57" s="1283"/>
      <c r="AQ57" s="1283"/>
      <c r="AR57" s="1283"/>
      <c r="AS57" s="1283"/>
      <c r="AT57" s="1283"/>
      <c r="AU57" s="1283"/>
      <c r="AV57" s="1283"/>
      <c r="AW57" s="1283"/>
      <c r="AX57" s="1283"/>
      <c r="AY57" s="1283"/>
      <c r="AZ57" s="1283"/>
      <c r="BA57" s="1283"/>
      <c r="BB57" s="1281" t="s">
        <v>612</v>
      </c>
      <c r="BC57" s="1281"/>
      <c r="BD57" s="1281"/>
      <c r="BE57" s="1281"/>
      <c r="BF57" s="1281"/>
      <c r="BG57" s="1281"/>
      <c r="BH57" s="1281"/>
      <c r="BI57" s="1281"/>
      <c r="BJ57" s="1281"/>
      <c r="BK57" s="1281"/>
      <c r="BL57" s="1281"/>
      <c r="BM57" s="1281"/>
      <c r="BN57" s="1281"/>
      <c r="BO57" s="1281"/>
      <c r="BP57" s="1290"/>
      <c r="BQ57" s="1278"/>
      <c r="BR57" s="1278"/>
      <c r="BS57" s="1278"/>
      <c r="BT57" s="1278"/>
      <c r="BU57" s="1278"/>
      <c r="BV57" s="1278"/>
      <c r="BW57" s="1278"/>
      <c r="BX57" s="1290"/>
      <c r="BY57" s="1278"/>
      <c r="BZ57" s="1278"/>
      <c r="CA57" s="1278"/>
      <c r="CB57" s="1278"/>
      <c r="CC57" s="1278"/>
      <c r="CD57" s="1278"/>
      <c r="CE57" s="1278"/>
      <c r="CF57" s="1290"/>
      <c r="CG57" s="1278"/>
      <c r="CH57" s="1278"/>
      <c r="CI57" s="1278"/>
      <c r="CJ57" s="1278"/>
      <c r="CK57" s="1278"/>
      <c r="CL57" s="1278"/>
      <c r="CM57" s="1278"/>
      <c r="CN57" s="1290"/>
      <c r="CO57" s="1278"/>
      <c r="CP57" s="1278"/>
      <c r="CQ57" s="1278"/>
      <c r="CR57" s="1278"/>
      <c r="CS57" s="1278"/>
      <c r="CT57" s="1278"/>
      <c r="CU57" s="1278"/>
      <c r="CV57" s="1290"/>
      <c r="CW57" s="1278"/>
      <c r="CX57" s="1278"/>
      <c r="CY57" s="1278"/>
      <c r="CZ57" s="1278"/>
      <c r="DA57" s="1278"/>
      <c r="DB57" s="1278"/>
      <c r="DC57" s="1278"/>
      <c r="DD57" s="388"/>
      <c r="DE57" s="387"/>
    </row>
    <row r="58" spans="1:109" s="383" customFormat="1">
      <c r="A58" s="369"/>
      <c r="B58" s="387"/>
      <c r="G58" s="1284"/>
      <c r="H58" s="1284"/>
      <c r="I58" s="1279"/>
      <c r="J58" s="1279"/>
      <c r="K58" s="1285"/>
      <c r="L58" s="1285"/>
      <c r="M58" s="1285"/>
      <c r="N58" s="1285"/>
      <c r="AM58" s="369"/>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614</v>
      </c>
    </row>
    <row r="64" spans="1:109">
      <c r="B64" s="375"/>
      <c r="G64" s="382"/>
      <c r="I64" s="395"/>
      <c r="J64" s="395"/>
      <c r="K64" s="395"/>
      <c r="L64" s="395"/>
      <c r="M64" s="395"/>
      <c r="N64" s="396"/>
      <c r="AM64" s="382"/>
      <c r="AN64" s="382" t="s">
        <v>607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91" t="s">
        <v>615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375"/>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375"/>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375"/>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375"/>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609</v>
      </c>
    </row>
    <row r="72" spans="2:107">
      <c r="B72" s="375"/>
      <c r="G72" s="1284"/>
      <c r="H72" s="1284"/>
      <c r="I72" s="1284"/>
      <c r="J72" s="1284"/>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509</v>
      </c>
      <c r="BQ72" s="1283"/>
      <c r="BR72" s="1283"/>
      <c r="BS72" s="1283"/>
      <c r="BT72" s="1283"/>
      <c r="BU72" s="1283"/>
      <c r="BV72" s="1283"/>
      <c r="BW72" s="1283"/>
      <c r="BX72" s="1283" t="s">
        <v>510</v>
      </c>
      <c r="BY72" s="1283"/>
      <c r="BZ72" s="1283"/>
      <c r="CA72" s="1283"/>
      <c r="CB72" s="1283"/>
      <c r="CC72" s="1283"/>
      <c r="CD72" s="1283"/>
      <c r="CE72" s="1283"/>
      <c r="CF72" s="1283" t="s">
        <v>511</v>
      </c>
      <c r="CG72" s="1283"/>
      <c r="CH72" s="1283"/>
      <c r="CI72" s="1283"/>
      <c r="CJ72" s="1283"/>
      <c r="CK72" s="1283"/>
      <c r="CL72" s="1283"/>
      <c r="CM72" s="1283"/>
      <c r="CN72" s="1283" t="s">
        <v>512</v>
      </c>
      <c r="CO72" s="1283"/>
      <c r="CP72" s="1283"/>
      <c r="CQ72" s="1283"/>
      <c r="CR72" s="1283"/>
      <c r="CS72" s="1283"/>
      <c r="CT72" s="1283"/>
      <c r="CU72" s="1283"/>
      <c r="CV72" s="1283" t="s">
        <v>513</v>
      </c>
      <c r="CW72" s="1283"/>
      <c r="CX72" s="1283"/>
      <c r="CY72" s="1283"/>
      <c r="CZ72" s="1283"/>
      <c r="DA72" s="1283"/>
      <c r="DB72" s="1283"/>
      <c r="DC72" s="1283"/>
    </row>
    <row r="73" spans="2:107">
      <c r="B73" s="375"/>
      <c r="G73" s="1286"/>
      <c r="H73" s="1286"/>
      <c r="I73" s="1286"/>
      <c r="J73" s="1286"/>
      <c r="K73" s="1282"/>
      <c r="L73" s="1282"/>
      <c r="M73" s="1282"/>
      <c r="N73" s="1282"/>
      <c r="AM73" s="384"/>
      <c r="AN73" s="1281" t="s">
        <v>610</v>
      </c>
      <c r="AO73" s="1281"/>
      <c r="AP73" s="1281"/>
      <c r="AQ73" s="1281"/>
      <c r="AR73" s="1281"/>
      <c r="AS73" s="1281"/>
      <c r="AT73" s="1281"/>
      <c r="AU73" s="1281"/>
      <c r="AV73" s="1281"/>
      <c r="AW73" s="1281"/>
      <c r="AX73" s="1281"/>
      <c r="AY73" s="1281"/>
      <c r="AZ73" s="1281"/>
      <c r="BA73" s="1281"/>
      <c r="BB73" s="1281" t="s">
        <v>611</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375"/>
      <c r="G74" s="1286"/>
      <c r="H74" s="1286"/>
      <c r="I74" s="1286"/>
      <c r="J74" s="1286"/>
      <c r="K74" s="1282"/>
      <c r="L74" s="1282"/>
      <c r="M74" s="1282"/>
      <c r="N74" s="1282"/>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5"/>
      <c r="G75" s="1286"/>
      <c r="H75" s="1286"/>
      <c r="I75" s="1284"/>
      <c r="J75" s="1284"/>
      <c r="K75" s="1285"/>
      <c r="L75" s="1285"/>
      <c r="M75" s="1285"/>
      <c r="N75" s="1285"/>
      <c r="AM75" s="384"/>
      <c r="AN75" s="1281"/>
      <c r="AO75" s="1281"/>
      <c r="AP75" s="1281"/>
      <c r="AQ75" s="1281"/>
      <c r="AR75" s="1281"/>
      <c r="AS75" s="1281"/>
      <c r="AT75" s="1281"/>
      <c r="AU75" s="1281"/>
      <c r="AV75" s="1281"/>
      <c r="AW75" s="1281"/>
      <c r="AX75" s="1281"/>
      <c r="AY75" s="1281"/>
      <c r="AZ75" s="1281"/>
      <c r="BA75" s="1281"/>
      <c r="BB75" s="1281" t="s">
        <v>616</v>
      </c>
      <c r="BC75" s="1281"/>
      <c r="BD75" s="1281"/>
      <c r="BE75" s="1281"/>
      <c r="BF75" s="1281"/>
      <c r="BG75" s="1281"/>
      <c r="BH75" s="1281"/>
      <c r="BI75" s="1281"/>
      <c r="BJ75" s="1281"/>
      <c r="BK75" s="1281"/>
      <c r="BL75" s="1281"/>
      <c r="BM75" s="1281"/>
      <c r="BN75" s="1281"/>
      <c r="BO75" s="1281"/>
      <c r="BP75" s="1278">
        <v>5.7</v>
      </c>
      <c r="BQ75" s="1278"/>
      <c r="BR75" s="1278"/>
      <c r="BS75" s="1278"/>
      <c r="BT75" s="1278"/>
      <c r="BU75" s="1278"/>
      <c r="BV75" s="1278"/>
      <c r="BW75" s="1278"/>
      <c r="BX75" s="1278">
        <v>5.4</v>
      </c>
      <c r="BY75" s="1278"/>
      <c r="BZ75" s="1278"/>
      <c r="CA75" s="1278"/>
      <c r="CB75" s="1278"/>
      <c r="CC75" s="1278"/>
      <c r="CD75" s="1278"/>
      <c r="CE75" s="1278"/>
      <c r="CF75" s="1278">
        <v>5.5</v>
      </c>
      <c r="CG75" s="1278"/>
      <c r="CH75" s="1278"/>
      <c r="CI75" s="1278"/>
      <c r="CJ75" s="1278"/>
      <c r="CK75" s="1278"/>
      <c r="CL75" s="1278"/>
      <c r="CM75" s="1278"/>
      <c r="CN75" s="1278">
        <v>5.9</v>
      </c>
      <c r="CO75" s="1278"/>
      <c r="CP75" s="1278"/>
      <c r="CQ75" s="1278"/>
      <c r="CR75" s="1278"/>
      <c r="CS75" s="1278"/>
      <c r="CT75" s="1278"/>
      <c r="CU75" s="1278"/>
      <c r="CV75" s="1278">
        <v>6.3</v>
      </c>
      <c r="CW75" s="1278"/>
      <c r="CX75" s="1278"/>
      <c r="CY75" s="1278"/>
      <c r="CZ75" s="1278"/>
      <c r="DA75" s="1278"/>
      <c r="DB75" s="1278"/>
      <c r="DC75" s="1278"/>
    </row>
    <row r="76" spans="2:107">
      <c r="B76" s="375"/>
      <c r="G76" s="1286"/>
      <c r="H76" s="1286"/>
      <c r="I76" s="1284"/>
      <c r="J76" s="1284"/>
      <c r="K76" s="1285"/>
      <c r="L76" s="1285"/>
      <c r="M76" s="1285"/>
      <c r="N76" s="1285"/>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5"/>
      <c r="G77" s="1284"/>
      <c r="H77" s="1284"/>
      <c r="I77" s="1284"/>
      <c r="J77" s="1284"/>
      <c r="K77" s="1282"/>
      <c r="L77" s="1282"/>
      <c r="M77" s="1282"/>
      <c r="N77" s="1282"/>
      <c r="AN77" s="1283" t="s">
        <v>613</v>
      </c>
      <c r="AO77" s="1283"/>
      <c r="AP77" s="1283"/>
      <c r="AQ77" s="1283"/>
      <c r="AR77" s="1283"/>
      <c r="AS77" s="1283"/>
      <c r="AT77" s="1283"/>
      <c r="AU77" s="1283"/>
      <c r="AV77" s="1283"/>
      <c r="AW77" s="1283"/>
      <c r="AX77" s="1283"/>
      <c r="AY77" s="1283"/>
      <c r="AZ77" s="1283"/>
      <c r="BA77" s="1283"/>
      <c r="BB77" s="1281" t="s">
        <v>611</v>
      </c>
      <c r="BC77" s="1281"/>
      <c r="BD77" s="1281"/>
      <c r="BE77" s="1281"/>
      <c r="BF77" s="1281"/>
      <c r="BG77" s="1281"/>
      <c r="BH77" s="1281"/>
      <c r="BI77" s="1281"/>
      <c r="BJ77" s="1281"/>
      <c r="BK77" s="1281"/>
      <c r="BL77" s="1281"/>
      <c r="BM77" s="1281"/>
      <c r="BN77" s="1281"/>
      <c r="BO77" s="1281"/>
      <c r="BP77" s="1278">
        <v>31.3</v>
      </c>
      <c r="BQ77" s="1278"/>
      <c r="BR77" s="1278"/>
      <c r="BS77" s="1278"/>
      <c r="BT77" s="1278"/>
      <c r="BU77" s="1278"/>
      <c r="BV77" s="1278"/>
      <c r="BW77" s="1278"/>
      <c r="BX77" s="1278">
        <v>25.3</v>
      </c>
      <c r="BY77" s="1278"/>
      <c r="BZ77" s="1278"/>
      <c r="CA77" s="1278"/>
      <c r="CB77" s="1278"/>
      <c r="CC77" s="1278"/>
      <c r="CD77" s="1278"/>
      <c r="CE77" s="1278"/>
      <c r="CF77" s="1278">
        <v>25.5</v>
      </c>
      <c r="CG77" s="1278"/>
      <c r="CH77" s="1278"/>
      <c r="CI77" s="1278"/>
      <c r="CJ77" s="1278"/>
      <c r="CK77" s="1278"/>
      <c r="CL77" s="1278"/>
      <c r="CM77" s="1278"/>
      <c r="CN77" s="1278">
        <v>25.1</v>
      </c>
      <c r="CO77" s="1278"/>
      <c r="CP77" s="1278"/>
      <c r="CQ77" s="1278"/>
      <c r="CR77" s="1278"/>
      <c r="CS77" s="1278"/>
      <c r="CT77" s="1278"/>
      <c r="CU77" s="1278"/>
      <c r="CV77" s="1278">
        <v>18</v>
      </c>
      <c r="CW77" s="1278"/>
      <c r="CX77" s="1278"/>
      <c r="CY77" s="1278"/>
      <c r="CZ77" s="1278"/>
      <c r="DA77" s="1278"/>
      <c r="DB77" s="1278"/>
      <c r="DC77" s="1278"/>
    </row>
    <row r="78" spans="2:107">
      <c r="B78" s="375"/>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5"/>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616</v>
      </c>
      <c r="BC79" s="1281"/>
      <c r="BD79" s="1281"/>
      <c r="BE79" s="1281"/>
      <c r="BF79" s="1281"/>
      <c r="BG79" s="1281"/>
      <c r="BH79" s="1281"/>
      <c r="BI79" s="1281"/>
      <c r="BJ79" s="1281"/>
      <c r="BK79" s="1281"/>
      <c r="BL79" s="1281"/>
      <c r="BM79" s="1281"/>
      <c r="BN79" s="1281"/>
      <c r="BO79" s="1281"/>
      <c r="BP79" s="1278">
        <v>7.2</v>
      </c>
      <c r="BQ79" s="1278"/>
      <c r="BR79" s="1278"/>
      <c r="BS79" s="1278"/>
      <c r="BT79" s="1278"/>
      <c r="BU79" s="1278"/>
      <c r="BV79" s="1278"/>
      <c r="BW79" s="1278"/>
      <c r="BX79" s="1278">
        <v>6.9</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6.6</v>
      </c>
      <c r="CW79" s="1278"/>
      <c r="CX79" s="1278"/>
      <c r="CY79" s="1278"/>
      <c r="CZ79" s="1278"/>
      <c r="DA79" s="1278"/>
      <c r="DB79" s="1278"/>
      <c r="DC79" s="1278"/>
    </row>
    <row r="80" spans="2:107">
      <c r="B80" s="375"/>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79QwMaHY5Uz27+WOA6GVyzGI/Glofxj+MhjaRuxhfqbvMGdVyywhtkOy7VRoYMrz7KGn+P611kseYG7PZerbgA==" saltValue="SxGdfST5oZ1fcvSFqtj+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L62" sqref="BL62"/>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456</v>
      </c>
    </row>
  </sheetData>
  <sheetProtection algorithmName="SHA-512" hashValue="DFhCaUKtqKS4pruTVYN7B6gfSJ27pT57uaeRTodtRlxOoSUeaoRaeZP7Z2LnVFuyMJSB0iibC8tvLCeGjgNSHQ==" saltValue="zI+xLgSTmQZFb4noUi+5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L62" sqref="BL62"/>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456</v>
      </c>
    </row>
  </sheetData>
  <sheetProtection algorithmName="SHA-512" hashValue="XlNABUbADG9S/RfcIM3/vrGUAaU+7x8+P649LF4x7Fg9DhPMiTTtFkYOpwW0XxPcWfOLT65s5qctF5YJCbLSNQ==" saltValue="lowOyXdtfYG2qIdiz6tj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506</v>
      </c>
      <c r="G2" s="148"/>
      <c r="H2" s="149"/>
    </row>
    <row r="3" spans="1:8">
      <c r="A3" s="145" t="s">
        <v>499</v>
      </c>
      <c r="B3" s="150"/>
      <c r="C3" s="151"/>
      <c r="D3" s="152">
        <v>60155</v>
      </c>
      <c r="E3" s="153"/>
      <c r="F3" s="154">
        <v>54110</v>
      </c>
      <c r="G3" s="155"/>
      <c r="H3" s="156"/>
    </row>
    <row r="4" spans="1:8">
      <c r="A4" s="157"/>
      <c r="B4" s="158"/>
      <c r="C4" s="159"/>
      <c r="D4" s="160">
        <v>28194</v>
      </c>
      <c r="E4" s="161"/>
      <c r="F4" s="162">
        <v>30620</v>
      </c>
      <c r="G4" s="163"/>
      <c r="H4" s="164"/>
    </row>
    <row r="5" spans="1:8">
      <c r="A5" s="145" t="s">
        <v>501</v>
      </c>
      <c r="B5" s="150"/>
      <c r="C5" s="151"/>
      <c r="D5" s="152">
        <v>41537</v>
      </c>
      <c r="E5" s="153"/>
      <c r="F5" s="154">
        <v>54684</v>
      </c>
      <c r="G5" s="155"/>
      <c r="H5" s="156"/>
    </row>
    <row r="6" spans="1:8">
      <c r="A6" s="157"/>
      <c r="B6" s="158"/>
      <c r="C6" s="159"/>
      <c r="D6" s="160">
        <v>16772</v>
      </c>
      <c r="E6" s="161"/>
      <c r="F6" s="162">
        <v>32829</v>
      </c>
      <c r="G6" s="163"/>
      <c r="H6" s="164"/>
    </row>
    <row r="7" spans="1:8">
      <c r="A7" s="145" t="s">
        <v>502</v>
      </c>
      <c r="B7" s="150"/>
      <c r="C7" s="151"/>
      <c r="D7" s="152">
        <v>81860</v>
      </c>
      <c r="E7" s="153"/>
      <c r="F7" s="154">
        <v>62383</v>
      </c>
      <c r="G7" s="155"/>
      <c r="H7" s="156"/>
    </row>
    <row r="8" spans="1:8">
      <c r="A8" s="157"/>
      <c r="B8" s="158"/>
      <c r="C8" s="159"/>
      <c r="D8" s="160">
        <v>24828</v>
      </c>
      <c r="E8" s="161"/>
      <c r="F8" s="162">
        <v>35325</v>
      </c>
      <c r="G8" s="163"/>
      <c r="H8" s="164"/>
    </row>
    <row r="9" spans="1:8">
      <c r="A9" s="145" t="s">
        <v>503</v>
      </c>
      <c r="B9" s="150"/>
      <c r="C9" s="151"/>
      <c r="D9" s="152">
        <v>47984</v>
      </c>
      <c r="E9" s="153"/>
      <c r="F9" s="154">
        <v>63812</v>
      </c>
      <c r="G9" s="155"/>
      <c r="H9" s="156"/>
    </row>
    <row r="10" spans="1:8">
      <c r="A10" s="157"/>
      <c r="B10" s="158"/>
      <c r="C10" s="159"/>
      <c r="D10" s="160">
        <v>21999</v>
      </c>
      <c r="E10" s="161"/>
      <c r="F10" s="162">
        <v>33848</v>
      </c>
      <c r="G10" s="163"/>
      <c r="H10" s="164"/>
    </row>
    <row r="11" spans="1:8">
      <c r="A11" s="145" t="s">
        <v>504</v>
      </c>
      <c r="B11" s="150"/>
      <c r="C11" s="151"/>
      <c r="D11" s="152">
        <v>41772</v>
      </c>
      <c r="E11" s="153"/>
      <c r="F11" s="154">
        <v>54225</v>
      </c>
      <c r="G11" s="155"/>
      <c r="H11" s="156"/>
    </row>
    <row r="12" spans="1:8">
      <c r="A12" s="157"/>
      <c r="B12" s="158"/>
      <c r="C12" s="165"/>
      <c r="D12" s="160">
        <v>17837</v>
      </c>
      <c r="E12" s="161"/>
      <c r="F12" s="162">
        <v>27337</v>
      </c>
      <c r="G12" s="163"/>
      <c r="H12" s="164"/>
    </row>
    <row r="13" spans="1:8">
      <c r="A13" s="145"/>
      <c r="B13" s="150"/>
      <c r="C13" s="166"/>
      <c r="D13" s="167">
        <v>54662</v>
      </c>
      <c r="E13" s="168"/>
      <c r="F13" s="169">
        <v>57843</v>
      </c>
      <c r="G13" s="170"/>
      <c r="H13" s="156"/>
    </row>
    <row r="14" spans="1:8">
      <c r="A14" s="157"/>
      <c r="B14" s="158"/>
      <c r="C14" s="159"/>
      <c r="D14" s="160">
        <v>21926</v>
      </c>
      <c r="E14" s="161"/>
      <c r="F14" s="162">
        <v>31992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2.5499999999999998</v>
      </c>
      <c r="C19" s="171">
        <f>ROUND(VALUE(SUBSTITUTE(実質収支比率等に係る経年分析!G$48,"▲","-")),2)</f>
        <v>3.86</v>
      </c>
      <c r="D19" s="171">
        <f>ROUND(VALUE(SUBSTITUTE(実質収支比率等に係る経年分析!H$48,"▲","-")),2)</f>
        <v>3.58</v>
      </c>
      <c r="E19" s="171">
        <f>ROUND(VALUE(SUBSTITUTE(実質収支比率等に係る経年分析!I$48,"▲","-")),2)</f>
        <v>4.09</v>
      </c>
      <c r="F19" s="171">
        <f>ROUND(VALUE(SUBSTITUTE(実質収支比率等に係る経年分析!J$48,"▲","-")),2)</f>
        <v>3.63</v>
      </c>
    </row>
    <row r="20" spans="1:11">
      <c r="A20" s="171" t="s">
        <v>55</v>
      </c>
      <c r="B20" s="171">
        <f>ROUND(VALUE(SUBSTITUTE(実質収支比率等に係る経年分析!F$47,"▲","-")),2)</f>
        <v>35.81</v>
      </c>
      <c r="C20" s="171">
        <f>ROUND(VALUE(SUBSTITUTE(実質収支比率等に係る経年分析!G$47,"▲","-")),2)</f>
        <v>42.13</v>
      </c>
      <c r="D20" s="171">
        <f>ROUND(VALUE(SUBSTITUTE(実質収支比率等に係る経年分析!H$47,"▲","-")),2)</f>
        <v>26.52</v>
      </c>
      <c r="E20" s="171">
        <f>ROUND(VALUE(SUBSTITUTE(実質収支比率等に係る経年分析!I$47,"▲","-")),2)</f>
        <v>33.35</v>
      </c>
      <c r="F20" s="171">
        <f>ROUND(VALUE(SUBSTITUTE(実質収支比率等に係る経年分析!J$47,"▲","-")),2)</f>
        <v>40.090000000000003</v>
      </c>
    </row>
    <row r="21" spans="1:11">
      <c r="A21" s="171" t="s">
        <v>56</v>
      </c>
      <c r="B21" s="171">
        <f>IF(ISNUMBER(VALUE(SUBSTITUTE(実質収支比率等に係る経年分析!F$49,"▲","-"))),ROUND(VALUE(SUBSTITUTE(実質収支比率等に係る経年分析!F$49,"▲","-")),2),NA())</f>
        <v>-0.04</v>
      </c>
      <c r="C21" s="171">
        <f>IF(ISNUMBER(VALUE(SUBSTITUTE(実質収支比率等に係る経年分析!G$49,"▲","-"))),ROUND(VALUE(SUBSTITUTE(実質収支比率等に係る経年分析!G$49,"▲","-")),2),NA())</f>
        <v>6.92</v>
      </c>
      <c r="D21" s="171">
        <f>IF(ISNUMBER(VALUE(SUBSTITUTE(実質収支比率等に係る経年分析!H$49,"▲","-"))),ROUND(VALUE(SUBSTITUTE(実質収支比率等に係る経年分析!H$49,"▲","-")),2),NA())</f>
        <v>-17.3</v>
      </c>
      <c r="E21" s="171">
        <f>IF(ISNUMBER(VALUE(SUBSTITUTE(実質収支比率等に係る経年分析!I$49,"▲","-"))),ROUND(VALUE(SUBSTITUTE(実質収支比率等に係る経年分析!I$49,"▲","-")),2),NA())</f>
        <v>6.11</v>
      </c>
      <c r="F21" s="171">
        <f>IF(ISNUMBER(VALUE(SUBSTITUTE(実質収支比率等に係る経年分析!J$49,"▲","-"))),ROUND(VALUE(SUBSTITUTE(実質収支比率等に係る経年分析!J$49,"▲","-")),2),NA())</f>
        <v>6.67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介護認定特別会計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c r="A31" s="172" t="str">
        <f>IF(連結実質赤字比率に係る赤字・黒字の構成分析!C$39="",NA(),連結実質赤字比率に係る赤字・黒字の構成分析!C$39)</f>
        <v>農業集落排水事業会計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c r="A32" s="172" t="str">
        <f>IF(連結実質赤字比率に係る赤字・黒字の構成分析!C$38="",NA(),連結実質赤字比率に係る赤字・黒字の構成分析!C$38)</f>
        <v>公共下水道事業会計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2.2400000000000002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2.35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0.47</v>
      </c>
    </row>
    <row r="33" spans="1:16">
      <c r="A33" s="172" t="str">
        <f>IF(連結実質赤字比率に係る赤字・黒字の構成分析!C$37="",NA(),連結実質赤字比率に係る赤字・黒字の構成分析!C$37)</f>
        <v>介護保険（保険事業勘定）会計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3.15</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2.5499999999999998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3.86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3.63</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18.41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21.57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23.11</v>
      </c>
    </row>
    <row r="36" spans="1:16">
      <c r="A36" s="172" t="str">
        <f>IF(連結実質赤字比率に係る赤字・黒字の構成分析!C$34="",NA(),連結実質赤字比率に係る赤字・黒字の構成分析!C$34)</f>
        <v>国民健康保険特別会計</v>
      </c>
      <c r="B36" s="172">
        <f>IF(ROUND(VALUE(SUBSTITUTE(連結実質赤字比率に係る赤字・黒字の構成分析!F$34,"▲", "-")), 2) &lt; 0, ABS(ROUND(VALUE(SUBSTITUTE(連結実質赤字比率に係る赤字・黒字の構成分析!F$34,"▲", "-")), 2)), NA())</f>
        <v>4.24</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4.16</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3.48</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2.78</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1.56</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1515</v>
      </c>
      <c r="E42" s="173"/>
      <c r="F42" s="173"/>
      <c r="G42" s="173">
        <f>'実質公債費比率（分子）の構造'!L$52</f>
        <v>1524</v>
      </c>
      <c r="H42" s="173"/>
      <c r="I42" s="173"/>
      <c r="J42" s="173">
        <f>'実質公債費比率（分子）の構造'!M$52</f>
        <v>1488</v>
      </c>
      <c r="K42" s="173"/>
      <c r="L42" s="173"/>
      <c r="M42" s="173">
        <f>'実質公債費比率（分子）の構造'!N$52</f>
        <v>1424</v>
      </c>
      <c r="N42" s="173"/>
      <c r="O42" s="173"/>
      <c r="P42" s="173">
        <f>'実質公債費比率（分子）の構造'!O$52</f>
        <v>1418</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c r="A45" s="173" t="s">
        <v>66</v>
      </c>
      <c r="B45" s="173">
        <f>'実質公債費比率（分子）の構造'!K$49</f>
        <v>78</v>
      </c>
      <c r="C45" s="173"/>
      <c r="D45" s="173"/>
      <c r="E45" s="173">
        <f>'実質公債費比率（分子）の構造'!L$49</f>
        <v>78</v>
      </c>
      <c r="F45" s="173"/>
      <c r="G45" s="173"/>
      <c r="H45" s="173">
        <f>'実質公債費比率（分子）の構造'!M$49</f>
        <v>60</v>
      </c>
      <c r="I45" s="173"/>
      <c r="J45" s="173"/>
      <c r="K45" s="173">
        <f>'実質公債費比率（分子）の構造'!N$49</f>
        <v>5</v>
      </c>
      <c r="L45" s="173"/>
      <c r="M45" s="173"/>
      <c r="N45" s="173" t="str">
        <f>'実質公債費比率（分子）の構造'!O$49</f>
        <v>-</v>
      </c>
      <c r="O45" s="173"/>
      <c r="P45" s="173"/>
    </row>
    <row r="46" spans="1:16">
      <c r="A46" s="173" t="s">
        <v>67</v>
      </c>
      <c r="B46" s="173">
        <f>'実質公債費比率（分子）の構造'!K$48</f>
        <v>435</v>
      </c>
      <c r="C46" s="173"/>
      <c r="D46" s="173"/>
      <c r="E46" s="173">
        <f>'実質公債費比率（分子）の構造'!L$48</f>
        <v>416</v>
      </c>
      <c r="F46" s="173"/>
      <c r="G46" s="173"/>
      <c r="H46" s="173">
        <f>'実質公債費比率（分子）の構造'!M$48</f>
        <v>405</v>
      </c>
      <c r="I46" s="173"/>
      <c r="J46" s="173"/>
      <c r="K46" s="173">
        <f>'実質公債費比率（分子）の構造'!N$48</f>
        <v>417</v>
      </c>
      <c r="L46" s="173"/>
      <c r="M46" s="173"/>
      <c r="N46" s="173">
        <f>'実質公債費比率（分子）の構造'!O$48</f>
        <v>407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1668</v>
      </c>
      <c r="C49" s="173"/>
      <c r="D49" s="173"/>
      <c r="E49" s="173">
        <f>'実質公債費比率（分子）の構造'!L$45</f>
        <v>1682</v>
      </c>
      <c r="F49" s="173"/>
      <c r="G49" s="173"/>
      <c r="H49" s="173">
        <f>'実質公債費比率（分子）の構造'!M$45</f>
        <v>1786</v>
      </c>
      <c r="I49" s="173"/>
      <c r="J49" s="173"/>
      <c r="K49" s="173">
        <f>'実質公債費比率（分子）の構造'!N$45</f>
        <v>1855</v>
      </c>
      <c r="L49" s="173"/>
      <c r="M49" s="173"/>
      <c r="N49" s="173">
        <f>'実質公債費比率（分子）の構造'!O$45</f>
        <v>1934</v>
      </c>
      <c r="O49" s="173"/>
      <c r="P49" s="173"/>
    </row>
    <row r="50" spans="1:16">
      <c r="A50" s="173" t="s">
        <v>71</v>
      </c>
      <c r="B50" s="173" t="e">
        <f>NA()</f>
        <v>#N/A</v>
      </c>
      <c r="C50" s="173">
        <f>IF(ISNUMBER('実質公債費比率（分子）の構造'!K$53),'実質公債費比率（分子）の構造'!K$53,NA())</f>
        <v>667</v>
      </c>
      <c r="D50" s="173" t="e">
        <f>NA()</f>
        <v>#N/A</v>
      </c>
      <c r="E50" s="173" t="e">
        <f>NA()</f>
        <v>#N/A</v>
      </c>
      <c r="F50" s="173">
        <f>IF(ISNUMBER('実質公債費比率（分子）の構造'!L$53),'実質公債費比率（分子）の構造'!L$53,NA())</f>
        <v>653</v>
      </c>
      <c r="G50" s="173" t="e">
        <f>NA()</f>
        <v>#N/A</v>
      </c>
      <c r="H50" s="173" t="e">
        <f>NA()</f>
        <v>#N/A</v>
      </c>
      <c r="I50" s="173">
        <f>IF(ISNUMBER('実質公債費比率（分子）の構造'!M$53),'実質公債費比率（分子）の構造'!M$53,NA())</f>
        <v>764</v>
      </c>
      <c r="J50" s="173" t="e">
        <f>NA()</f>
        <v>#N/A</v>
      </c>
      <c r="K50" s="173" t="e">
        <f>NA()</f>
        <v>#N/A</v>
      </c>
      <c r="L50" s="173">
        <f>IF(ISNUMBER('実質公債費比率（分子）の構造'!N$53),'実質公債費比率（分子）の構造'!N$53,NA())</f>
        <v>854</v>
      </c>
      <c r="M50" s="173" t="e">
        <f>NA()</f>
        <v>#N/A</v>
      </c>
      <c r="N50" s="173" t="e">
        <f>NA()</f>
        <v>#N/A</v>
      </c>
      <c r="O50" s="173">
        <f>IF(ISNUMBER('実質公債費比率（分子）の構造'!O$53),'実質公債費比率（分子）の構造'!O$53,NA())</f>
        <v>924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17385</v>
      </c>
      <c r="E56" s="172"/>
      <c r="F56" s="172"/>
      <c r="G56" s="172">
        <f>'将来負担比率（分子）の構造'!J$52</f>
        <v>17355</v>
      </c>
      <c r="H56" s="172"/>
      <c r="I56" s="172"/>
      <c r="J56" s="172">
        <f>'将来負担比率（分子）の構造'!K$52</f>
        <v>17419</v>
      </c>
      <c r="K56" s="172"/>
      <c r="L56" s="172"/>
      <c r="M56" s="172">
        <f>'将来負担比率（分子）の構造'!L$52</f>
        <v>17470</v>
      </c>
      <c r="N56" s="172"/>
      <c r="O56" s="172"/>
      <c r="P56" s="172">
        <f>'将来負担比率（分子）の構造'!M$52</f>
        <v>17362</v>
      </c>
    </row>
    <row r="57" spans="1:16">
      <c r="A57" s="172" t="s">
        <v>42</v>
      </c>
      <c r="B57" s="172"/>
      <c r="C57" s="172"/>
      <c r="D57" s="172">
        <f>'将来負担比率（分子）の構造'!I$51</f>
        <v>1072</v>
      </c>
      <c r="E57" s="172"/>
      <c r="F57" s="172"/>
      <c r="G57" s="172">
        <f>'将来負担比率（分子）の構造'!J$51</f>
        <v>1157</v>
      </c>
      <c r="H57" s="172"/>
      <c r="I57" s="172"/>
      <c r="J57" s="172">
        <f>'将来負担比率（分子）の構造'!K$51</f>
        <v>1135</v>
      </c>
      <c r="K57" s="172"/>
      <c r="L57" s="172"/>
      <c r="M57" s="172">
        <f>'将来負担比率（分子）の構造'!L$51</f>
        <v>1084</v>
      </c>
      <c r="N57" s="172"/>
      <c r="O57" s="172"/>
      <c r="P57" s="172">
        <f>'将来負担比率（分子）の構造'!M$51</f>
        <v>984</v>
      </c>
    </row>
    <row r="58" spans="1:16">
      <c r="A58" s="172" t="s">
        <v>41</v>
      </c>
      <c r="B58" s="172"/>
      <c r="C58" s="172"/>
      <c r="D58" s="172">
        <f>'将来負担比率（分子）の構造'!I$50</f>
        <v>11829</v>
      </c>
      <c r="E58" s="172"/>
      <c r="F58" s="172"/>
      <c r="G58" s="172">
        <f>'将来負担比率（分子）の構造'!J$50</f>
        <v>14585</v>
      </c>
      <c r="H58" s="172"/>
      <c r="I58" s="172"/>
      <c r="J58" s="172">
        <f>'将来負担比率（分子）の構造'!K$50</f>
        <v>14195</v>
      </c>
      <c r="K58" s="172"/>
      <c r="L58" s="172"/>
      <c r="M58" s="172">
        <f>'将来負担比率（分子）の構造'!L$50</f>
        <v>13932</v>
      </c>
      <c r="N58" s="172"/>
      <c r="O58" s="172"/>
      <c r="P58" s="172">
        <f>'将来負担比率（分子）の構造'!M$50</f>
        <v>15716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3185</v>
      </c>
      <c r="C62" s="172"/>
      <c r="D62" s="172"/>
      <c r="E62" s="172">
        <f>'将来負担比率（分子）の構造'!J$45</f>
        <v>3102</v>
      </c>
      <c r="F62" s="172"/>
      <c r="G62" s="172"/>
      <c r="H62" s="172">
        <f>'将来負担比率（分子）の構造'!K$45</f>
        <v>3082</v>
      </c>
      <c r="I62" s="172"/>
      <c r="J62" s="172"/>
      <c r="K62" s="172">
        <f>'将来負担比率（分子）の構造'!L$45</f>
        <v>3103</v>
      </c>
      <c r="L62" s="172"/>
      <c r="M62" s="172"/>
      <c r="N62" s="172">
        <f>'将来負担比率（分子）の構造'!M$45</f>
        <v>3119</v>
      </c>
      <c r="O62" s="172"/>
      <c r="P62" s="172"/>
    </row>
    <row r="63" spans="1:16">
      <c r="A63" s="172" t="s">
        <v>34</v>
      </c>
      <c r="B63" s="172">
        <f>'将来負担比率（分子）の構造'!I$44</f>
        <v>141</v>
      </c>
      <c r="C63" s="172"/>
      <c r="D63" s="172"/>
      <c r="E63" s="172">
        <f>'将来負担比率（分子）の構造'!J$44</f>
        <v>64</v>
      </c>
      <c r="F63" s="172"/>
      <c r="G63" s="172"/>
      <c r="H63" s="172">
        <f>'将来負担比率（分子）の構造'!K$44</f>
        <v>5</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6146</v>
      </c>
      <c r="C64" s="172"/>
      <c r="D64" s="172"/>
      <c r="E64" s="172">
        <f>'将来負担比率（分子）の構造'!J$43</f>
        <v>5810</v>
      </c>
      <c r="F64" s="172"/>
      <c r="G64" s="172"/>
      <c r="H64" s="172">
        <f>'将来負担比率（分子）の構造'!K$43</f>
        <v>5418</v>
      </c>
      <c r="I64" s="172"/>
      <c r="J64" s="172"/>
      <c r="K64" s="172">
        <f>'将来負担比率（分子）の構造'!L$43</f>
        <v>5250</v>
      </c>
      <c r="L64" s="172"/>
      <c r="M64" s="172"/>
      <c r="N64" s="172">
        <f>'将来負担比率（分子）の構造'!M$43</f>
        <v>5068</v>
      </c>
      <c r="O64" s="172"/>
      <c r="P64" s="172"/>
    </row>
    <row r="65" spans="1:16">
      <c r="A65" s="172" t="s">
        <v>32</v>
      </c>
      <c r="B65" s="172">
        <f>'将来負担比率（分子）の構造'!I$42</f>
        <v>8</v>
      </c>
      <c r="C65" s="172"/>
      <c r="D65" s="172"/>
      <c r="E65" s="172">
        <f>'将来負担比率（分子）の構造'!J$42</f>
        <v>7</v>
      </c>
      <c r="F65" s="172"/>
      <c r="G65" s="172"/>
      <c r="H65" s="172">
        <f>'将来負担比率（分子）の構造'!K$42</f>
        <v>7</v>
      </c>
      <c r="I65" s="172"/>
      <c r="J65" s="172"/>
      <c r="K65" s="172">
        <f>'将来負担比率（分子）の構造'!L$42</f>
        <v>6</v>
      </c>
      <c r="L65" s="172"/>
      <c r="M65" s="172"/>
      <c r="N65" s="172">
        <f>'将来負担比率（分子）の構造'!M$42</f>
        <v>5</v>
      </c>
      <c r="O65" s="172"/>
      <c r="P65" s="172"/>
    </row>
    <row r="66" spans="1:16">
      <c r="A66" s="172" t="s">
        <v>31</v>
      </c>
      <c r="B66" s="172">
        <f>'将来負担比率（分子）の構造'!I$41</f>
        <v>20164</v>
      </c>
      <c r="C66" s="172"/>
      <c r="D66" s="172"/>
      <c r="E66" s="172">
        <f>'将来負担比率（分子）の構造'!J$41</f>
        <v>20475</v>
      </c>
      <c r="F66" s="172"/>
      <c r="G66" s="172"/>
      <c r="H66" s="172">
        <f>'将来負担比率（分子）の構造'!K$41</f>
        <v>21573</v>
      </c>
      <c r="I66" s="172"/>
      <c r="J66" s="172"/>
      <c r="K66" s="172">
        <f>'将来負担比率（分子）の構造'!L$41</f>
        <v>21486</v>
      </c>
      <c r="L66" s="172"/>
      <c r="M66" s="172"/>
      <c r="N66" s="172">
        <f>'将来負担比率（分子）の構造'!M$41</f>
        <v>21750</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3734</v>
      </c>
      <c r="C72" s="176">
        <f>基金残高に係る経年分析!G55</f>
        <v>4779</v>
      </c>
      <c r="D72" s="176">
        <f>基金残高に係る経年分析!H55</f>
        <v>6122</v>
      </c>
    </row>
    <row r="73" spans="1:16">
      <c r="A73" s="175" t="s">
        <v>78</v>
      </c>
      <c r="B73" s="176">
        <f>基金残高に係る経年分析!F56</f>
        <v>371</v>
      </c>
      <c r="C73" s="176">
        <f>基金残高に係る経年分析!G56</f>
        <v>372</v>
      </c>
      <c r="D73" s="176">
        <f>基金残高に係る経年分析!H56</f>
        <v>670</v>
      </c>
    </row>
    <row r="74" spans="1:16">
      <c r="A74" s="175" t="s">
        <v>79</v>
      </c>
      <c r="B74" s="176">
        <f>基金残高に係る経年分析!F57</f>
        <v>9721</v>
      </c>
      <c r="C74" s="176">
        <f>基金残高に係る経年分析!G57</f>
        <v>8349</v>
      </c>
      <c r="D74" s="176">
        <f>基金残高に係る経年分析!H57</f>
        <v>8502</v>
      </c>
    </row>
  </sheetData>
  <sheetProtection algorithmName="SHA-512" hashValue="ZcFydxZ5f45IiU3e0rPlVBp3X6UXDFa4jv9Gee07QPloAHZ/VTdhsfylL0aOG0FlcNN0oj5PL2K8mTpej7FLCA==" saltValue="IZpT95r/PUhX7lot0g19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551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552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553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c r="B5" s="730" t="s">
        <v>224</v>
      </c>
      <c r="C5" s="731"/>
      <c r="D5" s="731"/>
      <c r="E5" s="731"/>
      <c r="F5" s="731"/>
      <c r="G5" s="731"/>
      <c r="H5" s="731"/>
      <c r="I5" s="731"/>
      <c r="J5" s="731"/>
      <c r="K5" s="731"/>
      <c r="L5" s="731"/>
      <c r="M5" s="731"/>
      <c r="N5" s="731"/>
      <c r="O5" s="731"/>
      <c r="P5" s="731"/>
      <c r="Q5" s="732"/>
      <c r="R5" s="717">
        <v>8062785</v>
      </c>
      <c r="S5" s="718"/>
      <c r="T5" s="718"/>
      <c r="U5" s="718"/>
      <c r="V5" s="718"/>
      <c r="W5" s="718"/>
      <c r="X5" s="718"/>
      <c r="Y5" s="761"/>
      <c r="Z5" s="779">
        <v>23.2</v>
      </c>
      <c r="AA5" s="779"/>
      <c r="AB5" s="779"/>
      <c r="AC5" s="779"/>
      <c r="AD5" s="780">
        <v>8062785</v>
      </c>
      <c r="AE5" s="780"/>
      <c r="AF5" s="780"/>
      <c r="AG5" s="780"/>
      <c r="AH5" s="780"/>
      <c r="AI5" s="780"/>
      <c r="AJ5" s="780"/>
      <c r="AK5" s="780"/>
      <c r="AL5" s="762">
        <v>53.6</v>
      </c>
      <c r="AM5" s="735"/>
      <c r="AN5" s="735"/>
      <c r="AO5" s="763"/>
      <c r="AP5" s="730" t="s">
        <v>225</v>
      </c>
      <c r="AQ5" s="731"/>
      <c r="AR5" s="731"/>
      <c r="AS5" s="731"/>
      <c r="AT5" s="731"/>
      <c r="AU5" s="731"/>
      <c r="AV5" s="731"/>
      <c r="AW5" s="731"/>
      <c r="AX5" s="731"/>
      <c r="AY5" s="731"/>
      <c r="AZ5" s="731"/>
      <c r="BA5" s="731"/>
      <c r="BB5" s="731"/>
      <c r="BC5" s="731"/>
      <c r="BD5" s="731"/>
      <c r="BE5" s="731"/>
      <c r="BF5" s="732"/>
      <c r="BG5" s="664">
        <v>8062785</v>
      </c>
      <c r="BH5" s="665"/>
      <c r="BI5" s="665"/>
      <c r="BJ5" s="665"/>
      <c r="BK5" s="665"/>
      <c r="BL5" s="665"/>
      <c r="BM5" s="665"/>
      <c r="BN5" s="666"/>
      <c r="BO5" s="691">
        <v>100</v>
      </c>
      <c r="BP5" s="691"/>
      <c r="BQ5" s="691"/>
      <c r="BR5" s="691"/>
      <c r="BS5" s="692">
        <v>315900</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219</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c r="B6" s="661" t="s">
        <v>554</v>
      </c>
      <c r="C6" s="662"/>
      <c r="D6" s="662"/>
      <c r="E6" s="662"/>
      <c r="F6" s="662"/>
      <c r="G6" s="662"/>
      <c r="H6" s="662"/>
      <c r="I6" s="662"/>
      <c r="J6" s="662"/>
      <c r="K6" s="662"/>
      <c r="L6" s="662"/>
      <c r="M6" s="662"/>
      <c r="N6" s="662"/>
      <c r="O6" s="662"/>
      <c r="P6" s="662"/>
      <c r="Q6" s="663"/>
      <c r="R6" s="664">
        <v>214130</v>
      </c>
      <c r="S6" s="665"/>
      <c r="T6" s="665"/>
      <c r="U6" s="665"/>
      <c r="V6" s="665"/>
      <c r="W6" s="665"/>
      <c r="X6" s="665"/>
      <c r="Y6" s="666"/>
      <c r="Z6" s="691">
        <v>0.6</v>
      </c>
      <c r="AA6" s="691"/>
      <c r="AB6" s="691"/>
      <c r="AC6" s="691"/>
      <c r="AD6" s="692">
        <v>214130</v>
      </c>
      <c r="AE6" s="692"/>
      <c r="AF6" s="692"/>
      <c r="AG6" s="692"/>
      <c r="AH6" s="692"/>
      <c r="AI6" s="692"/>
      <c r="AJ6" s="692"/>
      <c r="AK6" s="692"/>
      <c r="AL6" s="667">
        <v>1.4</v>
      </c>
      <c r="AM6" s="668"/>
      <c r="AN6" s="668"/>
      <c r="AO6" s="693"/>
      <c r="AP6" s="661" t="s">
        <v>555</v>
      </c>
      <c r="AQ6" s="662"/>
      <c r="AR6" s="662"/>
      <c r="AS6" s="662"/>
      <c r="AT6" s="662"/>
      <c r="AU6" s="662"/>
      <c r="AV6" s="662"/>
      <c r="AW6" s="662"/>
      <c r="AX6" s="662"/>
      <c r="AY6" s="662"/>
      <c r="AZ6" s="662"/>
      <c r="BA6" s="662"/>
      <c r="BB6" s="662"/>
      <c r="BC6" s="662"/>
      <c r="BD6" s="662"/>
      <c r="BE6" s="662"/>
      <c r="BF6" s="663"/>
      <c r="BG6" s="664">
        <v>8062785</v>
      </c>
      <c r="BH6" s="665"/>
      <c r="BI6" s="665"/>
      <c r="BJ6" s="665"/>
      <c r="BK6" s="665"/>
      <c r="BL6" s="665"/>
      <c r="BM6" s="665"/>
      <c r="BN6" s="666"/>
      <c r="BO6" s="691">
        <v>100</v>
      </c>
      <c r="BP6" s="691"/>
      <c r="BQ6" s="691"/>
      <c r="BR6" s="691"/>
      <c r="BS6" s="692">
        <v>315900</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239538</v>
      </c>
      <c r="CS6" s="665"/>
      <c r="CT6" s="665"/>
      <c r="CU6" s="665"/>
      <c r="CV6" s="665"/>
      <c r="CW6" s="665"/>
      <c r="CX6" s="665"/>
      <c r="CY6" s="666"/>
      <c r="CZ6" s="762">
        <v>0.7</v>
      </c>
      <c r="DA6" s="735"/>
      <c r="DB6" s="735"/>
      <c r="DC6" s="765"/>
      <c r="DD6" s="670" t="s">
        <v>237</v>
      </c>
      <c r="DE6" s="665"/>
      <c r="DF6" s="665"/>
      <c r="DG6" s="665"/>
      <c r="DH6" s="665"/>
      <c r="DI6" s="665"/>
      <c r="DJ6" s="665"/>
      <c r="DK6" s="665"/>
      <c r="DL6" s="665"/>
      <c r="DM6" s="665"/>
      <c r="DN6" s="665"/>
      <c r="DO6" s="665"/>
      <c r="DP6" s="666"/>
      <c r="DQ6" s="670">
        <v>239538</v>
      </c>
      <c r="DR6" s="665"/>
      <c r="DS6" s="665"/>
      <c r="DT6" s="665"/>
      <c r="DU6" s="665"/>
      <c r="DV6" s="665"/>
      <c r="DW6" s="665"/>
      <c r="DX6" s="665"/>
      <c r="DY6" s="665"/>
      <c r="DZ6" s="665"/>
      <c r="EA6" s="665"/>
      <c r="EB6" s="665"/>
      <c r="EC6" s="705"/>
    </row>
    <row r="7" spans="2:143" ht="11.25" customHeight="1">
      <c r="B7" s="661" t="s">
        <v>230</v>
      </c>
      <c r="C7" s="662"/>
      <c r="D7" s="662"/>
      <c r="E7" s="662"/>
      <c r="F7" s="662"/>
      <c r="G7" s="662"/>
      <c r="H7" s="662"/>
      <c r="I7" s="662"/>
      <c r="J7" s="662"/>
      <c r="K7" s="662"/>
      <c r="L7" s="662"/>
      <c r="M7" s="662"/>
      <c r="N7" s="662"/>
      <c r="O7" s="662"/>
      <c r="P7" s="662"/>
      <c r="Q7" s="663"/>
      <c r="R7" s="664">
        <v>4636</v>
      </c>
      <c r="S7" s="665"/>
      <c r="T7" s="665"/>
      <c r="U7" s="665"/>
      <c r="V7" s="665"/>
      <c r="W7" s="665"/>
      <c r="X7" s="665"/>
      <c r="Y7" s="666"/>
      <c r="Z7" s="691">
        <v>0</v>
      </c>
      <c r="AA7" s="691"/>
      <c r="AB7" s="691"/>
      <c r="AC7" s="691"/>
      <c r="AD7" s="692">
        <v>4636</v>
      </c>
      <c r="AE7" s="692"/>
      <c r="AF7" s="692"/>
      <c r="AG7" s="692"/>
      <c r="AH7" s="692"/>
      <c r="AI7" s="692"/>
      <c r="AJ7" s="692"/>
      <c r="AK7" s="692"/>
      <c r="AL7" s="667">
        <v>0</v>
      </c>
      <c r="AM7" s="668"/>
      <c r="AN7" s="668"/>
      <c r="AO7" s="693"/>
      <c r="AP7" s="661" t="s">
        <v>231</v>
      </c>
      <c r="AQ7" s="662"/>
      <c r="AR7" s="662"/>
      <c r="AS7" s="662"/>
      <c r="AT7" s="662"/>
      <c r="AU7" s="662"/>
      <c r="AV7" s="662"/>
      <c r="AW7" s="662"/>
      <c r="AX7" s="662"/>
      <c r="AY7" s="662"/>
      <c r="AZ7" s="662"/>
      <c r="BA7" s="662"/>
      <c r="BB7" s="662"/>
      <c r="BC7" s="662"/>
      <c r="BD7" s="662"/>
      <c r="BE7" s="662"/>
      <c r="BF7" s="663"/>
      <c r="BG7" s="664">
        <v>3709890</v>
      </c>
      <c r="BH7" s="665"/>
      <c r="BI7" s="665"/>
      <c r="BJ7" s="665"/>
      <c r="BK7" s="665"/>
      <c r="BL7" s="665"/>
      <c r="BM7" s="665"/>
      <c r="BN7" s="666"/>
      <c r="BO7" s="691">
        <v>46</v>
      </c>
      <c r="BP7" s="691"/>
      <c r="BQ7" s="691"/>
      <c r="BR7" s="691"/>
      <c r="BS7" s="692">
        <v>84417</v>
      </c>
      <c r="BT7" s="692"/>
      <c r="BU7" s="692"/>
      <c r="BV7" s="692"/>
      <c r="BW7" s="692"/>
      <c r="BX7" s="692"/>
      <c r="BY7" s="692"/>
      <c r="BZ7" s="692"/>
      <c r="CA7" s="692"/>
      <c r="CB7" s="750"/>
      <c r="CD7" s="706" t="s">
        <v>232</v>
      </c>
      <c r="CE7" s="703"/>
      <c r="CF7" s="703"/>
      <c r="CG7" s="703"/>
      <c r="CH7" s="703"/>
      <c r="CI7" s="703"/>
      <c r="CJ7" s="703"/>
      <c r="CK7" s="703"/>
      <c r="CL7" s="703"/>
      <c r="CM7" s="703"/>
      <c r="CN7" s="703"/>
      <c r="CO7" s="703"/>
      <c r="CP7" s="703"/>
      <c r="CQ7" s="704"/>
      <c r="CR7" s="664">
        <v>4600368</v>
      </c>
      <c r="CS7" s="665"/>
      <c r="CT7" s="665"/>
      <c r="CU7" s="665"/>
      <c r="CV7" s="665"/>
      <c r="CW7" s="665"/>
      <c r="CX7" s="665"/>
      <c r="CY7" s="666"/>
      <c r="CZ7" s="691">
        <v>13.5</v>
      </c>
      <c r="DA7" s="691"/>
      <c r="DB7" s="691"/>
      <c r="DC7" s="691"/>
      <c r="DD7" s="670">
        <v>150849</v>
      </c>
      <c r="DE7" s="665"/>
      <c r="DF7" s="665"/>
      <c r="DG7" s="665"/>
      <c r="DH7" s="665"/>
      <c r="DI7" s="665"/>
      <c r="DJ7" s="665"/>
      <c r="DK7" s="665"/>
      <c r="DL7" s="665"/>
      <c r="DM7" s="665"/>
      <c r="DN7" s="665"/>
      <c r="DO7" s="665"/>
      <c r="DP7" s="666"/>
      <c r="DQ7" s="670">
        <v>3846426</v>
      </c>
      <c r="DR7" s="665"/>
      <c r="DS7" s="665"/>
      <c r="DT7" s="665"/>
      <c r="DU7" s="665"/>
      <c r="DV7" s="665"/>
      <c r="DW7" s="665"/>
      <c r="DX7" s="665"/>
      <c r="DY7" s="665"/>
      <c r="DZ7" s="665"/>
      <c r="EA7" s="665"/>
      <c r="EB7" s="665"/>
      <c r="EC7" s="705"/>
    </row>
    <row r="8" spans="2:143" ht="11.25" customHeight="1">
      <c r="B8" s="661" t="s">
        <v>233</v>
      </c>
      <c r="C8" s="662"/>
      <c r="D8" s="662"/>
      <c r="E8" s="662"/>
      <c r="F8" s="662"/>
      <c r="G8" s="662"/>
      <c r="H8" s="662"/>
      <c r="I8" s="662"/>
      <c r="J8" s="662"/>
      <c r="K8" s="662"/>
      <c r="L8" s="662"/>
      <c r="M8" s="662"/>
      <c r="N8" s="662"/>
      <c r="O8" s="662"/>
      <c r="P8" s="662"/>
      <c r="Q8" s="663"/>
      <c r="R8" s="664">
        <v>46785</v>
      </c>
      <c r="S8" s="665"/>
      <c r="T8" s="665"/>
      <c r="U8" s="665"/>
      <c r="V8" s="665"/>
      <c r="W8" s="665"/>
      <c r="X8" s="665"/>
      <c r="Y8" s="666"/>
      <c r="Z8" s="691">
        <v>0.1</v>
      </c>
      <c r="AA8" s="691"/>
      <c r="AB8" s="691"/>
      <c r="AC8" s="691"/>
      <c r="AD8" s="692">
        <v>46785</v>
      </c>
      <c r="AE8" s="692"/>
      <c r="AF8" s="692"/>
      <c r="AG8" s="692"/>
      <c r="AH8" s="692"/>
      <c r="AI8" s="692"/>
      <c r="AJ8" s="692"/>
      <c r="AK8" s="692"/>
      <c r="AL8" s="667">
        <v>0.3</v>
      </c>
      <c r="AM8" s="668"/>
      <c r="AN8" s="668"/>
      <c r="AO8" s="693"/>
      <c r="AP8" s="661" t="s">
        <v>556</v>
      </c>
      <c r="AQ8" s="662"/>
      <c r="AR8" s="662"/>
      <c r="AS8" s="662"/>
      <c r="AT8" s="662"/>
      <c r="AU8" s="662"/>
      <c r="AV8" s="662"/>
      <c r="AW8" s="662"/>
      <c r="AX8" s="662"/>
      <c r="AY8" s="662"/>
      <c r="AZ8" s="662"/>
      <c r="BA8" s="662"/>
      <c r="BB8" s="662"/>
      <c r="BC8" s="662"/>
      <c r="BD8" s="662"/>
      <c r="BE8" s="662"/>
      <c r="BF8" s="663"/>
      <c r="BG8" s="664">
        <v>121687</v>
      </c>
      <c r="BH8" s="665"/>
      <c r="BI8" s="665"/>
      <c r="BJ8" s="665"/>
      <c r="BK8" s="665"/>
      <c r="BL8" s="665"/>
      <c r="BM8" s="665"/>
      <c r="BN8" s="666"/>
      <c r="BO8" s="691">
        <v>1.5</v>
      </c>
      <c r="BP8" s="691"/>
      <c r="BQ8" s="691"/>
      <c r="BR8" s="691"/>
      <c r="BS8" s="692" t="s">
        <v>237</v>
      </c>
      <c r="BT8" s="692"/>
      <c r="BU8" s="692"/>
      <c r="BV8" s="692"/>
      <c r="BW8" s="692"/>
      <c r="BX8" s="692"/>
      <c r="BY8" s="692"/>
      <c r="BZ8" s="692"/>
      <c r="CA8" s="692"/>
      <c r="CB8" s="750"/>
      <c r="CD8" s="706" t="s">
        <v>234</v>
      </c>
      <c r="CE8" s="703"/>
      <c r="CF8" s="703"/>
      <c r="CG8" s="703"/>
      <c r="CH8" s="703"/>
      <c r="CI8" s="703"/>
      <c r="CJ8" s="703"/>
      <c r="CK8" s="703"/>
      <c r="CL8" s="703"/>
      <c r="CM8" s="703"/>
      <c r="CN8" s="703"/>
      <c r="CO8" s="703"/>
      <c r="CP8" s="703"/>
      <c r="CQ8" s="704"/>
      <c r="CR8" s="664">
        <v>15493382</v>
      </c>
      <c r="CS8" s="665"/>
      <c r="CT8" s="665"/>
      <c r="CU8" s="665"/>
      <c r="CV8" s="665"/>
      <c r="CW8" s="665"/>
      <c r="CX8" s="665"/>
      <c r="CY8" s="666"/>
      <c r="CZ8" s="691">
        <v>45.5</v>
      </c>
      <c r="DA8" s="691"/>
      <c r="DB8" s="691"/>
      <c r="DC8" s="691"/>
      <c r="DD8" s="670">
        <v>247295</v>
      </c>
      <c r="DE8" s="665"/>
      <c r="DF8" s="665"/>
      <c r="DG8" s="665"/>
      <c r="DH8" s="665"/>
      <c r="DI8" s="665"/>
      <c r="DJ8" s="665"/>
      <c r="DK8" s="665"/>
      <c r="DL8" s="665"/>
      <c r="DM8" s="665"/>
      <c r="DN8" s="665"/>
      <c r="DO8" s="665"/>
      <c r="DP8" s="666"/>
      <c r="DQ8" s="670">
        <v>5709150</v>
      </c>
      <c r="DR8" s="665"/>
      <c r="DS8" s="665"/>
      <c r="DT8" s="665"/>
      <c r="DU8" s="665"/>
      <c r="DV8" s="665"/>
      <c r="DW8" s="665"/>
      <c r="DX8" s="665"/>
      <c r="DY8" s="665"/>
      <c r="DZ8" s="665"/>
      <c r="EA8" s="665"/>
      <c r="EB8" s="665"/>
      <c r="EC8" s="705"/>
    </row>
    <row r="9" spans="2:143" ht="11.25" customHeight="1">
      <c r="B9" s="661" t="s">
        <v>235</v>
      </c>
      <c r="C9" s="662"/>
      <c r="D9" s="662"/>
      <c r="E9" s="662"/>
      <c r="F9" s="662"/>
      <c r="G9" s="662"/>
      <c r="H9" s="662"/>
      <c r="I9" s="662"/>
      <c r="J9" s="662"/>
      <c r="K9" s="662"/>
      <c r="L9" s="662"/>
      <c r="M9" s="662"/>
      <c r="N9" s="662"/>
      <c r="O9" s="662"/>
      <c r="P9" s="662"/>
      <c r="Q9" s="663"/>
      <c r="R9" s="664">
        <v>54634</v>
      </c>
      <c r="S9" s="665"/>
      <c r="T9" s="665"/>
      <c r="U9" s="665"/>
      <c r="V9" s="665"/>
      <c r="W9" s="665"/>
      <c r="X9" s="665"/>
      <c r="Y9" s="666"/>
      <c r="Z9" s="691">
        <v>0.2</v>
      </c>
      <c r="AA9" s="691"/>
      <c r="AB9" s="691"/>
      <c r="AC9" s="691"/>
      <c r="AD9" s="692">
        <v>54634</v>
      </c>
      <c r="AE9" s="692"/>
      <c r="AF9" s="692"/>
      <c r="AG9" s="692"/>
      <c r="AH9" s="692"/>
      <c r="AI9" s="692"/>
      <c r="AJ9" s="692"/>
      <c r="AK9" s="692"/>
      <c r="AL9" s="667">
        <v>0.4</v>
      </c>
      <c r="AM9" s="668"/>
      <c r="AN9" s="668"/>
      <c r="AO9" s="693"/>
      <c r="AP9" s="661" t="s">
        <v>557</v>
      </c>
      <c r="AQ9" s="662"/>
      <c r="AR9" s="662"/>
      <c r="AS9" s="662"/>
      <c r="AT9" s="662"/>
      <c r="AU9" s="662"/>
      <c r="AV9" s="662"/>
      <c r="AW9" s="662"/>
      <c r="AX9" s="662"/>
      <c r="AY9" s="662"/>
      <c r="AZ9" s="662"/>
      <c r="BA9" s="662"/>
      <c r="BB9" s="662"/>
      <c r="BC9" s="662"/>
      <c r="BD9" s="662"/>
      <c r="BE9" s="662"/>
      <c r="BF9" s="663"/>
      <c r="BG9" s="664">
        <v>3161387</v>
      </c>
      <c r="BH9" s="665"/>
      <c r="BI9" s="665"/>
      <c r="BJ9" s="665"/>
      <c r="BK9" s="665"/>
      <c r="BL9" s="665"/>
      <c r="BM9" s="665"/>
      <c r="BN9" s="666"/>
      <c r="BO9" s="691">
        <v>39.200000000000003</v>
      </c>
      <c r="BP9" s="691"/>
      <c r="BQ9" s="691"/>
      <c r="BR9" s="691"/>
      <c r="BS9" s="692" t="s">
        <v>558</v>
      </c>
      <c r="BT9" s="692"/>
      <c r="BU9" s="692"/>
      <c r="BV9" s="692"/>
      <c r="BW9" s="692"/>
      <c r="BX9" s="692"/>
      <c r="BY9" s="692"/>
      <c r="BZ9" s="692"/>
      <c r="CA9" s="692"/>
      <c r="CB9" s="750"/>
      <c r="CD9" s="706" t="s">
        <v>236</v>
      </c>
      <c r="CE9" s="703"/>
      <c r="CF9" s="703"/>
      <c r="CG9" s="703"/>
      <c r="CH9" s="703"/>
      <c r="CI9" s="703"/>
      <c r="CJ9" s="703"/>
      <c r="CK9" s="703"/>
      <c r="CL9" s="703"/>
      <c r="CM9" s="703"/>
      <c r="CN9" s="703"/>
      <c r="CO9" s="703"/>
      <c r="CP9" s="703"/>
      <c r="CQ9" s="704"/>
      <c r="CR9" s="664">
        <v>2962492</v>
      </c>
      <c r="CS9" s="665"/>
      <c r="CT9" s="665"/>
      <c r="CU9" s="665"/>
      <c r="CV9" s="665"/>
      <c r="CW9" s="665"/>
      <c r="CX9" s="665"/>
      <c r="CY9" s="666"/>
      <c r="CZ9" s="691">
        <v>8.6999999999999993</v>
      </c>
      <c r="DA9" s="691"/>
      <c r="DB9" s="691"/>
      <c r="DC9" s="691"/>
      <c r="DD9" s="670">
        <v>87635</v>
      </c>
      <c r="DE9" s="665"/>
      <c r="DF9" s="665"/>
      <c r="DG9" s="665"/>
      <c r="DH9" s="665"/>
      <c r="DI9" s="665"/>
      <c r="DJ9" s="665"/>
      <c r="DK9" s="665"/>
      <c r="DL9" s="665"/>
      <c r="DM9" s="665"/>
      <c r="DN9" s="665"/>
      <c r="DO9" s="665"/>
      <c r="DP9" s="666"/>
      <c r="DQ9" s="670">
        <v>1685404</v>
      </c>
      <c r="DR9" s="665"/>
      <c r="DS9" s="665"/>
      <c r="DT9" s="665"/>
      <c r="DU9" s="665"/>
      <c r="DV9" s="665"/>
      <c r="DW9" s="665"/>
      <c r="DX9" s="665"/>
      <c r="DY9" s="665"/>
      <c r="DZ9" s="665"/>
      <c r="EA9" s="665"/>
      <c r="EB9" s="665"/>
      <c r="EC9" s="705"/>
    </row>
    <row r="10" spans="2:143" ht="11.25" customHeight="1">
      <c r="B10" s="661" t="s">
        <v>559</v>
      </c>
      <c r="C10" s="662"/>
      <c r="D10" s="662"/>
      <c r="E10" s="662"/>
      <c r="F10" s="662"/>
      <c r="G10" s="662"/>
      <c r="H10" s="662"/>
      <c r="I10" s="662"/>
      <c r="J10" s="662"/>
      <c r="K10" s="662"/>
      <c r="L10" s="662"/>
      <c r="M10" s="662"/>
      <c r="N10" s="662"/>
      <c r="O10" s="662"/>
      <c r="P10" s="662"/>
      <c r="Q10" s="663"/>
      <c r="R10" s="664" t="s">
        <v>237</v>
      </c>
      <c r="S10" s="665"/>
      <c r="T10" s="665"/>
      <c r="U10" s="665"/>
      <c r="V10" s="665"/>
      <c r="W10" s="665"/>
      <c r="X10" s="665"/>
      <c r="Y10" s="666"/>
      <c r="Z10" s="691" t="s">
        <v>237</v>
      </c>
      <c r="AA10" s="691"/>
      <c r="AB10" s="691"/>
      <c r="AC10" s="691"/>
      <c r="AD10" s="692" t="s">
        <v>237</v>
      </c>
      <c r="AE10" s="692"/>
      <c r="AF10" s="692"/>
      <c r="AG10" s="692"/>
      <c r="AH10" s="692"/>
      <c r="AI10" s="692"/>
      <c r="AJ10" s="692"/>
      <c r="AK10" s="692"/>
      <c r="AL10" s="667" t="s">
        <v>237</v>
      </c>
      <c r="AM10" s="668"/>
      <c r="AN10" s="668"/>
      <c r="AO10" s="693"/>
      <c r="AP10" s="661" t="s">
        <v>560</v>
      </c>
      <c r="AQ10" s="662"/>
      <c r="AR10" s="662"/>
      <c r="AS10" s="662"/>
      <c r="AT10" s="662"/>
      <c r="AU10" s="662"/>
      <c r="AV10" s="662"/>
      <c r="AW10" s="662"/>
      <c r="AX10" s="662"/>
      <c r="AY10" s="662"/>
      <c r="AZ10" s="662"/>
      <c r="BA10" s="662"/>
      <c r="BB10" s="662"/>
      <c r="BC10" s="662"/>
      <c r="BD10" s="662"/>
      <c r="BE10" s="662"/>
      <c r="BF10" s="663"/>
      <c r="BG10" s="664">
        <v>196036</v>
      </c>
      <c r="BH10" s="665"/>
      <c r="BI10" s="665"/>
      <c r="BJ10" s="665"/>
      <c r="BK10" s="665"/>
      <c r="BL10" s="665"/>
      <c r="BM10" s="665"/>
      <c r="BN10" s="666"/>
      <c r="BO10" s="691">
        <v>2.4</v>
      </c>
      <c r="BP10" s="691"/>
      <c r="BQ10" s="691"/>
      <c r="BR10" s="691"/>
      <c r="BS10" s="692">
        <v>32601</v>
      </c>
      <c r="BT10" s="692"/>
      <c r="BU10" s="692"/>
      <c r="BV10" s="692"/>
      <c r="BW10" s="692"/>
      <c r="BX10" s="692"/>
      <c r="BY10" s="692"/>
      <c r="BZ10" s="692"/>
      <c r="CA10" s="692"/>
      <c r="CB10" s="750"/>
      <c r="CD10" s="706" t="s">
        <v>238</v>
      </c>
      <c r="CE10" s="703"/>
      <c r="CF10" s="703"/>
      <c r="CG10" s="703"/>
      <c r="CH10" s="703"/>
      <c r="CI10" s="703"/>
      <c r="CJ10" s="703"/>
      <c r="CK10" s="703"/>
      <c r="CL10" s="703"/>
      <c r="CM10" s="703"/>
      <c r="CN10" s="703"/>
      <c r="CO10" s="703"/>
      <c r="CP10" s="703"/>
      <c r="CQ10" s="704"/>
      <c r="CR10" s="664">
        <v>16927</v>
      </c>
      <c r="CS10" s="665"/>
      <c r="CT10" s="665"/>
      <c r="CU10" s="665"/>
      <c r="CV10" s="665"/>
      <c r="CW10" s="665"/>
      <c r="CX10" s="665"/>
      <c r="CY10" s="666"/>
      <c r="CZ10" s="691">
        <v>0</v>
      </c>
      <c r="DA10" s="691"/>
      <c r="DB10" s="691"/>
      <c r="DC10" s="691"/>
      <c r="DD10" s="670" t="s">
        <v>237</v>
      </c>
      <c r="DE10" s="665"/>
      <c r="DF10" s="665"/>
      <c r="DG10" s="665"/>
      <c r="DH10" s="665"/>
      <c r="DI10" s="665"/>
      <c r="DJ10" s="665"/>
      <c r="DK10" s="665"/>
      <c r="DL10" s="665"/>
      <c r="DM10" s="665"/>
      <c r="DN10" s="665"/>
      <c r="DO10" s="665"/>
      <c r="DP10" s="666"/>
      <c r="DQ10" s="670">
        <v>16927</v>
      </c>
      <c r="DR10" s="665"/>
      <c r="DS10" s="665"/>
      <c r="DT10" s="665"/>
      <c r="DU10" s="665"/>
      <c r="DV10" s="665"/>
      <c r="DW10" s="665"/>
      <c r="DX10" s="665"/>
      <c r="DY10" s="665"/>
      <c r="DZ10" s="665"/>
      <c r="EA10" s="665"/>
      <c r="EB10" s="665"/>
      <c r="EC10" s="705"/>
    </row>
    <row r="11" spans="2:143" ht="11.25" customHeight="1">
      <c r="B11" s="661" t="s">
        <v>239</v>
      </c>
      <c r="C11" s="662"/>
      <c r="D11" s="662"/>
      <c r="E11" s="662"/>
      <c r="F11" s="662"/>
      <c r="G11" s="662"/>
      <c r="H11" s="662"/>
      <c r="I11" s="662"/>
      <c r="J11" s="662"/>
      <c r="K11" s="662"/>
      <c r="L11" s="662"/>
      <c r="M11" s="662"/>
      <c r="N11" s="662"/>
      <c r="O11" s="662"/>
      <c r="P11" s="662"/>
      <c r="Q11" s="663"/>
      <c r="R11" s="664">
        <v>1611981</v>
      </c>
      <c r="S11" s="665"/>
      <c r="T11" s="665"/>
      <c r="U11" s="665"/>
      <c r="V11" s="665"/>
      <c r="W11" s="665"/>
      <c r="X11" s="665"/>
      <c r="Y11" s="666"/>
      <c r="Z11" s="667">
        <v>4.5999999999999996</v>
      </c>
      <c r="AA11" s="668"/>
      <c r="AB11" s="668"/>
      <c r="AC11" s="669"/>
      <c r="AD11" s="670">
        <v>1611981</v>
      </c>
      <c r="AE11" s="665"/>
      <c r="AF11" s="665"/>
      <c r="AG11" s="665"/>
      <c r="AH11" s="665"/>
      <c r="AI11" s="665"/>
      <c r="AJ11" s="665"/>
      <c r="AK11" s="666"/>
      <c r="AL11" s="667">
        <v>10.7</v>
      </c>
      <c r="AM11" s="668"/>
      <c r="AN11" s="668"/>
      <c r="AO11" s="693"/>
      <c r="AP11" s="661" t="s">
        <v>240</v>
      </c>
      <c r="AQ11" s="662"/>
      <c r="AR11" s="662"/>
      <c r="AS11" s="662"/>
      <c r="AT11" s="662"/>
      <c r="AU11" s="662"/>
      <c r="AV11" s="662"/>
      <c r="AW11" s="662"/>
      <c r="AX11" s="662"/>
      <c r="AY11" s="662"/>
      <c r="AZ11" s="662"/>
      <c r="BA11" s="662"/>
      <c r="BB11" s="662"/>
      <c r="BC11" s="662"/>
      <c r="BD11" s="662"/>
      <c r="BE11" s="662"/>
      <c r="BF11" s="663"/>
      <c r="BG11" s="664">
        <v>230780</v>
      </c>
      <c r="BH11" s="665"/>
      <c r="BI11" s="665"/>
      <c r="BJ11" s="665"/>
      <c r="BK11" s="665"/>
      <c r="BL11" s="665"/>
      <c r="BM11" s="665"/>
      <c r="BN11" s="666"/>
      <c r="BO11" s="691">
        <v>2.9</v>
      </c>
      <c r="BP11" s="691"/>
      <c r="BQ11" s="691"/>
      <c r="BR11" s="691"/>
      <c r="BS11" s="692">
        <v>51816</v>
      </c>
      <c r="BT11" s="692"/>
      <c r="BU11" s="692"/>
      <c r="BV11" s="692"/>
      <c r="BW11" s="692"/>
      <c r="BX11" s="692"/>
      <c r="BY11" s="692"/>
      <c r="BZ11" s="692"/>
      <c r="CA11" s="692"/>
      <c r="CB11" s="750"/>
      <c r="CD11" s="706" t="s">
        <v>241</v>
      </c>
      <c r="CE11" s="703"/>
      <c r="CF11" s="703"/>
      <c r="CG11" s="703"/>
      <c r="CH11" s="703"/>
      <c r="CI11" s="703"/>
      <c r="CJ11" s="703"/>
      <c r="CK11" s="703"/>
      <c r="CL11" s="703"/>
      <c r="CM11" s="703"/>
      <c r="CN11" s="703"/>
      <c r="CO11" s="703"/>
      <c r="CP11" s="703"/>
      <c r="CQ11" s="704"/>
      <c r="CR11" s="664">
        <v>972007</v>
      </c>
      <c r="CS11" s="665"/>
      <c r="CT11" s="665"/>
      <c r="CU11" s="665"/>
      <c r="CV11" s="665"/>
      <c r="CW11" s="665"/>
      <c r="CX11" s="665"/>
      <c r="CY11" s="666"/>
      <c r="CZ11" s="691">
        <v>2.9</v>
      </c>
      <c r="DA11" s="691"/>
      <c r="DB11" s="691"/>
      <c r="DC11" s="691"/>
      <c r="DD11" s="670">
        <v>476977</v>
      </c>
      <c r="DE11" s="665"/>
      <c r="DF11" s="665"/>
      <c r="DG11" s="665"/>
      <c r="DH11" s="665"/>
      <c r="DI11" s="665"/>
      <c r="DJ11" s="665"/>
      <c r="DK11" s="665"/>
      <c r="DL11" s="665"/>
      <c r="DM11" s="665"/>
      <c r="DN11" s="665"/>
      <c r="DO11" s="665"/>
      <c r="DP11" s="666"/>
      <c r="DQ11" s="670">
        <v>400294</v>
      </c>
      <c r="DR11" s="665"/>
      <c r="DS11" s="665"/>
      <c r="DT11" s="665"/>
      <c r="DU11" s="665"/>
      <c r="DV11" s="665"/>
      <c r="DW11" s="665"/>
      <c r="DX11" s="665"/>
      <c r="DY11" s="665"/>
      <c r="DZ11" s="665"/>
      <c r="EA11" s="665"/>
      <c r="EB11" s="665"/>
      <c r="EC11" s="705"/>
    </row>
    <row r="12" spans="2:143" ht="11.25" customHeight="1">
      <c r="B12" s="661" t="s">
        <v>242</v>
      </c>
      <c r="C12" s="662"/>
      <c r="D12" s="662"/>
      <c r="E12" s="662"/>
      <c r="F12" s="662"/>
      <c r="G12" s="662"/>
      <c r="H12" s="662"/>
      <c r="I12" s="662"/>
      <c r="J12" s="662"/>
      <c r="K12" s="662"/>
      <c r="L12" s="662"/>
      <c r="M12" s="662"/>
      <c r="N12" s="662"/>
      <c r="O12" s="662"/>
      <c r="P12" s="662"/>
      <c r="Q12" s="663"/>
      <c r="R12" s="664">
        <v>2986</v>
      </c>
      <c r="S12" s="665"/>
      <c r="T12" s="665"/>
      <c r="U12" s="665"/>
      <c r="V12" s="665"/>
      <c r="W12" s="665"/>
      <c r="X12" s="665"/>
      <c r="Y12" s="666"/>
      <c r="Z12" s="691">
        <v>0</v>
      </c>
      <c r="AA12" s="691"/>
      <c r="AB12" s="691"/>
      <c r="AC12" s="691"/>
      <c r="AD12" s="692">
        <v>2986</v>
      </c>
      <c r="AE12" s="692"/>
      <c r="AF12" s="692"/>
      <c r="AG12" s="692"/>
      <c r="AH12" s="692"/>
      <c r="AI12" s="692"/>
      <c r="AJ12" s="692"/>
      <c r="AK12" s="692"/>
      <c r="AL12" s="667">
        <v>0</v>
      </c>
      <c r="AM12" s="668"/>
      <c r="AN12" s="668"/>
      <c r="AO12" s="693"/>
      <c r="AP12" s="661" t="s">
        <v>561</v>
      </c>
      <c r="AQ12" s="662"/>
      <c r="AR12" s="662"/>
      <c r="AS12" s="662"/>
      <c r="AT12" s="662"/>
      <c r="AU12" s="662"/>
      <c r="AV12" s="662"/>
      <c r="AW12" s="662"/>
      <c r="AX12" s="662"/>
      <c r="AY12" s="662"/>
      <c r="AZ12" s="662"/>
      <c r="BA12" s="662"/>
      <c r="BB12" s="662"/>
      <c r="BC12" s="662"/>
      <c r="BD12" s="662"/>
      <c r="BE12" s="662"/>
      <c r="BF12" s="663"/>
      <c r="BG12" s="664">
        <v>3583317</v>
      </c>
      <c r="BH12" s="665"/>
      <c r="BI12" s="665"/>
      <c r="BJ12" s="665"/>
      <c r="BK12" s="665"/>
      <c r="BL12" s="665"/>
      <c r="BM12" s="665"/>
      <c r="BN12" s="666"/>
      <c r="BO12" s="691">
        <v>44.4</v>
      </c>
      <c r="BP12" s="691"/>
      <c r="BQ12" s="691"/>
      <c r="BR12" s="691"/>
      <c r="BS12" s="692">
        <v>231483</v>
      </c>
      <c r="BT12" s="692"/>
      <c r="BU12" s="692"/>
      <c r="BV12" s="692"/>
      <c r="BW12" s="692"/>
      <c r="BX12" s="692"/>
      <c r="BY12" s="692"/>
      <c r="BZ12" s="692"/>
      <c r="CA12" s="692"/>
      <c r="CB12" s="750"/>
      <c r="CD12" s="706" t="s">
        <v>243</v>
      </c>
      <c r="CE12" s="703"/>
      <c r="CF12" s="703"/>
      <c r="CG12" s="703"/>
      <c r="CH12" s="703"/>
      <c r="CI12" s="703"/>
      <c r="CJ12" s="703"/>
      <c r="CK12" s="703"/>
      <c r="CL12" s="703"/>
      <c r="CM12" s="703"/>
      <c r="CN12" s="703"/>
      <c r="CO12" s="703"/>
      <c r="CP12" s="703"/>
      <c r="CQ12" s="704"/>
      <c r="CR12" s="664">
        <v>781375</v>
      </c>
      <c r="CS12" s="665"/>
      <c r="CT12" s="665"/>
      <c r="CU12" s="665"/>
      <c r="CV12" s="665"/>
      <c r="CW12" s="665"/>
      <c r="CX12" s="665"/>
      <c r="CY12" s="666"/>
      <c r="CZ12" s="691">
        <v>2.2999999999999998</v>
      </c>
      <c r="DA12" s="691"/>
      <c r="DB12" s="691"/>
      <c r="DC12" s="691"/>
      <c r="DD12" s="670">
        <v>7524</v>
      </c>
      <c r="DE12" s="665"/>
      <c r="DF12" s="665"/>
      <c r="DG12" s="665"/>
      <c r="DH12" s="665"/>
      <c r="DI12" s="665"/>
      <c r="DJ12" s="665"/>
      <c r="DK12" s="665"/>
      <c r="DL12" s="665"/>
      <c r="DM12" s="665"/>
      <c r="DN12" s="665"/>
      <c r="DO12" s="665"/>
      <c r="DP12" s="666"/>
      <c r="DQ12" s="670">
        <v>495942</v>
      </c>
      <c r="DR12" s="665"/>
      <c r="DS12" s="665"/>
      <c r="DT12" s="665"/>
      <c r="DU12" s="665"/>
      <c r="DV12" s="665"/>
      <c r="DW12" s="665"/>
      <c r="DX12" s="665"/>
      <c r="DY12" s="665"/>
      <c r="DZ12" s="665"/>
      <c r="EA12" s="665"/>
      <c r="EB12" s="665"/>
      <c r="EC12" s="705"/>
    </row>
    <row r="13" spans="2:143" ht="11.25" customHeight="1">
      <c r="B13" s="661" t="s">
        <v>244</v>
      </c>
      <c r="C13" s="662"/>
      <c r="D13" s="662"/>
      <c r="E13" s="662"/>
      <c r="F13" s="662"/>
      <c r="G13" s="662"/>
      <c r="H13" s="662"/>
      <c r="I13" s="662"/>
      <c r="J13" s="662"/>
      <c r="K13" s="662"/>
      <c r="L13" s="662"/>
      <c r="M13" s="662"/>
      <c r="N13" s="662"/>
      <c r="O13" s="662"/>
      <c r="P13" s="662"/>
      <c r="Q13" s="663"/>
      <c r="R13" s="664" t="s">
        <v>237</v>
      </c>
      <c r="S13" s="665"/>
      <c r="T13" s="665"/>
      <c r="U13" s="665"/>
      <c r="V13" s="665"/>
      <c r="W13" s="665"/>
      <c r="X13" s="665"/>
      <c r="Y13" s="666"/>
      <c r="Z13" s="691" t="s">
        <v>237</v>
      </c>
      <c r="AA13" s="691"/>
      <c r="AB13" s="691"/>
      <c r="AC13" s="691"/>
      <c r="AD13" s="692" t="s">
        <v>237</v>
      </c>
      <c r="AE13" s="692"/>
      <c r="AF13" s="692"/>
      <c r="AG13" s="692"/>
      <c r="AH13" s="692"/>
      <c r="AI13" s="692"/>
      <c r="AJ13" s="692"/>
      <c r="AK13" s="692"/>
      <c r="AL13" s="667" t="s">
        <v>237</v>
      </c>
      <c r="AM13" s="668"/>
      <c r="AN13" s="668"/>
      <c r="AO13" s="693"/>
      <c r="AP13" s="661" t="s">
        <v>245</v>
      </c>
      <c r="AQ13" s="662"/>
      <c r="AR13" s="662"/>
      <c r="AS13" s="662"/>
      <c r="AT13" s="662"/>
      <c r="AU13" s="662"/>
      <c r="AV13" s="662"/>
      <c r="AW13" s="662"/>
      <c r="AX13" s="662"/>
      <c r="AY13" s="662"/>
      <c r="AZ13" s="662"/>
      <c r="BA13" s="662"/>
      <c r="BB13" s="662"/>
      <c r="BC13" s="662"/>
      <c r="BD13" s="662"/>
      <c r="BE13" s="662"/>
      <c r="BF13" s="663"/>
      <c r="BG13" s="664">
        <v>3568428</v>
      </c>
      <c r="BH13" s="665"/>
      <c r="BI13" s="665"/>
      <c r="BJ13" s="665"/>
      <c r="BK13" s="665"/>
      <c r="BL13" s="665"/>
      <c r="BM13" s="665"/>
      <c r="BN13" s="666"/>
      <c r="BO13" s="691">
        <v>44.3</v>
      </c>
      <c r="BP13" s="691"/>
      <c r="BQ13" s="691"/>
      <c r="BR13" s="691"/>
      <c r="BS13" s="692">
        <v>231483</v>
      </c>
      <c r="BT13" s="692"/>
      <c r="BU13" s="692"/>
      <c r="BV13" s="692"/>
      <c r="BW13" s="692"/>
      <c r="BX13" s="692"/>
      <c r="BY13" s="692"/>
      <c r="BZ13" s="692"/>
      <c r="CA13" s="692"/>
      <c r="CB13" s="750"/>
      <c r="CD13" s="706" t="s">
        <v>246</v>
      </c>
      <c r="CE13" s="703"/>
      <c r="CF13" s="703"/>
      <c r="CG13" s="703"/>
      <c r="CH13" s="703"/>
      <c r="CI13" s="703"/>
      <c r="CJ13" s="703"/>
      <c r="CK13" s="703"/>
      <c r="CL13" s="703"/>
      <c r="CM13" s="703"/>
      <c r="CN13" s="703"/>
      <c r="CO13" s="703"/>
      <c r="CP13" s="703"/>
      <c r="CQ13" s="704"/>
      <c r="CR13" s="664">
        <v>2030120</v>
      </c>
      <c r="CS13" s="665"/>
      <c r="CT13" s="665"/>
      <c r="CU13" s="665"/>
      <c r="CV13" s="665"/>
      <c r="CW13" s="665"/>
      <c r="CX13" s="665"/>
      <c r="CY13" s="666"/>
      <c r="CZ13" s="691">
        <v>6</v>
      </c>
      <c r="DA13" s="691"/>
      <c r="DB13" s="691"/>
      <c r="DC13" s="691"/>
      <c r="DD13" s="670">
        <v>1216073</v>
      </c>
      <c r="DE13" s="665"/>
      <c r="DF13" s="665"/>
      <c r="DG13" s="665"/>
      <c r="DH13" s="665"/>
      <c r="DI13" s="665"/>
      <c r="DJ13" s="665"/>
      <c r="DK13" s="665"/>
      <c r="DL13" s="665"/>
      <c r="DM13" s="665"/>
      <c r="DN13" s="665"/>
      <c r="DO13" s="665"/>
      <c r="DP13" s="666"/>
      <c r="DQ13" s="670">
        <v>1217356</v>
      </c>
      <c r="DR13" s="665"/>
      <c r="DS13" s="665"/>
      <c r="DT13" s="665"/>
      <c r="DU13" s="665"/>
      <c r="DV13" s="665"/>
      <c r="DW13" s="665"/>
      <c r="DX13" s="665"/>
      <c r="DY13" s="665"/>
      <c r="DZ13" s="665"/>
      <c r="EA13" s="665"/>
      <c r="EB13" s="665"/>
      <c r="EC13" s="705"/>
    </row>
    <row r="14" spans="2:143" ht="11.25" customHeight="1">
      <c r="B14" s="661" t="s">
        <v>247</v>
      </c>
      <c r="C14" s="662"/>
      <c r="D14" s="662"/>
      <c r="E14" s="662"/>
      <c r="F14" s="662"/>
      <c r="G14" s="662"/>
      <c r="H14" s="662"/>
      <c r="I14" s="662"/>
      <c r="J14" s="662"/>
      <c r="K14" s="662"/>
      <c r="L14" s="662"/>
      <c r="M14" s="662"/>
      <c r="N14" s="662"/>
      <c r="O14" s="662"/>
      <c r="P14" s="662"/>
      <c r="Q14" s="663"/>
      <c r="R14" s="664" t="s">
        <v>237</v>
      </c>
      <c r="S14" s="665"/>
      <c r="T14" s="665"/>
      <c r="U14" s="665"/>
      <c r="V14" s="665"/>
      <c r="W14" s="665"/>
      <c r="X14" s="665"/>
      <c r="Y14" s="666"/>
      <c r="Z14" s="691" t="s">
        <v>237</v>
      </c>
      <c r="AA14" s="691"/>
      <c r="AB14" s="691"/>
      <c r="AC14" s="691"/>
      <c r="AD14" s="692" t="s">
        <v>237</v>
      </c>
      <c r="AE14" s="692"/>
      <c r="AF14" s="692"/>
      <c r="AG14" s="692"/>
      <c r="AH14" s="692"/>
      <c r="AI14" s="692"/>
      <c r="AJ14" s="692"/>
      <c r="AK14" s="692"/>
      <c r="AL14" s="667" t="s">
        <v>237</v>
      </c>
      <c r="AM14" s="668"/>
      <c r="AN14" s="668"/>
      <c r="AO14" s="693"/>
      <c r="AP14" s="661" t="s">
        <v>562</v>
      </c>
      <c r="AQ14" s="662"/>
      <c r="AR14" s="662"/>
      <c r="AS14" s="662"/>
      <c r="AT14" s="662"/>
      <c r="AU14" s="662"/>
      <c r="AV14" s="662"/>
      <c r="AW14" s="662"/>
      <c r="AX14" s="662"/>
      <c r="AY14" s="662"/>
      <c r="AZ14" s="662"/>
      <c r="BA14" s="662"/>
      <c r="BB14" s="662"/>
      <c r="BC14" s="662"/>
      <c r="BD14" s="662"/>
      <c r="BE14" s="662"/>
      <c r="BF14" s="663"/>
      <c r="BG14" s="664">
        <v>240846</v>
      </c>
      <c r="BH14" s="665"/>
      <c r="BI14" s="665"/>
      <c r="BJ14" s="665"/>
      <c r="BK14" s="665"/>
      <c r="BL14" s="665"/>
      <c r="BM14" s="665"/>
      <c r="BN14" s="666"/>
      <c r="BO14" s="691">
        <v>3</v>
      </c>
      <c r="BP14" s="691"/>
      <c r="BQ14" s="691"/>
      <c r="BR14" s="691"/>
      <c r="BS14" s="692" t="s">
        <v>237</v>
      </c>
      <c r="BT14" s="692"/>
      <c r="BU14" s="692"/>
      <c r="BV14" s="692"/>
      <c r="BW14" s="692"/>
      <c r="BX14" s="692"/>
      <c r="BY14" s="692"/>
      <c r="BZ14" s="692"/>
      <c r="CA14" s="692"/>
      <c r="CB14" s="750"/>
      <c r="CD14" s="706" t="s">
        <v>248</v>
      </c>
      <c r="CE14" s="703"/>
      <c r="CF14" s="703"/>
      <c r="CG14" s="703"/>
      <c r="CH14" s="703"/>
      <c r="CI14" s="703"/>
      <c r="CJ14" s="703"/>
      <c r="CK14" s="703"/>
      <c r="CL14" s="703"/>
      <c r="CM14" s="703"/>
      <c r="CN14" s="703"/>
      <c r="CO14" s="703"/>
      <c r="CP14" s="703"/>
      <c r="CQ14" s="704"/>
      <c r="CR14" s="664">
        <v>896825</v>
      </c>
      <c r="CS14" s="665"/>
      <c r="CT14" s="665"/>
      <c r="CU14" s="665"/>
      <c r="CV14" s="665"/>
      <c r="CW14" s="665"/>
      <c r="CX14" s="665"/>
      <c r="CY14" s="666"/>
      <c r="CZ14" s="691">
        <v>2.6</v>
      </c>
      <c r="DA14" s="691"/>
      <c r="DB14" s="691"/>
      <c r="DC14" s="691"/>
      <c r="DD14" s="670">
        <v>77101</v>
      </c>
      <c r="DE14" s="665"/>
      <c r="DF14" s="665"/>
      <c r="DG14" s="665"/>
      <c r="DH14" s="665"/>
      <c r="DI14" s="665"/>
      <c r="DJ14" s="665"/>
      <c r="DK14" s="665"/>
      <c r="DL14" s="665"/>
      <c r="DM14" s="665"/>
      <c r="DN14" s="665"/>
      <c r="DO14" s="665"/>
      <c r="DP14" s="666"/>
      <c r="DQ14" s="670">
        <v>722741</v>
      </c>
      <c r="DR14" s="665"/>
      <c r="DS14" s="665"/>
      <c r="DT14" s="665"/>
      <c r="DU14" s="665"/>
      <c r="DV14" s="665"/>
      <c r="DW14" s="665"/>
      <c r="DX14" s="665"/>
      <c r="DY14" s="665"/>
      <c r="DZ14" s="665"/>
      <c r="EA14" s="665"/>
      <c r="EB14" s="665"/>
      <c r="EC14" s="705"/>
    </row>
    <row r="15" spans="2:143" ht="11.25" customHeight="1">
      <c r="B15" s="661" t="s">
        <v>249</v>
      </c>
      <c r="C15" s="662"/>
      <c r="D15" s="662"/>
      <c r="E15" s="662"/>
      <c r="F15" s="662"/>
      <c r="G15" s="662"/>
      <c r="H15" s="662"/>
      <c r="I15" s="662"/>
      <c r="J15" s="662"/>
      <c r="K15" s="662"/>
      <c r="L15" s="662"/>
      <c r="M15" s="662"/>
      <c r="N15" s="662"/>
      <c r="O15" s="662"/>
      <c r="P15" s="662"/>
      <c r="Q15" s="663"/>
      <c r="R15" s="664" t="s">
        <v>237</v>
      </c>
      <c r="S15" s="665"/>
      <c r="T15" s="665"/>
      <c r="U15" s="665"/>
      <c r="V15" s="665"/>
      <c r="W15" s="665"/>
      <c r="X15" s="665"/>
      <c r="Y15" s="666"/>
      <c r="Z15" s="691" t="s">
        <v>237</v>
      </c>
      <c r="AA15" s="691"/>
      <c r="AB15" s="691"/>
      <c r="AC15" s="691"/>
      <c r="AD15" s="692" t="s">
        <v>558</v>
      </c>
      <c r="AE15" s="692"/>
      <c r="AF15" s="692"/>
      <c r="AG15" s="692"/>
      <c r="AH15" s="692"/>
      <c r="AI15" s="692"/>
      <c r="AJ15" s="692"/>
      <c r="AK15" s="692"/>
      <c r="AL15" s="667" t="s">
        <v>237</v>
      </c>
      <c r="AM15" s="668"/>
      <c r="AN15" s="668"/>
      <c r="AO15" s="693"/>
      <c r="AP15" s="661" t="s">
        <v>250</v>
      </c>
      <c r="AQ15" s="662"/>
      <c r="AR15" s="662"/>
      <c r="AS15" s="662"/>
      <c r="AT15" s="662"/>
      <c r="AU15" s="662"/>
      <c r="AV15" s="662"/>
      <c r="AW15" s="662"/>
      <c r="AX15" s="662"/>
      <c r="AY15" s="662"/>
      <c r="AZ15" s="662"/>
      <c r="BA15" s="662"/>
      <c r="BB15" s="662"/>
      <c r="BC15" s="662"/>
      <c r="BD15" s="662"/>
      <c r="BE15" s="662"/>
      <c r="BF15" s="663"/>
      <c r="BG15" s="664">
        <v>528732</v>
      </c>
      <c r="BH15" s="665"/>
      <c r="BI15" s="665"/>
      <c r="BJ15" s="665"/>
      <c r="BK15" s="665"/>
      <c r="BL15" s="665"/>
      <c r="BM15" s="665"/>
      <c r="BN15" s="666"/>
      <c r="BO15" s="691">
        <v>6.6</v>
      </c>
      <c r="BP15" s="691"/>
      <c r="BQ15" s="691"/>
      <c r="BR15" s="691"/>
      <c r="BS15" s="692" t="s">
        <v>558</v>
      </c>
      <c r="BT15" s="692"/>
      <c r="BU15" s="692"/>
      <c r="BV15" s="692"/>
      <c r="BW15" s="692"/>
      <c r="BX15" s="692"/>
      <c r="BY15" s="692"/>
      <c r="BZ15" s="692"/>
      <c r="CA15" s="692"/>
      <c r="CB15" s="750"/>
      <c r="CD15" s="706" t="s">
        <v>251</v>
      </c>
      <c r="CE15" s="703"/>
      <c r="CF15" s="703"/>
      <c r="CG15" s="703"/>
      <c r="CH15" s="703"/>
      <c r="CI15" s="703"/>
      <c r="CJ15" s="703"/>
      <c r="CK15" s="703"/>
      <c r="CL15" s="703"/>
      <c r="CM15" s="703"/>
      <c r="CN15" s="703"/>
      <c r="CO15" s="703"/>
      <c r="CP15" s="703"/>
      <c r="CQ15" s="704"/>
      <c r="CR15" s="664">
        <v>4014543</v>
      </c>
      <c r="CS15" s="665"/>
      <c r="CT15" s="665"/>
      <c r="CU15" s="665"/>
      <c r="CV15" s="665"/>
      <c r="CW15" s="665"/>
      <c r="CX15" s="665"/>
      <c r="CY15" s="666"/>
      <c r="CZ15" s="691">
        <v>11.8</v>
      </c>
      <c r="DA15" s="691"/>
      <c r="DB15" s="691"/>
      <c r="DC15" s="691"/>
      <c r="DD15" s="670">
        <v>776634</v>
      </c>
      <c r="DE15" s="665"/>
      <c r="DF15" s="665"/>
      <c r="DG15" s="665"/>
      <c r="DH15" s="665"/>
      <c r="DI15" s="665"/>
      <c r="DJ15" s="665"/>
      <c r="DK15" s="665"/>
      <c r="DL15" s="665"/>
      <c r="DM15" s="665"/>
      <c r="DN15" s="665"/>
      <c r="DO15" s="665"/>
      <c r="DP15" s="666"/>
      <c r="DQ15" s="670">
        <v>2642743</v>
      </c>
      <c r="DR15" s="665"/>
      <c r="DS15" s="665"/>
      <c r="DT15" s="665"/>
      <c r="DU15" s="665"/>
      <c r="DV15" s="665"/>
      <c r="DW15" s="665"/>
      <c r="DX15" s="665"/>
      <c r="DY15" s="665"/>
      <c r="DZ15" s="665"/>
      <c r="EA15" s="665"/>
      <c r="EB15" s="665"/>
      <c r="EC15" s="705"/>
    </row>
    <row r="16" spans="2:143" ht="11.25" customHeight="1">
      <c r="B16" s="661" t="s">
        <v>252</v>
      </c>
      <c r="C16" s="662"/>
      <c r="D16" s="662"/>
      <c r="E16" s="662"/>
      <c r="F16" s="662"/>
      <c r="G16" s="662"/>
      <c r="H16" s="662"/>
      <c r="I16" s="662"/>
      <c r="J16" s="662"/>
      <c r="K16" s="662"/>
      <c r="L16" s="662"/>
      <c r="M16" s="662"/>
      <c r="N16" s="662"/>
      <c r="O16" s="662"/>
      <c r="P16" s="662"/>
      <c r="Q16" s="663"/>
      <c r="R16" s="664">
        <v>26241</v>
      </c>
      <c r="S16" s="665"/>
      <c r="T16" s="665"/>
      <c r="U16" s="665"/>
      <c r="V16" s="665"/>
      <c r="W16" s="665"/>
      <c r="X16" s="665"/>
      <c r="Y16" s="666"/>
      <c r="Z16" s="691">
        <v>0.1</v>
      </c>
      <c r="AA16" s="691"/>
      <c r="AB16" s="691"/>
      <c r="AC16" s="691"/>
      <c r="AD16" s="692">
        <v>26241</v>
      </c>
      <c r="AE16" s="692"/>
      <c r="AF16" s="692"/>
      <c r="AG16" s="692"/>
      <c r="AH16" s="692"/>
      <c r="AI16" s="692"/>
      <c r="AJ16" s="692"/>
      <c r="AK16" s="692"/>
      <c r="AL16" s="667">
        <v>0.2</v>
      </c>
      <c r="AM16" s="668"/>
      <c r="AN16" s="668"/>
      <c r="AO16" s="693"/>
      <c r="AP16" s="661" t="s">
        <v>253</v>
      </c>
      <c r="AQ16" s="662"/>
      <c r="AR16" s="662"/>
      <c r="AS16" s="662"/>
      <c r="AT16" s="662"/>
      <c r="AU16" s="662"/>
      <c r="AV16" s="662"/>
      <c r="AW16" s="662"/>
      <c r="AX16" s="662"/>
      <c r="AY16" s="662"/>
      <c r="AZ16" s="662"/>
      <c r="BA16" s="662"/>
      <c r="BB16" s="662"/>
      <c r="BC16" s="662"/>
      <c r="BD16" s="662"/>
      <c r="BE16" s="662"/>
      <c r="BF16" s="663"/>
      <c r="BG16" s="664" t="s">
        <v>558</v>
      </c>
      <c r="BH16" s="665"/>
      <c r="BI16" s="665"/>
      <c r="BJ16" s="665"/>
      <c r="BK16" s="665"/>
      <c r="BL16" s="665"/>
      <c r="BM16" s="665"/>
      <c r="BN16" s="666"/>
      <c r="BO16" s="691" t="s">
        <v>237</v>
      </c>
      <c r="BP16" s="691"/>
      <c r="BQ16" s="691"/>
      <c r="BR16" s="691"/>
      <c r="BS16" s="692" t="s">
        <v>237</v>
      </c>
      <c r="BT16" s="692"/>
      <c r="BU16" s="692"/>
      <c r="BV16" s="692"/>
      <c r="BW16" s="692"/>
      <c r="BX16" s="692"/>
      <c r="BY16" s="692"/>
      <c r="BZ16" s="692"/>
      <c r="CA16" s="692"/>
      <c r="CB16" s="750"/>
      <c r="CD16" s="706" t="s">
        <v>254</v>
      </c>
      <c r="CE16" s="703"/>
      <c r="CF16" s="703"/>
      <c r="CG16" s="703"/>
      <c r="CH16" s="703"/>
      <c r="CI16" s="703"/>
      <c r="CJ16" s="703"/>
      <c r="CK16" s="703"/>
      <c r="CL16" s="703"/>
      <c r="CM16" s="703"/>
      <c r="CN16" s="703"/>
      <c r="CO16" s="703"/>
      <c r="CP16" s="703"/>
      <c r="CQ16" s="704"/>
      <c r="CR16" s="664">
        <v>76144</v>
      </c>
      <c r="CS16" s="665"/>
      <c r="CT16" s="665"/>
      <c r="CU16" s="665"/>
      <c r="CV16" s="665"/>
      <c r="CW16" s="665"/>
      <c r="CX16" s="665"/>
      <c r="CY16" s="666"/>
      <c r="CZ16" s="691">
        <v>0.2</v>
      </c>
      <c r="DA16" s="691"/>
      <c r="DB16" s="691"/>
      <c r="DC16" s="691"/>
      <c r="DD16" s="670" t="s">
        <v>237</v>
      </c>
      <c r="DE16" s="665"/>
      <c r="DF16" s="665"/>
      <c r="DG16" s="665"/>
      <c r="DH16" s="665"/>
      <c r="DI16" s="665"/>
      <c r="DJ16" s="665"/>
      <c r="DK16" s="665"/>
      <c r="DL16" s="665"/>
      <c r="DM16" s="665"/>
      <c r="DN16" s="665"/>
      <c r="DO16" s="665"/>
      <c r="DP16" s="666"/>
      <c r="DQ16" s="670">
        <v>31449</v>
      </c>
      <c r="DR16" s="665"/>
      <c r="DS16" s="665"/>
      <c r="DT16" s="665"/>
      <c r="DU16" s="665"/>
      <c r="DV16" s="665"/>
      <c r="DW16" s="665"/>
      <c r="DX16" s="665"/>
      <c r="DY16" s="665"/>
      <c r="DZ16" s="665"/>
      <c r="EA16" s="665"/>
      <c r="EB16" s="665"/>
      <c r="EC16" s="705"/>
    </row>
    <row r="17" spans="2:133" ht="11.25" customHeight="1">
      <c r="B17" s="661" t="s">
        <v>255</v>
      </c>
      <c r="C17" s="662"/>
      <c r="D17" s="662"/>
      <c r="E17" s="662"/>
      <c r="F17" s="662"/>
      <c r="G17" s="662"/>
      <c r="H17" s="662"/>
      <c r="I17" s="662"/>
      <c r="J17" s="662"/>
      <c r="K17" s="662"/>
      <c r="L17" s="662"/>
      <c r="M17" s="662"/>
      <c r="N17" s="662"/>
      <c r="O17" s="662"/>
      <c r="P17" s="662"/>
      <c r="Q17" s="663"/>
      <c r="R17" s="664">
        <v>93377</v>
      </c>
      <c r="S17" s="665"/>
      <c r="T17" s="665"/>
      <c r="U17" s="665"/>
      <c r="V17" s="665"/>
      <c r="W17" s="665"/>
      <c r="X17" s="665"/>
      <c r="Y17" s="666"/>
      <c r="Z17" s="691">
        <v>0.3</v>
      </c>
      <c r="AA17" s="691"/>
      <c r="AB17" s="691"/>
      <c r="AC17" s="691"/>
      <c r="AD17" s="692">
        <v>93377</v>
      </c>
      <c r="AE17" s="692"/>
      <c r="AF17" s="692"/>
      <c r="AG17" s="692"/>
      <c r="AH17" s="692"/>
      <c r="AI17" s="692"/>
      <c r="AJ17" s="692"/>
      <c r="AK17" s="692"/>
      <c r="AL17" s="667">
        <v>0.6</v>
      </c>
      <c r="AM17" s="668"/>
      <c r="AN17" s="668"/>
      <c r="AO17" s="693"/>
      <c r="AP17" s="661" t="s">
        <v>256</v>
      </c>
      <c r="AQ17" s="662"/>
      <c r="AR17" s="662"/>
      <c r="AS17" s="662"/>
      <c r="AT17" s="662"/>
      <c r="AU17" s="662"/>
      <c r="AV17" s="662"/>
      <c r="AW17" s="662"/>
      <c r="AX17" s="662"/>
      <c r="AY17" s="662"/>
      <c r="AZ17" s="662"/>
      <c r="BA17" s="662"/>
      <c r="BB17" s="662"/>
      <c r="BC17" s="662"/>
      <c r="BD17" s="662"/>
      <c r="BE17" s="662"/>
      <c r="BF17" s="663"/>
      <c r="BG17" s="664" t="s">
        <v>237</v>
      </c>
      <c r="BH17" s="665"/>
      <c r="BI17" s="665"/>
      <c r="BJ17" s="665"/>
      <c r="BK17" s="665"/>
      <c r="BL17" s="665"/>
      <c r="BM17" s="665"/>
      <c r="BN17" s="666"/>
      <c r="BO17" s="691" t="s">
        <v>237</v>
      </c>
      <c r="BP17" s="691"/>
      <c r="BQ17" s="691"/>
      <c r="BR17" s="691"/>
      <c r="BS17" s="692" t="s">
        <v>237</v>
      </c>
      <c r="BT17" s="692"/>
      <c r="BU17" s="692"/>
      <c r="BV17" s="692"/>
      <c r="BW17" s="692"/>
      <c r="BX17" s="692"/>
      <c r="BY17" s="692"/>
      <c r="BZ17" s="692"/>
      <c r="CA17" s="692"/>
      <c r="CB17" s="750"/>
      <c r="CD17" s="706" t="s">
        <v>257</v>
      </c>
      <c r="CE17" s="703"/>
      <c r="CF17" s="703"/>
      <c r="CG17" s="703"/>
      <c r="CH17" s="703"/>
      <c r="CI17" s="703"/>
      <c r="CJ17" s="703"/>
      <c r="CK17" s="703"/>
      <c r="CL17" s="703"/>
      <c r="CM17" s="703"/>
      <c r="CN17" s="703"/>
      <c r="CO17" s="703"/>
      <c r="CP17" s="703"/>
      <c r="CQ17" s="704"/>
      <c r="CR17" s="664">
        <v>1933982</v>
      </c>
      <c r="CS17" s="665"/>
      <c r="CT17" s="665"/>
      <c r="CU17" s="665"/>
      <c r="CV17" s="665"/>
      <c r="CW17" s="665"/>
      <c r="CX17" s="665"/>
      <c r="CY17" s="666"/>
      <c r="CZ17" s="691">
        <v>5.7</v>
      </c>
      <c r="DA17" s="691"/>
      <c r="DB17" s="691"/>
      <c r="DC17" s="691"/>
      <c r="DD17" s="670" t="s">
        <v>237</v>
      </c>
      <c r="DE17" s="665"/>
      <c r="DF17" s="665"/>
      <c r="DG17" s="665"/>
      <c r="DH17" s="665"/>
      <c r="DI17" s="665"/>
      <c r="DJ17" s="665"/>
      <c r="DK17" s="665"/>
      <c r="DL17" s="665"/>
      <c r="DM17" s="665"/>
      <c r="DN17" s="665"/>
      <c r="DO17" s="665"/>
      <c r="DP17" s="666"/>
      <c r="DQ17" s="670">
        <v>1829357</v>
      </c>
      <c r="DR17" s="665"/>
      <c r="DS17" s="665"/>
      <c r="DT17" s="665"/>
      <c r="DU17" s="665"/>
      <c r="DV17" s="665"/>
      <c r="DW17" s="665"/>
      <c r="DX17" s="665"/>
      <c r="DY17" s="665"/>
      <c r="DZ17" s="665"/>
      <c r="EA17" s="665"/>
      <c r="EB17" s="665"/>
      <c r="EC17" s="705"/>
    </row>
    <row r="18" spans="2:133" ht="11.25" customHeight="1">
      <c r="B18" s="661" t="s">
        <v>258</v>
      </c>
      <c r="C18" s="662"/>
      <c r="D18" s="662"/>
      <c r="E18" s="662"/>
      <c r="F18" s="662"/>
      <c r="G18" s="662"/>
      <c r="H18" s="662"/>
      <c r="I18" s="662"/>
      <c r="J18" s="662"/>
      <c r="K18" s="662"/>
      <c r="L18" s="662"/>
      <c r="M18" s="662"/>
      <c r="N18" s="662"/>
      <c r="O18" s="662"/>
      <c r="P18" s="662"/>
      <c r="Q18" s="663"/>
      <c r="R18" s="664">
        <v>168708</v>
      </c>
      <c r="S18" s="665"/>
      <c r="T18" s="665"/>
      <c r="U18" s="665"/>
      <c r="V18" s="665"/>
      <c r="W18" s="665"/>
      <c r="X18" s="665"/>
      <c r="Y18" s="666"/>
      <c r="Z18" s="691">
        <v>0.5</v>
      </c>
      <c r="AA18" s="691"/>
      <c r="AB18" s="691"/>
      <c r="AC18" s="691"/>
      <c r="AD18" s="692">
        <v>168708</v>
      </c>
      <c r="AE18" s="692"/>
      <c r="AF18" s="692"/>
      <c r="AG18" s="692"/>
      <c r="AH18" s="692"/>
      <c r="AI18" s="692"/>
      <c r="AJ18" s="692"/>
      <c r="AK18" s="692"/>
      <c r="AL18" s="667">
        <v>1.1000000238418579</v>
      </c>
      <c r="AM18" s="668"/>
      <c r="AN18" s="668"/>
      <c r="AO18" s="693"/>
      <c r="AP18" s="661" t="s">
        <v>259</v>
      </c>
      <c r="AQ18" s="662"/>
      <c r="AR18" s="662"/>
      <c r="AS18" s="662"/>
      <c r="AT18" s="662"/>
      <c r="AU18" s="662"/>
      <c r="AV18" s="662"/>
      <c r="AW18" s="662"/>
      <c r="AX18" s="662"/>
      <c r="AY18" s="662"/>
      <c r="AZ18" s="662"/>
      <c r="BA18" s="662"/>
      <c r="BB18" s="662"/>
      <c r="BC18" s="662"/>
      <c r="BD18" s="662"/>
      <c r="BE18" s="662"/>
      <c r="BF18" s="663"/>
      <c r="BG18" s="664" t="s">
        <v>237</v>
      </c>
      <c r="BH18" s="665"/>
      <c r="BI18" s="665"/>
      <c r="BJ18" s="665"/>
      <c r="BK18" s="665"/>
      <c r="BL18" s="665"/>
      <c r="BM18" s="665"/>
      <c r="BN18" s="666"/>
      <c r="BO18" s="691" t="s">
        <v>558</v>
      </c>
      <c r="BP18" s="691"/>
      <c r="BQ18" s="691"/>
      <c r="BR18" s="691"/>
      <c r="BS18" s="692" t="s">
        <v>237</v>
      </c>
      <c r="BT18" s="692"/>
      <c r="BU18" s="692"/>
      <c r="BV18" s="692"/>
      <c r="BW18" s="692"/>
      <c r="BX18" s="692"/>
      <c r="BY18" s="692"/>
      <c r="BZ18" s="692"/>
      <c r="CA18" s="692"/>
      <c r="CB18" s="750"/>
      <c r="CD18" s="706" t="s">
        <v>260</v>
      </c>
      <c r="CE18" s="703"/>
      <c r="CF18" s="703"/>
      <c r="CG18" s="703"/>
      <c r="CH18" s="703"/>
      <c r="CI18" s="703"/>
      <c r="CJ18" s="703"/>
      <c r="CK18" s="703"/>
      <c r="CL18" s="703"/>
      <c r="CM18" s="703"/>
      <c r="CN18" s="703"/>
      <c r="CO18" s="703"/>
      <c r="CP18" s="703"/>
      <c r="CQ18" s="704"/>
      <c r="CR18" s="664" t="s">
        <v>558</v>
      </c>
      <c r="CS18" s="665"/>
      <c r="CT18" s="665"/>
      <c r="CU18" s="665"/>
      <c r="CV18" s="665"/>
      <c r="CW18" s="665"/>
      <c r="CX18" s="665"/>
      <c r="CY18" s="666"/>
      <c r="CZ18" s="691" t="s">
        <v>237</v>
      </c>
      <c r="DA18" s="691"/>
      <c r="DB18" s="691"/>
      <c r="DC18" s="691"/>
      <c r="DD18" s="670" t="s">
        <v>237</v>
      </c>
      <c r="DE18" s="665"/>
      <c r="DF18" s="665"/>
      <c r="DG18" s="665"/>
      <c r="DH18" s="665"/>
      <c r="DI18" s="665"/>
      <c r="DJ18" s="665"/>
      <c r="DK18" s="665"/>
      <c r="DL18" s="665"/>
      <c r="DM18" s="665"/>
      <c r="DN18" s="665"/>
      <c r="DO18" s="665"/>
      <c r="DP18" s="666"/>
      <c r="DQ18" s="670" t="s">
        <v>237</v>
      </c>
      <c r="DR18" s="665"/>
      <c r="DS18" s="665"/>
      <c r="DT18" s="665"/>
      <c r="DU18" s="665"/>
      <c r="DV18" s="665"/>
      <c r="DW18" s="665"/>
      <c r="DX18" s="665"/>
      <c r="DY18" s="665"/>
      <c r="DZ18" s="665"/>
      <c r="EA18" s="665"/>
      <c r="EB18" s="665"/>
      <c r="EC18" s="705"/>
    </row>
    <row r="19" spans="2:133" ht="11.25" customHeight="1">
      <c r="B19" s="661" t="s">
        <v>563</v>
      </c>
      <c r="C19" s="662"/>
      <c r="D19" s="662"/>
      <c r="E19" s="662"/>
      <c r="F19" s="662"/>
      <c r="G19" s="662"/>
      <c r="H19" s="662"/>
      <c r="I19" s="662"/>
      <c r="J19" s="662"/>
      <c r="K19" s="662"/>
      <c r="L19" s="662"/>
      <c r="M19" s="662"/>
      <c r="N19" s="662"/>
      <c r="O19" s="662"/>
      <c r="P19" s="662"/>
      <c r="Q19" s="663"/>
      <c r="R19" s="664">
        <v>81499</v>
      </c>
      <c r="S19" s="665"/>
      <c r="T19" s="665"/>
      <c r="U19" s="665"/>
      <c r="V19" s="665"/>
      <c r="W19" s="665"/>
      <c r="X19" s="665"/>
      <c r="Y19" s="666"/>
      <c r="Z19" s="691">
        <v>0.2</v>
      </c>
      <c r="AA19" s="691"/>
      <c r="AB19" s="691"/>
      <c r="AC19" s="691"/>
      <c r="AD19" s="692">
        <v>81499</v>
      </c>
      <c r="AE19" s="692"/>
      <c r="AF19" s="692"/>
      <c r="AG19" s="692"/>
      <c r="AH19" s="692"/>
      <c r="AI19" s="692"/>
      <c r="AJ19" s="692"/>
      <c r="AK19" s="692"/>
      <c r="AL19" s="667">
        <v>0.5</v>
      </c>
      <c r="AM19" s="668"/>
      <c r="AN19" s="668"/>
      <c r="AO19" s="693"/>
      <c r="AP19" s="661" t="s">
        <v>261</v>
      </c>
      <c r="AQ19" s="662"/>
      <c r="AR19" s="662"/>
      <c r="AS19" s="662"/>
      <c r="AT19" s="662"/>
      <c r="AU19" s="662"/>
      <c r="AV19" s="662"/>
      <c r="AW19" s="662"/>
      <c r="AX19" s="662"/>
      <c r="AY19" s="662"/>
      <c r="AZ19" s="662"/>
      <c r="BA19" s="662"/>
      <c r="BB19" s="662"/>
      <c r="BC19" s="662"/>
      <c r="BD19" s="662"/>
      <c r="BE19" s="662"/>
      <c r="BF19" s="663"/>
      <c r="BG19" s="664" t="s">
        <v>237</v>
      </c>
      <c r="BH19" s="665"/>
      <c r="BI19" s="665"/>
      <c r="BJ19" s="665"/>
      <c r="BK19" s="665"/>
      <c r="BL19" s="665"/>
      <c r="BM19" s="665"/>
      <c r="BN19" s="666"/>
      <c r="BO19" s="691" t="s">
        <v>237</v>
      </c>
      <c r="BP19" s="691"/>
      <c r="BQ19" s="691"/>
      <c r="BR19" s="691"/>
      <c r="BS19" s="692" t="s">
        <v>237</v>
      </c>
      <c r="BT19" s="692"/>
      <c r="BU19" s="692"/>
      <c r="BV19" s="692"/>
      <c r="BW19" s="692"/>
      <c r="BX19" s="692"/>
      <c r="BY19" s="692"/>
      <c r="BZ19" s="692"/>
      <c r="CA19" s="692"/>
      <c r="CB19" s="750"/>
      <c r="CD19" s="706" t="s">
        <v>564</v>
      </c>
      <c r="CE19" s="703"/>
      <c r="CF19" s="703"/>
      <c r="CG19" s="703"/>
      <c r="CH19" s="703"/>
      <c r="CI19" s="703"/>
      <c r="CJ19" s="703"/>
      <c r="CK19" s="703"/>
      <c r="CL19" s="703"/>
      <c r="CM19" s="703"/>
      <c r="CN19" s="703"/>
      <c r="CO19" s="703"/>
      <c r="CP19" s="703"/>
      <c r="CQ19" s="704"/>
      <c r="CR19" s="664" t="s">
        <v>237</v>
      </c>
      <c r="CS19" s="665"/>
      <c r="CT19" s="665"/>
      <c r="CU19" s="665"/>
      <c r="CV19" s="665"/>
      <c r="CW19" s="665"/>
      <c r="CX19" s="665"/>
      <c r="CY19" s="666"/>
      <c r="CZ19" s="691" t="s">
        <v>565</v>
      </c>
      <c r="DA19" s="691"/>
      <c r="DB19" s="691"/>
      <c r="DC19" s="691"/>
      <c r="DD19" s="670" t="s">
        <v>237</v>
      </c>
      <c r="DE19" s="665"/>
      <c r="DF19" s="665"/>
      <c r="DG19" s="665"/>
      <c r="DH19" s="665"/>
      <c r="DI19" s="665"/>
      <c r="DJ19" s="665"/>
      <c r="DK19" s="665"/>
      <c r="DL19" s="665"/>
      <c r="DM19" s="665"/>
      <c r="DN19" s="665"/>
      <c r="DO19" s="665"/>
      <c r="DP19" s="666"/>
      <c r="DQ19" s="670" t="s">
        <v>237</v>
      </c>
      <c r="DR19" s="665"/>
      <c r="DS19" s="665"/>
      <c r="DT19" s="665"/>
      <c r="DU19" s="665"/>
      <c r="DV19" s="665"/>
      <c r="DW19" s="665"/>
      <c r="DX19" s="665"/>
      <c r="DY19" s="665"/>
      <c r="DZ19" s="665"/>
      <c r="EA19" s="665"/>
      <c r="EB19" s="665"/>
      <c r="EC19" s="705"/>
    </row>
    <row r="20" spans="2:133" ht="11.25" customHeight="1">
      <c r="B20" s="661" t="s">
        <v>262</v>
      </c>
      <c r="C20" s="662"/>
      <c r="D20" s="662"/>
      <c r="E20" s="662"/>
      <c r="F20" s="662"/>
      <c r="G20" s="662"/>
      <c r="H20" s="662"/>
      <c r="I20" s="662"/>
      <c r="J20" s="662"/>
      <c r="K20" s="662"/>
      <c r="L20" s="662"/>
      <c r="M20" s="662"/>
      <c r="N20" s="662"/>
      <c r="O20" s="662"/>
      <c r="P20" s="662"/>
      <c r="Q20" s="663"/>
      <c r="R20" s="664">
        <v>8521</v>
      </c>
      <c r="S20" s="665"/>
      <c r="T20" s="665"/>
      <c r="U20" s="665"/>
      <c r="V20" s="665"/>
      <c r="W20" s="665"/>
      <c r="X20" s="665"/>
      <c r="Y20" s="666"/>
      <c r="Z20" s="691">
        <v>0</v>
      </c>
      <c r="AA20" s="691"/>
      <c r="AB20" s="691"/>
      <c r="AC20" s="691"/>
      <c r="AD20" s="692">
        <v>8521</v>
      </c>
      <c r="AE20" s="692"/>
      <c r="AF20" s="692"/>
      <c r="AG20" s="692"/>
      <c r="AH20" s="692"/>
      <c r="AI20" s="692"/>
      <c r="AJ20" s="692"/>
      <c r="AK20" s="692"/>
      <c r="AL20" s="667">
        <v>0.1</v>
      </c>
      <c r="AM20" s="668"/>
      <c r="AN20" s="668"/>
      <c r="AO20" s="693"/>
      <c r="AP20" s="661" t="s">
        <v>566</v>
      </c>
      <c r="AQ20" s="662"/>
      <c r="AR20" s="662"/>
      <c r="AS20" s="662"/>
      <c r="AT20" s="662"/>
      <c r="AU20" s="662"/>
      <c r="AV20" s="662"/>
      <c r="AW20" s="662"/>
      <c r="AX20" s="662"/>
      <c r="AY20" s="662"/>
      <c r="AZ20" s="662"/>
      <c r="BA20" s="662"/>
      <c r="BB20" s="662"/>
      <c r="BC20" s="662"/>
      <c r="BD20" s="662"/>
      <c r="BE20" s="662"/>
      <c r="BF20" s="663"/>
      <c r="BG20" s="664" t="s">
        <v>237</v>
      </c>
      <c r="BH20" s="665"/>
      <c r="BI20" s="665"/>
      <c r="BJ20" s="665"/>
      <c r="BK20" s="665"/>
      <c r="BL20" s="665"/>
      <c r="BM20" s="665"/>
      <c r="BN20" s="666"/>
      <c r="BO20" s="691" t="s">
        <v>558</v>
      </c>
      <c r="BP20" s="691"/>
      <c r="BQ20" s="691"/>
      <c r="BR20" s="691"/>
      <c r="BS20" s="692" t="s">
        <v>558</v>
      </c>
      <c r="BT20" s="692"/>
      <c r="BU20" s="692"/>
      <c r="BV20" s="692"/>
      <c r="BW20" s="692"/>
      <c r="BX20" s="692"/>
      <c r="BY20" s="692"/>
      <c r="BZ20" s="692"/>
      <c r="CA20" s="692"/>
      <c r="CB20" s="750"/>
      <c r="CD20" s="706" t="s">
        <v>263</v>
      </c>
      <c r="CE20" s="703"/>
      <c r="CF20" s="703"/>
      <c r="CG20" s="703"/>
      <c r="CH20" s="703"/>
      <c r="CI20" s="703"/>
      <c r="CJ20" s="703"/>
      <c r="CK20" s="703"/>
      <c r="CL20" s="703"/>
      <c r="CM20" s="703"/>
      <c r="CN20" s="703"/>
      <c r="CO20" s="703"/>
      <c r="CP20" s="703"/>
      <c r="CQ20" s="704"/>
      <c r="CR20" s="664">
        <v>34017703</v>
      </c>
      <c r="CS20" s="665"/>
      <c r="CT20" s="665"/>
      <c r="CU20" s="665"/>
      <c r="CV20" s="665"/>
      <c r="CW20" s="665"/>
      <c r="CX20" s="665"/>
      <c r="CY20" s="666"/>
      <c r="CZ20" s="691">
        <v>100</v>
      </c>
      <c r="DA20" s="691"/>
      <c r="DB20" s="691"/>
      <c r="DC20" s="691"/>
      <c r="DD20" s="670">
        <v>3040088</v>
      </c>
      <c r="DE20" s="665"/>
      <c r="DF20" s="665"/>
      <c r="DG20" s="665"/>
      <c r="DH20" s="665"/>
      <c r="DI20" s="665"/>
      <c r="DJ20" s="665"/>
      <c r="DK20" s="665"/>
      <c r="DL20" s="665"/>
      <c r="DM20" s="665"/>
      <c r="DN20" s="665"/>
      <c r="DO20" s="665"/>
      <c r="DP20" s="666"/>
      <c r="DQ20" s="670">
        <v>18837327</v>
      </c>
      <c r="DR20" s="665"/>
      <c r="DS20" s="665"/>
      <c r="DT20" s="665"/>
      <c r="DU20" s="665"/>
      <c r="DV20" s="665"/>
      <c r="DW20" s="665"/>
      <c r="DX20" s="665"/>
      <c r="DY20" s="665"/>
      <c r="DZ20" s="665"/>
      <c r="EA20" s="665"/>
      <c r="EB20" s="665"/>
      <c r="EC20" s="705"/>
    </row>
    <row r="21" spans="2:133" ht="11.25" customHeight="1">
      <c r="B21" s="661" t="s">
        <v>264</v>
      </c>
      <c r="C21" s="662"/>
      <c r="D21" s="662"/>
      <c r="E21" s="662"/>
      <c r="F21" s="662"/>
      <c r="G21" s="662"/>
      <c r="H21" s="662"/>
      <c r="I21" s="662"/>
      <c r="J21" s="662"/>
      <c r="K21" s="662"/>
      <c r="L21" s="662"/>
      <c r="M21" s="662"/>
      <c r="N21" s="662"/>
      <c r="O21" s="662"/>
      <c r="P21" s="662"/>
      <c r="Q21" s="663"/>
      <c r="R21" s="664">
        <v>3598</v>
      </c>
      <c r="S21" s="665"/>
      <c r="T21" s="665"/>
      <c r="U21" s="665"/>
      <c r="V21" s="665"/>
      <c r="W21" s="665"/>
      <c r="X21" s="665"/>
      <c r="Y21" s="666"/>
      <c r="Z21" s="691">
        <v>0</v>
      </c>
      <c r="AA21" s="691"/>
      <c r="AB21" s="691"/>
      <c r="AC21" s="691"/>
      <c r="AD21" s="692">
        <v>3598</v>
      </c>
      <c r="AE21" s="692"/>
      <c r="AF21" s="692"/>
      <c r="AG21" s="692"/>
      <c r="AH21" s="692"/>
      <c r="AI21" s="692"/>
      <c r="AJ21" s="692"/>
      <c r="AK21" s="692"/>
      <c r="AL21" s="667">
        <v>0</v>
      </c>
      <c r="AM21" s="668"/>
      <c r="AN21" s="668"/>
      <c r="AO21" s="693"/>
      <c r="AP21" s="757" t="s">
        <v>265</v>
      </c>
      <c r="AQ21" s="764"/>
      <c r="AR21" s="764"/>
      <c r="AS21" s="764"/>
      <c r="AT21" s="764"/>
      <c r="AU21" s="764"/>
      <c r="AV21" s="764"/>
      <c r="AW21" s="764"/>
      <c r="AX21" s="764"/>
      <c r="AY21" s="764"/>
      <c r="AZ21" s="764"/>
      <c r="BA21" s="764"/>
      <c r="BB21" s="764"/>
      <c r="BC21" s="764"/>
      <c r="BD21" s="764"/>
      <c r="BE21" s="764"/>
      <c r="BF21" s="759"/>
      <c r="BG21" s="664" t="s">
        <v>237</v>
      </c>
      <c r="BH21" s="665"/>
      <c r="BI21" s="665"/>
      <c r="BJ21" s="665"/>
      <c r="BK21" s="665"/>
      <c r="BL21" s="665"/>
      <c r="BM21" s="665"/>
      <c r="BN21" s="666"/>
      <c r="BO21" s="691" t="s">
        <v>237</v>
      </c>
      <c r="BP21" s="691"/>
      <c r="BQ21" s="691"/>
      <c r="BR21" s="691"/>
      <c r="BS21" s="692" t="s">
        <v>237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266</v>
      </c>
      <c r="C22" s="728"/>
      <c r="D22" s="728"/>
      <c r="E22" s="728"/>
      <c r="F22" s="728"/>
      <c r="G22" s="728"/>
      <c r="H22" s="728"/>
      <c r="I22" s="728"/>
      <c r="J22" s="728"/>
      <c r="K22" s="728"/>
      <c r="L22" s="728"/>
      <c r="M22" s="728"/>
      <c r="N22" s="728"/>
      <c r="O22" s="728"/>
      <c r="P22" s="728"/>
      <c r="Q22" s="729"/>
      <c r="R22" s="664">
        <v>75090</v>
      </c>
      <c r="S22" s="665"/>
      <c r="T22" s="665"/>
      <c r="U22" s="665"/>
      <c r="V22" s="665"/>
      <c r="W22" s="665"/>
      <c r="X22" s="665"/>
      <c r="Y22" s="666"/>
      <c r="Z22" s="691">
        <v>0.2</v>
      </c>
      <c r="AA22" s="691"/>
      <c r="AB22" s="691"/>
      <c r="AC22" s="691"/>
      <c r="AD22" s="692">
        <v>75090</v>
      </c>
      <c r="AE22" s="692"/>
      <c r="AF22" s="692"/>
      <c r="AG22" s="692"/>
      <c r="AH22" s="692"/>
      <c r="AI22" s="692"/>
      <c r="AJ22" s="692"/>
      <c r="AK22" s="692"/>
      <c r="AL22" s="667">
        <v>0.5</v>
      </c>
      <c r="AM22" s="668"/>
      <c r="AN22" s="668"/>
      <c r="AO22" s="693"/>
      <c r="AP22" s="757" t="s">
        <v>267</v>
      </c>
      <c r="AQ22" s="764"/>
      <c r="AR22" s="764"/>
      <c r="AS22" s="764"/>
      <c r="AT22" s="764"/>
      <c r="AU22" s="764"/>
      <c r="AV22" s="764"/>
      <c r="AW22" s="764"/>
      <c r="AX22" s="764"/>
      <c r="AY22" s="764"/>
      <c r="AZ22" s="764"/>
      <c r="BA22" s="764"/>
      <c r="BB22" s="764"/>
      <c r="BC22" s="764"/>
      <c r="BD22" s="764"/>
      <c r="BE22" s="764"/>
      <c r="BF22" s="759"/>
      <c r="BG22" s="664" t="s">
        <v>237</v>
      </c>
      <c r="BH22" s="665"/>
      <c r="BI22" s="665"/>
      <c r="BJ22" s="665"/>
      <c r="BK22" s="665"/>
      <c r="BL22" s="665"/>
      <c r="BM22" s="665"/>
      <c r="BN22" s="666"/>
      <c r="BO22" s="691" t="s">
        <v>237</v>
      </c>
      <c r="BP22" s="691"/>
      <c r="BQ22" s="691"/>
      <c r="BR22" s="691"/>
      <c r="BS22" s="692" t="s">
        <v>237</v>
      </c>
      <c r="BT22" s="692"/>
      <c r="BU22" s="692"/>
      <c r="BV22" s="692"/>
      <c r="BW22" s="692"/>
      <c r="BX22" s="692"/>
      <c r="BY22" s="692"/>
      <c r="BZ22" s="692"/>
      <c r="CA22" s="692"/>
      <c r="CB22" s="750"/>
      <c r="CD22" s="766" t="s">
        <v>268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269</v>
      </c>
      <c r="C23" s="662"/>
      <c r="D23" s="662"/>
      <c r="E23" s="662"/>
      <c r="F23" s="662"/>
      <c r="G23" s="662"/>
      <c r="H23" s="662"/>
      <c r="I23" s="662"/>
      <c r="J23" s="662"/>
      <c r="K23" s="662"/>
      <c r="L23" s="662"/>
      <c r="M23" s="662"/>
      <c r="N23" s="662"/>
      <c r="O23" s="662"/>
      <c r="P23" s="662"/>
      <c r="Q23" s="663"/>
      <c r="R23" s="664">
        <v>5156812</v>
      </c>
      <c r="S23" s="665"/>
      <c r="T23" s="665"/>
      <c r="U23" s="665"/>
      <c r="V23" s="665"/>
      <c r="W23" s="665"/>
      <c r="X23" s="665"/>
      <c r="Y23" s="666"/>
      <c r="Z23" s="691">
        <v>14.8</v>
      </c>
      <c r="AA23" s="691"/>
      <c r="AB23" s="691"/>
      <c r="AC23" s="691"/>
      <c r="AD23" s="692">
        <v>4563257</v>
      </c>
      <c r="AE23" s="692"/>
      <c r="AF23" s="692"/>
      <c r="AG23" s="692"/>
      <c r="AH23" s="692"/>
      <c r="AI23" s="692"/>
      <c r="AJ23" s="692"/>
      <c r="AK23" s="692"/>
      <c r="AL23" s="667">
        <v>30.3</v>
      </c>
      <c r="AM23" s="668"/>
      <c r="AN23" s="668"/>
      <c r="AO23" s="693"/>
      <c r="AP23" s="757" t="s">
        <v>567</v>
      </c>
      <c r="AQ23" s="764"/>
      <c r="AR23" s="764"/>
      <c r="AS23" s="764"/>
      <c r="AT23" s="764"/>
      <c r="AU23" s="764"/>
      <c r="AV23" s="764"/>
      <c r="AW23" s="764"/>
      <c r="AX23" s="764"/>
      <c r="AY23" s="764"/>
      <c r="AZ23" s="764"/>
      <c r="BA23" s="764"/>
      <c r="BB23" s="764"/>
      <c r="BC23" s="764"/>
      <c r="BD23" s="764"/>
      <c r="BE23" s="764"/>
      <c r="BF23" s="759"/>
      <c r="BG23" s="664" t="s">
        <v>558</v>
      </c>
      <c r="BH23" s="665"/>
      <c r="BI23" s="665"/>
      <c r="BJ23" s="665"/>
      <c r="BK23" s="665"/>
      <c r="BL23" s="665"/>
      <c r="BM23" s="665"/>
      <c r="BN23" s="666"/>
      <c r="BO23" s="691" t="s">
        <v>237</v>
      </c>
      <c r="BP23" s="691"/>
      <c r="BQ23" s="691"/>
      <c r="BR23" s="691"/>
      <c r="BS23" s="692" t="s">
        <v>237</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270</v>
      </c>
      <c r="CS23" s="767"/>
      <c r="CT23" s="767"/>
      <c r="CU23" s="767"/>
      <c r="CV23" s="767"/>
      <c r="CW23" s="767"/>
      <c r="CX23" s="767"/>
      <c r="CY23" s="768"/>
      <c r="CZ23" s="766" t="s">
        <v>271</v>
      </c>
      <c r="DA23" s="767"/>
      <c r="DB23" s="767"/>
      <c r="DC23" s="768"/>
      <c r="DD23" s="766" t="s">
        <v>568</v>
      </c>
      <c r="DE23" s="767"/>
      <c r="DF23" s="767"/>
      <c r="DG23" s="767"/>
      <c r="DH23" s="767"/>
      <c r="DI23" s="767"/>
      <c r="DJ23" s="767"/>
      <c r="DK23" s="768"/>
      <c r="DL23" s="775" t="s">
        <v>272</v>
      </c>
      <c r="DM23" s="776"/>
      <c r="DN23" s="776"/>
      <c r="DO23" s="776"/>
      <c r="DP23" s="776"/>
      <c r="DQ23" s="776"/>
      <c r="DR23" s="776"/>
      <c r="DS23" s="776"/>
      <c r="DT23" s="776"/>
      <c r="DU23" s="776"/>
      <c r="DV23" s="777"/>
      <c r="DW23" s="766" t="s">
        <v>273</v>
      </c>
      <c r="DX23" s="767"/>
      <c r="DY23" s="767"/>
      <c r="DZ23" s="767"/>
      <c r="EA23" s="767"/>
      <c r="EB23" s="767"/>
      <c r="EC23" s="768"/>
    </row>
    <row r="24" spans="2:133" ht="11.25" customHeight="1">
      <c r="B24" s="661" t="s">
        <v>274</v>
      </c>
      <c r="C24" s="662"/>
      <c r="D24" s="662"/>
      <c r="E24" s="662"/>
      <c r="F24" s="662"/>
      <c r="G24" s="662"/>
      <c r="H24" s="662"/>
      <c r="I24" s="662"/>
      <c r="J24" s="662"/>
      <c r="K24" s="662"/>
      <c r="L24" s="662"/>
      <c r="M24" s="662"/>
      <c r="N24" s="662"/>
      <c r="O24" s="662"/>
      <c r="P24" s="662"/>
      <c r="Q24" s="663"/>
      <c r="R24" s="664">
        <v>4563257</v>
      </c>
      <c r="S24" s="665"/>
      <c r="T24" s="665"/>
      <c r="U24" s="665"/>
      <c r="V24" s="665"/>
      <c r="W24" s="665"/>
      <c r="X24" s="665"/>
      <c r="Y24" s="666"/>
      <c r="Z24" s="691">
        <v>13.1</v>
      </c>
      <c r="AA24" s="691"/>
      <c r="AB24" s="691"/>
      <c r="AC24" s="691"/>
      <c r="AD24" s="692">
        <v>4563257</v>
      </c>
      <c r="AE24" s="692"/>
      <c r="AF24" s="692"/>
      <c r="AG24" s="692"/>
      <c r="AH24" s="692"/>
      <c r="AI24" s="692"/>
      <c r="AJ24" s="692"/>
      <c r="AK24" s="692"/>
      <c r="AL24" s="667">
        <v>30.3</v>
      </c>
      <c r="AM24" s="668"/>
      <c r="AN24" s="668"/>
      <c r="AO24" s="693"/>
      <c r="AP24" s="757" t="s">
        <v>275</v>
      </c>
      <c r="AQ24" s="764"/>
      <c r="AR24" s="764"/>
      <c r="AS24" s="764"/>
      <c r="AT24" s="764"/>
      <c r="AU24" s="764"/>
      <c r="AV24" s="764"/>
      <c r="AW24" s="764"/>
      <c r="AX24" s="764"/>
      <c r="AY24" s="764"/>
      <c r="AZ24" s="764"/>
      <c r="BA24" s="764"/>
      <c r="BB24" s="764"/>
      <c r="BC24" s="764"/>
      <c r="BD24" s="764"/>
      <c r="BE24" s="764"/>
      <c r="BF24" s="759"/>
      <c r="BG24" s="664" t="s">
        <v>237</v>
      </c>
      <c r="BH24" s="665"/>
      <c r="BI24" s="665"/>
      <c r="BJ24" s="665"/>
      <c r="BK24" s="665"/>
      <c r="BL24" s="665"/>
      <c r="BM24" s="665"/>
      <c r="BN24" s="666"/>
      <c r="BO24" s="691" t="s">
        <v>237</v>
      </c>
      <c r="BP24" s="691"/>
      <c r="BQ24" s="691"/>
      <c r="BR24" s="691"/>
      <c r="BS24" s="692" t="s">
        <v>237</v>
      </c>
      <c r="BT24" s="692"/>
      <c r="BU24" s="692"/>
      <c r="BV24" s="692"/>
      <c r="BW24" s="692"/>
      <c r="BX24" s="692"/>
      <c r="BY24" s="692"/>
      <c r="BZ24" s="692"/>
      <c r="CA24" s="692"/>
      <c r="CB24" s="750"/>
      <c r="CD24" s="720" t="s">
        <v>276</v>
      </c>
      <c r="CE24" s="721"/>
      <c r="CF24" s="721"/>
      <c r="CG24" s="721"/>
      <c r="CH24" s="721"/>
      <c r="CI24" s="721"/>
      <c r="CJ24" s="721"/>
      <c r="CK24" s="721"/>
      <c r="CL24" s="721"/>
      <c r="CM24" s="721"/>
      <c r="CN24" s="721"/>
      <c r="CO24" s="721"/>
      <c r="CP24" s="721"/>
      <c r="CQ24" s="722"/>
      <c r="CR24" s="717">
        <v>15470135</v>
      </c>
      <c r="CS24" s="718"/>
      <c r="CT24" s="718"/>
      <c r="CU24" s="718"/>
      <c r="CV24" s="718"/>
      <c r="CW24" s="718"/>
      <c r="CX24" s="718"/>
      <c r="CY24" s="761"/>
      <c r="CZ24" s="762">
        <v>45.5</v>
      </c>
      <c r="DA24" s="735"/>
      <c r="DB24" s="735"/>
      <c r="DC24" s="765"/>
      <c r="DD24" s="760">
        <v>8100205</v>
      </c>
      <c r="DE24" s="718"/>
      <c r="DF24" s="718"/>
      <c r="DG24" s="718"/>
      <c r="DH24" s="718"/>
      <c r="DI24" s="718"/>
      <c r="DJ24" s="718"/>
      <c r="DK24" s="761"/>
      <c r="DL24" s="760">
        <v>8077809</v>
      </c>
      <c r="DM24" s="718"/>
      <c r="DN24" s="718"/>
      <c r="DO24" s="718"/>
      <c r="DP24" s="718"/>
      <c r="DQ24" s="718"/>
      <c r="DR24" s="718"/>
      <c r="DS24" s="718"/>
      <c r="DT24" s="718"/>
      <c r="DU24" s="718"/>
      <c r="DV24" s="761"/>
      <c r="DW24" s="762">
        <v>50.1</v>
      </c>
      <c r="DX24" s="735"/>
      <c r="DY24" s="735"/>
      <c r="DZ24" s="735"/>
      <c r="EA24" s="735"/>
      <c r="EB24" s="735"/>
      <c r="EC24" s="763"/>
    </row>
    <row r="25" spans="2:133" ht="11.25" customHeight="1">
      <c r="B25" s="661" t="s">
        <v>569</v>
      </c>
      <c r="C25" s="662"/>
      <c r="D25" s="662"/>
      <c r="E25" s="662"/>
      <c r="F25" s="662"/>
      <c r="G25" s="662"/>
      <c r="H25" s="662"/>
      <c r="I25" s="662"/>
      <c r="J25" s="662"/>
      <c r="K25" s="662"/>
      <c r="L25" s="662"/>
      <c r="M25" s="662"/>
      <c r="N25" s="662"/>
      <c r="O25" s="662"/>
      <c r="P25" s="662"/>
      <c r="Q25" s="663"/>
      <c r="R25" s="664">
        <v>593555</v>
      </c>
      <c r="S25" s="665"/>
      <c r="T25" s="665"/>
      <c r="U25" s="665"/>
      <c r="V25" s="665"/>
      <c r="W25" s="665"/>
      <c r="X25" s="665"/>
      <c r="Y25" s="666"/>
      <c r="Z25" s="691">
        <v>1.7</v>
      </c>
      <c r="AA25" s="691"/>
      <c r="AB25" s="691"/>
      <c r="AC25" s="691"/>
      <c r="AD25" s="692" t="s">
        <v>558</v>
      </c>
      <c r="AE25" s="692"/>
      <c r="AF25" s="692"/>
      <c r="AG25" s="692"/>
      <c r="AH25" s="692"/>
      <c r="AI25" s="692"/>
      <c r="AJ25" s="692"/>
      <c r="AK25" s="692"/>
      <c r="AL25" s="667" t="s">
        <v>237</v>
      </c>
      <c r="AM25" s="668"/>
      <c r="AN25" s="668"/>
      <c r="AO25" s="693"/>
      <c r="AP25" s="757" t="s">
        <v>277</v>
      </c>
      <c r="AQ25" s="764"/>
      <c r="AR25" s="764"/>
      <c r="AS25" s="764"/>
      <c r="AT25" s="764"/>
      <c r="AU25" s="764"/>
      <c r="AV25" s="764"/>
      <c r="AW25" s="764"/>
      <c r="AX25" s="764"/>
      <c r="AY25" s="764"/>
      <c r="AZ25" s="764"/>
      <c r="BA25" s="764"/>
      <c r="BB25" s="764"/>
      <c r="BC25" s="764"/>
      <c r="BD25" s="764"/>
      <c r="BE25" s="764"/>
      <c r="BF25" s="759"/>
      <c r="BG25" s="664" t="s">
        <v>558</v>
      </c>
      <c r="BH25" s="665"/>
      <c r="BI25" s="665"/>
      <c r="BJ25" s="665"/>
      <c r="BK25" s="665"/>
      <c r="BL25" s="665"/>
      <c r="BM25" s="665"/>
      <c r="BN25" s="666"/>
      <c r="BO25" s="691" t="s">
        <v>237</v>
      </c>
      <c r="BP25" s="691"/>
      <c r="BQ25" s="691"/>
      <c r="BR25" s="691"/>
      <c r="BS25" s="692" t="s">
        <v>558</v>
      </c>
      <c r="BT25" s="692"/>
      <c r="BU25" s="692"/>
      <c r="BV25" s="692"/>
      <c r="BW25" s="692"/>
      <c r="BX25" s="692"/>
      <c r="BY25" s="692"/>
      <c r="BZ25" s="692"/>
      <c r="CA25" s="692"/>
      <c r="CB25" s="750"/>
      <c r="CD25" s="706" t="s">
        <v>278</v>
      </c>
      <c r="CE25" s="703"/>
      <c r="CF25" s="703"/>
      <c r="CG25" s="703"/>
      <c r="CH25" s="703"/>
      <c r="CI25" s="703"/>
      <c r="CJ25" s="703"/>
      <c r="CK25" s="703"/>
      <c r="CL25" s="703"/>
      <c r="CM25" s="703"/>
      <c r="CN25" s="703"/>
      <c r="CO25" s="703"/>
      <c r="CP25" s="703"/>
      <c r="CQ25" s="704"/>
      <c r="CR25" s="664">
        <v>4219254</v>
      </c>
      <c r="CS25" s="675"/>
      <c r="CT25" s="675"/>
      <c r="CU25" s="675"/>
      <c r="CV25" s="675"/>
      <c r="CW25" s="675"/>
      <c r="CX25" s="675"/>
      <c r="CY25" s="676"/>
      <c r="CZ25" s="667">
        <v>12.4</v>
      </c>
      <c r="DA25" s="677"/>
      <c r="DB25" s="677"/>
      <c r="DC25" s="678"/>
      <c r="DD25" s="670">
        <v>3902786</v>
      </c>
      <c r="DE25" s="675"/>
      <c r="DF25" s="675"/>
      <c r="DG25" s="675"/>
      <c r="DH25" s="675"/>
      <c r="DI25" s="675"/>
      <c r="DJ25" s="675"/>
      <c r="DK25" s="676"/>
      <c r="DL25" s="670">
        <v>3882106</v>
      </c>
      <c r="DM25" s="675"/>
      <c r="DN25" s="675"/>
      <c r="DO25" s="675"/>
      <c r="DP25" s="675"/>
      <c r="DQ25" s="675"/>
      <c r="DR25" s="675"/>
      <c r="DS25" s="675"/>
      <c r="DT25" s="675"/>
      <c r="DU25" s="675"/>
      <c r="DV25" s="676"/>
      <c r="DW25" s="667">
        <v>24.1</v>
      </c>
      <c r="DX25" s="677"/>
      <c r="DY25" s="677"/>
      <c r="DZ25" s="677"/>
      <c r="EA25" s="677"/>
      <c r="EB25" s="677"/>
      <c r="EC25" s="698"/>
    </row>
    <row r="26" spans="2:133" ht="11.25" customHeight="1">
      <c r="B26" s="661" t="s">
        <v>279</v>
      </c>
      <c r="C26" s="662"/>
      <c r="D26" s="662"/>
      <c r="E26" s="662"/>
      <c r="F26" s="662"/>
      <c r="G26" s="662"/>
      <c r="H26" s="662"/>
      <c r="I26" s="662"/>
      <c r="J26" s="662"/>
      <c r="K26" s="662"/>
      <c r="L26" s="662"/>
      <c r="M26" s="662"/>
      <c r="N26" s="662"/>
      <c r="O26" s="662"/>
      <c r="P26" s="662"/>
      <c r="Q26" s="663"/>
      <c r="R26" s="664" t="s">
        <v>237</v>
      </c>
      <c r="S26" s="665"/>
      <c r="T26" s="665"/>
      <c r="U26" s="665"/>
      <c r="V26" s="665"/>
      <c r="W26" s="665"/>
      <c r="X26" s="665"/>
      <c r="Y26" s="666"/>
      <c r="Z26" s="691" t="s">
        <v>237</v>
      </c>
      <c r="AA26" s="691"/>
      <c r="AB26" s="691"/>
      <c r="AC26" s="691"/>
      <c r="AD26" s="692" t="s">
        <v>237</v>
      </c>
      <c r="AE26" s="692"/>
      <c r="AF26" s="692"/>
      <c r="AG26" s="692"/>
      <c r="AH26" s="692"/>
      <c r="AI26" s="692"/>
      <c r="AJ26" s="692"/>
      <c r="AK26" s="692"/>
      <c r="AL26" s="667" t="s">
        <v>237</v>
      </c>
      <c r="AM26" s="668"/>
      <c r="AN26" s="668"/>
      <c r="AO26" s="693"/>
      <c r="AP26" s="757" t="s">
        <v>280</v>
      </c>
      <c r="AQ26" s="758"/>
      <c r="AR26" s="758"/>
      <c r="AS26" s="758"/>
      <c r="AT26" s="758"/>
      <c r="AU26" s="758"/>
      <c r="AV26" s="758"/>
      <c r="AW26" s="758"/>
      <c r="AX26" s="758"/>
      <c r="AY26" s="758"/>
      <c r="AZ26" s="758"/>
      <c r="BA26" s="758"/>
      <c r="BB26" s="758"/>
      <c r="BC26" s="758"/>
      <c r="BD26" s="758"/>
      <c r="BE26" s="758"/>
      <c r="BF26" s="759"/>
      <c r="BG26" s="664" t="s">
        <v>237</v>
      </c>
      <c r="BH26" s="665"/>
      <c r="BI26" s="665"/>
      <c r="BJ26" s="665"/>
      <c r="BK26" s="665"/>
      <c r="BL26" s="665"/>
      <c r="BM26" s="665"/>
      <c r="BN26" s="666"/>
      <c r="BO26" s="691" t="s">
        <v>565</v>
      </c>
      <c r="BP26" s="691"/>
      <c r="BQ26" s="691"/>
      <c r="BR26" s="691"/>
      <c r="BS26" s="692" t="s">
        <v>237</v>
      </c>
      <c r="BT26" s="692"/>
      <c r="BU26" s="692"/>
      <c r="BV26" s="692"/>
      <c r="BW26" s="692"/>
      <c r="BX26" s="692"/>
      <c r="BY26" s="692"/>
      <c r="BZ26" s="692"/>
      <c r="CA26" s="692"/>
      <c r="CB26" s="750"/>
      <c r="CD26" s="706" t="s">
        <v>281</v>
      </c>
      <c r="CE26" s="703"/>
      <c r="CF26" s="703"/>
      <c r="CG26" s="703"/>
      <c r="CH26" s="703"/>
      <c r="CI26" s="703"/>
      <c r="CJ26" s="703"/>
      <c r="CK26" s="703"/>
      <c r="CL26" s="703"/>
      <c r="CM26" s="703"/>
      <c r="CN26" s="703"/>
      <c r="CO26" s="703"/>
      <c r="CP26" s="703"/>
      <c r="CQ26" s="704"/>
      <c r="CR26" s="664">
        <v>2536612</v>
      </c>
      <c r="CS26" s="665"/>
      <c r="CT26" s="665"/>
      <c r="CU26" s="665"/>
      <c r="CV26" s="665"/>
      <c r="CW26" s="665"/>
      <c r="CX26" s="665"/>
      <c r="CY26" s="666"/>
      <c r="CZ26" s="667">
        <v>7.5</v>
      </c>
      <c r="DA26" s="677"/>
      <c r="DB26" s="677"/>
      <c r="DC26" s="678"/>
      <c r="DD26" s="670">
        <v>2409759</v>
      </c>
      <c r="DE26" s="665"/>
      <c r="DF26" s="665"/>
      <c r="DG26" s="665"/>
      <c r="DH26" s="665"/>
      <c r="DI26" s="665"/>
      <c r="DJ26" s="665"/>
      <c r="DK26" s="666"/>
      <c r="DL26" s="670" t="s">
        <v>237</v>
      </c>
      <c r="DM26" s="665"/>
      <c r="DN26" s="665"/>
      <c r="DO26" s="665"/>
      <c r="DP26" s="665"/>
      <c r="DQ26" s="665"/>
      <c r="DR26" s="665"/>
      <c r="DS26" s="665"/>
      <c r="DT26" s="665"/>
      <c r="DU26" s="665"/>
      <c r="DV26" s="666"/>
      <c r="DW26" s="667" t="s">
        <v>237</v>
      </c>
      <c r="DX26" s="677"/>
      <c r="DY26" s="677"/>
      <c r="DZ26" s="677"/>
      <c r="EA26" s="677"/>
      <c r="EB26" s="677"/>
      <c r="EC26" s="698"/>
    </row>
    <row r="27" spans="2:133" ht="11.25" customHeight="1">
      <c r="B27" s="661" t="s">
        <v>282</v>
      </c>
      <c r="C27" s="662"/>
      <c r="D27" s="662"/>
      <c r="E27" s="662"/>
      <c r="F27" s="662"/>
      <c r="G27" s="662"/>
      <c r="H27" s="662"/>
      <c r="I27" s="662"/>
      <c r="J27" s="662"/>
      <c r="K27" s="662"/>
      <c r="L27" s="662"/>
      <c r="M27" s="662"/>
      <c r="N27" s="662"/>
      <c r="O27" s="662"/>
      <c r="P27" s="662"/>
      <c r="Q27" s="663"/>
      <c r="R27" s="664">
        <v>15443075</v>
      </c>
      <c r="S27" s="665"/>
      <c r="T27" s="665"/>
      <c r="U27" s="665"/>
      <c r="V27" s="665"/>
      <c r="W27" s="665"/>
      <c r="X27" s="665"/>
      <c r="Y27" s="666"/>
      <c r="Z27" s="691">
        <v>44.4</v>
      </c>
      <c r="AA27" s="691"/>
      <c r="AB27" s="691"/>
      <c r="AC27" s="691"/>
      <c r="AD27" s="692">
        <v>14849520</v>
      </c>
      <c r="AE27" s="692"/>
      <c r="AF27" s="692"/>
      <c r="AG27" s="692"/>
      <c r="AH27" s="692"/>
      <c r="AI27" s="692"/>
      <c r="AJ27" s="692"/>
      <c r="AK27" s="692"/>
      <c r="AL27" s="667">
        <v>98.699996948242188</v>
      </c>
      <c r="AM27" s="668"/>
      <c r="AN27" s="668"/>
      <c r="AO27" s="693"/>
      <c r="AP27" s="661" t="s">
        <v>283</v>
      </c>
      <c r="AQ27" s="662"/>
      <c r="AR27" s="662"/>
      <c r="AS27" s="662"/>
      <c r="AT27" s="662"/>
      <c r="AU27" s="662"/>
      <c r="AV27" s="662"/>
      <c r="AW27" s="662"/>
      <c r="AX27" s="662"/>
      <c r="AY27" s="662"/>
      <c r="AZ27" s="662"/>
      <c r="BA27" s="662"/>
      <c r="BB27" s="662"/>
      <c r="BC27" s="662"/>
      <c r="BD27" s="662"/>
      <c r="BE27" s="662"/>
      <c r="BF27" s="663"/>
      <c r="BG27" s="664">
        <v>8062785</v>
      </c>
      <c r="BH27" s="665"/>
      <c r="BI27" s="665"/>
      <c r="BJ27" s="665"/>
      <c r="BK27" s="665"/>
      <c r="BL27" s="665"/>
      <c r="BM27" s="665"/>
      <c r="BN27" s="666"/>
      <c r="BO27" s="691">
        <v>100</v>
      </c>
      <c r="BP27" s="691"/>
      <c r="BQ27" s="691"/>
      <c r="BR27" s="691"/>
      <c r="BS27" s="692">
        <v>315900</v>
      </c>
      <c r="BT27" s="692"/>
      <c r="BU27" s="692"/>
      <c r="BV27" s="692"/>
      <c r="BW27" s="692"/>
      <c r="BX27" s="692"/>
      <c r="BY27" s="692"/>
      <c r="BZ27" s="692"/>
      <c r="CA27" s="692"/>
      <c r="CB27" s="750"/>
      <c r="CD27" s="706" t="s">
        <v>284</v>
      </c>
      <c r="CE27" s="703"/>
      <c r="CF27" s="703"/>
      <c r="CG27" s="703"/>
      <c r="CH27" s="703"/>
      <c r="CI27" s="703"/>
      <c r="CJ27" s="703"/>
      <c r="CK27" s="703"/>
      <c r="CL27" s="703"/>
      <c r="CM27" s="703"/>
      <c r="CN27" s="703"/>
      <c r="CO27" s="703"/>
      <c r="CP27" s="703"/>
      <c r="CQ27" s="704"/>
      <c r="CR27" s="664">
        <v>9316899</v>
      </c>
      <c r="CS27" s="675"/>
      <c r="CT27" s="675"/>
      <c r="CU27" s="675"/>
      <c r="CV27" s="675"/>
      <c r="CW27" s="675"/>
      <c r="CX27" s="675"/>
      <c r="CY27" s="676"/>
      <c r="CZ27" s="667">
        <v>27.4</v>
      </c>
      <c r="DA27" s="677"/>
      <c r="DB27" s="677"/>
      <c r="DC27" s="678"/>
      <c r="DD27" s="670">
        <v>2368062</v>
      </c>
      <c r="DE27" s="675"/>
      <c r="DF27" s="675"/>
      <c r="DG27" s="675"/>
      <c r="DH27" s="675"/>
      <c r="DI27" s="675"/>
      <c r="DJ27" s="675"/>
      <c r="DK27" s="676"/>
      <c r="DL27" s="670">
        <v>2366346</v>
      </c>
      <c r="DM27" s="675"/>
      <c r="DN27" s="675"/>
      <c r="DO27" s="675"/>
      <c r="DP27" s="675"/>
      <c r="DQ27" s="675"/>
      <c r="DR27" s="675"/>
      <c r="DS27" s="675"/>
      <c r="DT27" s="675"/>
      <c r="DU27" s="675"/>
      <c r="DV27" s="676"/>
      <c r="DW27" s="667">
        <v>14.7</v>
      </c>
      <c r="DX27" s="677"/>
      <c r="DY27" s="677"/>
      <c r="DZ27" s="677"/>
      <c r="EA27" s="677"/>
      <c r="EB27" s="677"/>
      <c r="EC27" s="698"/>
    </row>
    <row r="28" spans="2:133" ht="11.25" customHeight="1">
      <c r="B28" s="661" t="s">
        <v>570</v>
      </c>
      <c r="C28" s="662"/>
      <c r="D28" s="662"/>
      <c r="E28" s="662"/>
      <c r="F28" s="662"/>
      <c r="G28" s="662"/>
      <c r="H28" s="662"/>
      <c r="I28" s="662"/>
      <c r="J28" s="662"/>
      <c r="K28" s="662"/>
      <c r="L28" s="662"/>
      <c r="M28" s="662"/>
      <c r="N28" s="662"/>
      <c r="O28" s="662"/>
      <c r="P28" s="662"/>
      <c r="Q28" s="663"/>
      <c r="R28" s="664">
        <v>11987</v>
      </c>
      <c r="S28" s="665"/>
      <c r="T28" s="665"/>
      <c r="U28" s="665"/>
      <c r="V28" s="665"/>
      <c r="W28" s="665"/>
      <c r="X28" s="665"/>
      <c r="Y28" s="666"/>
      <c r="Z28" s="691">
        <v>0</v>
      </c>
      <c r="AA28" s="691"/>
      <c r="AB28" s="691"/>
      <c r="AC28" s="691"/>
      <c r="AD28" s="692">
        <v>11987</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571</v>
      </c>
      <c r="CE28" s="703"/>
      <c r="CF28" s="703"/>
      <c r="CG28" s="703"/>
      <c r="CH28" s="703"/>
      <c r="CI28" s="703"/>
      <c r="CJ28" s="703"/>
      <c r="CK28" s="703"/>
      <c r="CL28" s="703"/>
      <c r="CM28" s="703"/>
      <c r="CN28" s="703"/>
      <c r="CO28" s="703"/>
      <c r="CP28" s="703"/>
      <c r="CQ28" s="704"/>
      <c r="CR28" s="664">
        <v>1933982</v>
      </c>
      <c r="CS28" s="665"/>
      <c r="CT28" s="665"/>
      <c r="CU28" s="665"/>
      <c r="CV28" s="665"/>
      <c r="CW28" s="665"/>
      <c r="CX28" s="665"/>
      <c r="CY28" s="666"/>
      <c r="CZ28" s="667">
        <v>5.7</v>
      </c>
      <c r="DA28" s="677"/>
      <c r="DB28" s="677"/>
      <c r="DC28" s="678"/>
      <c r="DD28" s="670">
        <v>1829357</v>
      </c>
      <c r="DE28" s="665"/>
      <c r="DF28" s="665"/>
      <c r="DG28" s="665"/>
      <c r="DH28" s="665"/>
      <c r="DI28" s="665"/>
      <c r="DJ28" s="665"/>
      <c r="DK28" s="666"/>
      <c r="DL28" s="670">
        <v>1829357</v>
      </c>
      <c r="DM28" s="665"/>
      <c r="DN28" s="665"/>
      <c r="DO28" s="665"/>
      <c r="DP28" s="665"/>
      <c r="DQ28" s="665"/>
      <c r="DR28" s="665"/>
      <c r="DS28" s="665"/>
      <c r="DT28" s="665"/>
      <c r="DU28" s="665"/>
      <c r="DV28" s="666"/>
      <c r="DW28" s="667">
        <v>11.3</v>
      </c>
      <c r="DX28" s="677"/>
      <c r="DY28" s="677"/>
      <c r="DZ28" s="677"/>
      <c r="EA28" s="677"/>
      <c r="EB28" s="677"/>
      <c r="EC28" s="698"/>
    </row>
    <row r="29" spans="2:133" ht="11.25" customHeight="1">
      <c r="B29" s="661" t="s">
        <v>285</v>
      </c>
      <c r="C29" s="662"/>
      <c r="D29" s="662"/>
      <c r="E29" s="662"/>
      <c r="F29" s="662"/>
      <c r="G29" s="662"/>
      <c r="H29" s="662"/>
      <c r="I29" s="662"/>
      <c r="J29" s="662"/>
      <c r="K29" s="662"/>
      <c r="L29" s="662"/>
      <c r="M29" s="662"/>
      <c r="N29" s="662"/>
      <c r="O29" s="662"/>
      <c r="P29" s="662"/>
      <c r="Q29" s="663"/>
      <c r="R29" s="664">
        <v>583599</v>
      </c>
      <c r="S29" s="665"/>
      <c r="T29" s="665"/>
      <c r="U29" s="665"/>
      <c r="V29" s="665"/>
      <c r="W29" s="665"/>
      <c r="X29" s="665"/>
      <c r="Y29" s="666"/>
      <c r="Z29" s="691">
        <v>1.7</v>
      </c>
      <c r="AA29" s="691"/>
      <c r="AB29" s="691"/>
      <c r="AC29" s="691"/>
      <c r="AD29" s="692" t="s">
        <v>237</v>
      </c>
      <c r="AE29" s="692"/>
      <c r="AF29" s="692"/>
      <c r="AG29" s="692"/>
      <c r="AH29" s="692"/>
      <c r="AI29" s="692"/>
      <c r="AJ29" s="692"/>
      <c r="AK29" s="692"/>
      <c r="AL29" s="667" t="s">
        <v>237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286</v>
      </c>
      <c r="CE29" s="752"/>
      <c r="CF29" s="706" t="s">
        <v>572</v>
      </c>
      <c r="CG29" s="703"/>
      <c r="CH29" s="703"/>
      <c r="CI29" s="703"/>
      <c r="CJ29" s="703"/>
      <c r="CK29" s="703"/>
      <c r="CL29" s="703"/>
      <c r="CM29" s="703"/>
      <c r="CN29" s="703"/>
      <c r="CO29" s="703"/>
      <c r="CP29" s="703"/>
      <c r="CQ29" s="704"/>
      <c r="CR29" s="664">
        <v>1933949</v>
      </c>
      <c r="CS29" s="675"/>
      <c r="CT29" s="675"/>
      <c r="CU29" s="675"/>
      <c r="CV29" s="675"/>
      <c r="CW29" s="675"/>
      <c r="CX29" s="675"/>
      <c r="CY29" s="676"/>
      <c r="CZ29" s="667">
        <v>5.7</v>
      </c>
      <c r="DA29" s="677"/>
      <c r="DB29" s="677"/>
      <c r="DC29" s="678"/>
      <c r="DD29" s="670">
        <v>1829324</v>
      </c>
      <c r="DE29" s="675"/>
      <c r="DF29" s="675"/>
      <c r="DG29" s="675"/>
      <c r="DH29" s="675"/>
      <c r="DI29" s="675"/>
      <c r="DJ29" s="675"/>
      <c r="DK29" s="676"/>
      <c r="DL29" s="670">
        <v>1829324</v>
      </c>
      <c r="DM29" s="675"/>
      <c r="DN29" s="675"/>
      <c r="DO29" s="675"/>
      <c r="DP29" s="675"/>
      <c r="DQ29" s="675"/>
      <c r="DR29" s="675"/>
      <c r="DS29" s="675"/>
      <c r="DT29" s="675"/>
      <c r="DU29" s="675"/>
      <c r="DV29" s="676"/>
      <c r="DW29" s="667">
        <v>11.3</v>
      </c>
      <c r="DX29" s="677"/>
      <c r="DY29" s="677"/>
      <c r="DZ29" s="677"/>
      <c r="EA29" s="677"/>
      <c r="EB29" s="677"/>
      <c r="EC29" s="698"/>
    </row>
    <row r="30" spans="2:133" ht="11.25" customHeight="1">
      <c r="B30" s="661" t="s">
        <v>287</v>
      </c>
      <c r="C30" s="662"/>
      <c r="D30" s="662"/>
      <c r="E30" s="662"/>
      <c r="F30" s="662"/>
      <c r="G30" s="662"/>
      <c r="H30" s="662"/>
      <c r="I30" s="662"/>
      <c r="J30" s="662"/>
      <c r="K30" s="662"/>
      <c r="L30" s="662"/>
      <c r="M30" s="662"/>
      <c r="N30" s="662"/>
      <c r="O30" s="662"/>
      <c r="P30" s="662"/>
      <c r="Q30" s="663"/>
      <c r="R30" s="664">
        <v>253267</v>
      </c>
      <c r="S30" s="665"/>
      <c r="T30" s="665"/>
      <c r="U30" s="665"/>
      <c r="V30" s="665"/>
      <c r="W30" s="665"/>
      <c r="X30" s="665"/>
      <c r="Y30" s="666"/>
      <c r="Z30" s="691">
        <v>0.7</v>
      </c>
      <c r="AA30" s="691"/>
      <c r="AB30" s="691"/>
      <c r="AC30" s="691"/>
      <c r="AD30" s="692">
        <v>19455</v>
      </c>
      <c r="AE30" s="692"/>
      <c r="AF30" s="692"/>
      <c r="AG30" s="692"/>
      <c r="AH30" s="692"/>
      <c r="AI30" s="692"/>
      <c r="AJ30" s="692"/>
      <c r="AK30" s="692"/>
      <c r="AL30" s="667">
        <v>0.1</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288</v>
      </c>
      <c r="BH30" s="748"/>
      <c r="BI30" s="748"/>
      <c r="BJ30" s="748"/>
      <c r="BK30" s="748"/>
      <c r="BL30" s="748"/>
      <c r="BM30" s="748"/>
      <c r="BN30" s="748"/>
      <c r="BO30" s="748"/>
      <c r="BP30" s="748"/>
      <c r="BQ30" s="749"/>
      <c r="BR30" s="723" t="s">
        <v>289</v>
      </c>
      <c r="BS30" s="748"/>
      <c r="BT30" s="748"/>
      <c r="BU30" s="748"/>
      <c r="BV30" s="748"/>
      <c r="BW30" s="748"/>
      <c r="BX30" s="748"/>
      <c r="BY30" s="748"/>
      <c r="BZ30" s="748"/>
      <c r="CA30" s="748"/>
      <c r="CB30" s="749"/>
      <c r="CD30" s="753"/>
      <c r="CE30" s="754"/>
      <c r="CF30" s="706" t="s">
        <v>573</v>
      </c>
      <c r="CG30" s="703"/>
      <c r="CH30" s="703"/>
      <c r="CI30" s="703"/>
      <c r="CJ30" s="703"/>
      <c r="CK30" s="703"/>
      <c r="CL30" s="703"/>
      <c r="CM30" s="703"/>
      <c r="CN30" s="703"/>
      <c r="CO30" s="703"/>
      <c r="CP30" s="703"/>
      <c r="CQ30" s="704"/>
      <c r="CR30" s="664">
        <v>1844692</v>
      </c>
      <c r="CS30" s="665"/>
      <c r="CT30" s="665"/>
      <c r="CU30" s="665"/>
      <c r="CV30" s="665"/>
      <c r="CW30" s="665"/>
      <c r="CX30" s="665"/>
      <c r="CY30" s="666"/>
      <c r="CZ30" s="667">
        <v>5.4</v>
      </c>
      <c r="DA30" s="677"/>
      <c r="DB30" s="677"/>
      <c r="DC30" s="678"/>
      <c r="DD30" s="670">
        <v>1752686</v>
      </c>
      <c r="DE30" s="665"/>
      <c r="DF30" s="665"/>
      <c r="DG30" s="665"/>
      <c r="DH30" s="665"/>
      <c r="DI30" s="665"/>
      <c r="DJ30" s="665"/>
      <c r="DK30" s="666"/>
      <c r="DL30" s="670">
        <v>1752686</v>
      </c>
      <c r="DM30" s="665"/>
      <c r="DN30" s="665"/>
      <c r="DO30" s="665"/>
      <c r="DP30" s="665"/>
      <c r="DQ30" s="665"/>
      <c r="DR30" s="665"/>
      <c r="DS30" s="665"/>
      <c r="DT30" s="665"/>
      <c r="DU30" s="665"/>
      <c r="DV30" s="666"/>
      <c r="DW30" s="667">
        <v>10.9</v>
      </c>
      <c r="DX30" s="677"/>
      <c r="DY30" s="677"/>
      <c r="DZ30" s="677"/>
      <c r="EA30" s="677"/>
      <c r="EB30" s="677"/>
      <c r="EC30" s="698"/>
    </row>
    <row r="31" spans="2:133" ht="11.25" customHeight="1">
      <c r="B31" s="661" t="s">
        <v>290</v>
      </c>
      <c r="C31" s="662"/>
      <c r="D31" s="662"/>
      <c r="E31" s="662"/>
      <c r="F31" s="662"/>
      <c r="G31" s="662"/>
      <c r="H31" s="662"/>
      <c r="I31" s="662"/>
      <c r="J31" s="662"/>
      <c r="K31" s="662"/>
      <c r="L31" s="662"/>
      <c r="M31" s="662"/>
      <c r="N31" s="662"/>
      <c r="O31" s="662"/>
      <c r="P31" s="662"/>
      <c r="Q31" s="663"/>
      <c r="R31" s="664">
        <v>610354</v>
      </c>
      <c r="S31" s="665"/>
      <c r="T31" s="665"/>
      <c r="U31" s="665"/>
      <c r="V31" s="665"/>
      <c r="W31" s="665"/>
      <c r="X31" s="665"/>
      <c r="Y31" s="666"/>
      <c r="Z31" s="691">
        <v>1.8</v>
      </c>
      <c r="AA31" s="691"/>
      <c r="AB31" s="691"/>
      <c r="AC31" s="691"/>
      <c r="AD31" s="692" t="s">
        <v>558</v>
      </c>
      <c r="AE31" s="692"/>
      <c r="AF31" s="692"/>
      <c r="AG31" s="692"/>
      <c r="AH31" s="692"/>
      <c r="AI31" s="692"/>
      <c r="AJ31" s="692"/>
      <c r="AK31" s="692"/>
      <c r="AL31" s="667" t="s">
        <v>237</v>
      </c>
      <c r="AM31" s="668"/>
      <c r="AN31" s="668"/>
      <c r="AO31" s="693"/>
      <c r="AP31" s="737" t="s">
        <v>291</v>
      </c>
      <c r="AQ31" s="738"/>
      <c r="AR31" s="738"/>
      <c r="AS31" s="738"/>
      <c r="AT31" s="743" t="s">
        <v>292</v>
      </c>
      <c r="AU31" s="360"/>
      <c r="AV31" s="360"/>
      <c r="AW31" s="360"/>
      <c r="AX31" s="730" t="s">
        <v>188</v>
      </c>
      <c r="AY31" s="731"/>
      <c r="AZ31" s="731"/>
      <c r="BA31" s="731"/>
      <c r="BB31" s="731"/>
      <c r="BC31" s="731"/>
      <c r="BD31" s="731"/>
      <c r="BE31" s="731"/>
      <c r="BF31" s="732"/>
      <c r="BG31" s="733">
        <v>99</v>
      </c>
      <c r="BH31" s="734"/>
      <c r="BI31" s="734"/>
      <c r="BJ31" s="734"/>
      <c r="BK31" s="734"/>
      <c r="BL31" s="734"/>
      <c r="BM31" s="735">
        <v>95.2</v>
      </c>
      <c r="BN31" s="734"/>
      <c r="BO31" s="734"/>
      <c r="BP31" s="734"/>
      <c r="BQ31" s="736"/>
      <c r="BR31" s="733">
        <v>98.1</v>
      </c>
      <c r="BS31" s="734"/>
      <c r="BT31" s="734"/>
      <c r="BU31" s="734"/>
      <c r="BV31" s="734"/>
      <c r="BW31" s="734"/>
      <c r="BX31" s="735">
        <v>94.4</v>
      </c>
      <c r="BY31" s="734"/>
      <c r="BZ31" s="734"/>
      <c r="CA31" s="734"/>
      <c r="CB31" s="736"/>
      <c r="CD31" s="753"/>
      <c r="CE31" s="754"/>
      <c r="CF31" s="706" t="s">
        <v>293</v>
      </c>
      <c r="CG31" s="703"/>
      <c r="CH31" s="703"/>
      <c r="CI31" s="703"/>
      <c r="CJ31" s="703"/>
      <c r="CK31" s="703"/>
      <c r="CL31" s="703"/>
      <c r="CM31" s="703"/>
      <c r="CN31" s="703"/>
      <c r="CO31" s="703"/>
      <c r="CP31" s="703"/>
      <c r="CQ31" s="704"/>
      <c r="CR31" s="664">
        <v>89257</v>
      </c>
      <c r="CS31" s="675"/>
      <c r="CT31" s="675"/>
      <c r="CU31" s="675"/>
      <c r="CV31" s="675"/>
      <c r="CW31" s="675"/>
      <c r="CX31" s="675"/>
      <c r="CY31" s="676"/>
      <c r="CZ31" s="667">
        <v>0.3</v>
      </c>
      <c r="DA31" s="677"/>
      <c r="DB31" s="677"/>
      <c r="DC31" s="678"/>
      <c r="DD31" s="670">
        <v>76638</v>
      </c>
      <c r="DE31" s="675"/>
      <c r="DF31" s="675"/>
      <c r="DG31" s="675"/>
      <c r="DH31" s="675"/>
      <c r="DI31" s="675"/>
      <c r="DJ31" s="675"/>
      <c r="DK31" s="676"/>
      <c r="DL31" s="670">
        <v>76638</v>
      </c>
      <c r="DM31" s="675"/>
      <c r="DN31" s="675"/>
      <c r="DO31" s="675"/>
      <c r="DP31" s="675"/>
      <c r="DQ31" s="675"/>
      <c r="DR31" s="675"/>
      <c r="DS31" s="675"/>
      <c r="DT31" s="675"/>
      <c r="DU31" s="675"/>
      <c r="DV31" s="676"/>
      <c r="DW31" s="667">
        <v>0.5</v>
      </c>
      <c r="DX31" s="677"/>
      <c r="DY31" s="677"/>
      <c r="DZ31" s="677"/>
      <c r="EA31" s="677"/>
      <c r="EB31" s="677"/>
      <c r="EC31" s="698"/>
    </row>
    <row r="32" spans="2:133" ht="11.25" customHeight="1">
      <c r="B32" s="661" t="s">
        <v>294</v>
      </c>
      <c r="C32" s="662"/>
      <c r="D32" s="662"/>
      <c r="E32" s="662"/>
      <c r="F32" s="662"/>
      <c r="G32" s="662"/>
      <c r="H32" s="662"/>
      <c r="I32" s="662"/>
      <c r="J32" s="662"/>
      <c r="K32" s="662"/>
      <c r="L32" s="662"/>
      <c r="M32" s="662"/>
      <c r="N32" s="662"/>
      <c r="O32" s="662"/>
      <c r="P32" s="662"/>
      <c r="Q32" s="663"/>
      <c r="R32" s="664">
        <v>10279665</v>
      </c>
      <c r="S32" s="665"/>
      <c r="T32" s="665"/>
      <c r="U32" s="665"/>
      <c r="V32" s="665"/>
      <c r="W32" s="665"/>
      <c r="X32" s="665"/>
      <c r="Y32" s="666"/>
      <c r="Z32" s="691">
        <v>29.6</v>
      </c>
      <c r="AA32" s="691"/>
      <c r="AB32" s="691"/>
      <c r="AC32" s="691"/>
      <c r="AD32" s="692" t="s">
        <v>574</v>
      </c>
      <c r="AE32" s="692"/>
      <c r="AF32" s="692"/>
      <c r="AG32" s="692"/>
      <c r="AH32" s="692"/>
      <c r="AI32" s="692"/>
      <c r="AJ32" s="692"/>
      <c r="AK32" s="692"/>
      <c r="AL32" s="667" t="s">
        <v>237</v>
      </c>
      <c r="AM32" s="668"/>
      <c r="AN32" s="668"/>
      <c r="AO32" s="693"/>
      <c r="AP32" s="739"/>
      <c r="AQ32" s="740"/>
      <c r="AR32" s="740"/>
      <c r="AS32" s="740"/>
      <c r="AT32" s="744"/>
      <c r="AU32" s="361" t="s">
        <v>575</v>
      </c>
      <c r="AV32" s="361"/>
      <c r="AW32" s="361"/>
      <c r="AX32" s="661" t="s">
        <v>295</v>
      </c>
      <c r="AY32" s="662"/>
      <c r="AZ32" s="662"/>
      <c r="BA32" s="662"/>
      <c r="BB32" s="662"/>
      <c r="BC32" s="662"/>
      <c r="BD32" s="662"/>
      <c r="BE32" s="662"/>
      <c r="BF32" s="663"/>
      <c r="BG32" s="746">
        <v>99.2</v>
      </c>
      <c r="BH32" s="675"/>
      <c r="BI32" s="675"/>
      <c r="BJ32" s="675"/>
      <c r="BK32" s="675"/>
      <c r="BL32" s="675"/>
      <c r="BM32" s="668">
        <v>96.1</v>
      </c>
      <c r="BN32" s="747"/>
      <c r="BO32" s="747"/>
      <c r="BP32" s="747"/>
      <c r="BQ32" s="702"/>
      <c r="BR32" s="746">
        <v>98.9</v>
      </c>
      <c r="BS32" s="675"/>
      <c r="BT32" s="675"/>
      <c r="BU32" s="675"/>
      <c r="BV32" s="675"/>
      <c r="BW32" s="675"/>
      <c r="BX32" s="668">
        <v>96</v>
      </c>
      <c r="BY32" s="747"/>
      <c r="BZ32" s="747"/>
      <c r="CA32" s="747"/>
      <c r="CB32" s="702"/>
      <c r="CD32" s="755"/>
      <c r="CE32" s="756"/>
      <c r="CF32" s="706" t="s">
        <v>296</v>
      </c>
      <c r="CG32" s="703"/>
      <c r="CH32" s="703"/>
      <c r="CI32" s="703"/>
      <c r="CJ32" s="703"/>
      <c r="CK32" s="703"/>
      <c r="CL32" s="703"/>
      <c r="CM32" s="703"/>
      <c r="CN32" s="703"/>
      <c r="CO32" s="703"/>
      <c r="CP32" s="703"/>
      <c r="CQ32" s="704"/>
      <c r="CR32" s="664">
        <v>33</v>
      </c>
      <c r="CS32" s="665"/>
      <c r="CT32" s="665"/>
      <c r="CU32" s="665"/>
      <c r="CV32" s="665"/>
      <c r="CW32" s="665"/>
      <c r="CX32" s="665"/>
      <c r="CY32" s="666"/>
      <c r="CZ32" s="667">
        <v>0</v>
      </c>
      <c r="DA32" s="677"/>
      <c r="DB32" s="677"/>
      <c r="DC32" s="678"/>
      <c r="DD32" s="670">
        <v>33</v>
      </c>
      <c r="DE32" s="665"/>
      <c r="DF32" s="665"/>
      <c r="DG32" s="665"/>
      <c r="DH32" s="665"/>
      <c r="DI32" s="665"/>
      <c r="DJ32" s="665"/>
      <c r="DK32" s="666"/>
      <c r="DL32" s="670">
        <v>33</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297</v>
      </c>
      <c r="C33" s="728"/>
      <c r="D33" s="728"/>
      <c r="E33" s="728"/>
      <c r="F33" s="728"/>
      <c r="G33" s="728"/>
      <c r="H33" s="728"/>
      <c r="I33" s="728"/>
      <c r="J33" s="728"/>
      <c r="K33" s="728"/>
      <c r="L33" s="728"/>
      <c r="M33" s="728"/>
      <c r="N33" s="728"/>
      <c r="O33" s="728"/>
      <c r="P33" s="728"/>
      <c r="Q33" s="729"/>
      <c r="R33" s="664">
        <v>142005</v>
      </c>
      <c r="S33" s="665"/>
      <c r="T33" s="665"/>
      <c r="U33" s="665"/>
      <c r="V33" s="665"/>
      <c r="W33" s="665"/>
      <c r="X33" s="665"/>
      <c r="Y33" s="666"/>
      <c r="Z33" s="691">
        <v>0.4</v>
      </c>
      <c r="AA33" s="691"/>
      <c r="AB33" s="691"/>
      <c r="AC33" s="691"/>
      <c r="AD33" s="692">
        <v>142005</v>
      </c>
      <c r="AE33" s="692"/>
      <c r="AF33" s="692"/>
      <c r="AG33" s="692"/>
      <c r="AH33" s="692"/>
      <c r="AI33" s="692"/>
      <c r="AJ33" s="692"/>
      <c r="AK33" s="692"/>
      <c r="AL33" s="667">
        <v>0.9</v>
      </c>
      <c r="AM33" s="668"/>
      <c r="AN33" s="668"/>
      <c r="AO33" s="693"/>
      <c r="AP33" s="741"/>
      <c r="AQ33" s="742"/>
      <c r="AR33" s="742"/>
      <c r="AS33" s="742"/>
      <c r="AT33" s="745"/>
      <c r="AU33" s="362"/>
      <c r="AV33" s="362"/>
      <c r="AW33" s="362"/>
      <c r="AX33" s="641" t="s">
        <v>298</v>
      </c>
      <c r="AY33" s="642"/>
      <c r="AZ33" s="642"/>
      <c r="BA33" s="642"/>
      <c r="BB33" s="642"/>
      <c r="BC33" s="642"/>
      <c r="BD33" s="642"/>
      <c r="BE33" s="642"/>
      <c r="BF33" s="643"/>
      <c r="BG33" s="726">
        <v>98.8</v>
      </c>
      <c r="BH33" s="645"/>
      <c r="BI33" s="645"/>
      <c r="BJ33" s="645"/>
      <c r="BK33" s="645"/>
      <c r="BL33" s="645"/>
      <c r="BM33" s="683">
        <v>93.6</v>
      </c>
      <c r="BN33" s="645"/>
      <c r="BO33" s="645"/>
      <c r="BP33" s="645"/>
      <c r="BQ33" s="694"/>
      <c r="BR33" s="726">
        <v>97</v>
      </c>
      <c r="BS33" s="645"/>
      <c r="BT33" s="645"/>
      <c r="BU33" s="645"/>
      <c r="BV33" s="645"/>
      <c r="BW33" s="645"/>
      <c r="BX33" s="683">
        <v>92</v>
      </c>
      <c r="BY33" s="645"/>
      <c r="BZ33" s="645"/>
      <c r="CA33" s="645"/>
      <c r="CB33" s="694"/>
      <c r="CD33" s="706" t="s">
        <v>299</v>
      </c>
      <c r="CE33" s="703"/>
      <c r="CF33" s="703"/>
      <c r="CG33" s="703"/>
      <c r="CH33" s="703"/>
      <c r="CI33" s="703"/>
      <c r="CJ33" s="703"/>
      <c r="CK33" s="703"/>
      <c r="CL33" s="703"/>
      <c r="CM33" s="703"/>
      <c r="CN33" s="703"/>
      <c r="CO33" s="703"/>
      <c r="CP33" s="703"/>
      <c r="CQ33" s="704"/>
      <c r="CR33" s="664">
        <v>15431336</v>
      </c>
      <c r="CS33" s="675"/>
      <c r="CT33" s="675"/>
      <c r="CU33" s="675"/>
      <c r="CV33" s="675"/>
      <c r="CW33" s="675"/>
      <c r="CX33" s="675"/>
      <c r="CY33" s="676"/>
      <c r="CZ33" s="667">
        <v>45.4</v>
      </c>
      <c r="DA33" s="677"/>
      <c r="DB33" s="677"/>
      <c r="DC33" s="678"/>
      <c r="DD33" s="670">
        <v>9615420</v>
      </c>
      <c r="DE33" s="675"/>
      <c r="DF33" s="675"/>
      <c r="DG33" s="675"/>
      <c r="DH33" s="675"/>
      <c r="DI33" s="675"/>
      <c r="DJ33" s="675"/>
      <c r="DK33" s="676"/>
      <c r="DL33" s="670">
        <v>6250210</v>
      </c>
      <c r="DM33" s="675"/>
      <c r="DN33" s="675"/>
      <c r="DO33" s="675"/>
      <c r="DP33" s="675"/>
      <c r="DQ33" s="675"/>
      <c r="DR33" s="675"/>
      <c r="DS33" s="675"/>
      <c r="DT33" s="675"/>
      <c r="DU33" s="675"/>
      <c r="DV33" s="676"/>
      <c r="DW33" s="667">
        <v>38.799999999999997</v>
      </c>
      <c r="DX33" s="677"/>
      <c r="DY33" s="677"/>
      <c r="DZ33" s="677"/>
      <c r="EA33" s="677"/>
      <c r="EB33" s="677"/>
      <c r="EC33" s="698"/>
    </row>
    <row r="34" spans="2:133" ht="11.25" customHeight="1">
      <c r="B34" s="661" t="s">
        <v>300</v>
      </c>
      <c r="C34" s="662"/>
      <c r="D34" s="662"/>
      <c r="E34" s="662"/>
      <c r="F34" s="662"/>
      <c r="G34" s="662"/>
      <c r="H34" s="662"/>
      <c r="I34" s="662"/>
      <c r="J34" s="662"/>
      <c r="K34" s="662"/>
      <c r="L34" s="662"/>
      <c r="M34" s="662"/>
      <c r="N34" s="662"/>
      <c r="O34" s="662"/>
      <c r="P34" s="662"/>
      <c r="Q34" s="663"/>
      <c r="R34" s="664">
        <v>2843997</v>
      </c>
      <c r="S34" s="665"/>
      <c r="T34" s="665"/>
      <c r="U34" s="665"/>
      <c r="V34" s="665"/>
      <c r="W34" s="665"/>
      <c r="X34" s="665"/>
      <c r="Y34" s="666"/>
      <c r="Z34" s="691">
        <v>8.1999999999999993</v>
      </c>
      <c r="AA34" s="691"/>
      <c r="AB34" s="691"/>
      <c r="AC34" s="691"/>
      <c r="AD34" s="692" t="s">
        <v>558</v>
      </c>
      <c r="AE34" s="692"/>
      <c r="AF34" s="692"/>
      <c r="AG34" s="692"/>
      <c r="AH34" s="692"/>
      <c r="AI34" s="692"/>
      <c r="AJ34" s="692"/>
      <c r="AK34" s="692"/>
      <c r="AL34" s="667" t="s">
        <v>574</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301</v>
      </c>
      <c r="CE34" s="703"/>
      <c r="CF34" s="703"/>
      <c r="CG34" s="703"/>
      <c r="CH34" s="703"/>
      <c r="CI34" s="703"/>
      <c r="CJ34" s="703"/>
      <c r="CK34" s="703"/>
      <c r="CL34" s="703"/>
      <c r="CM34" s="703"/>
      <c r="CN34" s="703"/>
      <c r="CO34" s="703"/>
      <c r="CP34" s="703"/>
      <c r="CQ34" s="704"/>
      <c r="CR34" s="664">
        <v>4831982</v>
      </c>
      <c r="CS34" s="665"/>
      <c r="CT34" s="665"/>
      <c r="CU34" s="665"/>
      <c r="CV34" s="665"/>
      <c r="CW34" s="665"/>
      <c r="CX34" s="665"/>
      <c r="CY34" s="666"/>
      <c r="CZ34" s="667">
        <v>14.2</v>
      </c>
      <c r="DA34" s="677"/>
      <c r="DB34" s="677"/>
      <c r="DC34" s="678"/>
      <c r="DD34" s="670">
        <v>2531071</v>
      </c>
      <c r="DE34" s="665"/>
      <c r="DF34" s="665"/>
      <c r="DG34" s="665"/>
      <c r="DH34" s="665"/>
      <c r="DI34" s="665"/>
      <c r="DJ34" s="665"/>
      <c r="DK34" s="666"/>
      <c r="DL34" s="670">
        <v>2138385</v>
      </c>
      <c r="DM34" s="665"/>
      <c r="DN34" s="665"/>
      <c r="DO34" s="665"/>
      <c r="DP34" s="665"/>
      <c r="DQ34" s="665"/>
      <c r="DR34" s="665"/>
      <c r="DS34" s="665"/>
      <c r="DT34" s="665"/>
      <c r="DU34" s="665"/>
      <c r="DV34" s="666"/>
      <c r="DW34" s="667">
        <v>13.3</v>
      </c>
      <c r="DX34" s="677"/>
      <c r="DY34" s="677"/>
      <c r="DZ34" s="677"/>
      <c r="EA34" s="677"/>
      <c r="EB34" s="677"/>
      <c r="EC34" s="698"/>
    </row>
    <row r="35" spans="2:133" ht="11.25" customHeight="1">
      <c r="B35" s="661" t="s">
        <v>302</v>
      </c>
      <c r="C35" s="662"/>
      <c r="D35" s="662"/>
      <c r="E35" s="662"/>
      <c r="F35" s="662"/>
      <c r="G35" s="662"/>
      <c r="H35" s="662"/>
      <c r="I35" s="662"/>
      <c r="J35" s="662"/>
      <c r="K35" s="662"/>
      <c r="L35" s="662"/>
      <c r="M35" s="662"/>
      <c r="N35" s="662"/>
      <c r="O35" s="662"/>
      <c r="P35" s="662"/>
      <c r="Q35" s="663"/>
      <c r="R35" s="664">
        <v>475234</v>
      </c>
      <c r="S35" s="665"/>
      <c r="T35" s="665"/>
      <c r="U35" s="665"/>
      <c r="V35" s="665"/>
      <c r="W35" s="665"/>
      <c r="X35" s="665"/>
      <c r="Y35" s="666"/>
      <c r="Z35" s="691">
        <v>1.4</v>
      </c>
      <c r="AA35" s="691"/>
      <c r="AB35" s="691"/>
      <c r="AC35" s="691"/>
      <c r="AD35" s="692">
        <v>11113</v>
      </c>
      <c r="AE35" s="692"/>
      <c r="AF35" s="692"/>
      <c r="AG35" s="692"/>
      <c r="AH35" s="692"/>
      <c r="AI35" s="692"/>
      <c r="AJ35" s="692"/>
      <c r="AK35" s="692"/>
      <c r="AL35" s="667">
        <v>0.1</v>
      </c>
      <c r="AM35" s="668"/>
      <c r="AN35" s="668"/>
      <c r="AO35" s="693"/>
      <c r="AP35" s="218"/>
      <c r="AQ35" s="723" t="s">
        <v>303</v>
      </c>
      <c r="AR35" s="724"/>
      <c r="AS35" s="724"/>
      <c r="AT35" s="724"/>
      <c r="AU35" s="724"/>
      <c r="AV35" s="724"/>
      <c r="AW35" s="724"/>
      <c r="AX35" s="724"/>
      <c r="AY35" s="724"/>
      <c r="AZ35" s="724"/>
      <c r="BA35" s="724"/>
      <c r="BB35" s="724"/>
      <c r="BC35" s="724"/>
      <c r="BD35" s="724"/>
      <c r="BE35" s="724"/>
      <c r="BF35" s="725"/>
      <c r="BG35" s="723" t="s">
        <v>304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305</v>
      </c>
      <c r="CE35" s="703"/>
      <c r="CF35" s="703"/>
      <c r="CG35" s="703"/>
      <c r="CH35" s="703"/>
      <c r="CI35" s="703"/>
      <c r="CJ35" s="703"/>
      <c r="CK35" s="703"/>
      <c r="CL35" s="703"/>
      <c r="CM35" s="703"/>
      <c r="CN35" s="703"/>
      <c r="CO35" s="703"/>
      <c r="CP35" s="703"/>
      <c r="CQ35" s="704"/>
      <c r="CR35" s="664">
        <v>151915</v>
      </c>
      <c r="CS35" s="675"/>
      <c r="CT35" s="675"/>
      <c r="CU35" s="675"/>
      <c r="CV35" s="675"/>
      <c r="CW35" s="675"/>
      <c r="CX35" s="675"/>
      <c r="CY35" s="676"/>
      <c r="CZ35" s="667">
        <v>0.4</v>
      </c>
      <c r="DA35" s="677"/>
      <c r="DB35" s="677"/>
      <c r="DC35" s="678"/>
      <c r="DD35" s="670">
        <v>107835</v>
      </c>
      <c r="DE35" s="675"/>
      <c r="DF35" s="675"/>
      <c r="DG35" s="675"/>
      <c r="DH35" s="675"/>
      <c r="DI35" s="675"/>
      <c r="DJ35" s="675"/>
      <c r="DK35" s="676"/>
      <c r="DL35" s="670">
        <v>102376</v>
      </c>
      <c r="DM35" s="675"/>
      <c r="DN35" s="675"/>
      <c r="DO35" s="675"/>
      <c r="DP35" s="675"/>
      <c r="DQ35" s="675"/>
      <c r="DR35" s="675"/>
      <c r="DS35" s="675"/>
      <c r="DT35" s="675"/>
      <c r="DU35" s="675"/>
      <c r="DV35" s="676"/>
      <c r="DW35" s="667">
        <v>0.6</v>
      </c>
      <c r="DX35" s="677"/>
      <c r="DY35" s="677"/>
      <c r="DZ35" s="677"/>
      <c r="EA35" s="677"/>
      <c r="EB35" s="677"/>
      <c r="EC35" s="698"/>
    </row>
    <row r="36" spans="2:133" ht="11.25" customHeight="1">
      <c r="B36" s="661" t="s">
        <v>306</v>
      </c>
      <c r="C36" s="662"/>
      <c r="D36" s="662"/>
      <c r="E36" s="662"/>
      <c r="F36" s="662"/>
      <c r="G36" s="662"/>
      <c r="H36" s="662"/>
      <c r="I36" s="662"/>
      <c r="J36" s="662"/>
      <c r="K36" s="662"/>
      <c r="L36" s="662"/>
      <c r="M36" s="662"/>
      <c r="N36" s="662"/>
      <c r="O36" s="662"/>
      <c r="P36" s="662"/>
      <c r="Q36" s="663"/>
      <c r="R36" s="664">
        <v>344075</v>
      </c>
      <c r="S36" s="665"/>
      <c r="T36" s="665"/>
      <c r="U36" s="665"/>
      <c r="V36" s="665"/>
      <c r="W36" s="665"/>
      <c r="X36" s="665"/>
      <c r="Y36" s="666"/>
      <c r="Z36" s="691">
        <v>1</v>
      </c>
      <c r="AA36" s="691"/>
      <c r="AB36" s="691"/>
      <c r="AC36" s="691"/>
      <c r="AD36" s="692" t="s">
        <v>237</v>
      </c>
      <c r="AE36" s="692"/>
      <c r="AF36" s="692"/>
      <c r="AG36" s="692"/>
      <c r="AH36" s="692"/>
      <c r="AI36" s="692"/>
      <c r="AJ36" s="692"/>
      <c r="AK36" s="692"/>
      <c r="AL36" s="667" t="s">
        <v>237</v>
      </c>
      <c r="AM36" s="668"/>
      <c r="AN36" s="668"/>
      <c r="AO36" s="693"/>
      <c r="AP36" s="218"/>
      <c r="AQ36" s="714" t="s">
        <v>576</v>
      </c>
      <c r="AR36" s="715"/>
      <c r="AS36" s="715"/>
      <c r="AT36" s="715"/>
      <c r="AU36" s="715"/>
      <c r="AV36" s="715"/>
      <c r="AW36" s="715"/>
      <c r="AX36" s="715"/>
      <c r="AY36" s="716"/>
      <c r="AZ36" s="717">
        <v>3374370</v>
      </c>
      <c r="BA36" s="718"/>
      <c r="BB36" s="718"/>
      <c r="BC36" s="718"/>
      <c r="BD36" s="718"/>
      <c r="BE36" s="718"/>
      <c r="BF36" s="719"/>
      <c r="BG36" s="720" t="s">
        <v>307</v>
      </c>
      <c r="BH36" s="721"/>
      <c r="BI36" s="721"/>
      <c r="BJ36" s="721"/>
      <c r="BK36" s="721"/>
      <c r="BL36" s="721"/>
      <c r="BM36" s="721"/>
      <c r="BN36" s="721"/>
      <c r="BO36" s="721"/>
      <c r="BP36" s="721"/>
      <c r="BQ36" s="721"/>
      <c r="BR36" s="721"/>
      <c r="BS36" s="721"/>
      <c r="BT36" s="721"/>
      <c r="BU36" s="722"/>
      <c r="BV36" s="717">
        <v>-238337</v>
      </c>
      <c r="BW36" s="718"/>
      <c r="BX36" s="718"/>
      <c r="BY36" s="718"/>
      <c r="BZ36" s="718"/>
      <c r="CA36" s="718"/>
      <c r="CB36" s="719"/>
      <c r="CD36" s="706" t="s">
        <v>308</v>
      </c>
      <c r="CE36" s="703"/>
      <c r="CF36" s="703"/>
      <c r="CG36" s="703"/>
      <c r="CH36" s="703"/>
      <c r="CI36" s="703"/>
      <c r="CJ36" s="703"/>
      <c r="CK36" s="703"/>
      <c r="CL36" s="703"/>
      <c r="CM36" s="703"/>
      <c r="CN36" s="703"/>
      <c r="CO36" s="703"/>
      <c r="CP36" s="703"/>
      <c r="CQ36" s="704"/>
      <c r="CR36" s="664">
        <v>5321449</v>
      </c>
      <c r="CS36" s="665"/>
      <c r="CT36" s="665"/>
      <c r="CU36" s="665"/>
      <c r="CV36" s="665"/>
      <c r="CW36" s="665"/>
      <c r="CX36" s="665"/>
      <c r="CY36" s="666"/>
      <c r="CZ36" s="667">
        <v>15.6</v>
      </c>
      <c r="DA36" s="677"/>
      <c r="DB36" s="677"/>
      <c r="DC36" s="678"/>
      <c r="DD36" s="670">
        <v>2695298</v>
      </c>
      <c r="DE36" s="665"/>
      <c r="DF36" s="665"/>
      <c r="DG36" s="665"/>
      <c r="DH36" s="665"/>
      <c r="DI36" s="665"/>
      <c r="DJ36" s="665"/>
      <c r="DK36" s="666"/>
      <c r="DL36" s="670">
        <v>1756458</v>
      </c>
      <c r="DM36" s="665"/>
      <c r="DN36" s="665"/>
      <c r="DO36" s="665"/>
      <c r="DP36" s="665"/>
      <c r="DQ36" s="665"/>
      <c r="DR36" s="665"/>
      <c r="DS36" s="665"/>
      <c r="DT36" s="665"/>
      <c r="DU36" s="665"/>
      <c r="DV36" s="666"/>
      <c r="DW36" s="667">
        <v>10.9</v>
      </c>
      <c r="DX36" s="677"/>
      <c r="DY36" s="677"/>
      <c r="DZ36" s="677"/>
      <c r="EA36" s="677"/>
      <c r="EB36" s="677"/>
      <c r="EC36" s="698"/>
    </row>
    <row r="37" spans="2:133" ht="11.25" customHeight="1">
      <c r="B37" s="661" t="s">
        <v>309</v>
      </c>
      <c r="C37" s="662"/>
      <c r="D37" s="662"/>
      <c r="E37" s="662"/>
      <c r="F37" s="662"/>
      <c r="G37" s="662"/>
      <c r="H37" s="662"/>
      <c r="I37" s="662"/>
      <c r="J37" s="662"/>
      <c r="K37" s="662"/>
      <c r="L37" s="662"/>
      <c r="M37" s="662"/>
      <c r="N37" s="662"/>
      <c r="O37" s="662"/>
      <c r="P37" s="662"/>
      <c r="Q37" s="663"/>
      <c r="R37" s="664">
        <v>609572</v>
      </c>
      <c r="S37" s="665"/>
      <c r="T37" s="665"/>
      <c r="U37" s="665"/>
      <c r="V37" s="665"/>
      <c r="W37" s="665"/>
      <c r="X37" s="665"/>
      <c r="Y37" s="666"/>
      <c r="Z37" s="691">
        <v>1.8</v>
      </c>
      <c r="AA37" s="691"/>
      <c r="AB37" s="691"/>
      <c r="AC37" s="691"/>
      <c r="AD37" s="692" t="s">
        <v>237</v>
      </c>
      <c r="AE37" s="692"/>
      <c r="AF37" s="692"/>
      <c r="AG37" s="692"/>
      <c r="AH37" s="692"/>
      <c r="AI37" s="692"/>
      <c r="AJ37" s="692"/>
      <c r="AK37" s="692"/>
      <c r="AL37" s="667" t="s">
        <v>237</v>
      </c>
      <c r="AM37" s="668"/>
      <c r="AN37" s="668"/>
      <c r="AO37" s="693"/>
      <c r="AQ37" s="699" t="s">
        <v>577</v>
      </c>
      <c r="AR37" s="700"/>
      <c r="AS37" s="700"/>
      <c r="AT37" s="700"/>
      <c r="AU37" s="700"/>
      <c r="AV37" s="700"/>
      <c r="AW37" s="700"/>
      <c r="AX37" s="700"/>
      <c r="AY37" s="701"/>
      <c r="AZ37" s="664">
        <v>404128</v>
      </c>
      <c r="BA37" s="665"/>
      <c r="BB37" s="665"/>
      <c r="BC37" s="665"/>
      <c r="BD37" s="675"/>
      <c r="BE37" s="675"/>
      <c r="BF37" s="702"/>
      <c r="BG37" s="706" t="s">
        <v>310</v>
      </c>
      <c r="BH37" s="703"/>
      <c r="BI37" s="703"/>
      <c r="BJ37" s="703"/>
      <c r="BK37" s="703"/>
      <c r="BL37" s="703"/>
      <c r="BM37" s="703"/>
      <c r="BN37" s="703"/>
      <c r="BO37" s="703"/>
      <c r="BP37" s="703"/>
      <c r="BQ37" s="703"/>
      <c r="BR37" s="703"/>
      <c r="BS37" s="703"/>
      <c r="BT37" s="703"/>
      <c r="BU37" s="704"/>
      <c r="BV37" s="664">
        <v>-371073</v>
      </c>
      <c r="BW37" s="665"/>
      <c r="BX37" s="665"/>
      <c r="BY37" s="665"/>
      <c r="BZ37" s="665"/>
      <c r="CA37" s="665"/>
      <c r="CB37" s="705"/>
      <c r="CD37" s="706" t="s">
        <v>311</v>
      </c>
      <c r="CE37" s="703"/>
      <c r="CF37" s="703"/>
      <c r="CG37" s="703"/>
      <c r="CH37" s="703"/>
      <c r="CI37" s="703"/>
      <c r="CJ37" s="703"/>
      <c r="CK37" s="703"/>
      <c r="CL37" s="703"/>
      <c r="CM37" s="703"/>
      <c r="CN37" s="703"/>
      <c r="CO37" s="703"/>
      <c r="CP37" s="703"/>
      <c r="CQ37" s="704"/>
      <c r="CR37" s="664">
        <v>643434</v>
      </c>
      <c r="CS37" s="675"/>
      <c r="CT37" s="675"/>
      <c r="CU37" s="675"/>
      <c r="CV37" s="675"/>
      <c r="CW37" s="675"/>
      <c r="CX37" s="675"/>
      <c r="CY37" s="676"/>
      <c r="CZ37" s="667">
        <v>1.9</v>
      </c>
      <c r="DA37" s="677"/>
      <c r="DB37" s="677"/>
      <c r="DC37" s="678"/>
      <c r="DD37" s="670">
        <v>643434</v>
      </c>
      <c r="DE37" s="675"/>
      <c r="DF37" s="675"/>
      <c r="DG37" s="675"/>
      <c r="DH37" s="675"/>
      <c r="DI37" s="675"/>
      <c r="DJ37" s="675"/>
      <c r="DK37" s="676"/>
      <c r="DL37" s="670">
        <v>643434</v>
      </c>
      <c r="DM37" s="675"/>
      <c r="DN37" s="675"/>
      <c r="DO37" s="675"/>
      <c r="DP37" s="675"/>
      <c r="DQ37" s="675"/>
      <c r="DR37" s="675"/>
      <c r="DS37" s="675"/>
      <c r="DT37" s="675"/>
      <c r="DU37" s="675"/>
      <c r="DV37" s="676"/>
      <c r="DW37" s="667">
        <v>4</v>
      </c>
      <c r="DX37" s="677"/>
      <c r="DY37" s="677"/>
      <c r="DZ37" s="677"/>
      <c r="EA37" s="677"/>
      <c r="EB37" s="677"/>
      <c r="EC37" s="698"/>
    </row>
    <row r="38" spans="2:133" ht="11.25" customHeight="1">
      <c r="B38" s="661" t="s">
        <v>312</v>
      </c>
      <c r="C38" s="662"/>
      <c r="D38" s="662"/>
      <c r="E38" s="662"/>
      <c r="F38" s="662"/>
      <c r="G38" s="662"/>
      <c r="H38" s="662"/>
      <c r="I38" s="662"/>
      <c r="J38" s="662"/>
      <c r="K38" s="662"/>
      <c r="L38" s="662"/>
      <c r="M38" s="662"/>
      <c r="N38" s="662"/>
      <c r="O38" s="662"/>
      <c r="P38" s="662"/>
      <c r="Q38" s="663"/>
      <c r="R38" s="664">
        <v>658397</v>
      </c>
      <c r="S38" s="665"/>
      <c r="T38" s="665"/>
      <c r="U38" s="665"/>
      <c r="V38" s="665"/>
      <c r="W38" s="665"/>
      <c r="X38" s="665"/>
      <c r="Y38" s="666"/>
      <c r="Z38" s="691">
        <v>1.9</v>
      </c>
      <c r="AA38" s="691"/>
      <c r="AB38" s="691"/>
      <c r="AC38" s="691"/>
      <c r="AD38" s="692" t="s">
        <v>237</v>
      </c>
      <c r="AE38" s="692"/>
      <c r="AF38" s="692"/>
      <c r="AG38" s="692"/>
      <c r="AH38" s="692"/>
      <c r="AI38" s="692"/>
      <c r="AJ38" s="692"/>
      <c r="AK38" s="692"/>
      <c r="AL38" s="667" t="s">
        <v>237</v>
      </c>
      <c r="AM38" s="668"/>
      <c r="AN38" s="668"/>
      <c r="AO38" s="693"/>
      <c r="AQ38" s="699" t="s">
        <v>578</v>
      </c>
      <c r="AR38" s="700"/>
      <c r="AS38" s="700"/>
      <c r="AT38" s="700"/>
      <c r="AU38" s="700"/>
      <c r="AV38" s="700"/>
      <c r="AW38" s="700"/>
      <c r="AX38" s="700"/>
      <c r="AY38" s="701"/>
      <c r="AZ38" s="664">
        <v>24547</v>
      </c>
      <c r="BA38" s="665"/>
      <c r="BB38" s="665"/>
      <c r="BC38" s="665"/>
      <c r="BD38" s="675"/>
      <c r="BE38" s="675"/>
      <c r="BF38" s="702"/>
      <c r="BG38" s="706" t="s">
        <v>313</v>
      </c>
      <c r="BH38" s="703"/>
      <c r="BI38" s="703"/>
      <c r="BJ38" s="703"/>
      <c r="BK38" s="703"/>
      <c r="BL38" s="703"/>
      <c r="BM38" s="703"/>
      <c r="BN38" s="703"/>
      <c r="BO38" s="703"/>
      <c r="BP38" s="703"/>
      <c r="BQ38" s="703"/>
      <c r="BR38" s="703"/>
      <c r="BS38" s="703"/>
      <c r="BT38" s="703"/>
      <c r="BU38" s="704"/>
      <c r="BV38" s="664">
        <v>9339</v>
      </c>
      <c r="BW38" s="665"/>
      <c r="BX38" s="665"/>
      <c r="BY38" s="665"/>
      <c r="BZ38" s="665"/>
      <c r="CA38" s="665"/>
      <c r="CB38" s="705"/>
      <c r="CD38" s="706" t="s">
        <v>579</v>
      </c>
      <c r="CE38" s="703"/>
      <c r="CF38" s="703"/>
      <c r="CG38" s="703"/>
      <c r="CH38" s="703"/>
      <c r="CI38" s="703"/>
      <c r="CJ38" s="703"/>
      <c r="CK38" s="703"/>
      <c r="CL38" s="703"/>
      <c r="CM38" s="703"/>
      <c r="CN38" s="703"/>
      <c r="CO38" s="703"/>
      <c r="CP38" s="703"/>
      <c r="CQ38" s="704"/>
      <c r="CR38" s="664">
        <v>2986751</v>
      </c>
      <c r="CS38" s="665"/>
      <c r="CT38" s="665"/>
      <c r="CU38" s="665"/>
      <c r="CV38" s="665"/>
      <c r="CW38" s="665"/>
      <c r="CX38" s="665"/>
      <c r="CY38" s="666"/>
      <c r="CZ38" s="667">
        <v>8.8000000000000007</v>
      </c>
      <c r="DA38" s="677"/>
      <c r="DB38" s="677"/>
      <c r="DC38" s="678"/>
      <c r="DD38" s="670">
        <v>2406739</v>
      </c>
      <c r="DE38" s="665"/>
      <c r="DF38" s="665"/>
      <c r="DG38" s="665"/>
      <c r="DH38" s="665"/>
      <c r="DI38" s="665"/>
      <c r="DJ38" s="665"/>
      <c r="DK38" s="666"/>
      <c r="DL38" s="670">
        <v>2251791</v>
      </c>
      <c r="DM38" s="665"/>
      <c r="DN38" s="665"/>
      <c r="DO38" s="665"/>
      <c r="DP38" s="665"/>
      <c r="DQ38" s="665"/>
      <c r="DR38" s="665"/>
      <c r="DS38" s="665"/>
      <c r="DT38" s="665"/>
      <c r="DU38" s="665"/>
      <c r="DV38" s="666"/>
      <c r="DW38" s="667">
        <v>14</v>
      </c>
      <c r="DX38" s="677"/>
      <c r="DY38" s="677"/>
      <c r="DZ38" s="677"/>
      <c r="EA38" s="677"/>
      <c r="EB38" s="677"/>
      <c r="EC38" s="698"/>
    </row>
    <row r="39" spans="2:133" ht="11.25" customHeight="1">
      <c r="B39" s="661" t="s">
        <v>314</v>
      </c>
      <c r="C39" s="662"/>
      <c r="D39" s="662"/>
      <c r="E39" s="662"/>
      <c r="F39" s="662"/>
      <c r="G39" s="662"/>
      <c r="H39" s="662"/>
      <c r="I39" s="662"/>
      <c r="J39" s="662"/>
      <c r="K39" s="662"/>
      <c r="L39" s="662"/>
      <c r="M39" s="662"/>
      <c r="N39" s="662"/>
      <c r="O39" s="662"/>
      <c r="P39" s="662"/>
      <c r="Q39" s="663"/>
      <c r="R39" s="664">
        <v>417668</v>
      </c>
      <c r="S39" s="665"/>
      <c r="T39" s="665"/>
      <c r="U39" s="665"/>
      <c r="V39" s="665"/>
      <c r="W39" s="665"/>
      <c r="X39" s="665"/>
      <c r="Y39" s="666"/>
      <c r="Z39" s="691">
        <v>1.2</v>
      </c>
      <c r="AA39" s="691"/>
      <c r="AB39" s="691"/>
      <c r="AC39" s="691"/>
      <c r="AD39" s="692">
        <v>6566</v>
      </c>
      <c r="AE39" s="692"/>
      <c r="AF39" s="692"/>
      <c r="AG39" s="692"/>
      <c r="AH39" s="692"/>
      <c r="AI39" s="692"/>
      <c r="AJ39" s="692"/>
      <c r="AK39" s="692"/>
      <c r="AL39" s="667">
        <v>0</v>
      </c>
      <c r="AM39" s="668"/>
      <c r="AN39" s="668"/>
      <c r="AO39" s="693"/>
      <c r="AQ39" s="699" t="s">
        <v>580</v>
      </c>
      <c r="AR39" s="700"/>
      <c r="AS39" s="700"/>
      <c r="AT39" s="700"/>
      <c r="AU39" s="700"/>
      <c r="AV39" s="700"/>
      <c r="AW39" s="700"/>
      <c r="AX39" s="700"/>
      <c r="AY39" s="701"/>
      <c r="AZ39" s="664">
        <v>19206</v>
      </c>
      <c r="BA39" s="665"/>
      <c r="BB39" s="665"/>
      <c r="BC39" s="665"/>
      <c r="BD39" s="675"/>
      <c r="BE39" s="675"/>
      <c r="BF39" s="702"/>
      <c r="BG39" s="706" t="s">
        <v>315</v>
      </c>
      <c r="BH39" s="703"/>
      <c r="BI39" s="703"/>
      <c r="BJ39" s="703"/>
      <c r="BK39" s="703"/>
      <c r="BL39" s="703"/>
      <c r="BM39" s="703"/>
      <c r="BN39" s="703"/>
      <c r="BO39" s="703"/>
      <c r="BP39" s="703"/>
      <c r="BQ39" s="703"/>
      <c r="BR39" s="703"/>
      <c r="BS39" s="703"/>
      <c r="BT39" s="703"/>
      <c r="BU39" s="704"/>
      <c r="BV39" s="664">
        <v>14202</v>
      </c>
      <c r="BW39" s="665"/>
      <c r="BX39" s="665"/>
      <c r="BY39" s="665"/>
      <c r="BZ39" s="665"/>
      <c r="CA39" s="665"/>
      <c r="CB39" s="705"/>
      <c r="CD39" s="706" t="s">
        <v>581</v>
      </c>
      <c r="CE39" s="703"/>
      <c r="CF39" s="703"/>
      <c r="CG39" s="703"/>
      <c r="CH39" s="703"/>
      <c r="CI39" s="703"/>
      <c r="CJ39" s="703"/>
      <c r="CK39" s="703"/>
      <c r="CL39" s="703"/>
      <c r="CM39" s="703"/>
      <c r="CN39" s="703"/>
      <c r="CO39" s="703"/>
      <c r="CP39" s="703"/>
      <c r="CQ39" s="704"/>
      <c r="CR39" s="664">
        <v>2071459</v>
      </c>
      <c r="CS39" s="675"/>
      <c r="CT39" s="675"/>
      <c r="CU39" s="675"/>
      <c r="CV39" s="675"/>
      <c r="CW39" s="675"/>
      <c r="CX39" s="675"/>
      <c r="CY39" s="676"/>
      <c r="CZ39" s="667">
        <v>6.1</v>
      </c>
      <c r="DA39" s="677"/>
      <c r="DB39" s="677"/>
      <c r="DC39" s="678"/>
      <c r="DD39" s="670">
        <v>1873277</v>
      </c>
      <c r="DE39" s="675"/>
      <c r="DF39" s="675"/>
      <c r="DG39" s="675"/>
      <c r="DH39" s="675"/>
      <c r="DI39" s="675"/>
      <c r="DJ39" s="675"/>
      <c r="DK39" s="676"/>
      <c r="DL39" s="670" t="s">
        <v>558</v>
      </c>
      <c r="DM39" s="675"/>
      <c r="DN39" s="675"/>
      <c r="DO39" s="675"/>
      <c r="DP39" s="675"/>
      <c r="DQ39" s="675"/>
      <c r="DR39" s="675"/>
      <c r="DS39" s="675"/>
      <c r="DT39" s="675"/>
      <c r="DU39" s="675"/>
      <c r="DV39" s="676"/>
      <c r="DW39" s="667" t="s">
        <v>237</v>
      </c>
      <c r="DX39" s="677"/>
      <c r="DY39" s="677"/>
      <c r="DZ39" s="677"/>
      <c r="EA39" s="677"/>
      <c r="EB39" s="677"/>
      <c r="EC39" s="698"/>
    </row>
    <row r="40" spans="2:133" ht="11.25" customHeight="1">
      <c r="B40" s="661" t="s">
        <v>316</v>
      </c>
      <c r="C40" s="662"/>
      <c r="D40" s="662"/>
      <c r="E40" s="662"/>
      <c r="F40" s="662"/>
      <c r="G40" s="662"/>
      <c r="H40" s="662"/>
      <c r="I40" s="662"/>
      <c r="J40" s="662"/>
      <c r="K40" s="662"/>
      <c r="L40" s="662"/>
      <c r="M40" s="662"/>
      <c r="N40" s="662"/>
      <c r="O40" s="662"/>
      <c r="P40" s="662"/>
      <c r="Q40" s="663"/>
      <c r="R40" s="664">
        <v>2108438</v>
      </c>
      <c r="S40" s="665"/>
      <c r="T40" s="665"/>
      <c r="U40" s="665"/>
      <c r="V40" s="665"/>
      <c r="W40" s="665"/>
      <c r="X40" s="665"/>
      <c r="Y40" s="666"/>
      <c r="Z40" s="691">
        <v>6.1</v>
      </c>
      <c r="AA40" s="691"/>
      <c r="AB40" s="691"/>
      <c r="AC40" s="691"/>
      <c r="AD40" s="692" t="s">
        <v>237</v>
      </c>
      <c r="AE40" s="692"/>
      <c r="AF40" s="692"/>
      <c r="AG40" s="692"/>
      <c r="AH40" s="692"/>
      <c r="AI40" s="692"/>
      <c r="AJ40" s="692"/>
      <c r="AK40" s="692"/>
      <c r="AL40" s="667" t="s">
        <v>237</v>
      </c>
      <c r="AM40" s="668"/>
      <c r="AN40" s="668"/>
      <c r="AO40" s="693"/>
      <c r="AQ40" s="699" t="s">
        <v>582</v>
      </c>
      <c r="AR40" s="700"/>
      <c r="AS40" s="700"/>
      <c r="AT40" s="700"/>
      <c r="AU40" s="700"/>
      <c r="AV40" s="700"/>
      <c r="AW40" s="700"/>
      <c r="AX40" s="700"/>
      <c r="AY40" s="701"/>
      <c r="AZ40" s="664" t="s">
        <v>237</v>
      </c>
      <c r="BA40" s="665"/>
      <c r="BB40" s="665"/>
      <c r="BC40" s="665"/>
      <c r="BD40" s="675"/>
      <c r="BE40" s="675"/>
      <c r="BF40" s="702"/>
      <c r="BG40" s="707" t="s">
        <v>583</v>
      </c>
      <c r="BH40" s="708"/>
      <c r="BI40" s="708"/>
      <c r="BJ40" s="708"/>
      <c r="BK40" s="708"/>
      <c r="BL40" s="363"/>
      <c r="BM40" s="703" t="s">
        <v>584</v>
      </c>
      <c r="BN40" s="703"/>
      <c r="BO40" s="703"/>
      <c r="BP40" s="703"/>
      <c r="BQ40" s="703"/>
      <c r="BR40" s="703"/>
      <c r="BS40" s="703"/>
      <c r="BT40" s="703"/>
      <c r="BU40" s="704"/>
      <c r="BV40" s="664">
        <v>94</v>
      </c>
      <c r="BW40" s="665"/>
      <c r="BX40" s="665"/>
      <c r="BY40" s="665"/>
      <c r="BZ40" s="665"/>
      <c r="CA40" s="665"/>
      <c r="CB40" s="705"/>
      <c r="CD40" s="706" t="s">
        <v>585</v>
      </c>
      <c r="CE40" s="703"/>
      <c r="CF40" s="703"/>
      <c r="CG40" s="703"/>
      <c r="CH40" s="703"/>
      <c r="CI40" s="703"/>
      <c r="CJ40" s="703"/>
      <c r="CK40" s="703"/>
      <c r="CL40" s="703"/>
      <c r="CM40" s="703"/>
      <c r="CN40" s="703"/>
      <c r="CO40" s="703"/>
      <c r="CP40" s="703"/>
      <c r="CQ40" s="704"/>
      <c r="CR40" s="664">
        <v>67780</v>
      </c>
      <c r="CS40" s="665"/>
      <c r="CT40" s="665"/>
      <c r="CU40" s="665"/>
      <c r="CV40" s="665"/>
      <c r="CW40" s="665"/>
      <c r="CX40" s="665"/>
      <c r="CY40" s="666"/>
      <c r="CZ40" s="667">
        <v>0.2</v>
      </c>
      <c r="DA40" s="677"/>
      <c r="DB40" s="677"/>
      <c r="DC40" s="678"/>
      <c r="DD40" s="670">
        <v>1200</v>
      </c>
      <c r="DE40" s="665"/>
      <c r="DF40" s="665"/>
      <c r="DG40" s="665"/>
      <c r="DH40" s="665"/>
      <c r="DI40" s="665"/>
      <c r="DJ40" s="665"/>
      <c r="DK40" s="666"/>
      <c r="DL40" s="670">
        <v>1200</v>
      </c>
      <c r="DM40" s="665"/>
      <c r="DN40" s="665"/>
      <c r="DO40" s="665"/>
      <c r="DP40" s="665"/>
      <c r="DQ40" s="665"/>
      <c r="DR40" s="665"/>
      <c r="DS40" s="665"/>
      <c r="DT40" s="665"/>
      <c r="DU40" s="665"/>
      <c r="DV40" s="666"/>
      <c r="DW40" s="667">
        <v>0</v>
      </c>
      <c r="DX40" s="677"/>
      <c r="DY40" s="677"/>
      <c r="DZ40" s="677"/>
      <c r="EA40" s="677"/>
      <c r="EB40" s="677"/>
      <c r="EC40" s="698"/>
    </row>
    <row r="41" spans="2:133" ht="11.25" customHeight="1">
      <c r="B41" s="661" t="s">
        <v>317</v>
      </c>
      <c r="C41" s="662"/>
      <c r="D41" s="662"/>
      <c r="E41" s="662"/>
      <c r="F41" s="662"/>
      <c r="G41" s="662"/>
      <c r="H41" s="662"/>
      <c r="I41" s="662"/>
      <c r="J41" s="662"/>
      <c r="K41" s="662"/>
      <c r="L41" s="662"/>
      <c r="M41" s="662"/>
      <c r="N41" s="662"/>
      <c r="O41" s="662"/>
      <c r="P41" s="662"/>
      <c r="Q41" s="663"/>
      <c r="R41" s="664" t="s">
        <v>237</v>
      </c>
      <c r="S41" s="665"/>
      <c r="T41" s="665"/>
      <c r="U41" s="665"/>
      <c r="V41" s="665"/>
      <c r="W41" s="665"/>
      <c r="X41" s="665"/>
      <c r="Y41" s="666"/>
      <c r="Z41" s="691" t="s">
        <v>237</v>
      </c>
      <c r="AA41" s="691"/>
      <c r="AB41" s="691"/>
      <c r="AC41" s="691"/>
      <c r="AD41" s="692" t="s">
        <v>558</v>
      </c>
      <c r="AE41" s="692"/>
      <c r="AF41" s="692"/>
      <c r="AG41" s="692"/>
      <c r="AH41" s="692"/>
      <c r="AI41" s="692"/>
      <c r="AJ41" s="692"/>
      <c r="AK41" s="692"/>
      <c r="AL41" s="667" t="s">
        <v>558</v>
      </c>
      <c r="AM41" s="668"/>
      <c r="AN41" s="668"/>
      <c r="AO41" s="693"/>
      <c r="AQ41" s="699" t="s">
        <v>586</v>
      </c>
      <c r="AR41" s="700"/>
      <c r="AS41" s="700"/>
      <c r="AT41" s="700"/>
      <c r="AU41" s="700"/>
      <c r="AV41" s="700"/>
      <c r="AW41" s="700"/>
      <c r="AX41" s="700"/>
      <c r="AY41" s="701"/>
      <c r="AZ41" s="664">
        <v>712516</v>
      </c>
      <c r="BA41" s="665"/>
      <c r="BB41" s="665"/>
      <c r="BC41" s="665"/>
      <c r="BD41" s="675"/>
      <c r="BE41" s="675"/>
      <c r="BF41" s="702"/>
      <c r="BG41" s="707"/>
      <c r="BH41" s="708"/>
      <c r="BI41" s="708"/>
      <c r="BJ41" s="708"/>
      <c r="BK41" s="708"/>
      <c r="BL41" s="363"/>
      <c r="BM41" s="703" t="s">
        <v>587</v>
      </c>
      <c r="BN41" s="703"/>
      <c r="BO41" s="703"/>
      <c r="BP41" s="703"/>
      <c r="BQ41" s="703"/>
      <c r="BR41" s="703"/>
      <c r="BS41" s="703"/>
      <c r="BT41" s="703"/>
      <c r="BU41" s="704"/>
      <c r="BV41" s="664" t="s">
        <v>558</v>
      </c>
      <c r="BW41" s="665"/>
      <c r="BX41" s="665"/>
      <c r="BY41" s="665"/>
      <c r="BZ41" s="665"/>
      <c r="CA41" s="665"/>
      <c r="CB41" s="705"/>
      <c r="CD41" s="706" t="s">
        <v>588</v>
      </c>
      <c r="CE41" s="703"/>
      <c r="CF41" s="703"/>
      <c r="CG41" s="703"/>
      <c r="CH41" s="703"/>
      <c r="CI41" s="703"/>
      <c r="CJ41" s="703"/>
      <c r="CK41" s="703"/>
      <c r="CL41" s="703"/>
      <c r="CM41" s="703"/>
      <c r="CN41" s="703"/>
      <c r="CO41" s="703"/>
      <c r="CP41" s="703"/>
      <c r="CQ41" s="704"/>
      <c r="CR41" s="664" t="s">
        <v>237</v>
      </c>
      <c r="CS41" s="675"/>
      <c r="CT41" s="675"/>
      <c r="CU41" s="675"/>
      <c r="CV41" s="675"/>
      <c r="CW41" s="675"/>
      <c r="CX41" s="675"/>
      <c r="CY41" s="676"/>
      <c r="CZ41" s="667" t="s">
        <v>237</v>
      </c>
      <c r="DA41" s="677"/>
      <c r="DB41" s="677"/>
      <c r="DC41" s="678"/>
      <c r="DD41" s="670" t="s">
        <v>237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589</v>
      </c>
      <c r="C42" s="662"/>
      <c r="D42" s="662"/>
      <c r="E42" s="662"/>
      <c r="F42" s="662"/>
      <c r="G42" s="662"/>
      <c r="H42" s="662"/>
      <c r="I42" s="662"/>
      <c r="J42" s="662"/>
      <c r="K42" s="662"/>
      <c r="L42" s="662"/>
      <c r="M42" s="662"/>
      <c r="N42" s="662"/>
      <c r="O42" s="662"/>
      <c r="P42" s="662"/>
      <c r="Q42" s="663"/>
      <c r="R42" s="664" t="s">
        <v>237</v>
      </c>
      <c r="S42" s="665"/>
      <c r="T42" s="665"/>
      <c r="U42" s="665"/>
      <c r="V42" s="665"/>
      <c r="W42" s="665"/>
      <c r="X42" s="665"/>
      <c r="Y42" s="666"/>
      <c r="Z42" s="691" t="s">
        <v>237</v>
      </c>
      <c r="AA42" s="691"/>
      <c r="AB42" s="691"/>
      <c r="AC42" s="691"/>
      <c r="AD42" s="692" t="s">
        <v>237</v>
      </c>
      <c r="AE42" s="692"/>
      <c r="AF42" s="692"/>
      <c r="AG42" s="692"/>
      <c r="AH42" s="692"/>
      <c r="AI42" s="692"/>
      <c r="AJ42" s="692"/>
      <c r="AK42" s="692"/>
      <c r="AL42" s="667" t="s">
        <v>237</v>
      </c>
      <c r="AM42" s="668"/>
      <c r="AN42" s="668"/>
      <c r="AO42" s="693"/>
      <c r="AQ42" s="711" t="s">
        <v>590</v>
      </c>
      <c r="AR42" s="712"/>
      <c r="AS42" s="712"/>
      <c r="AT42" s="712"/>
      <c r="AU42" s="712"/>
      <c r="AV42" s="712"/>
      <c r="AW42" s="712"/>
      <c r="AX42" s="712"/>
      <c r="AY42" s="713"/>
      <c r="AZ42" s="644">
        <v>2213973</v>
      </c>
      <c r="BA42" s="679"/>
      <c r="BB42" s="679"/>
      <c r="BC42" s="679"/>
      <c r="BD42" s="645"/>
      <c r="BE42" s="645"/>
      <c r="BF42" s="694"/>
      <c r="BG42" s="709"/>
      <c r="BH42" s="710"/>
      <c r="BI42" s="710"/>
      <c r="BJ42" s="710"/>
      <c r="BK42" s="710"/>
      <c r="BL42" s="364"/>
      <c r="BM42" s="695" t="s">
        <v>591</v>
      </c>
      <c r="BN42" s="695"/>
      <c r="BO42" s="695"/>
      <c r="BP42" s="695"/>
      <c r="BQ42" s="695"/>
      <c r="BR42" s="695"/>
      <c r="BS42" s="695"/>
      <c r="BT42" s="695"/>
      <c r="BU42" s="696"/>
      <c r="BV42" s="644">
        <v>383</v>
      </c>
      <c r="BW42" s="679"/>
      <c r="BX42" s="679"/>
      <c r="BY42" s="679"/>
      <c r="BZ42" s="679"/>
      <c r="CA42" s="679"/>
      <c r="CB42" s="697"/>
      <c r="CD42" s="661" t="s">
        <v>318</v>
      </c>
      <c r="CE42" s="662"/>
      <c r="CF42" s="662"/>
      <c r="CG42" s="662"/>
      <c r="CH42" s="662"/>
      <c r="CI42" s="662"/>
      <c r="CJ42" s="662"/>
      <c r="CK42" s="662"/>
      <c r="CL42" s="662"/>
      <c r="CM42" s="662"/>
      <c r="CN42" s="662"/>
      <c r="CO42" s="662"/>
      <c r="CP42" s="662"/>
      <c r="CQ42" s="663"/>
      <c r="CR42" s="664">
        <v>3116232</v>
      </c>
      <c r="CS42" s="675"/>
      <c r="CT42" s="675"/>
      <c r="CU42" s="675"/>
      <c r="CV42" s="675"/>
      <c r="CW42" s="675"/>
      <c r="CX42" s="675"/>
      <c r="CY42" s="676"/>
      <c r="CZ42" s="667">
        <v>9.1999999999999993</v>
      </c>
      <c r="DA42" s="677"/>
      <c r="DB42" s="677"/>
      <c r="DC42" s="678"/>
      <c r="DD42" s="670">
        <v>1121702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592</v>
      </c>
      <c r="C43" s="662"/>
      <c r="D43" s="662"/>
      <c r="E43" s="662"/>
      <c r="F43" s="662"/>
      <c r="G43" s="662"/>
      <c r="H43" s="662"/>
      <c r="I43" s="662"/>
      <c r="J43" s="662"/>
      <c r="K43" s="662"/>
      <c r="L43" s="662"/>
      <c r="M43" s="662"/>
      <c r="N43" s="662"/>
      <c r="O43" s="662"/>
      <c r="P43" s="662"/>
      <c r="Q43" s="663"/>
      <c r="R43" s="664">
        <v>1086038</v>
      </c>
      <c r="S43" s="665"/>
      <c r="T43" s="665"/>
      <c r="U43" s="665"/>
      <c r="V43" s="665"/>
      <c r="W43" s="665"/>
      <c r="X43" s="665"/>
      <c r="Y43" s="666"/>
      <c r="Z43" s="691">
        <v>3.1</v>
      </c>
      <c r="AA43" s="691"/>
      <c r="AB43" s="691"/>
      <c r="AC43" s="691"/>
      <c r="AD43" s="692" t="s">
        <v>237</v>
      </c>
      <c r="AE43" s="692"/>
      <c r="AF43" s="692"/>
      <c r="AG43" s="692"/>
      <c r="AH43" s="692"/>
      <c r="AI43" s="692"/>
      <c r="AJ43" s="692"/>
      <c r="AK43" s="692"/>
      <c r="AL43" s="667" t="s">
        <v>237</v>
      </c>
      <c r="AM43" s="668"/>
      <c r="AN43" s="668"/>
      <c r="AO43" s="693"/>
      <c r="BV43" s="219"/>
      <c r="BW43" s="219"/>
      <c r="BX43" s="219"/>
      <c r="BY43" s="219"/>
      <c r="BZ43" s="219"/>
      <c r="CA43" s="219"/>
      <c r="CB43" s="219"/>
      <c r="CD43" s="661" t="s">
        <v>593</v>
      </c>
      <c r="CE43" s="662"/>
      <c r="CF43" s="662"/>
      <c r="CG43" s="662"/>
      <c r="CH43" s="662"/>
      <c r="CI43" s="662"/>
      <c r="CJ43" s="662"/>
      <c r="CK43" s="662"/>
      <c r="CL43" s="662"/>
      <c r="CM43" s="662"/>
      <c r="CN43" s="662"/>
      <c r="CO43" s="662"/>
      <c r="CP43" s="662"/>
      <c r="CQ43" s="663"/>
      <c r="CR43" s="664">
        <v>65064</v>
      </c>
      <c r="CS43" s="675"/>
      <c r="CT43" s="675"/>
      <c r="CU43" s="675"/>
      <c r="CV43" s="675"/>
      <c r="CW43" s="675"/>
      <c r="CX43" s="675"/>
      <c r="CY43" s="676"/>
      <c r="CZ43" s="667">
        <v>0.2</v>
      </c>
      <c r="DA43" s="677"/>
      <c r="DB43" s="677"/>
      <c r="DC43" s="678"/>
      <c r="DD43" s="670">
        <v>64098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319</v>
      </c>
      <c r="C44" s="642"/>
      <c r="D44" s="642"/>
      <c r="E44" s="642"/>
      <c r="F44" s="642"/>
      <c r="G44" s="642"/>
      <c r="H44" s="642"/>
      <c r="I44" s="642"/>
      <c r="J44" s="642"/>
      <c r="K44" s="642"/>
      <c r="L44" s="642"/>
      <c r="M44" s="642"/>
      <c r="N44" s="642"/>
      <c r="O44" s="642"/>
      <c r="P44" s="642"/>
      <c r="Q44" s="643"/>
      <c r="R44" s="644">
        <v>34781333</v>
      </c>
      <c r="S44" s="679"/>
      <c r="T44" s="679"/>
      <c r="U44" s="679"/>
      <c r="V44" s="679"/>
      <c r="W44" s="679"/>
      <c r="X44" s="679"/>
      <c r="Y44" s="680"/>
      <c r="Z44" s="681">
        <v>100</v>
      </c>
      <c r="AA44" s="681"/>
      <c r="AB44" s="681"/>
      <c r="AC44" s="681"/>
      <c r="AD44" s="682">
        <v>15040646</v>
      </c>
      <c r="AE44" s="682"/>
      <c r="AF44" s="682"/>
      <c r="AG44" s="682"/>
      <c r="AH44" s="682"/>
      <c r="AI44" s="682"/>
      <c r="AJ44" s="682"/>
      <c r="AK44" s="682"/>
      <c r="AL44" s="647">
        <v>100</v>
      </c>
      <c r="AM44" s="683"/>
      <c r="AN44" s="683"/>
      <c r="AO44" s="684"/>
      <c r="CD44" s="685" t="s">
        <v>286</v>
      </c>
      <c r="CE44" s="686"/>
      <c r="CF44" s="661" t="s">
        <v>594</v>
      </c>
      <c r="CG44" s="662"/>
      <c r="CH44" s="662"/>
      <c r="CI44" s="662"/>
      <c r="CJ44" s="662"/>
      <c r="CK44" s="662"/>
      <c r="CL44" s="662"/>
      <c r="CM44" s="662"/>
      <c r="CN44" s="662"/>
      <c r="CO44" s="662"/>
      <c r="CP44" s="662"/>
      <c r="CQ44" s="663"/>
      <c r="CR44" s="664">
        <v>3040088</v>
      </c>
      <c r="CS44" s="665"/>
      <c r="CT44" s="665"/>
      <c r="CU44" s="665"/>
      <c r="CV44" s="665"/>
      <c r="CW44" s="665"/>
      <c r="CX44" s="665"/>
      <c r="CY44" s="666"/>
      <c r="CZ44" s="667">
        <v>8.9</v>
      </c>
      <c r="DA44" s="668"/>
      <c r="DB44" s="668"/>
      <c r="DC44" s="669"/>
      <c r="DD44" s="670">
        <v>1090253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320</v>
      </c>
      <c r="CG45" s="662"/>
      <c r="CH45" s="662"/>
      <c r="CI45" s="662"/>
      <c r="CJ45" s="662"/>
      <c r="CK45" s="662"/>
      <c r="CL45" s="662"/>
      <c r="CM45" s="662"/>
      <c r="CN45" s="662"/>
      <c r="CO45" s="662"/>
      <c r="CP45" s="662"/>
      <c r="CQ45" s="663"/>
      <c r="CR45" s="664">
        <v>1574976</v>
      </c>
      <c r="CS45" s="675"/>
      <c r="CT45" s="675"/>
      <c r="CU45" s="675"/>
      <c r="CV45" s="675"/>
      <c r="CW45" s="675"/>
      <c r="CX45" s="675"/>
      <c r="CY45" s="676"/>
      <c r="CZ45" s="667">
        <v>4.5999999999999996</v>
      </c>
      <c r="DA45" s="677"/>
      <c r="DB45" s="677"/>
      <c r="DC45" s="678"/>
      <c r="DD45" s="670">
        <v>86764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321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595</v>
      </c>
      <c r="CG46" s="662"/>
      <c r="CH46" s="662"/>
      <c r="CI46" s="662"/>
      <c r="CJ46" s="662"/>
      <c r="CK46" s="662"/>
      <c r="CL46" s="662"/>
      <c r="CM46" s="662"/>
      <c r="CN46" s="662"/>
      <c r="CO46" s="662"/>
      <c r="CP46" s="662"/>
      <c r="CQ46" s="663"/>
      <c r="CR46" s="664">
        <v>1298165</v>
      </c>
      <c r="CS46" s="665"/>
      <c r="CT46" s="665"/>
      <c r="CU46" s="665"/>
      <c r="CV46" s="665"/>
      <c r="CW46" s="665"/>
      <c r="CX46" s="665"/>
      <c r="CY46" s="666"/>
      <c r="CZ46" s="667">
        <v>3.8</v>
      </c>
      <c r="DA46" s="668"/>
      <c r="DB46" s="668"/>
      <c r="DC46" s="669"/>
      <c r="DD46" s="670">
        <v>991653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322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596</v>
      </c>
      <c r="CG47" s="662"/>
      <c r="CH47" s="662"/>
      <c r="CI47" s="662"/>
      <c r="CJ47" s="662"/>
      <c r="CK47" s="662"/>
      <c r="CL47" s="662"/>
      <c r="CM47" s="662"/>
      <c r="CN47" s="662"/>
      <c r="CO47" s="662"/>
      <c r="CP47" s="662"/>
      <c r="CQ47" s="663"/>
      <c r="CR47" s="664">
        <v>76144</v>
      </c>
      <c r="CS47" s="675"/>
      <c r="CT47" s="675"/>
      <c r="CU47" s="675"/>
      <c r="CV47" s="675"/>
      <c r="CW47" s="675"/>
      <c r="CX47" s="675"/>
      <c r="CY47" s="676"/>
      <c r="CZ47" s="667">
        <v>0.2</v>
      </c>
      <c r="DA47" s="677"/>
      <c r="DB47" s="677"/>
      <c r="DC47" s="678"/>
      <c r="DD47" s="670">
        <v>31449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323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324</v>
      </c>
      <c r="CG48" s="662"/>
      <c r="CH48" s="662"/>
      <c r="CI48" s="662"/>
      <c r="CJ48" s="662"/>
      <c r="CK48" s="662"/>
      <c r="CL48" s="662"/>
      <c r="CM48" s="662"/>
      <c r="CN48" s="662"/>
      <c r="CO48" s="662"/>
      <c r="CP48" s="662"/>
      <c r="CQ48" s="663"/>
      <c r="CR48" s="664" t="s">
        <v>237</v>
      </c>
      <c r="CS48" s="665"/>
      <c r="CT48" s="665"/>
      <c r="CU48" s="665"/>
      <c r="CV48" s="665"/>
      <c r="CW48" s="665"/>
      <c r="CX48" s="665"/>
      <c r="CY48" s="666"/>
      <c r="CZ48" s="667" t="s">
        <v>558</v>
      </c>
      <c r="DA48" s="668"/>
      <c r="DB48" s="668"/>
      <c r="DC48" s="669"/>
      <c r="DD48" s="670" t="s">
        <v>237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325</v>
      </c>
      <c r="CE49" s="642"/>
      <c r="CF49" s="642"/>
      <c r="CG49" s="642"/>
      <c r="CH49" s="642"/>
      <c r="CI49" s="642"/>
      <c r="CJ49" s="642"/>
      <c r="CK49" s="642"/>
      <c r="CL49" s="642"/>
      <c r="CM49" s="642"/>
      <c r="CN49" s="642"/>
      <c r="CO49" s="642"/>
      <c r="CP49" s="642"/>
      <c r="CQ49" s="643"/>
      <c r="CR49" s="644">
        <v>34017703</v>
      </c>
      <c r="CS49" s="645"/>
      <c r="CT49" s="645"/>
      <c r="CU49" s="645"/>
      <c r="CV49" s="645"/>
      <c r="CW49" s="645"/>
      <c r="CX49" s="645"/>
      <c r="CY49" s="646"/>
      <c r="CZ49" s="647">
        <v>100</v>
      </c>
      <c r="DA49" s="648"/>
      <c r="DB49" s="648"/>
      <c r="DC49" s="649"/>
      <c r="DD49" s="650">
        <v>18837327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MZmxs3aFib8I6eK7R3e7s2SrjR7pjhzrNgMHUffP4H7vaMmHuJw8FSk6EJQngX3NL9OliA7QMwROp3wL/pcTQ==" saltValue="tXXsWIen7vMYnm/Bqp0tL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326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327</v>
      </c>
      <c r="DK2" s="787"/>
      <c r="DL2" s="787"/>
      <c r="DM2" s="787"/>
      <c r="DN2" s="787"/>
      <c r="DO2" s="788"/>
      <c r="DP2" s="224"/>
      <c r="DQ2" s="786" t="s">
        <v>328</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329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330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331</v>
      </c>
      <c r="B5" s="792"/>
      <c r="C5" s="792"/>
      <c r="D5" s="792"/>
      <c r="E5" s="792"/>
      <c r="F5" s="792"/>
      <c r="G5" s="792"/>
      <c r="H5" s="792"/>
      <c r="I5" s="792"/>
      <c r="J5" s="792"/>
      <c r="K5" s="792"/>
      <c r="L5" s="792"/>
      <c r="M5" s="792"/>
      <c r="N5" s="792"/>
      <c r="O5" s="792"/>
      <c r="P5" s="793"/>
      <c r="Q5" s="797" t="s">
        <v>332</v>
      </c>
      <c r="R5" s="798"/>
      <c r="S5" s="798"/>
      <c r="T5" s="798"/>
      <c r="U5" s="799"/>
      <c r="V5" s="797" t="s">
        <v>333</v>
      </c>
      <c r="W5" s="798"/>
      <c r="X5" s="798"/>
      <c r="Y5" s="798"/>
      <c r="Z5" s="799"/>
      <c r="AA5" s="797" t="s">
        <v>334</v>
      </c>
      <c r="AB5" s="798"/>
      <c r="AC5" s="798"/>
      <c r="AD5" s="798"/>
      <c r="AE5" s="798"/>
      <c r="AF5" s="803" t="s">
        <v>335</v>
      </c>
      <c r="AG5" s="798"/>
      <c r="AH5" s="798"/>
      <c r="AI5" s="798"/>
      <c r="AJ5" s="804"/>
      <c r="AK5" s="798" t="s">
        <v>336</v>
      </c>
      <c r="AL5" s="798"/>
      <c r="AM5" s="798"/>
      <c r="AN5" s="798"/>
      <c r="AO5" s="799"/>
      <c r="AP5" s="797" t="s">
        <v>337</v>
      </c>
      <c r="AQ5" s="798"/>
      <c r="AR5" s="798"/>
      <c r="AS5" s="798"/>
      <c r="AT5" s="799"/>
      <c r="AU5" s="797" t="s">
        <v>338</v>
      </c>
      <c r="AV5" s="798"/>
      <c r="AW5" s="798"/>
      <c r="AX5" s="798"/>
      <c r="AY5" s="804"/>
      <c r="AZ5" s="228"/>
      <c r="BA5" s="228"/>
      <c r="BB5" s="228"/>
      <c r="BC5" s="228"/>
      <c r="BD5" s="228"/>
      <c r="BE5" s="229"/>
      <c r="BF5" s="229"/>
      <c r="BG5" s="229"/>
      <c r="BH5" s="229"/>
      <c r="BI5" s="229"/>
      <c r="BJ5" s="229"/>
      <c r="BK5" s="229"/>
      <c r="BL5" s="229"/>
      <c r="BM5" s="229"/>
      <c r="BN5" s="229"/>
      <c r="BO5" s="229"/>
      <c r="BP5" s="229"/>
      <c r="BQ5" s="791" t="s">
        <v>339</v>
      </c>
      <c r="BR5" s="792"/>
      <c r="BS5" s="792"/>
      <c r="BT5" s="792"/>
      <c r="BU5" s="792"/>
      <c r="BV5" s="792"/>
      <c r="BW5" s="792"/>
      <c r="BX5" s="792"/>
      <c r="BY5" s="792"/>
      <c r="BZ5" s="792"/>
      <c r="CA5" s="792"/>
      <c r="CB5" s="792"/>
      <c r="CC5" s="792"/>
      <c r="CD5" s="792"/>
      <c r="CE5" s="792"/>
      <c r="CF5" s="792"/>
      <c r="CG5" s="793"/>
      <c r="CH5" s="797" t="s">
        <v>340</v>
      </c>
      <c r="CI5" s="798"/>
      <c r="CJ5" s="798"/>
      <c r="CK5" s="798"/>
      <c r="CL5" s="799"/>
      <c r="CM5" s="797" t="s">
        <v>341</v>
      </c>
      <c r="CN5" s="798"/>
      <c r="CO5" s="798"/>
      <c r="CP5" s="798"/>
      <c r="CQ5" s="799"/>
      <c r="CR5" s="797" t="s">
        <v>342</v>
      </c>
      <c r="CS5" s="798"/>
      <c r="CT5" s="798"/>
      <c r="CU5" s="798"/>
      <c r="CV5" s="799"/>
      <c r="CW5" s="797" t="s">
        <v>343</v>
      </c>
      <c r="CX5" s="798"/>
      <c r="CY5" s="798"/>
      <c r="CZ5" s="798"/>
      <c r="DA5" s="799"/>
      <c r="DB5" s="797" t="s">
        <v>344</v>
      </c>
      <c r="DC5" s="798"/>
      <c r="DD5" s="798"/>
      <c r="DE5" s="798"/>
      <c r="DF5" s="799"/>
      <c r="DG5" s="827" t="s">
        <v>345</v>
      </c>
      <c r="DH5" s="828"/>
      <c r="DI5" s="828"/>
      <c r="DJ5" s="828"/>
      <c r="DK5" s="829"/>
      <c r="DL5" s="827" t="s">
        <v>346</v>
      </c>
      <c r="DM5" s="828"/>
      <c r="DN5" s="828"/>
      <c r="DO5" s="828"/>
      <c r="DP5" s="829"/>
      <c r="DQ5" s="797" t="s">
        <v>347</v>
      </c>
      <c r="DR5" s="798"/>
      <c r="DS5" s="798"/>
      <c r="DT5" s="798"/>
      <c r="DU5" s="799"/>
      <c r="DV5" s="797" t="s">
        <v>338</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348</v>
      </c>
      <c r="C7" s="814"/>
      <c r="D7" s="814"/>
      <c r="E7" s="814"/>
      <c r="F7" s="814"/>
      <c r="G7" s="814"/>
      <c r="H7" s="814"/>
      <c r="I7" s="814"/>
      <c r="J7" s="814"/>
      <c r="K7" s="814"/>
      <c r="L7" s="814"/>
      <c r="M7" s="814"/>
      <c r="N7" s="814"/>
      <c r="O7" s="814"/>
      <c r="P7" s="815"/>
      <c r="Q7" s="816">
        <v>34781</v>
      </c>
      <c r="R7" s="817"/>
      <c r="S7" s="817"/>
      <c r="T7" s="817"/>
      <c r="U7" s="817"/>
      <c r="V7" s="817">
        <v>34018</v>
      </c>
      <c r="W7" s="817"/>
      <c r="X7" s="817"/>
      <c r="Y7" s="817"/>
      <c r="Z7" s="817"/>
      <c r="AA7" s="817">
        <v>764</v>
      </c>
      <c r="AB7" s="817"/>
      <c r="AC7" s="817"/>
      <c r="AD7" s="817"/>
      <c r="AE7" s="818"/>
      <c r="AF7" s="819">
        <v>555</v>
      </c>
      <c r="AG7" s="820"/>
      <c r="AH7" s="820"/>
      <c r="AI7" s="820"/>
      <c r="AJ7" s="821"/>
      <c r="AK7" s="822">
        <v>610</v>
      </c>
      <c r="AL7" s="823"/>
      <c r="AM7" s="823"/>
      <c r="AN7" s="823"/>
      <c r="AO7" s="823"/>
      <c r="AP7" s="823">
        <v>21750</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537</v>
      </c>
      <c r="BT7" s="811"/>
      <c r="BU7" s="811"/>
      <c r="BV7" s="811"/>
      <c r="BW7" s="811"/>
      <c r="BX7" s="811"/>
      <c r="BY7" s="811"/>
      <c r="BZ7" s="811"/>
      <c r="CA7" s="811"/>
      <c r="CB7" s="811"/>
      <c r="CC7" s="811"/>
      <c r="CD7" s="811"/>
      <c r="CE7" s="811"/>
      <c r="CF7" s="811"/>
      <c r="CG7" s="826"/>
      <c r="CH7" s="807">
        <v>1</v>
      </c>
      <c r="CI7" s="808"/>
      <c r="CJ7" s="808"/>
      <c r="CK7" s="808"/>
      <c r="CL7" s="809"/>
      <c r="CM7" s="807">
        <v>144</v>
      </c>
      <c r="CN7" s="808"/>
      <c r="CO7" s="808"/>
      <c r="CP7" s="808"/>
      <c r="CQ7" s="809"/>
      <c r="CR7" s="807">
        <v>100</v>
      </c>
      <c r="CS7" s="808"/>
      <c r="CT7" s="808"/>
      <c r="CU7" s="808"/>
      <c r="CV7" s="809"/>
      <c r="CW7" s="807">
        <v>29</v>
      </c>
      <c r="CX7" s="808"/>
      <c r="CY7" s="808"/>
      <c r="CZ7" s="808"/>
      <c r="DA7" s="809"/>
      <c r="DB7" s="807" t="s">
        <v>538</v>
      </c>
      <c r="DC7" s="808"/>
      <c r="DD7" s="808"/>
      <c r="DE7" s="808"/>
      <c r="DF7" s="809"/>
      <c r="DG7" s="807" t="s">
        <v>538</v>
      </c>
      <c r="DH7" s="808"/>
      <c r="DI7" s="808"/>
      <c r="DJ7" s="808"/>
      <c r="DK7" s="809"/>
      <c r="DL7" s="807" t="s">
        <v>538</v>
      </c>
      <c r="DM7" s="808"/>
      <c r="DN7" s="808"/>
      <c r="DO7" s="808"/>
      <c r="DP7" s="809"/>
      <c r="DQ7" s="807" t="s">
        <v>538</v>
      </c>
      <c r="DR7" s="808"/>
      <c r="DS7" s="808"/>
      <c r="DT7" s="808"/>
      <c r="DU7" s="809"/>
      <c r="DV7" s="810"/>
      <c r="DW7" s="811"/>
      <c r="DX7" s="811"/>
      <c r="DY7" s="811"/>
      <c r="DZ7" s="812"/>
      <c r="EA7" s="230"/>
    </row>
    <row r="8" spans="1:131" s="231" customFormat="1" ht="26.25" customHeight="1">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349</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350</v>
      </c>
      <c r="B23" s="853" t="s">
        <v>351</v>
      </c>
      <c r="C23" s="854"/>
      <c r="D23" s="854"/>
      <c r="E23" s="854"/>
      <c r="F23" s="854"/>
      <c r="G23" s="854"/>
      <c r="H23" s="854"/>
      <c r="I23" s="854"/>
      <c r="J23" s="854"/>
      <c r="K23" s="854"/>
      <c r="L23" s="854"/>
      <c r="M23" s="854"/>
      <c r="N23" s="854"/>
      <c r="O23" s="854"/>
      <c r="P23" s="855"/>
      <c r="Q23" s="856">
        <v>34781</v>
      </c>
      <c r="R23" s="857"/>
      <c r="S23" s="857"/>
      <c r="T23" s="857"/>
      <c r="U23" s="857"/>
      <c r="V23" s="857">
        <v>34018</v>
      </c>
      <c r="W23" s="857"/>
      <c r="X23" s="857"/>
      <c r="Y23" s="857"/>
      <c r="Z23" s="857"/>
      <c r="AA23" s="857">
        <v>764</v>
      </c>
      <c r="AB23" s="857"/>
      <c r="AC23" s="857"/>
      <c r="AD23" s="857"/>
      <c r="AE23" s="858"/>
      <c r="AF23" s="859">
        <v>555</v>
      </c>
      <c r="AG23" s="857"/>
      <c r="AH23" s="857"/>
      <c r="AI23" s="857"/>
      <c r="AJ23" s="860"/>
      <c r="AK23" s="861"/>
      <c r="AL23" s="862"/>
      <c r="AM23" s="862"/>
      <c r="AN23" s="862"/>
      <c r="AO23" s="862"/>
      <c r="AP23" s="857">
        <v>21750</v>
      </c>
      <c r="AQ23" s="857"/>
      <c r="AR23" s="857"/>
      <c r="AS23" s="857"/>
      <c r="AT23" s="857"/>
      <c r="AU23" s="873"/>
      <c r="AV23" s="873"/>
      <c r="AW23" s="873"/>
      <c r="AX23" s="873"/>
      <c r="AY23" s="874"/>
      <c r="AZ23" s="875" t="s">
        <v>127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352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353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331</v>
      </c>
      <c r="B26" s="792"/>
      <c r="C26" s="792"/>
      <c r="D26" s="792"/>
      <c r="E26" s="792"/>
      <c r="F26" s="792"/>
      <c r="G26" s="792"/>
      <c r="H26" s="792"/>
      <c r="I26" s="792"/>
      <c r="J26" s="792"/>
      <c r="K26" s="792"/>
      <c r="L26" s="792"/>
      <c r="M26" s="792"/>
      <c r="N26" s="792"/>
      <c r="O26" s="792"/>
      <c r="P26" s="793"/>
      <c r="Q26" s="797" t="s">
        <v>354</v>
      </c>
      <c r="R26" s="798"/>
      <c r="S26" s="798"/>
      <c r="T26" s="798"/>
      <c r="U26" s="799"/>
      <c r="V26" s="797" t="s">
        <v>355</v>
      </c>
      <c r="W26" s="798"/>
      <c r="X26" s="798"/>
      <c r="Y26" s="798"/>
      <c r="Z26" s="799"/>
      <c r="AA26" s="797" t="s">
        <v>356</v>
      </c>
      <c r="AB26" s="798"/>
      <c r="AC26" s="798"/>
      <c r="AD26" s="798"/>
      <c r="AE26" s="798"/>
      <c r="AF26" s="878" t="s">
        <v>357</v>
      </c>
      <c r="AG26" s="879"/>
      <c r="AH26" s="879"/>
      <c r="AI26" s="879"/>
      <c r="AJ26" s="880"/>
      <c r="AK26" s="798" t="s">
        <v>358</v>
      </c>
      <c r="AL26" s="798"/>
      <c r="AM26" s="798"/>
      <c r="AN26" s="798"/>
      <c r="AO26" s="799"/>
      <c r="AP26" s="797" t="s">
        <v>359</v>
      </c>
      <c r="AQ26" s="798"/>
      <c r="AR26" s="798"/>
      <c r="AS26" s="798"/>
      <c r="AT26" s="799"/>
      <c r="AU26" s="797" t="s">
        <v>360</v>
      </c>
      <c r="AV26" s="798"/>
      <c r="AW26" s="798"/>
      <c r="AX26" s="798"/>
      <c r="AY26" s="799"/>
      <c r="AZ26" s="797" t="s">
        <v>361</v>
      </c>
      <c r="BA26" s="798"/>
      <c r="BB26" s="798"/>
      <c r="BC26" s="798"/>
      <c r="BD26" s="799"/>
      <c r="BE26" s="797" t="s">
        <v>338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362</v>
      </c>
      <c r="C28" s="814"/>
      <c r="D28" s="814"/>
      <c r="E28" s="814"/>
      <c r="F28" s="814"/>
      <c r="G28" s="814"/>
      <c r="H28" s="814"/>
      <c r="I28" s="814"/>
      <c r="J28" s="814"/>
      <c r="K28" s="814"/>
      <c r="L28" s="814"/>
      <c r="M28" s="814"/>
      <c r="N28" s="814"/>
      <c r="O28" s="814"/>
      <c r="P28" s="815"/>
      <c r="Q28" s="886">
        <v>7669</v>
      </c>
      <c r="R28" s="887"/>
      <c r="S28" s="887"/>
      <c r="T28" s="887"/>
      <c r="U28" s="887"/>
      <c r="V28" s="887">
        <v>7908</v>
      </c>
      <c r="W28" s="887"/>
      <c r="X28" s="887"/>
      <c r="Y28" s="887"/>
      <c r="Z28" s="887"/>
      <c r="AA28" s="887">
        <v>-238</v>
      </c>
      <c r="AB28" s="887"/>
      <c r="AC28" s="887"/>
      <c r="AD28" s="887"/>
      <c r="AE28" s="888"/>
      <c r="AF28" s="889">
        <v>-238</v>
      </c>
      <c r="AG28" s="887"/>
      <c r="AH28" s="887"/>
      <c r="AI28" s="887"/>
      <c r="AJ28" s="890"/>
      <c r="AK28" s="891">
        <v>713</v>
      </c>
      <c r="AL28" s="892"/>
      <c r="AM28" s="892"/>
      <c r="AN28" s="892"/>
      <c r="AO28" s="892"/>
      <c r="AP28" s="892" t="s">
        <v>538</v>
      </c>
      <c r="AQ28" s="892"/>
      <c r="AR28" s="892"/>
      <c r="AS28" s="892"/>
      <c r="AT28" s="892"/>
      <c r="AU28" s="892" t="s">
        <v>538</v>
      </c>
      <c r="AV28" s="892"/>
      <c r="AW28" s="892"/>
      <c r="AX28" s="892"/>
      <c r="AY28" s="892"/>
      <c r="AZ28" s="893" t="s">
        <v>538</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363</v>
      </c>
      <c r="C29" s="845"/>
      <c r="D29" s="845"/>
      <c r="E29" s="845"/>
      <c r="F29" s="845"/>
      <c r="G29" s="845"/>
      <c r="H29" s="845"/>
      <c r="I29" s="845"/>
      <c r="J29" s="845"/>
      <c r="K29" s="845"/>
      <c r="L29" s="845"/>
      <c r="M29" s="845"/>
      <c r="N29" s="845"/>
      <c r="O29" s="845"/>
      <c r="P29" s="846"/>
      <c r="Q29" s="847">
        <v>43</v>
      </c>
      <c r="R29" s="848"/>
      <c r="S29" s="848"/>
      <c r="T29" s="848"/>
      <c r="U29" s="848"/>
      <c r="V29" s="848">
        <v>39</v>
      </c>
      <c r="W29" s="848"/>
      <c r="X29" s="848"/>
      <c r="Y29" s="848"/>
      <c r="Z29" s="848"/>
      <c r="AA29" s="848">
        <v>4</v>
      </c>
      <c r="AB29" s="848"/>
      <c r="AC29" s="848"/>
      <c r="AD29" s="848"/>
      <c r="AE29" s="849"/>
      <c r="AF29" s="850">
        <v>4</v>
      </c>
      <c r="AG29" s="851"/>
      <c r="AH29" s="851"/>
      <c r="AI29" s="851"/>
      <c r="AJ29" s="852"/>
      <c r="AK29" s="898">
        <v>21</v>
      </c>
      <c r="AL29" s="894"/>
      <c r="AM29" s="894"/>
      <c r="AN29" s="894"/>
      <c r="AO29" s="894"/>
      <c r="AP29" s="894" t="s">
        <v>538</v>
      </c>
      <c r="AQ29" s="894"/>
      <c r="AR29" s="894"/>
      <c r="AS29" s="894"/>
      <c r="AT29" s="894"/>
      <c r="AU29" s="894" t="s">
        <v>538</v>
      </c>
      <c r="AV29" s="894"/>
      <c r="AW29" s="894"/>
      <c r="AX29" s="894"/>
      <c r="AY29" s="894"/>
      <c r="AZ29" s="895" t="s">
        <v>538</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364</v>
      </c>
      <c r="C30" s="845"/>
      <c r="D30" s="845"/>
      <c r="E30" s="845"/>
      <c r="F30" s="845"/>
      <c r="G30" s="845"/>
      <c r="H30" s="845"/>
      <c r="I30" s="845"/>
      <c r="J30" s="845"/>
      <c r="K30" s="845"/>
      <c r="L30" s="845"/>
      <c r="M30" s="845"/>
      <c r="N30" s="845"/>
      <c r="O30" s="845"/>
      <c r="P30" s="846"/>
      <c r="Q30" s="847">
        <v>6724</v>
      </c>
      <c r="R30" s="848"/>
      <c r="S30" s="848"/>
      <c r="T30" s="848"/>
      <c r="U30" s="848"/>
      <c r="V30" s="848">
        <v>6243</v>
      </c>
      <c r="W30" s="848"/>
      <c r="X30" s="848"/>
      <c r="Y30" s="848"/>
      <c r="Z30" s="848"/>
      <c r="AA30" s="848">
        <v>481</v>
      </c>
      <c r="AB30" s="848"/>
      <c r="AC30" s="848"/>
      <c r="AD30" s="848"/>
      <c r="AE30" s="849"/>
      <c r="AF30" s="850">
        <v>481</v>
      </c>
      <c r="AG30" s="851"/>
      <c r="AH30" s="851"/>
      <c r="AI30" s="851"/>
      <c r="AJ30" s="852"/>
      <c r="AK30" s="898">
        <v>1030</v>
      </c>
      <c r="AL30" s="894"/>
      <c r="AM30" s="894"/>
      <c r="AN30" s="894"/>
      <c r="AO30" s="894"/>
      <c r="AP30" s="894" t="s">
        <v>538</v>
      </c>
      <c r="AQ30" s="894"/>
      <c r="AR30" s="894"/>
      <c r="AS30" s="894"/>
      <c r="AT30" s="894"/>
      <c r="AU30" s="894" t="s">
        <v>538</v>
      </c>
      <c r="AV30" s="894"/>
      <c r="AW30" s="894"/>
      <c r="AX30" s="894"/>
      <c r="AY30" s="894"/>
      <c r="AZ30" s="895" t="s">
        <v>538</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365</v>
      </c>
      <c r="C31" s="845"/>
      <c r="D31" s="845"/>
      <c r="E31" s="845"/>
      <c r="F31" s="845"/>
      <c r="G31" s="845"/>
      <c r="H31" s="845"/>
      <c r="I31" s="845"/>
      <c r="J31" s="845"/>
      <c r="K31" s="845"/>
      <c r="L31" s="845"/>
      <c r="M31" s="845"/>
      <c r="N31" s="845"/>
      <c r="O31" s="845"/>
      <c r="P31" s="846"/>
      <c r="Q31" s="847">
        <v>1142</v>
      </c>
      <c r="R31" s="848"/>
      <c r="S31" s="848"/>
      <c r="T31" s="848"/>
      <c r="U31" s="848"/>
      <c r="V31" s="848">
        <v>1138</v>
      </c>
      <c r="W31" s="848"/>
      <c r="X31" s="848"/>
      <c r="Y31" s="848"/>
      <c r="Z31" s="848"/>
      <c r="AA31" s="848">
        <v>5</v>
      </c>
      <c r="AB31" s="848"/>
      <c r="AC31" s="848"/>
      <c r="AD31" s="848"/>
      <c r="AE31" s="849"/>
      <c r="AF31" s="850">
        <v>5</v>
      </c>
      <c r="AG31" s="851"/>
      <c r="AH31" s="851"/>
      <c r="AI31" s="851"/>
      <c r="AJ31" s="852"/>
      <c r="AK31" s="898">
        <v>281</v>
      </c>
      <c r="AL31" s="894"/>
      <c r="AM31" s="894"/>
      <c r="AN31" s="894"/>
      <c r="AO31" s="894"/>
      <c r="AP31" s="894" t="s">
        <v>538</v>
      </c>
      <c r="AQ31" s="894"/>
      <c r="AR31" s="894"/>
      <c r="AS31" s="894"/>
      <c r="AT31" s="894"/>
      <c r="AU31" s="894" t="s">
        <v>538</v>
      </c>
      <c r="AV31" s="894"/>
      <c r="AW31" s="894"/>
      <c r="AX31" s="894"/>
      <c r="AY31" s="894"/>
      <c r="AZ31" s="895" t="s">
        <v>538</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t="s">
        <v>366</v>
      </c>
      <c r="C32" s="845"/>
      <c r="D32" s="845"/>
      <c r="E32" s="845"/>
      <c r="F32" s="845"/>
      <c r="G32" s="845"/>
      <c r="H32" s="845"/>
      <c r="I32" s="845"/>
      <c r="J32" s="845"/>
      <c r="K32" s="845"/>
      <c r="L32" s="845"/>
      <c r="M32" s="845"/>
      <c r="N32" s="845"/>
      <c r="O32" s="845"/>
      <c r="P32" s="846"/>
      <c r="Q32" s="847">
        <v>1427</v>
      </c>
      <c r="R32" s="848"/>
      <c r="S32" s="848"/>
      <c r="T32" s="848"/>
      <c r="U32" s="848"/>
      <c r="V32" s="848">
        <v>1115</v>
      </c>
      <c r="W32" s="848"/>
      <c r="X32" s="848"/>
      <c r="Y32" s="848"/>
      <c r="Z32" s="848"/>
      <c r="AA32" s="848">
        <v>312</v>
      </c>
      <c r="AB32" s="848"/>
      <c r="AC32" s="848"/>
      <c r="AD32" s="848"/>
      <c r="AE32" s="849"/>
      <c r="AF32" s="850">
        <v>3530</v>
      </c>
      <c r="AG32" s="851"/>
      <c r="AH32" s="851"/>
      <c r="AI32" s="851"/>
      <c r="AJ32" s="852"/>
      <c r="AK32" s="898">
        <v>89</v>
      </c>
      <c r="AL32" s="894"/>
      <c r="AM32" s="894"/>
      <c r="AN32" s="894"/>
      <c r="AO32" s="894"/>
      <c r="AP32" s="894">
        <v>1899</v>
      </c>
      <c r="AQ32" s="894"/>
      <c r="AR32" s="894"/>
      <c r="AS32" s="894"/>
      <c r="AT32" s="894"/>
      <c r="AU32" s="894">
        <v>47</v>
      </c>
      <c r="AV32" s="894"/>
      <c r="AW32" s="894"/>
      <c r="AX32" s="894"/>
      <c r="AY32" s="894"/>
      <c r="AZ32" s="895" t="s">
        <v>538</v>
      </c>
      <c r="BA32" s="895"/>
      <c r="BB32" s="895"/>
      <c r="BC32" s="895"/>
      <c r="BD32" s="895"/>
      <c r="BE32" s="896" t="s">
        <v>367</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t="s">
        <v>368</v>
      </c>
      <c r="C33" s="845"/>
      <c r="D33" s="845"/>
      <c r="E33" s="845"/>
      <c r="F33" s="845"/>
      <c r="G33" s="845"/>
      <c r="H33" s="845"/>
      <c r="I33" s="845"/>
      <c r="J33" s="845"/>
      <c r="K33" s="845"/>
      <c r="L33" s="845"/>
      <c r="M33" s="845"/>
      <c r="N33" s="845"/>
      <c r="O33" s="845"/>
      <c r="P33" s="846"/>
      <c r="Q33" s="847">
        <v>1083</v>
      </c>
      <c r="R33" s="848"/>
      <c r="S33" s="848"/>
      <c r="T33" s="848"/>
      <c r="U33" s="848"/>
      <c r="V33" s="848">
        <v>871</v>
      </c>
      <c r="W33" s="848"/>
      <c r="X33" s="848"/>
      <c r="Y33" s="848"/>
      <c r="Z33" s="848"/>
      <c r="AA33" s="848">
        <v>212</v>
      </c>
      <c r="AB33" s="848"/>
      <c r="AC33" s="848"/>
      <c r="AD33" s="848"/>
      <c r="AE33" s="849"/>
      <c r="AF33" s="850">
        <v>72</v>
      </c>
      <c r="AG33" s="851"/>
      <c r="AH33" s="851"/>
      <c r="AI33" s="851"/>
      <c r="AJ33" s="852"/>
      <c r="AK33" s="898">
        <v>375</v>
      </c>
      <c r="AL33" s="894"/>
      <c r="AM33" s="894"/>
      <c r="AN33" s="894"/>
      <c r="AO33" s="894"/>
      <c r="AP33" s="894">
        <v>6044</v>
      </c>
      <c r="AQ33" s="894"/>
      <c r="AR33" s="894"/>
      <c r="AS33" s="894"/>
      <c r="AT33" s="894"/>
      <c r="AU33" s="894">
        <v>4545</v>
      </c>
      <c r="AV33" s="894"/>
      <c r="AW33" s="894"/>
      <c r="AX33" s="894"/>
      <c r="AY33" s="894"/>
      <c r="AZ33" s="895" t="s">
        <v>538</v>
      </c>
      <c r="BA33" s="895"/>
      <c r="BB33" s="895"/>
      <c r="BC33" s="895"/>
      <c r="BD33" s="895"/>
      <c r="BE33" s="896" t="s">
        <v>367</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t="s">
        <v>369</v>
      </c>
      <c r="C34" s="845"/>
      <c r="D34" s="845"/>
      <c r="E34" s="845"/>
      <c r="F34" s="845"/>
      <c r="G34" s="845"/>
      <c r="H34" s="845"/>
      <c r="I34" s="845"/>
      <c r="J34" s="845"/>
      <c r="K34" s="845"/>
      <c r="L34" s="845"/>
      <c r="M34" s="845"/>
      <c r="N34" s="845"/>
      <c r="O34" s="845"/>
      <c r="P34" s="846"/>
      <c r="Q34" s="847">
        <v>36</v>
      </c>
      <c r="R34" s="848"/>
      <c r="S34" s="848"/>
      <c r="T34" s="848"/>
      <c r="U34" s="848"/>
      <c r="V34" s="848">
        <v>35</v>
      </c>
      <c r="W34" s="848"/>
      <c r="X34" s="848"/>
      <c r="Y34" s="848"/>
      <c r="Z34" s="848"/>
      <c r="AA34" s="848">
        <v>1</v>
      </c>
      <c r="AB34" s="848"/>
      <c r="AC34" s="848"/>
      <c r="AD34" s="848"/>
      <c r="AE34" s="849"/>
      <c r="AF34" s="850">
        <v>1</v>
      </c>
      <c r="AG34" s="851"/>
      <c r="AH34" s="851"/>
      <c r="AI34" s="851"/>
      <c r="AJ34" s="852"/>
      <c r="AK34" s="898">
        <v>25</v>
      </c>
      <c r="AL34" s="894"/>
      <c r="AM34" s="894"/>
      <c r="AN34" s="894"/>
      <c r="AO34" s="894"/>
      <c r="AP34" s="894">
        <v>0</v>
      </c>
      <c r="AQ34" s="894"/>
      <c r="AR34" s="894"/>
      <c r="AS34" s="894"/>
      <c r="AT34" s="894"/>
      <c r="AU34" s="894">
        <v>0</v>
      </c>
      <c r="AV34" s="894"/>
      <c r="AW34" s="894"/>
      <c r="AX34" s="894"/>
      <c r="AY34" s="894"/>
      <c r="AZ34" s="895" t="s">
        <v>538</v>
      </c>
      <c r="BA34" s="895"/>
      <c r="BB34" s="895"/>
      <c r="BC34" s="895"/>
      <c r="BD34" s="895"/>
      <c r="BE34" s="896" t="s">
        <v>370</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t="s">
        <v>371</v>
      </c>
      <c r="C35" s="845"/>
      <c r="D35" s="845"/>
      <c r="E35" s="845"/>
      <c r="F35" s="845"/>
      <c r="G35" s="845"/>
      <c r="H35" s="845"/>
      <c r="I35" s="845"/>
      <c r="J35" s="845"/>
      <c r="K35" s="845"/>
      <c r="L35" s="845"/>
      <c r="M35" s="845"/>
      <c r="N35" s="845"/>
      <c r="O35" s="845"/>
      <c r="P35" s="846"/>
      <c r="Q35" s="847">
        <v>88</v>
      </c>
      <c r="R35" s="848"/>
      <c r="S35" s="848"/>
      <c r="T35" s="848"/>
      <c r="U35" s="848"/>
      <c r="V35" s="848">
        <v>83</v>
      </c>
      <c r="W35" s="848"/>
      <c r="X35" s="848"/>
      <c r="Y35" s="848"/>
      <c r="Z35" s="848"/>
      <c r="AA35" s="848">
        <v>5</v>
      </c>
      <c r="AB35" s="848"/>
      <c r="AC35" s="848"/>
      <c r="AD35" s="848"/>
      <c r="AE35" s="849"/>
      <c r="AF35" s="850">
        <v>5</v>
      </c>
      <c r="AG35" s="851"/>
      <c r="AH35" s="851"/>
      <c r="AI35" s="851"/>
      <c r="AJ35" s="852"/>
      <c r="AK35" s="898">
        <v>36</v>
      </c>
      <c r="AL35" s="894"/>
      <c r="AM35" s="894"/>
      <c r="AN35" s="894"/>
      <c r="AO35" s="894"/>
      <c r="AP35" s="894">
        <v>520</v>
      </c>
      <c r="AQ35" s="894"/>
      <c r="AR35" s="894"/>
      <c r="AS35" s="894"/>
      <c r="AT35" s="894"/>
      <c r="AU35" s="894">
        <v>475</v>
      </c>
      <c r="AV35" s="894"/>
      <c r="AW35" s="894"/>
      <c r="AX35" s="894"/>
      <c r="AY35" s="894"/>
      <c r="AZ35" s="895" t="s">
        <v>538</v>
      </c>
      <c r="BA35" s="895"/>
      <c r="BB35" s="895"/>
      <c r="BC35" s="895"/>
      <c r="BD35" s="895"/>
      <c r="BE35" s="896" t="s">
        <v>370</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372</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350</v>
      </c>
      <c r="B63" s="853" t="s">
        <v>373</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3860</v>
      </c>
      <c r="AG63" s="908"/>
      <c r="AH63" s="908"/>
      <c r="AI63" s="908"/>
      <c r="AJ63" s="909"/>
      <c r="AK63" s="910"/>
      <c r="AL63" s="905"/>
      <c r="AM63" s="905"/>
      <c r="AN63" s="905"/>
      <c r="AO63" s="905"/>
      <c r="AP63" s="908">
        <v>8463</v>
      </c>
      <c r="AQ63" s="908"/>
      <c r="AR63" s="908"/>
      <c r="AS63" s="908"/>
      <c r="AT63" s="908"/>
      <c r="AU63" s="908">
        <v>5067</v>
      </c>
      <c r="AV63" s="908"/>
      <c r="AW63" s="908"/>
      <c r="AX63" s="908"/>
      <c r="AY63" s="908"/>
      <c r="AZ63" s="912"/>
      <c r="BA63" s="912"/>
      <c r="BB63" s="912"/>
      <c r="BC63" s="912"/>
      <c r="BD63" s="912"/>
      <c r="BE63" s="913"/>
      <c r="BF63" s="913"/>
      <c r="BG63" s="913"/>
      <c r="BH63" s="913"/>
      <c r="BI63" s="914"/>
      <c r="BJ63" s="915" t="s">
        <v>127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374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375</v>
      </c>
      <c r="B66" s="792"/>
      <c r="C66" s="792"/>
      <c r="D66" s="792"/>
      <c r="E66" s="792"/>
      <c r="F66" s="792"/>
      <c r="G66" s="792"/>
      <c r="H66" s="792"/>
      <c r="I66" s="792"/>
      <c r="J66" s="792"/>
      <c r="K66" s="792"/>
      <c r="L66" s="792"/>
      <c r="M66" s="792"/>
      <c r="N66" s="792"/>
      <c r="O66" s="792"/>
      <c r="P66" s="793"/>
      <c r="Q66" s="797" t="s">
        <v>376</v>
      </c>
      <c r="R66" s="798"/>
      <c r="S66" s="798"/>
      <c r="T66" s="798"/>
      <c r="U66" s="799"/>
      <c r="V66" s="797" t="s">
        <v>355</v>
      </c>
      <c r="W66" s="798"/>
      <c r="X66" s="798"/>
      <c r="Y66" s="798"/>
      <c r="Z66" s="799"/>
      <c r="AA66" s="797" t="s">
        <v>377</v>
      </c>
      <c r="AB66" s="798"/>
      <c r="AC66" s="798"/>
      <c r="AD66" s="798"/>
      <c r="AE66" s="799"/>
      <c r="AF66" s="918" t="s">
        <v>378</v>
      </c>
      <c r="AG66" s="879"/>
      <c r="AH66" s="879"/>
      <c r="AI66" s="879"/>
      <c r="AJ66" s="919"/>
      <c r="AK66" s="797" t="s">
        <v>358</v>
      </c>
      <c r="AL66" s="792"/>
      <c r="AM66" s="792"/>
      <c r="AN66" s="792"/>
      <c r="AO66" s="793"/>
      <c r="AP66" s="797" t="s">
        <v>359</v>
      </c>
      <c r="AQ66" s="798"/>
      <c r="AR66" s="798"/>
      <c r="AS66" s="798"/>
      <c r="AT66" s="799"/>
      <c r="AU66" s="797" t="s">
        <v>379</v>
      </c>
      <c r="AV66" s="798"/>
      <c r="AW66" s="798"/>
      <c r="AX66" s="798"/>
      <c r="AY66" s="799"/>
      <c r="AZ66" s="797" t="s">
        <v>338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544</v>
      </c>
      <c r="C68" s="934"/>
      <c r="D68" s="934"/>
      <c r="E68" s="934"/>
      <c r="F68" s="934"/>
      <c r="G68" s="934"/>
      <c r="H68" s="934"/>
      <c r="I68" s="934"/>
      <c r="J68" s="934"/>
      <c r="K68" s="934"/>
      <c r="L68" s="934"/>
      <c r="M68" s="934"/>
      <c r="N68" s="934"/>
      <c r="O68" s="934"/>
      <c r="P68" s="935"/>
      <c r="Q68" s="936">
        <v>86</v>
      </c>
      <c r="R68" s="930"/>
      <c r="S68" s="930"/>
      <c r="T68" s="930"/>
      <c r="U68" s="930"/>
      <c r="V68" s="930">
        <v>83</v>
      </c>
      <c r="W68" s="930"/>
      <c r="X68" s="930"/>
      <c r="Y68" s="930"/>
      <c r="Z68" s="930"/>
      <c r="AA68" s="930">
        <v>3</v>
      </c>
      <c r="AB68" s="930"/>
      <c r="AC68" s="930"/>
      <c r="AD68" s="930"/>
      <c r="AE68" s="930"/>
      <c r="AF68" s="930">
        <v>3</v>
      </c>
      <c r="AG68" s="930"/>
      <c r="AH68" s="930"/>
      <c r="AI68" s="930"/>
      <c r="AJ68" s="930"/>
      <c r="AK68" s="930" t="s">
        <v>468</v>
      </c>
      <c r="AL68" s="930"/>
      <c r="AM68" s="930"/>
      <c r="AN68" s="930"/>
      <c r="AO68" s="930"/>
      <c r="AP68" s="930" t="s">
        <v>468</v>
      </c>
      <c r="AQ68" s="930"/>
      <c r="AR68" s="930"/>
      <c r="AS68" s="930"/>
      <c r="AT68" s="930"/>
      <c r="AU68" s="930" t="s">
        <v>549</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545</v>
      </c>
      <c r="C69" s="938"/>
      <c r="D69" s="938"/>
      <c r="E69" s="938"/>
      <c r="F69" s="938"/>
      <c r="G69" s="938"/>
      <c r="H69" s="938"/>
      <c r="I69" s="938"/>
      <c r="J69" s="938"/>
      <c r="K69" s="938"/>
      <c r="L69" s="938"/>
      <c r="M69" s="938"/>
      <c r="N69" s="938"/>
      <c r="O69" s="938"/>
      <c r="P69" s="939"/>
      <c r="Q69" s="940">
        <v>13336</v>
      </c>
      <c r="R69" s="894"/>
      <c r="S69" s="894"/>
      <c r="T69" s="894"/>
      <c r="U69" s="894"/>
      <c r="V69" s="894">
        <v>13019</v>
      </c>
      <c r="W69" s="894"/>
      <c r="X69" s="894"/>
      <c r="Y69" s="894"/>
      <c r="Z69" s="894"/>
      <c r="AA69" s="894">
        <v>318</v>
      </c>
      <c r="AB69" s="894"/>
      <c r="AC69" s="894"/>
      <c r="AD69" s="894"/>
      <c r="AE69" s="894"/>
      <c r="AF69" s="894">
        <v>318</v>
      </c>
      <c r="AG69" s="894"/>
      <c r="AH69" s="894"/>
      <c r="AI69" s="894"/>
      <c r="AJ69" s="894"/>
      <c r="AK69" s="894" t="s">
        <v>468</v>
      </c>
      <c r="AL69" s="894"/>
      <c r="AM69" s="894"/>
      <c r="AN69" s="894"/>
      <c r="AO69" s="894"/>
      <c r="AP69" s="894" t="s">
        <v>468</v>
      </c>
      <c r="AQ69" s="894"/>
      <c r="AR69" s="894"/>
      <c r="AS69" s="894"/>
      <c r="AT69" s="894"/>
      <c r="AU69" s="894" t="s">
        <v>549</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546</v>
      </c>
      <c r="C70" s="938"/>
      <c r="D70" s="938"/>
      <c r="E70" s="938"/>
      <c r="F70" s="938"/>
      <c r="G70" s="938"/>
      <c r="H70" s="938"/>
      <c r="I70" s="938"/>
      <c r="J70" s="938"/>
      <c r="K70" s="938"/>
      <c r="L70" s="938"/>
      <c r="M70" s="938"/>
      <c r="N70" s="938"/>
      <c r="O70" s="938"/>
      <c r="P70" s="939"/>
      <c r="Q70" s="940">
        <v>25</v>
      </c>
      <c r="R70" s="894"/>
      <c r="S70" s="894"/>
      <c r="T70" s="894"/>
      <c r="U70" s="894"/>
      <c r="V70" s="894">
        <v>24</v>
      </c>
      <c r="W70" s="894"/>
      <c r="X70" s="894"/>
      <c r="Y70" s="894"/>
      <c r="Z70" s="894"/>
      <c r="AA70" s="894">
        <v>1</v>
      </c>
      <c r="AB70" s="894"/>
      <c r="AC70" s="894"/>
      <c r="AD70" s="894"/>
      <c r="AE70" s="894"/>
      <c r="AF70" s="894">
        <v>1</v>
      </c>
      <c r="AG70" s="894"/>
      <c r="AH70" s="894"/>
      <c r="AI70" s="894"/>
      <c r="AJ70" s="894"/>
      <c r="AK70" s="894">
        <v>4</v>
      </c>
      <c r="AL70" s="894"/>
      <c r="AM70" s="894"/>
      <c r="AN70" s="894"/>
      <c r="AO70" s="894"/>
      <c r="AP70" s="894" t="s">
        <v>468</v>
      </c>
      <c r="AQ70" s="894"/>
      <c r="AR70" s="894"/>
      <c r="AS70" s="894"/>
      <c r="AT70" s="894"/>
      <c r="AU70" s="894" t="s">
        <v>549</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547</v>
      </c>
      <c r="C71" s="938"/>
      <c r="D71" s="938"/>
      <c r="E71" s="938"/>
      <c r="F71" s="938"/>
      <c r="G71" s="938"/>
      <c r="H71" s="938"/>
      <c r="I71" s="938"/>
      <c r="J71" s="938"/>
      <c r="K71" s="938"/>
      <c r="L71" s="938"/>
      <c r="M71" s="938"/>
      <c r="N71" s="938"/>
      <c r="O71" s="938"/>
      <c r="P71" s="939"/>
      <c r="Q71" s="940">
        <v>1319</v>
      </c>
      <c r="R71" s="894"/>
      <c r="S71" s="894"/>
      <c r="T71" s="894"/>
      <c r="U71" s="894"/>
      <c r="V71" s="894">
        <v>1304</v>
      </c>
      <c r="W71" s="894"/>
      <c r="X71" s="894"/>
      <c r="Y71" s="894"/>
      <c r="Z71" s="894"/>
      <c r="AA71" s="894">
        <v>15</v>
      </c>
      <c r="AB71" s="894"/>
      <c r="AC71" s="894"/>
      <c r="AD71" s="894"/>
      <c r="AE71" s="894"/>
      <c r="AF71" s="894">
        <v>15</v>
      </c>
      <c r="AG71" s="894"/>
      <c r="AH71" s="894"/>
      <c r="AI71" s="894"/>
      <c r="AJ71" s="894"/>
      <c r="AK71" s="894">
        <v>16</v>
      </c>
      <c r="AL71" s="894"/>
      <c r="AM71" s="894"/>
      <c r="AN71" s="894"/>
      <c r="AO71" s="894"/>
      <c r="AP71" s="894">
        <v>348</v>
      </c>
      <c r="AQ71" s="894"/>
      <c r="AR71" s="894"/>
      <c r="AS71" s="894"/>
      <c r="AT71" s="894"/>
      <c r="AU71" s="894" t="s">
        <v>468</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548</v>
      </c>
      <c r="C72" s="938"/>
      <c r="D72" s="938"/>
      <c r="E72" s="938"/>
      <c r="F72" s="938"/>
      <c r="G72" s="938"/>
      <c r="H72" s="938"/>
      <c r="I72" s="938"/>
      <c r="J72" s="938"/>
      <c r="K72" s="938"/>
      <c r="L72" s="938"/>
      <c r="M72" s="938"/>
      <c r="N72" s="938"/>
      <c r="O72" s="938"/>
      <c r="P72" s="939"/>
      <c r="Q72" s="940">
        <v>371</v>
      </c>
      <c r="R72" s="894"/>
      <c r="S72" s="894"/>
      <c r="T72" s="894"/>
      <c r="U72" s="894"/>
      <c r="V72" s="894">
        <v>340</v>
      </c>
      <c r="W72" s="894"/>
      <c r="X72" s="894"/>
      <c r="Y72" s="894"/>
      <c r="Z72" s="894"/>
      <c r="AA72" s="894">
        <v>31</v>
      </c>
      <c r="AB72" s="894"/>
      <c r="AC72" s="894"/>
      <c r="AD72" s="894"/>
      <c r="AE72" s="894"/>
      <c r="AF72" s="894">
        <v>31</v>
      </c>
      <c r="AG72" s="894"/>
      <c r="AH72" s="894"/>
      <c r="AI72" s="894"/>
      <c r="AJ72" s="894"/>
      <c r="AK72" s="894">
        <v>120</v>
      </c>
      <c r="AL72" s="894"/>
      <c r="AM72" s="894"/>
      <c r="AN72" s="894"/>
      <c r="AO72" s="894"/>
      <c r="AP72" s="894" t="s">
        <v>468</v>
      </c>
      <c r="AQ72" s="894"/>
      <c r="AR72" s="894"/>
      <c r="AS72" s="894"/>
      <c r="AT72" s="894"/>
      <c r="AU72" s="894" t="s">
        <v>468</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599</v>
      </c>
      <c r="C73" s="938"/>
      <c r="D73" s="938"/>
      <c r="E73" s="938"/>
      <c r="F73" s="938"/>
      <c r="G73" s="938"/>
      <c r="H73" s="938"/>
      <c r="I73" s="938"/>
      <c r="J73" s="938"/>
      <c r="K73" s="938"/>
      <c r="L73" s="938"/>
      <c r="M73" s="938"/>
      <c r="N73" s="938"/>
      <c r="O73" s="938"/>
      <c r="P73" s="939"/>
      <c r="Q73" s="941">
        <v>911</v>
      </c>
      <c r="R73" s="942"/>
      <c r="S73" s="942"/>
      <c r="T73" s="942"/>
      <c r="U73" s="898"/>
      <c r="V73" s="943">
        <v>851</v>
      </c>
      <c r="W73" s="942"/>
      <c r="X73" s="942"/>
      <c r="Y73" s="942"/>
      <c r="Z73" s="898"/>
      <c r="AA73" s="943">
        <v>60</v>
      </c>
      <c r="AB73" s="942"/>
      <c r="AC73" s="942"/>
      <c r="AD73" s="942"/>
      <c r="AE73" s="898"/>
      <c r="AF73" s="943">
        <v>60</v>
      </c>
      <c r="AG73" s="942"/>
      <c r="AH73" s="942"/>
      <c r="AI73" s="942"/>
      <c r="AJ73" s="898"/>
      <c r="AK73" s="943" t="s">
        <v>468</v>
      </c>
      <c r="AL73" s="942"/>
      <c r="AM73" s="942"/>
      <c r="AN73" s="942"/>
      <c r="AO73" s="898"/>
      <c r="AP73" s="943" t="s">
        <v>468</v>
      </c>
      <c r="AQ73" s="942"/>
      <c r="AR73" s="942"/>
      <c r="AS73" s="942"/>
      <c r="AT73" s="898"/>
      <c r="AU73" s="943" t="s">
        <v>468</v>
      </c>
      <c r="AV73" s="942"/>
      <c r="AW73" s="942"/>
      <c r="AX73" s="942"/>
      <c r="AY73" s="898"/>
      <c r="AZ73" s="944"/>
      <c r="BA73" s="938"/>
      <c r="BB73" s="938"/>
      <c r="BC73" s="938"/>
      <c r="BD73" s="945"/>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600</v>
      </c>
      <c r="C74" s="938"/>
      <c r="D74" s="938"/>
      <c r="E74" s="938"/>
      <c r="F74" s="938"/>
      <c r="G74" s="938"/>
      <c r="H74" s="938"/>
      <c r="I74" s="938"/>
      <c r="J74" s="938"/>
      <c r="K74" s="938"/>
      <c r="L74" s="938"/>
      <c r="M74" s="938"/>
      <c r="N74" s="938"/>
      <c r="O74" s="938"/>
      <c r="P74" s="939"/>
      <c r="Q74" s="941">
        <v>379</v>
      </c>
      <c r="R74" s="942"/>
      <c r="S74" s="942"/>
      <c r="T74" s="942"/>
      <c r="U74" s="898"/>
      <c r="V74" s="943">
        <v>370</v>
      </c>
      <c r="W74" s="942"/>
      <c r="X74" s="942"/>
      <c r="Y74" s="942"/>
      <c r="Z74" s="898"/>
      <c r="AA74" s="943">
        <v>8</v>
      </c>
      <c r="AB74" s="942"/>
      <c r="AC74" s="942"/>
      <c r="AD74" s="942"/>
      <c r="AE74" s="898"/>
      <c r="AF74" s="943">
        <v>8</v>
      </c>
      <c r="AG74" s="942"/>
      <c r="AH74" s="942"/>
      <c r="AI74" s="942"/>
      <c r="AJ74" s="898"/>
      <c r="AK74" s="943">
        <v>165</v>
      </c>
      <c r="AL74" s="942"/>
      <c r="AM74" s="942"/>
      <c r="AN74" s="942"/>
      <c r="AO74" s="898"/>
      <c r="AP74" s="943" t="s">
        <v>468</v>
      </c>
      <c r="AQ74" s="942"/>
      <c r="AR74" s="942"/>
      <c r="AS74" s="942"/>
      <c r="AT74" s="898"/>
      <c r="AU74" s="943" t="s">
        <v>468</v>
      </c>
      <c r="AV74" s="942"/>
      <c r="AW74" s="942"/>
      <c r="AX74" s="942"/>
      <c r="AY74" s="898"/>
      <c r="AZ74" s="944"/>
      <c r="BA74" s="938"/>
      <c r="BB74" s="938"/>
      <c r="BC74" s="938"/>
      <c r="BD74" s="945"/>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601</v>
      </c>
      <c r="C75" s="938"/>
      <c r="D75" s="938"/>
      <c r="E75" s="938"/>
      <c r="F75" s="938"/>
      <c r="G75" s="938"/>
      <c r="H75" s="938"/>
      <c r="I75" s="938"/>
      <c r="J75" s="938"/>
      <c r="K75" s="938"/>
      <c r="L75" s="938"/>
      <c r="M75" s="938"/>
      <c r="N75" s="938"/>
      <c r="O75" s="938"/>
      <c r="P75" s="939"/>
      <c r="Q75" s="941">
        <v>63</v>
      </c>
      <c r="R75" s="942"/>
      <c r="S75" s="942"/>
      <c r="T75" s="942"/>
      <c r="U75" s="898"/>
      <c r="V75" s="943">
        <v>63</v>
      </c>
      <c r="W75" s="942"/>
      <c r="X75" s="942"/>
      <c r="Y75" s="942"/>
      <c r="Z75" s="898"/>
      <c r="AA75" s="943" t="s">
        <v>468</v>
      </c>
      <c r="AB75" s="942"/>
      <c r="AC75" s="942"/>
      <c r="AD75" s="942"/>
      <c r="AE75" s="898"/>
      <c r="AF75" s="943" t="s">
        <v>468</v>
      </c>
      <c r="AG75" s="942"/>
      <c r="AH75" s="942"/>
      <c r="AI75" s="942"/>
      <c r="AJ75" s="898"/>
      <c r="AK75" s="943" t="s">
        <v>468</v>
      </c>
      <c r="AL75" s="942"/>
      <c r="AM75" s="942"/>
      <c r="AN75" s="942"/>
      <c r="AO75" s="898"/>
      <c r="AP75" s="943" t="s">
        <v>468</v>
      </c>
      <c r="AQ75" s="942"/>
      <c r="AR75" s="942"/>
      <c r="AS75" s="942"/>
      <c r="AT75" s="898"/>
      <c r="AU75" s="943" t="s">
        <v>468</v>
      </c>
      <c r="AV75" s="942"/>
      <c r="AW75" s="942"/>
      <c r="AX75" s="942"/>
      <c r="AY75" s="898"/>
      <c r="AZ75" s="944"/>
      <c r="BA75" s="938"/>
      <c r="BB75" s="938"/>
      <c r="BC75" s="938"/>
      <c r="BD75" s="945"/>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t="s">
        <v>602</v>
      </c>
      <c r="C76" s="938"/>
      <c r="D76" s="938"/>
      <c r="E76" s="938"/>
      <c r="F76" s="938"/>
      <c r="G76" s="938"/>
      <c r="H76" s="938"/>
      <c r="I76" s="938"/>
      <c r="J76" s="938"/>
      <c r="K76" s="938"/>
      <c r="L76" s="938"/>
      <c r="M76" s="938"/>
      <c r="N76" s="938"/>
      <c r="O76" s="938"/>
      <c r="P76" s="939"/>
      <c r="Q76" s="941">
        <v>984</v>
      </c>
      <c r="R76" s="942"/>
      <c r="S76" s="942"/>
      <c r="T76" s="942"/>
      <c r="U76" s="898"/>
      <c r="V76" s="943">
        <v>831</v>
      </c>
      <c r="W76" s="942"/>
      <c r="X76" s="942"/>
      <c r="Y76" s="942"/>
      <c r="Z76" s="898"/>
      <c r="AA76" s="943">
        <v>153</v>
      </c>
      <c r="AB76" s="942"/>
      <c r="AC76" s="942"/>
      <c r="AD76" s="942"/>
      <c r="AE76" s="898"/>
      <c r="AF76" s="943">
        <v>1219</v>
      </c>
      <c r="AG76" s="942"/>
      <c r="AH76" s="942"/>
      <c r="AI76" s="942"/>
      <c r="AJ76" s="898"/>
      <c r="AK76" s="943">
        <v>6</v>
      </c>
      <c r="AL76" s="942"/>
      <c r="AM76" s="942"/>
      <c r="AN76" s="942"/>
      <c r="AO76" s="898"/>
      <c r="AP76" s="943">
        <v>3151</v>
      </c>
      <c r="AQ76" s="942"/>
      <c r="AR76" s="942"/>
      <c r="AS76" s="942"/>
      <c r="AT76" s="898"/>
      <c r="AU76" s="943" t="s">
        <v>468</v>
      </c>
      <c r="AV76" s="942"/>
      <c r="AW76" s="942"/>
      <c r="AX76" s="942"/>
      <c r="AY76" s="898"/>
      <c r="AZ76" s="944" t="s">
        <v>605</v>
      </c>
      <c r="BA76" s="938"/>
      <c r="BB76" s="938"/>
      <c r="BC76" s="938"/>
      <c r="BD76" s="945"/>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t="s">
        <v>603</v>
      </c>
      <c r="C77" s="938"/>
      <c r="D77" s="938"/>
      <c r="E77" s="938"/>
      <c r="F77" s="938"/>
      <c r="G77" s="938"/>
      <c r="H77" s="938"/>
      <c r="I77" s="938"/>
      <c r="J77" s="938"/>
      <c r="K77" s="938"/>
      <c r="L77" s="938"/>
      <c r="M77" s="938"/>
      <c r="N77" s="938"/>
      <c r="O77" s="938"/>
      <c r="P77" s="939"/>
      <c r="Q77" s="941">
        <v>194</v>
      </c>
      <c r="R77" s="942"/>
      <c r="S77" s="942"/>
      <c r="T77" s="942"/>
      <c r="U77" s="898"/>
      <c r="V77" s="943">
        <v>161</v>
      </c>
      <c r="W77" s="942"/>
      <c r="X77" s="942"/>
      <c r="Y77" s="942"/>
      <c r="Z77" s="898"/>
      <c r="AA77" s="943">
        <v>33</v>
      </c>
      <c r="AB77" s="942"/>
      <c r="AC77" s="942"/>
      <c r="AD77" s="942"/>
      <c r="AE77" s="898"/>
      <c r="AF77" s="943">
        <v>33</v>
      </c>
      <c r="AG77" s="942"/>
      <c r="AH77" s="942"/>
      <c r="AI77" s="942"/>
      <c r="AJ77" s="898"/>
      <c r="AK77" s="943" t="s">
        <v>468</v>
      </c>
      <c r="AL77" s="942"/>
      <c r="AM77" s="942"/>
      <c r="AN77" s="942"/>
      <c r="AO77" s="898"/>
      <c r="AP77" s="943" t="s">
        <v>468</v>
      </c>
      <c r="AQ77" s="942"/>
      <c r="AR77" s="942"/>
      <c r="AS77" s="942"/>
      <c r="AT77" s="898"/>
      <c r="AU77" s="943" t="s">
        <v>468</v>
      </c>
      <c r="AV77" s="942"/>
      <c r="AW77" s="942"/>
      <c r="AX77" s="942"/>
      <c r="AY77" s="898"/>
      <c r="AZ77" s="944"/>
      <c r="BA77" s="938"/>
      <c r="BB77" s="938"/>
      <c r="BC77" s="938"/>
      <c r="BD77" s="945"/>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t="s">
        <v>604</v>
      </c>
      <c r="C78" s="938"/>
      <c r="D78" s="938"/>
      <c r="E78" s="938"/>
      <c r="F78" s="938"/>
      <c r="G78" s="938"/>
      <c r="H78" s="938"/>
      <c r="I78" s="938"/>
      <c r="J78" s="938"/>
      <c r="K78" s="938"/>
      <c r="L78" s="938"/>
      <c r="M78" s="938"/>
      <c r="N78" s="938"/>
      <c r="O78" s="938"/>
      <c r="P78" s="939"/>
      <c r="Q78" s="941">
        <v>814330</v>
      </c>
      <c r="R78" s="942"/>
      <c r="S78" s="942"/>
      <c r="T78" s="942"/>
      <c r="U78" s="898"/>
      <c r="V78" s="943">
        <v>784571</v>
      </c>
      <c r="W78" s="942"/>
      <c r="X78" s="942"/>
      <c r="Y78" s="942"/>
      <c r="Z78" s="898"/>
      <c r="AA78" s="943">
        <v>29760</v>
      </c>
      <c r="AB78" s="942"/>
      <c r="AC78" s="942"/>
      <c r="AD78" s="942"/>
      <c r="AE78" s="898"/>
      <c r="AF78" s="943">
        <v>29760</v>
      </c>
      <c r="AG78" s="942"/>
      <c r="AH78" s="942"/>
      <c r="AI78" s="942"/>
      <c r="AJ78" s="898"/>
      <c r="AK78" s="943">
        <v>5568</v>
      </c>
      <c r="AL78" s="942"/>
      <c r="AM78" s="942"/>
      <c r="AN78" s="942"/>
      <c r="AO78" s="898"/>
      <c r="AP78" s="943" t="s">
        <v>468</v>
      </c>
      <c r="AQ78" s="942"/>
      <c r="AR78" s="942"/>
      <c r="AS78" s="942"/>
      <c r="AT78" s="898"/>
      <c r="AU78" s="943" t="s">
        <v>468</v>
      </c>
      <c r="AV78" s="942"/>
      <c r="AW78" s="942"/>
      <c r="AX78" s="942"/>
      <c r="AY78" s="898"/>
      <c r="AZ78" s="944"/>
      <c r="BA78" s="938"/>
      <c r="BB78" s="938"/>
      <c r="BC78" s="938"/>
      <c r="BD78" s="945"/>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350</v>
      </c>
      <c r="B88" s="853" t="s">
        <v>380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31448</v>
      </c>
      <c r="AG88" s="908"/>
      <c r="AH88" s="908"/>
      <c r="AI88" s="908"/>
      <c r="AJ88" s="908"/>
      <c r="AK88" s="905"/>
      <c r="AL88" s="905"/>
      <c r="AM88" s="905"/>
      <c r="AN88" s="905"/>
      <c r="AO88" s="905"/>
      <c r="AP88" s="908">
        <v>3499</v>
      </c>
      <c r="AQ88" s="908"/>
      <c r="AR88" s="908"/>
      <c r="AS88" s="908"/>
      <c r="AT88" s="908"/>
      <c r="AU88" s="908" t="s">
        <v>550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350</v>
      </c>
      <c r="BR102" s="853" t="s">
        <v>381</v>
      </c>
      <c r="BS102" s="854"/>
      <c r="BT102" s="854"/>
      <c r="BU102" s="854"/>
      <c r="BV102" s="854"/>
      <c r="BW102" s="854"/>
      <c r="BX102" s="854"/>
      <c r="BY102" s="854"/>
      <c r="BZ102" s="854"/>
      <c r="CA102" s="854"/>
      <c r="CB102" s="854"/>
      <c r="CC102" s="854"/>
      <c r="CD102" s="854"/>
      <c r="CE102" s="854"/>
      <c r="CF102" s="854"/>
      <c r="CG102" s="855"/>
      <c r="CH102" s="953"/>
      <c r="CI102" s="954"/>
      <c r="CJ102" s="954"/>
      <c r="CK102" s="954"/>
      <c r="CL102" s="955"/>
      <c r="CM102" s="953"/>
      <c r="CN102" s="954"/>
      <c r="CO102" s="954"/>
      <c r="CP102" s="954"/>
      <c r="CQ102" s="955"/>
      <c r="CR102" s="956">
        <v>100</v>
      </c>
      <c r="CS102" s="916"/>
      <c r="CT102" s="916"/>
      <c r="CU102" s="916"/>
      <c r="CV102" s="957"/>
      <c r="CW102" s="956">
        <v>29</v>
      </c>
      <c r="CX102" s="916"/>
      <c r="CY102" s="916"/>
      <c r="CZ102" s="916"/>
      <c r="DA102" s="957"/>
      <c r="DB102" s="956" t="s">
        <v>598</v>
      </c>
      <c r="DC102" s="916"/>
      <c r="DD102" s="916"/>
      <c r="DE102" s="916"/>
      <c r="DF102" s="957"/>
      <c r="DG102" s="956" t="s">
        <v>598</v>
      </c>
      <c r="DH102" s="916"/>
      <c r="DI102" s="916"/>
      <c r="DJ102" s="916"/>
      <c r="DK102" s="957"/>
      <c r="DL102" s="956" t="s">
        <v>598</v>
      </c>
      <c r="DM102" s="916"/>
      <c r="DN102" s="916"/>
      <c r="DO102" s="916"/>
      <c r="DP102" s="957"/>
      <c r="DQ102" s="956" t="s">
        <v>598</v>
      </c>
      <c r="DR102" s="916"/>
      <c r="DS102" s="916"/>
      <c r="DT102" s="916"/>
      <c r="DU102" s="957"/>
      <c r="DV102" s="853"/>
      <c r="DW102" s="854"/>
      <c r="DX102" s="854"/>
      <c r="DY102" s="854"/>
      <c r="DZ102" s="980"/>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1" t="s">
        <v>382</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2" t="s">
        <v>383</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384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3" t="s">
        <v>386</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387</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c r="A109" s="978" t="s">
        <v>388</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389</v>
      </c>
      <c r="AB109" s="959"/>
      <c r="AC109" s="959"/>
      <c r="AD109" s="959"/>
      <c r="AE109" s="960"/>
      <c r="AF109" s="958" t="s">
        <v>390</v>
      </c>
      <c r="AG109" s="959"/>
      <c r="AH109" s="959"/>
      <c r="AI109" s="959"/>
      <c r="AJ109" s="960"/>
      <c r="AK109" s="958" t="s">
        <v>288</v>
      </c>
      <c r="AL109" s="959"/>
      <c r="AM109" s="959"/>
      <c r="AN109" s="959"/>
      <c r="AO109" s="960"/>
      <c r="AP109" s="958" t="s">
        <v>391</v>
      </c>
      <c r="AQ109" s="959"/>
      <c r="AR109" s="959"/>
      <c r="AS109" s="959"/>
      <c r="AT109" s="961"/>
      <c r="AU109" s="978" t="s">
        <v>388</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389</v>
      </c>
      <c r="BR109" s="959"/>
      <c r="BS109" s="959"/>
      <c r="BT109" s="959"/>
      <c r="BU109" s="960"/>
      <c r="BV109" s="958" t="s">
        <v>390</v>
      </c>
      <c r="BW109" s="959"/>
      <c r="BX109" s="959"/>
      <c r="BY109" s="959"/>
      <c r="BZ109" s="960"/>
      <c r="CA109" s="958" t="s">
        <v>288</v>
      </c>
      <c r="CB109" s="959"/>
      <c r="CC109" s="959"/>
      <c r="CD109" s="959"/>
      <c r="CE109" s="960"/>
      <c r="CF109" s="979" t="s">
        <v>391</v>
      </c>
      <c r="CG109" s="979"/>
      <c r="CH109" s="979"/>
      <c r="CI109" s="979"/>
      <c r="CJ109" s="979"/>
      <c r="CK109" s="958" t="s">
        <v>392</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389</v>
      </c>
      <c r="DH109" s="959"/>
      <c r="DI109" s="959"/>
      <c r="DJ109" s="959"/>
      <c r="DK109" s="960"/>
      <c r="DL109" s="958" t="s">
        <v>390</v>
      </c>
      <c r="DM109" s="959"/>
      <c r="DN109" s="959"/>
      <c r="DO109" s="959"/>
      <c r="DP109" s="960"/>
      <c r="DQ109" s="958" t="s">
        <v>288</v>
      </c>
      <c r="DR109" s="959"/>
      <c r="DS109" s="959"/>
      <c r="DT109" s="959"/>
      <c r="DU109" s="960"/>
      <c r="DV109" s="958" t="s">
        <v>391</v>
      </c>
      <c r="DW109" s="959"/>
      <c r="DX109" s="959"/>
      <c r="DY109" s="959"/>
      <c r="DZ109" s="961"/>
    </row>
    <row r="110" spans="1:131" s="226" customFormat="1" ht="26.25" customHeight="1">
      <c r="A110" s="962" t="s">
        <v>393</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1785758</v>
      </c>
      <c r="AB110" s="966"/>
      <c r="AC110" s="966"/>
      <c r="AD110" s="966"/>
      <c r="AE110" s="967"/>
      <c r="AF110" s="968">
        <v>1855350</v>
      </c>
      <c r="AG110" s="966"/>
      <c r="AH110" s="966"/>
      <c r="AI110" s="966"/>
      <c r="AJ110" s="967"/>
      <c r="AK110" s="968">
        <v>1933949</v>
      </c>
      <c r="AL110" s="966"/>
      <c r="AM110" s="966"/>
      <c r="AN110" s="966"/>
      <c r="AO110" s="967"/>
      <c r="AP110" s="969">
        <v>13.9</v>
      </c>
      <c r="AQ110" s="970"/>
      <c r="AR110" s="970"/>
      <c r="AS110" s="970"/>
      <c r="AT110" s="971"/>
      <c r="AU110" s="972" t="s">
        <v>73</v>
      </c>
      <c r="AV110" s="973"/>
      <c r="AW110" s="973"/>
      <c r="AX110" s="973"/>
      <c r="AY110" s="973"/>
      <c r="AZ110" s="995" t="s">
        <v>394</v>
      </c>
      <c r="BA110" s="963"/>
      <c r="BB110" s="963"/>
      <c r="BC110" s="963"/>
      <c r="BD110" s="963"/>
      <c r="BE110" s="963"/>
      <c r="BF110" s="963"/>
      <c r="BG110" s="963"/>
      <c r="BH110" s="963"/>
      <c r="BI110" s="963"/>
      <c r="BJ110" s="963"/>
      <c r="BK110" s="963"/>
      <c r="BL110" s="963"/>
      <c r="BM110" s="963"/>
      <c r="BN110" s="963"/>
      <c r="BO110" s="963"/>
      <c r="BP110" s="964"/>
      <c r="BQ110" s="996">
        <v>21572552</v>
      </c>
      <c r="BR110" s="997"/>
      <c r="BS110" s="997"/>
      <c r="BT110" s="997"/>
      <c r="BU110" s="997"/>
      <c r="BV110" s="997">
        <v>21486239</v>
      </c>
      <c r="BW110" s="997"/>
      <c r="BX110" s="997"/>
      <c r="BY110" s="997"/>
      <c r="BZ110" s="997"/>
      <c r="CA110" s="997">
        <v>21749985</v>
      </c>
      <c r="CB110" s="997"/>
      <c r="CC110" s="997"/>
      <c r="CD110" s="997"/>
      <c r="CE110" s="997"/>
      <c r="CF110" s="1010">
        <v>155.80000000000001</v>
      </c>
      <c r="CG110" s="1011"/>
      <c r="CH110" s="1011"/>
      <c r="CI110" s="1011"/>
      <c r="CJ110" s="1011"/>
      <c r="CK110" s="1012" t="s">
        <v>395</v>
      </c>
      <c r="CL110" s="1013"/>
      <c r="CM110" s="995" t="s">
        <v>396</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127</v>
      </c>
      <c r="DH110" s="997"/>
      <c r="DI110" s="997"/>
      <c r="DJ110" s="997"/>
      <c r="DK110" s="997"/>
      <c r="DL110" s="997" t="s">
        <v>127</v>
      </c>
      <c r="DM110" s="997"/>
      <c r="DN110" s="997"/>
      <c r="DO110" s="997"/>
      <c r="DP110" s="997"/>
      <c r="DQ110" s="997" t="s">
        <v>127</v>
      </c>
      <c r="DR110" s="997"/>
      <c r="DS110" s="997"/>
      <c r="DT110" s="997"/>
      <c r="DU110" s="997"/>
      <c r="DV110" s="998" t="s">
        <v>127</v>
      </c>
      <c r="DW110" s="998"/>
      <c r="DX110" s="998"/>
      <c r="DY110" s="998"/>
      <c r="DZ110" s="999"/>
    </row>
    <row r="111" spans="1:131" s="226" customFormat="1" ht="26.25" customHeight="1">
      <c r="A111" s="1000" t="s">
        <v>397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974"/>
      <c r="AV111" s="975"/>
      <c r="AW111" s="975"/>
      <c r="AX111" s="975"/>
      <c r="AY111" s="975"/>
      <c r="AZ111" s="988" t="s">
        <v>398</v>
      </c>
      <c r="BA111" s="989"/>
      <c r="BB111" s="989"/>
      <c r="BC111" s="989"/>
      <c r="BD111" s="989"/>
      <c r="BE111" s="989"/>
      <c r="BF111" s="989"/>
      <c r="BG111" s="989"/>
      <c r="BH111" s="989"/>
      <c r="BI111" s="989"/>
      <c r="BJ111" s="989"/>
      <c r="BK111" s="989"/>
      <c r="BL111" s="989"/>
      <c r="BM111" s="989"/>
      <c r="BN111" s="989"/>
      <c r="BO111" s="989"/>
      <c r="BP111" s="990"/>
      <c r="BQ111" s="991">
        <v>6633</v>
      </c>
      <c r="BR111" s="992"/>
      <c r="BS111" s="992"/>
      <c r="BT111" s="992"/>
      <c r="BU111" s="992"/>
      <c r="BV111" s="992">
        <v>5941</v>
      </c>
      <c r="BW111" s="992"/>
      <c r="BX111" s="992"/>
      <c r="BY111" s="992"/>
      <c r="BZ111" s="992"/>
      <c r="CA111" s="992">
        <v>5249</v>
      </c>
      <c r="CB111" s="992"/>
      <c r="CC111" s="992"/>
      <c r="CD111" s="992"/>
      <c r="CE111" s="992"/>
      <c r="CF111" s="986">
        <v>0</v>
      </c>
      <c r="CG111" s="987"/>
      <c r="CH111" s="987"/>
      <c r="CI111" s="987"/>
      <c r="CJ111" s="987"/>
      <c r="CK111" s="1014"/>
      <c r="CL111" s="1015"/>
      <c r="CM111" s="988" t="s">
        <v>399</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127</v>
      </c>
      <c r="DH111" s="992"/>
      <c r="DI111" s="992"/>
      <c r="DJ111" s="992"/>
      <c r="DK111" s="992"/>
      <c r="DL111" s="992" t="s">
        <v>127</v>
      </c>
      <c r="DM111" s="992"/>
      <c r="DN111" s="992"/>
      <c r="DO111" s="992"/>
      <c r="DP111" s="992"/>
      <c r="DQ111" s="992" t="s">
        <v>127</v>
      </c>
      <c r="DR111" s="992"/>
      <c r="DS111" s="992"/>
      <c r="DT111" s="992"/>
      <c r="DU111" s="992"/>
      <c r="DV111" s="993" t="s">
        <v>127</v>
      </c>
      <c r="DW111" s="993"/>
      <c r="DX111" s="993"/>
      <c r="DY111" s="993"/>
      <c r="DZ111" s="994"/>
    </row>
    <row r="112" spans="1:131" s="226" customFormat="1" ht="26.25" customHeight="1">
      <c r="A112" s="1018" t="s">
        <v>400</v>
      </c>
      <c r="B112" s="1019"/>
      <c r="C112" s="989" t="s">
        <v>401</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402</v>
      </c>
      <c r="AB112" s="1025"/>
      <c r="AC112" s="1025"/>
      <c r="AD112" s="1025"/>
      <c r="AE112" s="1026"/>
      <c r="AF112" s="1027" t="s">
        <v>127</v>
      </c>
      <c r="AG112" s="1025"/>
      <c r="AH112" s="1025"/>
      <c r="AI112" s="1025"/>
      <c r="AJ112" s="1026"/>
      <c r="AK112" s="1027" t="s">
        <v>127</v>
      </c>
      <c r="AL112" s="1025"/>
      <c r="AM112" s="1025"/>
      <c r="AN112" s="1025"/>
      <c r="AO112" s="1026"/>
      <c r="AP112" s="1028" t="s">
        <v>127</v>
      </c>
      <c r="AQ112" s="1029"/>
      <c r="AR112" s="1029"/>
      <c r="AS112" s="1029"/>
      <c r="AT112" s="1030"/>
      <c r="AU112" s="974"/>
      <c r="AV112" s="975"/>
      <c r="AW112" s="975"/>
      <c r="AX112" s="975"/>
      <c r="AY112" s="975"/>
      <c r="AZ112" s="988" t="s">
        <v>403</v>
      </c>
      <c r="BA112" s="989"/>
      <c r="BB112" s="989"/>
      <c r="BC112" s="989"/>
      <c r="BD112" s="989"/>
      <c r="BE112" s="989"/>
      <c r="BF112" s="989"/>
      <c r="BG112" s="989"/>
      <c r="BH112" s="989"/>
      <c r="BI112" s="989"/>
      <c r="BJ112" s="989"/>
      <c r="BK112" s="989"/>
      <c r="BL112" s="989"/>
      <c r="BM112" s="989"/>
      <c r="BN112" s="989"/>
      <c r="BO112" s="989"/>
      <c r="BP112" s="990"/>
      <c r="BQ112" s="991">
        <v>5418488</v>
      </c>
      <c r="BR112" s="992"/>
      <c r="BS112" s="992"/>
      <c r="BT112" s="992"/>
      <c r="BU112" s="992"/>
      <c r="BV112" s="992">
        <v>5250311</v>
      </c>
      <c r="BW112" s="992"/>
      <c r="BX112" s="992"/>
      <c r="BY112" s="992"/>
      <c r="BZ112" s="992"/>
      <c r="CA112" s="992">
        <v>5067790</v>
      </c>
      <c r="CB112" s="992"/>
      <c r="CC112" s="992"/>
      <c r="CD112" s="992"/>
      <c r="CE112" s="992"/>
      <c r="CF112" s="986">
        <v>36.299999999999997</v>
      </c>
      <c r="CG112" s="987"/>
      <c r="CH112" s="987"/>
      <c r="CI112" s="987"/>
      <c r="CJ112" s="987"/>
      <c r="CK112" s="1014"/>
      <c r="CL112" s="1015"/>
      <c r="CM112" s="988" t="s">
        <v>404</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127</v>
      </c>
      <c r="DH112" s="992"/>
      <c r="DI112" s="992"/>
      <c r="DJ112" s="992"/>
      <c r="DK112" s="992"/>
      <c r="DL112" s="992" t="s">
        <v>402</v>
      </c>
      <c r="DM112" s="992"/>
      <c r="DN112" s="992"/>
      <c r="DO112" s="992"/>
      <c r="DP112" s="992"/>
      <c r="DQ112" s="992" t="s">
        <v>127</v>
      </c>
      <c r="DR112" s="992"/>
      <c r="DS112" s="992"/>
      <c r="DT112" s="992"/>
      <c r="DU112" s="992"/>
      <c r="DV112" s="993" t="s">
        <v>127</v>
      </c>
      <c r="DW112" s="993"/>
      <c r="DX112" s="993"/>
      <c r="DY112" s="993"/>
      <c r="DZ112" s="994"/>
    </row>
    <row r="113" spans="1:130" s="226" customFormat="1" ht="26.25" customHeight="1">
      <c r="A113" s="1020"/>
      <c r="B113" s="1021"/>
      <c r="C113" s="989" t="s">
        <v>405</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404581</v>
      </c>
      <c r="AB113" s="1004"/>
      <c r="AC113" s="1004"/>
      <c r="AD113" s="1004"/>
      <c r="AE113" s="1005"/>
      <c r="AF113" s="1006">
        <v>416991</v>
      </c>
      <c r="AG113" s="1004"/>
      <c r="AH113" s="1004"/>
      <c r="AI113" s="1004"/>
      <c r="AJ113" s="1005"/>
      <c r="AK113" s="1006">
        <v>407178</v>
      </c>
      <c r="AL113" s="1004"/>
      <c r="AM113" s="1004"/>
      <c r="AN113" s="1004"/>
      <c r="AO113" s="1005"/>
      <c r="AP113" s="1007">
        <v>2.9</v>
      </c>
      <c r="AQ113" s="1008"/>
      <c r="AR113" s="1008"/>
      <c r="AS113" s="1008"/>
      <c r="AT113" s="1009"/>
      <c r="AU113" s="974"/>
      <c r="AV113" s="975"/>
      <c r="AW113" s="975"/>
      <c r="AX113" s="975"/>
      <c r="AY113" s="975"/>
      <c r="AZ113" s="988" t="s">
        <v>406</v>
      </c>
      <c r="BA113" s="989"/>
      <c r="BB113" s="989"/>
      <c r="BC113" s="989"/>
      <c r="BD113" s="989"/>
      <c r="BE113" s="989"/>
      <c r="BF113" s="989"/>
      <c r="BG113" s="989"/>
      <c r="BH113" s="989"/>
      <c r="BI113" s="989"/>
      <c r="BJ113" s="989"/>
      <c r="BK113" s="989"/>
      <c r="BL113" s="989"/>
      <c r="BM113" s="989"/>
      <c r="BN113" s="989"/>
      <c r="BO113" s="989"/>
      <c r="BP113" s="990"/>
      <c r="BQ113" s="991">
        <v>4947</v>
      </c>
      <c r="BR113" s="992"/>
      <c r="BS113" s="992"/>
      <c r="BT113" s="992"/>
      <c r="BU113" s="992"/>
      <c r="BV113" s="992" t="s">
        <v>127</v>
      </c>
      <c r="BW113" s="992"/>
      <c r="BX113" s="992"/>
      <c r="BY113" s="992"/>
      <c r="BZ113" s="992"/>
      <c r="CA113" s="992" t="s">
        <v>127</v>
      </c>
      <c r="CB113" s="992"/>
      <c r="CC113" s="992"/>
      <c r="CD113" s="992"/>
      <c r="CE113" s="992"/>
      <c r="CF113" s="986" t="s">
        <v>127</v>
      </c>
      <c r="CG113" s="987"/>
      <c r="CH113" s="987"/>
      <c r="CI113" s="987"/>
      <c r="CJ113" s="987"/>
      <c r="CK113" s="1014"/>
      <c r="CL113" s="1015"/>
      <c r="CM113" s="988" t="s">
        <v>407</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127</v>
      </c>
      <c r="DH113" s="1025"/>
      <c r="DI113" s="1025"/>
      <c r="DJ113" s="1025"/>
      <c r="DK113" s="1026"/>
      <c r="DL113" s="1027" t="s">
        <v>127</v>
      </c>
      <c r="DM113" s="1025"/>
      <c r="DN113" s="1025"/>
      <c r="DO113" s="1025"/>
      <c r="DP113" s="1026"/>
      <c r="DQ113" s="1027" t="s">
        <v>402</v>
      </c>
      <c r="DR113" s="1025"/>
      <c r="DS113" s="1025"/>
      <c r="DT113" s="1025"/>
      <c r="DU113" s="1026"/>
      <c r="DV113" s="1028" t="s">
        <v>402</v>
      </c>
      <c r="DW113" s="1029"/>
      <c r="DX113" s="1029"/>
      <c r="DY113" s="1029"/>
      <c r="DZ113" s="1030"/>
    </row>
    <row r="114" spans="1:130" s="226" customFormat="1" ht="26.25" customHeight="1">
      <c r="A114" s="1020"/>
      <c r="B114" s="1021"/>
      <c r="C114" s="989" t="s">
        <v>408</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59704</v>
      </c>
      <c r="AB114" s="1025"/>
      <c r="AC114" s="1025"/>
      <c r="AD114" s="1025"/>
      <c r="AE114" s="1026"/>
      <c r="AF114" s="1027">
        <v>5014</v>
      </c>
      <c r="AG114" s="1025"/>
      <c r="AH114" s="1025"/>
      <c r="AI114" s="1025"/>
      <c r="AJ114" s="1026"/>
      <c r="AK114" s="1027" t="s">
        <v>127</v>
      </c>
      <c r="AL114" s="1025"/>
      <c r="AM114" s="1025"/>
      <c r="AN114" s="1025"/>
      <c r="AO114" s="1026"/>
      <c r="AP114" s="1028" t="s">
        <v>127</v>
      </c>
      <c r="AQ114" s="1029"/>
      <c r="AR114" s="1029"/>
      <c r="AS114" s="1029"/>
      <c r="AT114" s="1030"/>
      <c r="AU114" s="974"/>
      <c r="AV114" s="975"/>
      <c r="AW114" s="975"/>
      <c r="AX114" s="975"/>
      <c r="AY114" s="975"/>
      <c r="AZ114" s="988" t="s">
        <v>409</v>
      </c>
      <c r="BA114" s="989"/>
      <c r="BB114" s="989"/>
      <c r="BC114" s="989"/>
      <c r="BD114" s="989"/>
      <c r="BE114" s="989"/>
      <c r="BF114" s="989"/>
      <c r="BG114" s="989"/>
      <c r="BH114" s="989"/>
      <c r="BI114" s="989"/>
      <c r="BJ114" s="989"/>
      <c r="BK114" s="989"/>
      <c r="BL114" s="989"/>
      <c r="BM114" s="989"/>
      <c r="BN114" s="989"/>
      <c r="BO114" s="989"/>
      <c r="BP114" s="990"/>
      <c r="BQ114" s="991">
        <v>3081905</v>
      </c>
      <c r="BR114" s="992"/>
      <c r="BS114" s="992"/>
      <c r="BT114" s="992"/>
      <c r="BU114" s="992"/>
      <c r="BV114" s="992">
        <v>3102724</v>
      </c>
      <c r="BW114" s="992"/>
      <c r="BX114" s="992"/>
      <c r="BY114" s="992"/>
      <c r="BZ114" s="992"/>
      <c r="CA114" s="992">
        <v>3118626</v>
      </c>
      <c r="CB114" s="992"/>
      <c r="CC114" s="992"/>
      <c r="CD114" s="992"/>
      <c r="CE114" s="992"/>
      <c r="CF114" s="986">
        <v>22.3</v>
      </c>
      <c r="CG114" s="987"/>
      <c r="CH114" s="987"/>
      <c r="CI114" s="987"/>
      <c r="CJ114" s="987"/>
      <c r="CK114" s="1014"/>
      <c r="CL114" s="1015"/>
      <c r="CM114" s="988" t="s">
        <v>410</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127</v>
      </c>
      <c r="DH114" s="1025"/>
      <c r="DI114" s="1025"/>
      <c r="DJ114" s="1025"/>
      <c r="DK114" s="1026"/>
      <c r="DL114" s="1027" t="s">
        <v>402</v>
      </c>
      <c r="DM114" s="1025"/>
      <c r="DN114" s="1025"/>
      <c r="DO114" s="1025"/>
      <c r="DP114" s="1026"/>
      <c r="DQ114" s="1027" t="s">
        <v>127</v>
      </c>
      <c r="DR114" s="1025"/>
      <c r="DS114" s="1025"/>
      <c r="DT114" s="1025"/>
      <c r="DU114" s="1026"/>
      <c r="DV114" s="1028" t="s">
        <v>402</v>
      </c>
      <c r="DW114" s="1029"/>
      <c r="DX114" s="1029"/>
      <c r="DY114" s="1029"/>
      <c r="DZ114" s="1030"/>
    </row>
    <row r="115" spans="1:130" s="226" customFormat="1" ht="26.25" customHeight="1">
      <c r="A115" s="1020"/>
      <c r="B115" s="1021"/>
      <c r="C115" s="989" t="s">
        <v>411</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642</v>
      </c>
      <c r="AB115" s="1004"/>
      <c r="AC115" s="1004"/>
      <c r="AD115" s="1004"/>
      <c r="AE115" s="1005"/>
      <c r="AF115" s="1006">
        <v>692</v>
      </c>
      <c r="AG115" s="1004"/>
      <c r="AH115" s="1004"/>
      <c r="AI115" s="1004"/>
      <c r="AJ115" s="1005"/>
      <c r="AK115" s="1006">
        <v>692</v>
      </c>
      <c r="AL115" s="1004"/>
      <c r="AM115" s="1004"/>
      <c r="AN115" s="1004"/>
      <c r="AO115" s="1005"/>
      <c r="AP115" s="1007">
        <v>0</v>
      </c>
      <c r="AQ115" s="1008"/>
      <c r="AR115" s="1008"/>
      <c r="AS115" s="1008"/>
      <c r="AT115" s="1009"/>
      <c r="AU115" s="974"/>
      <c r="AV115" s="975"/>
      <c r="AW115" s="975"/>
      <c r="AX115" s="975"/>
      <c r="AY115" s="975"/>
      <c r="AZ115" s="988" t="s">
        <v>412</v>
      </c>
      <c r="BA115" s="989"/>
      <c r="BB115" s="989"/>
      <c r="BC115" s="989"/>
      <c r="BD115" s="989"/>
      <c r="BE115" s="989"/>
      <c r="BF115" s="989"/>
      <c r="BG115" s="989"/>
      <c r="BH115" s="989"/>
      <c r="BI115" s="989"/>
      <c r="BJ115" s="989"/>
      <c r="BK115" s="989"/>
      <c r="BL115" s="989"/>
      <c r="BM115" s="989"/>
      <c r="BN115" s="989"/>
      <c r="BO115" s="989"/>
      <c r="BP115" s="990"/>
      <c r="BQ115" s="991" t="s">
        <v>402</v>
      </c>
      <c r="BR115" s="992"/>
      <c r="BS115" s="992"/>
      <c r="BT115" s="992"/>
      <c r="BU115" s="992"/>
      <c r="BV115" s="992" t="s">
        <v>402</v>
      </c>
      <c r="BW115" s="992"/>
      <c r="BX115" s="992"/>
      <c r="BY115" s="992"/>
      <c r="BZ115" s="992"/>
      <c r="CA115" s="992" t="s">
        <v>127</v>
      </c>
      <c r="CB115" s="992"/>
      <c r="CC115" s="992"/>
      <c r="CD115" s="992"/>
      <c r="CE115" s="992"/>
      <c r="CF115" s="986" t="s">
        <v>402</v>
      </c>
      <c r="CG115" s="987"/>
      <c r="CH115" s="987"/>
      <c r="CI115" s="987"/>
      <c r="CJ115" s="987"/>
      <c r="CK115" s="1014"/>
      <c r="CL115" s="1015"/>
      <c r="CM115" s="988" t="s">
        <v>413</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127</v>
      </c>
      <c r="DH115" s="1025"/>
      <c r="DI115" s="1025"/>
      <c r="DJ115" s="1025"/>
      <c r="DK115" s="1026"/>
      <c r="DL115" s="1027" t="s">
        <v>402</v>
      </c>
      <c r="DM115" s="1025"/>
      <c r="DN115" s="1025"/>
      <c r="DO115" s="1025"/>
      <c r="DP115" s="1026"/>
      <c r="DQ115" s="1027" t="s">
        <v>402</v>
      </c>
      <c r="DR115" s="1025"/>
      <c r="DS115" s="1025"/>
      <c r="DT115" s="1025"/>
      <c r="DU115" s="1026"/>
      <c r="DV115" s="1028" t="s">
        <v>127</v>
      </c>
      <c r="DW115" s="1029"/>
      <c r="DX115" s="1029"/>
      <c r="DY115" s="1029"/>
      <c r="DZ115" s="1030"/>
    </row>
    <row r="116" spans="1:130" s="226" customFormat="1" ht="26.25" customHeight="1">
      <c r="A116" s="1022"/>
      <c r="B116" s="1023"/>
      <c r="C116" s="1031" t="s">
        <v>414</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402</v>
      </c>
      <c r="AB116" s="1025"/>
      <c r="AC116" s="1025"/>
      <c r="AD116" s="1025"/>
      <c r="AE116" s="1026"/>
      <c r="AF116" s="1027" t="s">
        <v>127</v>
      </c>
      <c r="AG116" s="1025"/>
      <c r="AH116" s="1025"/>
      <c r="AI116" s="1025"/>
      <c r="AJ116" s="1026"/>
      <c r="AK116" s="1027" t="s">
        <v>402</v>
      </c>
      <c r="AL116" s="1025"/>
      <c r="AM116" s="1025"/>
      <c r="AN116" s="1025"/>
      <c r="AO116" s="1026"/>
      <c r="AP116" s="1028" t="s">
        <v>127</v>
      </c>
      <c r="AQ116" s="1029"/>
      <c r="AR116" s="1029"/>
      <c r="AS116" s="1029"/>
      <c r="AT116" s="1030"/>
      <c r="AU116" s="974"/>
      <c r="AV116" s="975"/>
      <c r="AW116" s="975"/>
      <c r="AX116" s="975"/>
      <c r="AY116" s="975"/>
      <c r="AZ116" s="1033" t="s">
        <v>415</v>
      </c>
      <c r="BA116" s="1034"/>
      <c r="BB116" s="1034"/>
      <c r="BC116" s="1034"/>
      <c r="BD116" s="1034"/>
      <c r="BE116" s="1034"/>
      <c r="BF116" s="1034"/>
      <c r="BG116" s="1034"/>
      <c r="BH116" s="1034"/>
      <c r="BI116" s="1034"/>
      <c r="BJ116" s="1034"/>
      <c r="BK116" s="1034"/>
      <c r="BL116" s="1034"/>
      <c r="BM116" s="1034"/>
      <c r="BN116" s="1034"/>
      <c r="BO116" s="1034"/>
      <c r="BP116" s="1035"/>
      <c r="BQ116" s="991" t="s">
        <v>402</v>
      </c>
      <c r="BR116" s="992"/>
      <c r="BS116" s="992"/>
      <c r="BT116" s="992"/>
      <c r="BU116" s="992"/>
      <c r="BV116" s="992" t="s">
        <v>127</v>
      </c>
      <c r="BW116" s="992"/>
      <c r="BX116" s="992"/>
      <c r="BY116" s="992"/>
      <c r="BZ116" s="992"/>
      <c r="CA116" s="992" t="s">
        <v>127</v>
      </c>
      <c r="CB116" s="992"/>
      <c r="CC116" s="992"/>
      <c r="CD116" s="992"/>
      <c r="CE116" s="992"/>
      <c r="CF116" s="986" t="s">
        <v>402</v>
      </c>
      <c r="CG116" s="987"/>
      <c r="CH116" s="987"/>
      <c r="CI116" s="987"/>
      <c r="CJ116" s="987"/>
      <c r="CK116" s="1014"/>
      <c r="CL116" s="1015"/>
      <c r="CM116" s="988" t="s">
        <v>416</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402</v>
      </c>
      <c r="DH116" s="1025"/>
      <c r="DI116" s="1025"/>
      <c r="DJ116" s="1025"/>
      <c r="DK116" s="1026"/>
      <c r="DL116" s="1027" t="s">
        <v>127</v>
      </c>
      <c r="DM116" s="1025"/>
      <c r="DN116" s="1025"/>
      <c r="DO116" s="1025"/>
      <c r="DP116" s="1026"/>
      <c r="DQ116" s="1027" t="s">
        <v>127</v>
      </c>
      <c r="DR116" s="1025"/>
      <c r="DS116" s="1025"/>
      <c r="DT116" s="1025"/>
      <c r="DU116" s="1026"/>
      <c r="DV116" s="1028" t="s">
        <v>127</v>
      </c>
      <c r="DW116" s="1029"/>
      <c r="DX116" s="1029"/>
      <c r="DY116" s="1029"/>
      <c r="DZ116" s="1030"/>
    </row>
    <row r="117" spans="1:130" s="226" customFormat="1" ht="26.25" customHeight="1">
      <c r="A117" s="978" t="s">
        <v>188</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417</v>
      </c>
      <c r="Z117" s="960"/>
      <c r="AA117" s="1044">
        <v>2250685</v>
      </c>
      <c r="AB117" s="1045"/>
      <c r="AC117" s="1045"/>
      <c r="AD117" s="1045"/>
      <c r="AE117" s="1046"/>
      <c r="AF117" s="1047">
        <v>2278047</v>
      </c>
      <c r="AG117" s="1045"/>
      <c r="AH117" s="1045"/>
      <c r="AI117" s="1045"/>
      <c r="AJ117" s="1046"/>
      <c r="AK117" s="1047">
        <v>2341819</v>
      </c>
      <c r="AL117" s="1045"/>
      <c r="AM117" s="1045"/>
      <c r="AN117" s="1045"/>
      <c r="AO117" s="1046"/>
      <c r="AP117" s="1048"/>
      <c r="AQ117" s="1049"/>
      <c r="AR117" s="1049"/>
      <c r="AS117" s="1049"/>
      <c r="AT117" s="1050"/>
      <c r="AU117" s="974"/>
      <c r="AV117" s="975"/>
      <c r="AW117" s="975"/>
      <c r="AX117" s="975"/>
      <c r="AY117" s="975"/>
      <c r="AZ117" s="1040" t="s">
        <v>418</v>
      </c>
      <c r="BA117" s="1041"/>
      <c r="BB117" s="1041"/>
      <c r="BC117" s="1041"/>
      <c r="BD117" s="1041"/>
      <c r="BE117" s="1041"/>
      <c r="BF117" s="1041"/>
      <c r="BG117" s="1041"/>
      <c r="BH117" s="1041"/>
      <c r="BI117" s="1041"/>
      <c r="BJ117" s="1041"/>
      <c r="BK117" s="1041"/>
      <c r="BL117" s="1041"/>
      <c r="BM117" s="1041"/>
      <c r="BN117" s="1041"/>
      <c r="BO117" s="1041"/>
      <c r="BP117" s="1042"/>
      <c r="BQ117" s="991" t="s">
        <v>127</v>
      </c>
      <c r="BR117" s="992"/>
      <c r="BS117" s="992"/>
      <c r="BT117" s="992"/>
      <c r="BU117" s="992"/>
      <c r="BV117" s="992" t="s">
        <v>127</v>
      </c>
      <c r="BW117" s="992"/>
      <c r="BX117" s="992"/>
      <c r="BY117" s="992"/>
      <c r="BZ117" s="992"/>
      <c r="CA117" s="992" t="s">
        <v>127</v>
      </c>
      <c r="CB117" s="992"/>
      <c r="CC117" s="992"/>
      <c r="CD117" s="992"/>
      <c r="CE117" s="992"/>
      <c r="CF117" s="986" t="s">
        <v>127</v>
      </c>
      <c r="CG117" s="987"/>
      <c r="CH117" s="987"/>
      <c r="CI117" s="987"/>
      <c r="CJ117" s="987"/>
      <c r="CK117" s="1014"/>
      <c r="CL117" s="1015"/>
      <c r="CM117" s="988" t="s">
        <v>419</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127</v>
      </c>
      <c r="DH117" s="1025"/>
      <c r="DI117" s="1025"/>
      <c r="DJ117" s="1025"/>
      <c r="DK117" s="1026"/>
      <c r="DL117" s="1027" t="s">
        <v>127</v>
      </c>
      <c r="DM117" s="1025"/>
      <c r="DN117" s="1025"/>
      <c r="DO117" s="1025"/>
      <c r="DP117" s="1026"/>
      <c r="DQ117" s="1027" t="s">
        <v>127</v>
      </c>
      <c r="DR117" s="1025"/>
      <c r="DS117" s="1025"/>
      <c r="DT117" s="1025"/>
      <c r="DU117" s="1026"/>
      <c r="DV117" s="1028" t="s">
        <v>127</v>
      </c>
      <c r="DW117" s="1029"/>
      <c r="DX117" s="1029"/>
      <c r="DY117" s="1029"/>
      <c r="DZ117" s="1030"/>
    </row>
    <row r="118" spans="1:130" s="226" customFormat="1" ht="26.25" customHeight="1">
      <c r="A118" s="978" t="s">
        <v>392</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389</v>
      </c>
      <c r="AB118" s="959"/>
      <c r="AC118" s="959"/>
      <c r="AD118" s="959"/>
      <c r="AE118" s="960"/>
      <c r="AF118" s="958" t="s">
        <v>390</v>
      </c>
      <c r="AG118" s="959"/>
      <c r="AH118" s="959"/>
      <c r="AI118" s="959"/>
      <c r="AJ118" s="960"/>
      <c r="AK118" s="958" t="s">
        <v>288</v>
      </c>
      <c r="AL118" s="959"/>
      <c r="AM118" s="959"/>
      <c r="AN118" s="959"/>
      <c r="AO118" s="960"/>
      <c r="AP118" s="1036" t="s">
        <v>391</v>
      </c>
      <c r="AQ118" s="1037"/>
      <c r="AR118" s="1037"/>
      <c r="AS118" s="1037"/>
      <c r="AT118" s="1038"/>
      <c r="AU118" s="974"/>
      <c r="AV118" s="975"/>
      <c r="AW118" s="975"/>
      <c r="AX118" s="975"/>
      <c r="AY118" s="975"/>
      <c r="AZ118" s="1039" t="s">
        <v>420</v>
      </c>
      <c r="BA118" s="1031"/>
      <c r="BB118" s="1031"/>
      <c r="BC118" s="1031"/>
      <c r="BD118" s="1031"/>
      <c r="BE118" s="1031"/>
      <c r="BF118" s="1031"/>
      <c r="BG118" s="1031"/>
      <c r="BH118" s="1031"/>
      <c r="BI118" s="1031"/>
      <c r="BJ118" s="1031"/>
      <c r="BK118" s="1031"/>
      <c r="BL118" s="1031"/>
      <c r="BM118" s="1031"/>
      <c r="BN118" s="1031"/>
      <c r="BO118" s="1031"/>
      <c r="BP118" s="1032"/>
      <c r="BQ118" s="1065" t="s">
        <v>127</v>
      </c>
      <c r="BR118" s="1066"/>
      <c r="BS118" s="1066"/>
      <c r="BT118" s="1066"/>
      <c r="BU118" s="1066"/>
      <c r="BV118" s="1066" t="s">
        <v>127</v>
      </c>
      <c r="BW118" s="1066"/>
      <c r="BX118" s="1066"/>
      <c r="BY118" s="1066"/>
      <c r="BZ118" s="1066"/>
      <c r="CA118" s="1066" t="s">
        <v>127</v>
      </c>
      <c r="CB118" s="1066"/>
      <c r="CC118" s="1066"/>
      <c r="CD118" s="1066"/>
      <c r="CE118" s="1066"/>
      <c r="CF118" s="986" t="s">
        <v>127</v>
      </c>
      <c r="CG118" s="987"/>
      <c r="CH118" s="987"/>
      <c r="CI118" s="987"/>
      <c r="CJ118" s="987"/>
      <c r="CK118" s="1014"/>
      <c r="CL118" s="1015"/>
      <c r="CM118" s="988" t="s">
        <v>421</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127</v>
      </c>
      <c r="DH118" s="1025"/>
      <c r="DI118" s="1025"/>
      <c r="DJ118" s="1025"/>
      <c r="DK118" s="1026"/>
      <c r="DL118" s="1027" t="s">
        <v>127</v>
      </c>
      <c r="DM118" s="1025"/>
      <c r="DN118" s="1025"/>
      <c r="DO118" s="1025"/>
      <c r="DP118" s="1026"/>
      <c r="DQ118" s="1027" t="s">
        <v>127</v>
      </c>
      <c r="DR118" s="1025"/>
      <c r="DS118" s="1025"/>
      <c r="DT118" s="1025"/>
      <c r="DU118" s="1026"/>
      <c r="DV118" s="1028" t="s">
        <v>127</v>
      </c>
      <c r="DW118" s="1029"/>
      <c r="DX118" s="1029"/>
      <c r="DY118" s="1029"/>
      <c r="DZ118" s="1030"/>
    </row>
    <row r="119" spans="1:130" s="226" customFormat="1" ht="26.25" customHeight="1">
      <c r="A119" s="1122" t="s">
        <v>395</v>
      </c>
      <c r="B119" s="1013"/>
      <c r="C119" s="995" t="s">
        <v>396</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127</v>
      </c>
      <c r="AB119" s="966"/>
      <c r="AC119" s="966"/>
      <c r="AD119" s="966"/>
      <c r="AE119" s="967"/>
      <c r="AF119" s="968" t="s">
        <v>127</v>
      </c>
      <c r="AG119" s="966"/>
      <c r="AH119" s="966"/>
      <c r="AI119" s="966"/>
      <c r="AJ119" s="967"/>
      <c r="AK119" s="968" t="s">
        <v>127</v>
      </c>
      <c r="AL119" s="966"/>
      <c r="AM119" s="966"/>
      <c r="AN119" s="966"/>
      <c r="AO119" s="967"/>
      <c r="AP119" s="969" t="s">
        <v>127</v>
      </c>
      <c r="AQ119" s="970"/>
      <c r="AR119" s="970"/>
      <c r="AS119" s="970"/>
      <c r="AT119" s="971"/>
      <c r="AU119" s="976"/>
      <c r="AV119" s="977"/>
      <c r="AW119" s="977"/>
      <c r="AX119" s="977"/>
      <c r="AY119" s="977"/>
      <c r="AZ119" s="247" t="s">
        <v>188</v>
      </c>
      <c r="BA119" s="247"/>
      <c r="BB119" s="247"/>
      <c r="BC119" s="247"/>
      <c r="BD119" s="247"/>
      <c r="BE119" s="247"/>
      <c r="BF119" s="247"/>
      <c r="BG119" s="247"/>
      <c r="BH119" s="247"/>
      <c r="BI119" s="247"/>
      <c r="BJ119" s="247"/>
      <c r="BK119" s="247"/>
      <c r="BL119" s="247"/>
      <c r="BM119" s="247"/>
      <c r="BN119" s="247"/>
      <c r="BO119" s="1043" t="s">
        <v>422</v>
      </c>
      <c r="BP119" s="1071"/>
      <c r="BQ119" s="1065">
        <v>30084525</v>
      </c>
      <c r="BR119" s="1066"/>
      <c r="BS119" s="1066"/>
      <c r="BT119" s="1066"/>
      <c r="BU119" s="1066"/>
      <c r="BV119" s="1066">
        <v>29845215</v>
      </c>
      <c r="BW119" s="1066"/>
      <c r="BX119" s="1066"/>
      <c r="BY119" s="1066"/>
      <c r="BZ119" s="1066"/>
      <c r="CA119" s="1066">
        <v>29941650</v>
      </c>
      <c r="CB119" s="1066"/>
      <c r="CC119" s="1066"/>
      <c r="CD119" s="1066"/>
      <c r="CE119" s="1066"/>
      <c r="CF119" s="1067"/>
      <c r="CG119" s="1068"/>
      <c r="CH119" s="1068"/>
      <c r="CI119" s="1068"/>
      <c r="CJ119" s="1069"/>
      <c r="CK119" s="1016"/>
      <c r="CL119" s="1017"/>
      <c r="CM119" s="1039" t="s">
        <v>423</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v>6633</v>
      </c>
      <c r="DH119" s="1052"/>
      <c r="DI119" s="1052"/>
      <c r="DJ119" s="1052"/>
      <c r="DK119" s="1053"/>
      <c r="DL119" s="1051">
        <v>5941</v>
      </c>
      <c r="DM119" s="1052"/>
      <c r="DN119" s="1052"/>
      <c r="DO119" s="1052"/>
      <c r="DP119" s="1053"/>
      <c r="DQ119" s="1051">
        <v>5249</v>
      </c>
      <c r="DR119" s="1052"/>
      <c r="DS119" s="1052"/>
      <c r="DT119" s="1052"/>
      <c r="DU119" s="1053"/>
      <c r="DV119" s="1054">
        <v>0</v>
      </c>
      <c r="DW119" s="1055"/>
      <c r="DX119" s="1055"/>
      <c r="DY119" s="1055"/>
      <c r="DZ119" s="1056"/>
    </row>
    <row r="120" spans="1:130" s="226" customFormat="1" ht="26.25" customHeight="1">
      <c r="A120" s="1123"/>
      <c r="B120" s="1015"/>
      <c r="C120" s="988" t="s">
        <v>399</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127</v>
      </c>
      <c r="AB120" s="1025"/>
      <c r="AC120" s="1025"/>
      <c r="AD120" s="1025"/>
      <c r="AE120" s="1026"/>
      <c r="AF120" s="1027" t="s">
        <v>127</v>
      </c>
      <c r="AG120" s="1025"/>
      <c r="AH120" s="1025"/>
      <c r="AI120" s="1025"/>
      <c r="AJ120" s="1026"/>
      <c r="AK120" s="1027" t="s">
        <v>127</v>
      </c>
      <c r="AL120" s="1025"/>
      <c r="AM120" s="1025"/>
      <c r="AN120" s="1025"/>
      <c r="AO120" s="1026"/>
      <c r="AP120" s="1028" t="s">
        <v>127</v>
      </c>
      <c r="AQ120" s="1029"/>
      <c r="AR120" s="1029"/>
      <c r="AS120" s="1029"/>
      <c r="AT120" s="1030"/>
      <c r="AU120" s="1057" t="s">
        <v>424</v>
      </c>
      <c r="AV120" s="1058"/>
      <c r="AW120" s="1058"/>
      <c r="AX120" s="1058"/>
      <c r="AY120" s="1059"/>
      <c r="AZ120" s="995" t="s">
        <v>425</v>
      </c>
      <c r="BA120" s="963"/>
      <c r="BB120" s="963"/>
      <c r="BC120" s="963"/>
      <c r="BD120" s="963"/>
      <c r="BE120" s="963"/>
      <c r="BF120" s="963"/>
      <c r="BG120" s="963"/>
      <c r="BH120" s="963"/>
      <c r="BI120" s="963"/>
      <c r="BJ120" s="963"/>
      <c r="BK120" s="963"/>
      <c r="BL120" s="963"/>
      <c r="BM120" s="963"/>
      <c r="BN120" s="963"/>
      <c r="BO120" s="963"/>
      <c r="BP120" s="964"/>
      <c r="BQ120" s="996">
        <v>14194963</v>
      </c>
      <c r="BR120" s="997"/>
      <c r="BS120" s="997"/>
      <c r="BT120" s="997"/>
      <c r="BU120" s="997"/>
      <c r="BV120" s="997">
        <v>13932371</v>
      </c>
      <c r="BW120" s="997"/>
      <c r="BX120" s="997"/>
      <c r="BY120" s="997"/>
      <c r="BZ120" s="997"/>
      <c r="CA120" s="997">
        <v>15716158</v>
      </c>
      <c r="CB120" s="997"/>
      <c r="CC120" s="997"/>
      <c r="CD120" s="997"/>
      <c r="CE120" s="997"/>
      <c r="CF120" s="1010">
        <v>112.6</v>
      </c>
      <c r="CG120" s="1011"/>
      <c r="CH120" s="1011"/>
      <c r="CI120" s="1011"/>
      <c r="CJ120" s="1011"/>
      <c r="CK120" s="1072" t="s">
        <v>426</v>
      </c>
      <c r="CL120" s="1073"/>
      <c r="CM120" s="1073"/>
      <c r="CN120" s="1073"/>
      <c r="CO120" s="1074"/>
      <c r="CP120" s="1080" t="s">
        <v>368</v>
      </c>
      <c r="CQ120" s="1081"/>
      <c r="CR120" s="1081"/>
      <c r="CS120" s="1081"/>
      <c r="CT120" s="1081"/>
      <c r="CU120" s="1081"/>
      <c r="CV120" s="1081"/>
      <c r="CW120" s="1081"/>
      <c r="CX120" s="1081"/>
      <c r="CY120" s="1081"/>
      <c r="CZ120" s="1081"/>
      <c r="DA120" s="1081"/>
      <c r="DB120" s="1081"/>
      <c r="DC120" s="1081"/>
      <c r="DD120" s="1081"/>
      <c r="DE120" s="1081"/>
      <c r="DF120" s="1082"/>
      <c r="DG120" s="996">
        <v>4810690</v>
      </c>
      <c r="DH120" s="997"/>
      <c r="DI120" s="997"/>
      <c r="DJ120" s="997"/>
      <c r="DK120" s="997"/>
      <c r="DL120" s="997">
        <v>4667380</v>
      </c>
      <c r="DM120" s="997"/>
      <c r="DN120" s="997"/>
      <c r="DO120" s="997"/>
      <c r="DP120" s="997"/>
      <c r="DQ120" s="997">
        <v>4545236</v>
      </c>
      <c r="DR120" s="997"/>
      <c r="DS120" s="997"/>
      <c r="DT120" s="997"/>
      <c r="DU120" s="997"/>
      <c r="DV120" s="998">
        <v>32.6</v>
      </c>
      <c r="DW120" s="998"/>
      <c r="DX120" s="998"/>
      <c r="DY120" s="998"/>
      <c r="DZ120" s="999"/>
    </row>
    <row r="121" spans="1:130" s="226" customFormat="1" ht="26.25" customHeight="1">
      <c r="A121" s="1123"/>
      <c r="B121" s="1015"/>
      <c r="C121" s="1040" t="s">
        <v>427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127</v>
      </c>
      <c r="AB121" s="1025"/>
      <c r="AC121" s="1025"/>
      <c r="AD121" s="1025"/>
      <c r="AE121" s="1026"/>
      <c r="AF121" s="1027" t="s">
        <v>127</v>
      </c>
      <c r="AG121" s="1025"/>
      <c r="AH121" s="1025"/>
      <c r="AI121" s="1025"/>
      <c r="AJ121" s="1026"/>
      <c r="AK121" s="1027" t="s">
        <v>127</v>
      </c>
      <c r="AL121" s="1025"/>
      <c r="AM121" s="1025"/>
      <c r="AN121" s="1025"/>
      <c r="AO121" s="1026"/>
      <c r="AP121" s="1028" t="s">
        <v>127</v>
      </c>
      <c r="AQ121" s="1029"/>
      <c r="AR121" s="1029"/>
      <c r="AS121" s="1029"/>
      <c r="AT121" s="1030"/>
      <c r="AU121" s="1060"/>
      <c r="AV121" s="1061"/>
      <c r="AW121" s="1061"/>
      <c r="AX121" s="1061"/>
      <c r="AY121" s="1062"/>
      <c r="AZ121" s="988" t="s">
        <v>428</v>
      </c>
      <c r="BA121" s="989"/>
      <c r="BB121" s="989"/>
      <c r="BC121" s="989"/>
      <c r="BD121" s="989"/>
      <c r="BE121" s="989"/>
      <c r="BF121" s="989"/>
      <c r="BG121" s="989"/>
      <c r="BH121" s="989"/>
      <c r="BI121" s="989"/>
      <c r="BJ121" s="989"/>
      <c r="BK121" s="989"/>
      <c r="BL121" s="989"/>
      <c r="BM121" s="989"/>
      <c r="BN121" s="989"/>
      <c r="BO121" s="989"/>
      <c r="BP121" s="990"/>
      <c r="BQ121" s="991">
        <v>1135249</v>
      </c>
      <c r="BR121" s="992"/>
      <c r="BS121" s="992"/>
      <c r="BT121" s="992"/>
      <c r="BU121" s="992"/>
      <c r="BV121" s="992">
        <v>1084420</v>
      </c>
      <c r="BW121" s="992"/>
      <c r="BX121" s="992"/>
      <c r="BY121" s="992"/>
      <c r="BZ121" s="992"/>
      <c r="CA121" s="992">
        <v>983759</v>
      </c>
      <c r="CB121" s="992"/>
      <c r="CC121" s="992"/>
      <c r="CD121" s="992"/>
      <c r="CE121" s="992"/>
      <c r="CF121" s="986">
        <v>7</v>
      </c>
      <c r="CG121" s="987"/>
      <c r="CH121" s="987"/>
      <c r="CI121" s="987"/>
      <c r="CJ121" s="987"/>
      <c r="CK121" s="1075"/>
      <c r="CL121" s="1076"/>
      <c r="CM121" s="1076"/>
      <c r="CN121" s="1076"/>
      <c r="CO121" s="1077"/>
      <c r="CP121" s="1085" t="s">
        <v>371</v>
      </c>
      <c r="CQ121" s="1086"/>
      <c r="CR121" s="1086"/>
      <c r="CS121" s="1086"/>
      <c r="CT121" s="1086"/>
      <c r="CU121" s="1086"/>
      <c r="CV121" s="1086"/>
      <c r="CW121" s="1086"/>
      <c r="CX121" s="1086"/>
      <c r="CY121" s="1086"/>
      <c r="CZ121" s="1086"/>
      <c r="DA121" s="1086"/>
      <c r="DB121" s="1086"/>
      <c r="DC121" s="1086"/>
      <c r="DD121" s="1086"/>
      <c r="DE121" s="1086"/>
      <c r="DF121" s="1087"/>
      <c r="DG121" s="991">
        <v>530574</v>
      </c>
      <c r="DH121" s="992"/>
      <c r="DI121" s="992"/>
      <c r="DJ121" s="992"/>
      <c r="DK121" s="992"/>
      <c r="DL121" s="992">
        <v>515607</v>
      </c>
      <c r="DM121" s="992"/>
      <c r="DN121" s="992"/>
      <c r="DO121" s="992"/>
      <c r="DP121" s="992"/>
      <c r="DQ121" s="992">
        <v>475073</v>
      </c>
      <c r="DR121" s="992"/>
      <c r="DS121" s="992"/>
      <c r="DT121" s="992"/>
      <c r="DU121" s="992"/>
      <c r="DV121" s="993">
        <v>3.4</v>
      </c>
      <c r="DW121" s="993"/>
      <c r="DX121" s="993"/>
      <c r="DY121" s="993"/>
      <c r="DZ121" s="994"/>
    </row>
    <row r="122" spans="1:130" s="226" customFormat="1" ht="26.25" customHeight="1">
      <c r="A122" s="1123"/>
      <c r="B122" s="1015"/>
      <c r="C122" s="988" t="s">
        <v>410</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127</v>
      </c>
      <c r="AB122" s="1025"/>
      <c r="AC122" s="1025"/>
      <c r="AD122" s="1025"/>
      <c r="AE122" s="1026"/>
      <c r="AF122" s="1027" t="s">
        <v>127</v>
      </c>
      <c r="AG122" s="1025"/>
      <c r="AH122" s="1025"/>
      <c r="AI122" s="1025"/>
      <c r="AJ122" s="1026"/>
      <c r="AK122" s="1027" t="s">
        <v>127</v>
      </c>
      <c r="AL122" s="1025"/>
      <c r="AM122" s="1025"/>
      <c r="AN122" s="1025"/>
      <c r="AO122" s="1026"/>
      <c r="AP122" s="1028" t="s">
        <v>127</v>
      </c>
      <c r="AQ122" s="1029"/>
      <c r="AR122" s="1029"/>
      <c r="AS122" s="1029"/>
      <c r="AT122" s="1030"/>
      <c r="AU122" s="1060"/>
      <c r="AV122" s="1061"/>
      <c r="AW122" s="1061"/>
      <c r="AX122" s="1061"/>
      <c r="AY122" s="1062"/>
      <c r="AZ122" s="1039" t="s">
        <v>429</v>
      </c>
      <c r="BA122" s="1031"/>
      <c r="BB122" s="1031"/>
      <c r="BC122" s="1031"/>
      <c r="BD122" s="1031"/>
      <c r="BE122" s="1031"/>
      <c r="BF122" s="1031"/>
      <c r="BG122" s="1031"/>
      <c r="BH122" s="1031"/>
      <c r="BI122" s="1031"/>
      <c r="BJ122" s="1031"/>
      <c r="BK122" s="1031"/>
      <c r="BL122" s="1031"/>
      <c r="BM122" s="1031"/>
      <c r="BN122" s="1031"/>
      <c r="BO122" s="1031"/>
      <c r="BP122" s="1032"/>
      <c r="BQ122" s="1065">
        <v>17418549</v>
      </c>
      <c r="BR122" s="1066"/>
      <c r="BS122" s="1066"/>
      <c r="BT122" s="1066"/>
      <c r="BU122" s="1066"/>
      <c r="BV122" s="1066">
        <v>17469803</v>
      </c>
      <c r="BW122" s="1066"/>
      <c r="BX122" s="1066"/>
      <c r="BY122" s="1066"/>
      <c r="BZ122" s="1066"/>
      <c r="CA122" s="1066">
        <v>17362034</v>
      </c>
      <c r="CB122" s="1066"/>
      <c r="CC122" s="1066"/>
      <c r="CD122" s="1066"/>
      <c r="CE122" s="1066"/>
      <c r="CF122" s="1083">
        <v>124.4</v>
      </c>
      <c r="CG122" s="1084"/>
      <c r="CH122" s="1084"/>
      <c r="CI122" s="1084"/>
      <c r="CJ122" s="1084"/>
      <c r="CK122" s="1075"/>
      <c r="CL122" s="1076"/>
      <c r="CM122" s="1076"/>
      <c r="CN122" s="1076"/>
      <c r="CO122" s="1077"/>
      <c r="CP122" s="1085" t="s">
        <v>366</v>
      </c>
      <c r="CQ122" s="1086"/>
      <c r="CR122" s="1086"/>
      <c r="CS122" s="1086"/>
      <c r="CT122" s="1086"/>
      <c r="CU122" s="1086"/>
      <c r="CV122" s="1086"/>
      <c r="CW122" s="1086"/>
      <c r="CX122" s="1086"/>
      <c r="CY122" s="1086"/>
      <c r="CZ122" s="1086"/>
      <c r="DA122" s="1086"/>
      <c r="DB122" s="1086"/>
      <c r="DC122" s="1086"/>
      <c r="DD122" s="1086"/>
      <c r="DE122" s="1086"/>
      <c r="DF122" s="1087"/>
      <c r="DG122" s="991">
        <v>42273</v>
      </c>
      <c r="DH122" s="992"/>
      <c r="DI122" s="992"/>
      <c r="DJ122" s="992"/>
      <c r="DK122" s="992"/>
      <c r="DL122" s="992">
        <v>47911</v>
      </c>
      <c r="DM122" s="992"/>
      <c r="DN122" s="992"/>
      <c r="DO122" s="992"/>
      <c r="DP122" s="992"/>
      <c r="DQ122" s="992">
        <v>47481</v>
      </c>
      <c r="DR122" s="992"/>
      <c r="DS122" s="992"/>
      <c r="DT122" s="992"/>
      <c r="DU122" s="992"/>
      <c r="DV122" s="993">
        <v>0.3</v>
      </c>
      <c r="DW122" s="993"/>
      <c r="DX122" s="993"/>
      <c r="DY122" s="993"/>
      <c r="DZ122" s="994"/>
    </row>
    <row r="123" spans="1:130" s="226" customFormat="1" ht="26.25" customHeight="1">
      <c r="A123" s="1123"/>
      <c r="B123" s="1015"/>
      <c r="C123" s="988" t="s">
        <v>416</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127</v>
      </c>
      <c r="AB123" s="1025"/>
      <c r="AC123" s="1025"/>
      <c r="AD123" s="1025"/>
      <c r="AE123" s="1026"/>
      <c r="AF123" s="1027" t="s">
        <v>127</v>
      </c>
      <c r="AG123" s="1025"/>
      <c r="AH123" s="1025"/>
      <c r="AI123" s="1025"/>
      <c r="AJ123" s="1026"/>
      <c r="AK123" s="1027" t="s">
        <v>127</v>
      </c>
      <c r="AL123" s="1025"/>
      <c r="AM123" s="1025"/>
      <c r="AN123" s="1025"/>
      <c r="AO123" s="1026"/>
      <c r="AP123" s="1028" t="s">
        <v>127</v>
      </c>
      <c r="AQ123" s="1029"/>
      <c r="AR123" s="1029"/>
      <c r="AS123" s="1029"/>
      <c r="AT123" s="1030"/>
      <c r="AU123" s="1063"/>
      <c r="AV123" s="1064"/>
      <c r="AW123" s="1064"/>
      <c r="AX123" s="1064"/>
      <c r="AY123" s="1064"/>
      <c r="AZ123" s="247" t="s">
        <v>188</v>
      </c>
      <c r="BA123" s="247"/>
      <c r="BB123" s="247"/>
      <c r="BC123" s="247"/>
      <c r="BD123" s="247"/>
      <c r="BE123" s="247"/>
      <c r="BF123" s="247"/>
      <c r="BG123" s="247"/>
      <c r="BH123" s="247"/>
      <c r="BI123" s="247"/>
      <c r="BJ123" s="247"/>
      <c r="BK123" s="247"/>
      <c r="BL123" s="247"/>
      <c r="BM123" s="247"/>
      <c r="BN123" s="247"/>
      <c r="BO123" s="1043" t="s">
        <v>430</v>
      </c>
      <c r="BP123" s="1071"/>
      <c r="BQ123" s="1129">
        <v>32748761</v>
      </c>
      <c r="BR123" s="1130"/>
      <c r="BS123" s="1130"/>
      <c r="BT123" s="1130"/>
      <c r="BU123" s="1130"/>
      <c r="BV123" s="1130">
        <v>32486594</v>
      </c>
      <c r="BW123" s="1130"/>
      <c r="BX123" s="1130"/>
      <c r="BY123" s="1130"/>
      <c r="BZ123" s="1130"/>
      <c r="CA123" s="1130">
        <v>34061951</v>
      </c>
      <c r="CB123" s="1130"/>
      <c r="CC123" s="1130"/>
      <c r="CD123" s="1130"/>
      <c r="CE123" s="1130"/>
      <c r="CF123" s="1067"/>
      <c r="CG123" s="1068"/>
      <c r="CH123" s="1068"/>
      <c r="CI123" s="1068"/>
      <c r="CJ123" s="1069"/>
      <c r="CK123" s="1075"/>
      <c r="CL123" s="1076"/>
      <c r="CM123" s="1076"/>
      <c r="CN123" s="1076"/>
      <c r="CO123" s="1077"/>
      <c r="CP123" s="1085" t="s">
        <v>369</v>
      </c>
      <c r="CQ123" s="1086"/>
      <c r="CR123" s="1086"/>
      <c r="CS123" s="1086"/>
      <c r="CT123" s="1086"/>
      <c r="CU123" s="1086"/>
      <c r="CV123" s="1086"/>
      <c r="CW123" s="1086"/>
      <c r="CX123" s="1086"/>
      <c r="CY123" s="1086"/>
      <c r="CZ123" s="1086"/>
      <c r="DA123" s="1086"/>
      <c r="DB123" s="1086"/>
      <c r="DC123" s="1086"/>
      <c r="DD123" s="1086"/>
      <c r="DE123" s="1086"/>
      <c r="DF123" s="1087"/>
      <c r="DG123" s="1024">
        <v>34951</v>
      </c>
      <c r="DH123" s="1025"/>
      <c r="DI123" s="1025"/>
      <c r="DJ123" s="1025"/>
      <c r="DK123" s="1026"/>
      <c r="DL123" s="1027">
        <v>19413</v>
      </c>
      <c r="DM123" s="1025"/>
      <c r="DN123" s="1025"/>
      <c r="DO123" s="1025"/>
      <c r="DP123" s="1026"/>
      <c r="DQ123" s="1027" t="s">
        <v>127</v>
      </c>
      <c r="DR123" s="1025"/>
      <c r="DS123" s="1025"/>
      <c r="DT123" s="1025"/>
      <c r="DU123" s="1026"/>
      <c r="DV123" s="1028" t="s">
        <v>127</v>
      </c>
      <c r="DW123" s="1029"/>
      <c r="DX123" s="1029"/>
      <c r="DY123" s="1029"/>
      <c r="DZ123" s="1030"/>
    </row>
    <row r="124" spans="1:130" s="226" customFormat="1" ht="26.25" customHeight="1" thickBot="1">
      <c r="A124" s="1123"/>
      <c r="B124" s="1015"/>
      <c r="C124" s="988" t="s">
        <v>419</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127</v>
      </c>
      <c r="AB124" s="1025"/>
      <c r="AC124" s="1025"/>
      <c r="AD124" s="1025"/>
      <c r="AE124" s="1026"/>
      <c r="AF124" s="1027" t="s">
        <v>127</v>
      </c>
      <c r="AG124" s="1025"/>
      <c r="AH124" s="1025"/>
      <c r="AI124" s="1025"/>
      <c r="AJ124" s="1026"/>
      <c r="AK124" s="1027" t="s">
        <v>127</v>
      </c>
      <c r="AL124" s="1025"/>
      <c r="AM124" s="1025"/>
      <c r="AN124" s="1025"/>
      <c r="AO124" s="1026"/>
      <c r="AP124" s="1028" t="s">
        <v>127</v>
      </c>
      <c r="AQ124" s="1029"/>
      <c r="AR124" s="1029"/>
      <c r="AS124" s="1029"/>
      <c r="AT124" s="1030"/>
      <c r="AU124" s="1125" t="s">
        <v>431</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t="s">
        <v>127</v>
      </c>
      <c r="BR124" s="1093"/>
      <c r="BS124" s="1093"/>
      <c r="BT124" s="1093"/>
      <c r="BU124" s="1093"/>
      <c r="BV124" s="1093" t="s">
        <v>127</v>
      </c>
      <c r="BW124" s="1093"/>
      <c r="BX124" s="1093"/>
      <c r="BY124" s="1093"/>
      <c r="BZ124" s="1093"/>
      <c r="CA124" s="1093" t="s">
        <v>127</v>
      </c>
      <c r="CB124" s="1093"/>
      <c r="CC124" s="1093"/>
      <c r="CD124" s="1093"/>
      <c r="CE124" s="1093"/>
      <c r="CF124" s="1094"/>
      <c r="CG124" s="1095"/>
      <c r="CH124" s="1095"/>
      <c r="CI124" s="1095"/>
      <c r="CJ124" s="1096"/>
      <c r="CK124" s="1078"/>
      <c r="CL124" s="1078"/>
      <c r="CM124" s="1078"/>
      <c r="CN124" s="1078"/>
      <c r="CO124" s="1079"/>
      <c r="CP124" s="1085" t="s">
        <v>432</v>
      </c>
      <c r="CQ124" s="1086"/>
      <c r="CR124" s="1086"/>
      <c r="CS124" s="1086"/>
      <c r="CT124" s="1086"/>
      <c r="CU124" s="1086"/>
      <c r="CV124" s="1086"/>
      <c r="CW124" s="1086"/>
      <c r="CX124" s="1086"/>
      <c r="CY124" s="1086"/>
      <c r="CZ124" s="1086"/>
      <c r="DA124" s="1086"/>
      <c r="DB124" s="1086"/>
      <c r="DC124" s="1086"/>
      <c r="DD124" s="1086"/>
      <c r="DE124" s="1086"/>
      <c r="DF124" s="1087"/>
      <c r="DG124" s="1070" t="s">
        <v>127</v>
      </c>
      <c r="DH124" s="1052"/>
      <c r="DI124" s="1052"/>
      <c r="DJ124" s="1052"/>
      <c r="DK124" s="1053"/>
      <c r="DL124" s="1051" t="s">
        <v>127</v>
      </c>
      <c r="DM124" s="1052"/>
      <c r="DN124" s="1052"/>
      <c r="DO124" s="1052"/>
      <c r="DP124" s="1053"/>
      <c r="DQ124" s="1051" t="s">
        <v>127</v>
      </c>
      <c r="DR124" s="1052"/>
      <c r="DS124" s="1052"/>
      <c r="DT124" s="1052"/>
      <c r="DU124" s="1053"/>
      <c r="DV124" s="1054" t="s">
        <v>127</v>
      </c>
      <c r="DW124" s="1055"/>
      <c r="DX124" s="1055"/>
      <c r="DY124" s="1055"/>
      <c r="DZ124" s="1056"/>
    </row>
    <row r="125" spans="1:130" s="226" customFormat="1" ht="26.25" customHeight="1">
      <c r="A125" s="1123"/>
      <c r="B125" s="1015"/>
      <c r="C125" s="988" t="s">
        <v>421</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127</v>
      </c>
      <c r="AB125" s="1025"/>
      <c r="AC125" s="1025"/>
      <c r="AD125" s="1025"/>
      <c r="AE125" s="1026"/>
      <c r="AF125" s="1027" t="s">
        <v>127</v>
      </c>
      <c r="AG125" s="1025"/>
      <c r="AH125" s="1025"/>
      <c r="AI125" s="1025"/>
      <c r="AJ125" s="1026"/>
      <c r="AK125" s="1027" t="s">
        <v>127</v>
      </c>
      <c r="AL125" s="1025"/>
      <c r="AM125" s="1025"/>
      <c r="AN125" s="1025"/>
      <c r="AO125" s="1026"/>
      <c r="AP125" s="1028" t="s">
        <v>127</v>
      </c>
      <c r="AQ125" s="1029"/>
      <c r="AR125" s="1029"/>
      <c r="AS125" s="1029"/>
      <c r="AT125" s="103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8" t="s">
        <v>433</v>
      </c>
      <c r="CL125" s="1073"/>
      <c r="CM125" s="1073"/>
      <c r="CN125" s="1073"/>
      <c r="CO125" s="1074"/>
      <c r="CP125" s="995" t="s">
        <v>434</v>
      </c>
      <c r="CQ125" s="963"/>
      <c r="CR125" s="963"/>
      <c r="CS125" s="963"/>
      <c r="CT125" s="963"/>
      <c r="CU125" s="963"/>
      <c r="CV125" s="963"/>
      <c r="CW125" s="963"/>
      <c r="CX125" s="963"/>
      <c r="CY125" s="963"/>
      <c r="CZ125" s="963"/>
      <c r="DA125" s="963"/>
      <c r="DB125" s="963"/>
      <c r="DC125" s="963"/>
      <c r="DD125" s="963"/>
      <c r="DE125" s="963"/>
      <c r="DF125" s="964"/>
      <c r="DG125" s="996" t="s">
        <v>127</v>
      </c>
      <c r="DH125" s="997"/>
      <c r="DI125" s="997"/>
      <c r="DJ125" s="997"/>
      <c r="DK125" s="997"/>
      <c r="DL125" s="997" t="s">
        <v>127</v>
      </c>
      <c r="DM125" s="997"/>
      <c r="DN125" s="997"/>
      <c r="DO125" s="997"/>
      <c r="DP125" s="997"/>
      <c r="DQ125" s="997" t="s">
        <v>127</v>
      </c>
      <c r="DR125" s="997"/>
      <c r="DS125" s="997"/>
      <c r="DT125" s="997"/>
      <c r="DU125" s="997"/>
      <c r="DV125" s="998" t="s">
        <v>127</v>
      </c>
      <c r="DW125" s="998"/>
      <c r="DX125" s="998"/>
      <c r="DY125" s="998"/>
      <c r="DZ125" s="999"/>
    </row>
    <row r="126" spans="1:130" s="226" customFormat="1" ht="26.25" customHeight="1" thickBot="1">
      <c r="A126" s="1123"/>
      <c r="B126" s="1015"/>
      <c r="C126" s="988" t="s">
        <v>423</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127</v>
      </c>
      <c r="AB126" s="1025"/>
      <c r="AC126" s="1025"/>
      <c r="AD126" s="1025"/>
      <c r="AE126" s="1026"/>
      <c r="AF126" s="1027" t="s">
        <v>127</v>
      </c>
      <c r="AG126" s="1025"/>
      <c r="AH126" s="1025"/>
      <c r="AI126" s="1025"/>
      <c r="AJ126" s="1026"/>
      <c r="AK126" s="1027" t="s">
        <v>127</v>
      </c>
      <c r="AL126" s="1025"/>
      <c r="AM126" s="1025"/>
      <c r="AN126" s="1025"/>
      <c r="AO126" s="1026"/>
      <c r="AP126" s="1028" t="s">
        <v>127</v>
      </c>
      <c r="AQ126" s="1029"/>
      <c r="AR126" s="1029"/>
      <c r="AS126" s="1029"/>
      <c r="AT126" s="103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9"/>
      <c r="CL126" s="1076"/>
      <c r="CM126" s="1076"/>
      <c r="CN126" s="1076"/>
      <c r="CO126" s="1077"/>
      <c r="CP126" s="988" t="s">
        <v>435</v>
      </c>
      <c r="CQ126" s="989"/>
      <c r="CR126" s="989"/>
      <c r="CS126" s="989"/>
      <c r="CT126" s="989"/>
      <c r="CU126" s="989"/>
      <c r="CV126" s="989"/>
      <c r="CW126" s="989"/>
      <c r="CX126" s="989"/>
      <c r="CY126" s="989"/>
      <c r="CZ126" s="989"/>
      <c r="DA126" s="989"/>
      <c r="DB126" s="989"/>
      <c r="DC126" s="989"/>
      <c r="DD126" s="989"/>
      <c r="DE126" s="989"/>
      <c r="DF126" s="990"/>
      <c r="DG126" s="991" t="s">
        <v>127</v>
      </c>
      <c r="DH126" s="992"/>
      <c r="DI126" s="992"/>
      <c r="DJ126" s="992"/>
      <c r="DK126" s="992"/>
      <c r="DL126" s="992" t="s">
        <v>127</v>
      </c>
      <c r="DM126" s="992"/>
      <c r="DN126" s="992"/>
      <c r="DO126" s="992"/>
      <c r="DP126" s="992"/>
      <c r="DQ126" s="992" t="s">
        <v>127</v>
      </c>
      <c r="DR126" s="992"/>
      <c r="DS126" s="992"/>
      <c r="DT126" s="992"/>
      <c r="DU126" s="992"/>
      <c r="DV126" s="993" t="s">
        <v>127</v>
      </c>
      <c r="DW126" s="993"/>
      <c r="DX126" s="993"/>
      <c r="DY126" s="993"/>
      <c r="DZ126" s="994"/>
    </row>
    <row r="127" spans="1:130" s="226" customFormat="1" ht="26.25" customHeight="1">
      <c r="A127" s="1124"/>
      <c r="B127" s="1017"/>
      <c r="C127" s="1039" t="s">
        <v>436</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v>642</v>
      </c>
      <c r="AB127" s="1025"/>
      <c r="AC127" s="1025"/>
      <c r="AD127" s="1025"/>
      <c r="AE127" s="1026"/>
      <c r="AF127" s="1027">
        <v>692</v>
      </c>
      <c r="AG127" s="1025"/>
      <c r="AH127" s="1025"/>
      <c r="AI127" s="1025"/>
      <c r="AJ127" s="1026"/>
      <c r="AK127" s="1027">
        <v>692</v>
      </c>
      <c r="AL127" s="1025"/>
      <c r="AM127" s="1025"/>
      <c r="AN127" s="1025"/>
      <c r="AO127" s="1026"/>
      <c r="AP127" s="1028">
        <v>0</v>
      </c>
      <c r="AQ127" s="1029"/>
      <c r="AR127" s="1029"/>
      <c r="AS127" s="1029"/>
      <c r="AT127" s="1030"/>
      <c r="AU127" s="228"/>
      <c r="AV127" s="228"/>
      <c r="AW127" s="228"/>
      <c r="AX127" s="1097" t="s">
        <v>437</v>
      </c>
      <c r="AY127" s="1098"/>
      <c r="AZ127" s="1098"/>
      <c r="BA127" s="1098"/>
      <c r="BB127" s="1098"/>
      <c r="BC127" s="1098"/>
      <c r="BD127" s="1098"/>
      <c r="BE127" s="1099"/>
      <c r="BF127" s="1100" t="s">
        <v>438</v>
      </c>
      <c r="BG127" s="1098"/>
      <c r="BH127" s="1098"/>
      <c r="BI127" s="1098"/>
      <c r="BJ127" s="1098"/>
      <c r="BK127" s="1098"/>
      <c r="BL127" s="1099"/>
      <c r="BM127" s="1100" t="s">
        <v>439</v>
      </c>
      <c r="BN127" s="1098"/>
      <c r="BO127" s="1098"/>
      <c r="BP127" s="1098"/>
      <c r="BQ127" s="1098"/>
      <c r="BR127" s="1098"/>
      <c r="BS127" s="1099"/>
      <c r="BT127" s="1100" t="s">
        <v>440</v>
      </c>
      <c r="BU127" s="1098"/>
      <c r="BV127" s="1098"/>
      <c r="BW127" s="1098"/>
      <c r="BX127" s="1098"/>
      <c r="BY127" s="1098"/>
      <c r="BZ127" s="1121"/>
      <c r="CA127" s="228"/>
      <c r="CB127" s="228"/>
      <c r="CC127" s="228"/>
      <c r="CD127" s="251"/>
      <c r="CE127" s="251"/>
      <c r="CF127" s="251"/>
      <c r="CG127" s="228"/>
      <c r="CH127" s="228"/>
      <c r="CI127" s="228"/>
      <c r="CJ127" s="250"/>
      <c r="CK127" s="1089"/>
      <c r="CL127" s="1076"/>
      <c r="CM127" s="1076"/>
      <c r="CN127" s="1076"/>
      <c r="CO127" s="1077"/>
      <c r="CP127" s="988" t="s">
        <v>441</v>
      </c>
      <c r="CQ127" s="989"/>
      <c r="CR127" s="989"/>
      <c r="CS127" s="989"/>
      <c r="CT127" s="989"/>
      <c r="CU127" s="989"/>
      <c r="CV127" s="989"/>
      <c r="CW127" s="989"/>
      <c r="CX127" s="989"/>
      <c r="CY127" s="989"/>
      <c r="CZ127" s="989"/>
      <c r="DA127" s="989"/>
      <c r="DB127" s="989"/>
      <c r="DC127" s="989"/>
      <c r="DD127" s="989"/>
      <c r="DE127" s="989"/>
      <c r="DF127" s="990"/>
      <c r="DG127" s="991" t="s">
        <v>127</v>
      </c>
      <c r="DH127" s="992"/>
      <c r="DI127" s="992"/>
      <c r="DJ127" s="992"/>
      <c r="DK127" s="992"/>
      <c r="DL127" s="992" t="s">
        <v>127</v>
      </c>
      <c r="DM127" s="992"/>
      <c r="DN127" s="992"/>
      <c r="DO127" s="992"/>
      <c r="DP127" s="992"/>
      <c r="DQ127" s="992" t="s">
        <v>127</v>
      </c>
      <c r="DR127" s="992"/>
      <c r="DS127" s="992"/>
      <c r="DT127" s="992"/>
      <c r="DU127" s="992"/>
      <c r="DV127" s="993" t="s">
        <v>127</v>
      </c>
      <c r="DW127" s="993"/>
      <c r="DX127" s="993"/>
      <c r="DY127" s="993"/>
      <c r="DZ127" s="994"/>
    </row>
    <row r="128" spans="1:130" s="226" customFormat="1" ht="26.25" customHeight="1" thickBot="1">
      <c r="A128" s="1107" t="s">
        <v>442</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443</v>
      </c>
      <c r="X128" s="1109"/>
      <c r="Y128" s="1109"/>
      <c r="Z128" s="1110"/>
      <c r="AA128" s="1111">
        <v>105192</v>
      </c>
      <c r="AB128" s="1112"/>
      <c r="AC128" s="1112"/>
      <c r="AD128" s="1112"/>
      <c r="AE128" s="1113"/>
      <c r="AF128" s="1114">
        <v>109678</v>
      </c>
      <c r="AG128" s="1112"/>
      <c r="AH128" s="1112"/>
      <c r="AI128" s="1112"/>
      <c r="AJ128" s="1113"/>
      <c r="AK128" s="1114">
        <v>104625</v>
      </c>
      <c r="AL128" s="1112"/>
      <c r="AM128" s="1112"/>
      <c r="AN128" s="1112"/>
      <c r="AO128" s="1113"/>
      <c r="AP128" s="1115"/>
      <c r="AQ128" s="1116"/>
      <c r="AR128" s="1116"/>
      <c r="AS128" s="1116"/>
      <c r="AT128" s="1117"/>
      <c r="AU128" s="228"/>
      <c r="AV128" s="228"/>
      <c r="AW128" s="228"/>
      <c r="AX128" s="962" t="s">
        <v>444</v>
      </c>
      <c r="AY128" s="963"/>
      <c r="AZ128" s="963"/>
      <c r="BA128" s="963"/>
      <c r="BB128" s="963"/>
      <c r="BC128" s="963"/>
      <c r="BD128" s="963"/>
      <c r="BE128" s="964"/>
      <c r="BF128" s="1118" t="s">
        <v>127</v>
      </c>
      <c r="BG128" s="1119"/>
      <c r="BH128" s="1119"/>
      <c r="BI128" s="1119"/>
      <c r="BJ128" s="1119"/>
      <c r="BK128" s="1119"/>
      <c r="BL128" s="1120"/>
      <c r="BM128" s="1118">
        <v>12.76</v>
      </c>
      <c r="BN128" s="1119"/>
      <c r="BO128" s="1119"/>
      <c r="BP128" s="1119"/>
      <c r="BQ128" s="1119"/>
      <c r="BR128" s="1119"/>
      <c r="BS128" s="1120"/>
      <c r="BT128" s="1118">
        <v>20</v>
      </c>
      <c r="BU128" s="1119"/>
      <c r="BV128" s="1119"/>
      <c r="BW128" s="1119"/>
      <c r="BX128" s="1119"/>
      <c r="BY128" s="1119"/>
      <c r="BZ128" s="1142"/>
      <c r="CA128" s="251"/>
      <c r="CB128" s="251"/>
      <c r="CC128" s="251"/>
      <c r="CD128" s="251"/>
      <c r="CE128" s="251"/>
      <c r="CF128" s="251"/>
      <c r="CG128" s="228"/>
      <c r="CH128" s="228"/>
      <c r="CI128" s="228"/>
      <c r="CJ128" s="250"/>
      <c r="CK128" s="1090"/>
      <c r="CL128" s="1091"/>
      <c r="CM128" s="1091"/>
      <c r="CN128" s="1091"/>
      <c r="CO128" s="1092"/>
      <c r="CP128" s="1101" t="s">
        <v>445</v>
      </c>
      <c r="CQ128" s="790"/>
      <c r="CR128" s="790"/>
      <c r="CS128" s="790"/>
      <c r="CT128" s="790"/>
      <c r="CU128" s="790"/>
      <c r="CV128" s="790"/>
      <c r="CW128" s="790"/>
      <c r="CX128" s="790"/>
      <c r="CY128" s="790"/>
      <c r="CZ128" s="790"/>
      <c r="DA128" s="790"/>
      <c r="DB128" s="790"/>
      <c r="DC128" s="790"/>
      <c r="DD128" s="790"/>
      <c r="DE128" s="790"/>
      <c r="DF128" s="1102"/>
      <c r="DG128" s="1103" t="s">
        <v>127</v>
      </c>
      <c r="DH128" s="1104"/>
      <c r="DI128" s="1104"/>
      <c r="DJ128" s="1104"/>
      <c r="DK128" s="1104"/>
      <c r="DL128" s="1104" t="s">
        <v>127</v>
      </c>
      <c r="DM128" s="1104"/>
      <c r="DN128" s="1104"/>
      <c r="DO128" s="1104"/>
      <c r="DP128" s="1104"/>
      <c r="DQ128" s="1104" t="s">
        <v>127</v>
      </c>
      <c r="DR128" s="1104"/>
      <c r="DS128" s="1104"/>
      <c r="DT128" s="1104"/>
      <c r="DU128" s="1104"/>
      <c r="DV128" s="1105" t="s">
        <v>127</v>
      </c>
      <c r="DW128" s="1105"/>
      <c r="DX128" s="1105"/>
      <c r="DY128" s="1105"/>
      <c r="DZ128" s="1106"/>
    </row>
    <row r="129" spans="1:131" s="226" customFormat="1" ht="26.25" customHeight="1">
      <c r="A129" s="1000" t="s">
        <v>107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446</v>
      </c>
      <c r="X129" s="1137"/>
      <c r="Y129" s="1137"/>
      <c r="Z129" s="1138"/>
      <c r="AA129" s="1024">
        <v>14079577</v>
      </c>
      <c r="AB129" s="1025"/>
      <c r="AC129" s="1025"/>
      <c r="AD129" s="1025"/>
      <c r="AE129" s="1026"/>
      <c r="AF129" s="1027">
        <v>14328324</v>
      </c>
      <c r="AG129" s="1025"/>
      <c r="AH129" s="1025"/>
      <c r="AI129" s="1025"/>
      <c r="AJ129" s="1026"/>
      <c r="AK129" s="1027">
        <v>15270248</v>
      </c>
      <c r="AL129" s="1025"/>
      <c r="AM129" s="1025"/>
      <c r="AN129" s="1025"/>
      <c r="AO129" s="1026"/>
      <c r="AP129" s="1139"/>
      <c r="AQ129" s="1140"/>
      <c r="AR129" s="1140"/>
      <c r="AS129" s="1140"/>
      <c r="AT129" s="1141"/>
      <c r="AU129" s="229"/>
      <c r="AV129" s="229"/>
      <c r="AW129" s="229"/>
      <c r="AX129" s="1131" t="s">
        <v>447</v>
      </c>
      <c r="AY129" s="989"/>
      <c r="AZ129" s="989"/>
      <c r="BA129" s="989"/>
      <c r="BB129" s="989"/>
      <c r="BC129" s="989"/>
      <c r="BD129" s="989"/>
      <c r="BE129" s="990"/>
      <c r="BF129" s="1132" t="s">
        <v>127</v>
      </c>
      <c r="BG129" s="1133"/>
      <c r="BH129" s="1133"/>
      <c r="BI129" s="1133"/>
      <c r="BJ129" s="1133"/>
      <c r="BK129" s="1133"/>
      <c r="BL129" s="1134"/>
      <c r="BM129" s="1132">
        <v>17.760000000000002</v>
      </c>
      <c r="BN129" s="1133"/>
      <c r="BO129" s="1133"/>
      <c r="BP129" s="1133"/>
      <c r="BQ129" s="1133"/>
      <c r="BR129" s="1133"/>
      <c r="BS129" s="1134"/>
      <c r="BT129" s="1132">
        <v>30</v>
      </c>
      <c r="BU129" s="1133"/>
      <c r="BV129" s="1133"/>
      <c r="BW129" s="1133"/>
      <c r="BX129" s="1133"/>
      <c r="BY129" s="1133"/>
      <c r="BZ129" s="113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1000" t="s">
        <v>448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449</v>
      </c>
      <c r="X130" s="1137"/>
      <c r="Y130" s="1137"/>
      <c r="Z130" s="1138"/>
      <c r="AA130" s="1024">
        <v>1382272</v>
      </c>
      <c r="AB130" s="1025"/>
      <c r="AC130" s="1025"/>
      <c r="AD130" s="1025"/>
      <c r="AE130" s="1026"/>
      <c r="AF130" s="1027">
        <v>1314890</v>
      </c>
      <c r="AG130" s="1025"/>
      <c r="AH130" s="1025"/>
      <c r="AI130" s="1025"/>
      <c r="AJ130" s="1026"/>
      <c r="AK130" s="1027">
        <v>1312903</v>
      </c>
      <c r="AL130" s="1025"/>
      <c r="AM130" s="1025"/>
      <c r="AN130" s="1025"/>
      <c r="AO130" s="1026"/>
      <c r="AP130" s="1139"/>
      <c r="AQ130" s="1140"/>
      <c r="AR130" s="1140"/>
      <c r="AS130" s="1140"/>
      <c r="AT130" s="1141"/>
      <c r="AU130" s="229"/>
      <c r="AV130" s="229"/>
      <c r="AW130" s="229"/>
      <c r="AX130" s="1131" t="s">
        <v>450</v>
      </c>
      <c r="AY130" s="989"/>
      <c r="AZ130" s="989"/>
      <c r="BA130" s="989"/>
      <c r="BB130" s="989"/>
      <c r="BC130" s="989"/>
      <c r="BD130" s="989"/>
      <c r="BE130" s="990"/>
      <c r="BF130" s="1167">
        <v>6.3</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451</v>
      </c>
      <c r="X131" s="1174"/>
      <c r="Y131" s="1174"/>
      <c r="Z131" s="1175"/>
      <c r="AA131" s="1070">
        <v>12697305</v>
      </c>
      <c r="AB131" s="1052"/>
      <c r="AC131" s="1052"/>
      <c r="AD131" s="1052"/>
      <c r="AE131" s="1053"/>
      <c r="AF131" s="1051">
        <v>13013434</v>
      </c>
      <c r="AG131" s="1052"/>
      <c r="AH131" s="1052"/>
      <c r="AI131" s="1052"/>
      <c r="AJ131" s="1053"/>
      <c r="AK131" s="1051">
        <v>13957345</v>
      </c>
      <c r="AL131" s="1052"/>
      <c r="AM131" s="1052"/>
      <c r="AN131" s="1052"/>
      <c r="AO131" s="1053"/>
      <c r="AP131" s="1176"/>
      <c r="AQ131" s="1177"/>
      <c r="AR131" s="1177"/>
      <c r="AS131" s="1177"/>
      <c r="AT131" s="1178"/>
      <c r="AU131" s="229"/>
      <c r="AV131" s="229"/>
      <c r="AW131" s="229"/>
      <c r="AX131" s="1149" t="s">
        <v>452</v>
      </c>
      <c r="AY131" s="790"/>
      <c r="AZ131" s="790"/>
      <c r="BA131" s="790"/>
      <c r="BB131" s="790"/>
      <c r="BC131" s="790"/>
      <c r="BD131" s="790"/>
      <c r="BE131" s="1102"/>
      <c r="BF131" s="1150" t="s">
        <v>127</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6" t="s">
        <v>453</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454</v>
      </c>
      <c r="W132" s="1160"/>
      <c r="X132" s="1160"/>
      <c r="Y132" s="1160"/>
      <c r="Z132" s="1161"/>
      <c r="AA132" s="1162">
        <v>6.010889712</v>
      </c>
      <c r="AB132" s="1163"/>
      <c r="AC132" s="1163"/>
      <c r="AD132" s="1163"/>
      <c r="AE132" s="1164"/>
      <c r="AF132" s="1165">
        <v>6.5584456800000002</v>
      </c>
      <c r="AG132" s="1163"/>
      <c r="AH132" s="1163"/>
      <c r="AI132" s="1163"/>
      <c r="AJ132" s="1164"/>
      <c r="AK132" s="1165">
        <v>6.6222551640000002</v>
      </c>
      <c r="AL132" s="1163"/>
      <c r="AM132" s="1163"/>
      <c r="AN132" s="1163"/>
      <c r="AO132" s="1164"/>
      <c r="AP132" s="1067"/>
      <c r="AQ132" s="1068"/>
      <c r="AR132" s="1068"/>
      <c r="AS132" s="1068"/>
      <c r="AT132" s="116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455</v>
      </c>
      <c r="W133" s="1143"/>
      <c r="X133" s="1143"/>
      <c r="Y133" s="1143"/>
      <c r="Z133" s="1144"/>
      <c r="AA133" s="1145">
        <v>5.5</v>
      </c>
      <c r="AB133" s="1146"/>
      <c r="AC133" s="1146"/>
      <c r="AD133" s="1146"/>
      <c r="AE133" s="1147"/>
      <c r="AF133" s="1145">
        <v>5.9</v>
      </c>
      <c r="AG133" s="1146"/>
      <c r="AH133" s="1146"/>
      <c r="AI133" s="1146"/>
      <c r="AJ133" s="1147"/>
      <c r="AK133" s="1145">
        <v>6.3</v>
      </c>
      <c r="AL133" s="1146"/>
      <c r="AM133" s="1146"/>
      <c r="AN133" s="1146"/>
      <c r="AO133" s="1147"/>
      <c r="AP133" s="1094"/>
      <c r="AQ133" s="1095"/>
      <c r="AR133" s="1095"/>
      <c r="AS133" s="1095"/>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Dg0U42dVLmceeGWtv8jS1Rw+gFEe8tLFGcBBf1ZrzYUtRl9vTTdN3mRM1SggIWOk+z1AFeaffu5b8wtwm79Sg==" saltValue="Q1t43B+AhX3jqHelJQSMt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456</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0jeVxyYgwovhHc/93c9FuCWcYLvNU6t921DqPinUhEvXjntn4bRlDVYCsTuQrb/BhoBHrJoZIQ2Cq6Cm6hfTjg==" saltValue="tXqPp2gMh9FRG2i9knEk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1" sqref="AK1"/>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457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458</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0" t="s">
        <v>459</v>
      </c>
      <c r="AP7" s="268"/>
      <c r="AQ7" s="269" t="s">
        <v>460</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1"/>
      <c r="AP8" s="274" t="s">
        <v>461</v>
      </c>
      <c r="AQ8" s="275" t="s">
        <v>462</v>
      </c>
      <c r="AR8" s="276" t="s">
        <v>463</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2" t="s">
        <v>464</v>
      </c>
      <c r="AL9" s="1183"/>
      <c r="AM9" s="1183"/>
      <c r="AN9" s="1184"/>
      <c r="AO9" s="277">
        <v>4219254</v>
      </c>
      <c r="AP9" s="277">
        <v>57974</v>
      </c>
      <c r="AQ9" s="278">
        <v>72345</v>
      </c>
      <c r="AR9" s="279">
        <v>-19.899999999999999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2" t="s">
        <v>465</v>
      </c>
      <c r="AL10" s="1183"/>
      <c r="AM10" s="1183"/>
      <c r="AN10" s="1184"/>
      <c r="AO10" s="280">
        <v>24751</v>
      </c>
      <c r="AP10" s="280">
        <v>340</v>
      </c>
      <c r="AQ10" s="281">
        <v>6087</v>
      </c>
      <c r="AR10" s="282">
        <v>-94.4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2" t="s">
        <v>466</v>
      </c>
      <c r="AL11" s="1183"/>
      <c r="AM11" s="1183"/>
      <c r="AN11" s="1184"/>
      <c r="AO11" s="280">
        <v>40972</v>
      </c>
      <c r="AP11" s="280">
        <v>563</v>
      </c>
      <c r="AQ11" s="281">
        <v>1128</v>
      </c>
      <c r="AR11" s="282">
        <v>-50.1</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2" t="s">
        <v>467</v>
      </c>
      <c r="AL12" s="1183"/>
      <c r="AM12" s="1183"/>
      <c r="AN12" s="1184"/>
      <c r="AO12" s="280" t="s">
        <v>468</v>
      </c>
      <c r="AP12" s="280" t="s">
        <v>468</v>
      </c>
      <c r="AQ12" s="281">
        <v>9</v>
      </c>
      <c r="AR12" s="282" t="s">
        <v>468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2" t="s">
        <v>469</v>
      </c>
      <c r="AL13" s="1183"/>
      <c r="AM13" s="1183"/>
      <c r="AN13" s="1184"/>
      <c r="AO13" s="280">
        <v>116709</v>
      </c>
      <c r="AP13" s="280">
        <v>1604</v>
      </c>
      <c r="AQ13" s="281">
        <v>2326</v>
      </c>
      <c r="AR13" s="282">
        <v>-31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2" t="s">
        <v>470</v>
      </c>
      <c r="AL14" s="1183"/>
      <c r="AM14" s="1183"/>
      <c r="AN14" s="1184"/>
      <c r="AO14" s="280">
        <v>65064</v>
      </c>
      <c r="AP14" s="280">
        <v>894</v>
      </c>
      <c r="AQ14" s="281">
        <v>1625</v>
      </c>
      <c r="AR14" s="282">
        <v>-45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5" t="s">
        <v>471</v>
      </c>
      <c r="AL15" s="1186"/>
      <c r="AM15" s="1186"/>
      <c r="AN15" s="1187"/>
      <c r="AO15" s="280">
        <v>-265137</v>
      </c>
      <c r="AP15" s="280">
        <v>-3643</v>
      </c>
      <c r="AQ15" s="281">
        <v>-4515</v>
      </c>
      <c r="AR15" s="282">
        <v>-19.3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5" t="s">
        <v>188</v>
      </c>
      <c r="AL16" s="1186"/>
      <c r="AM16" s="1186"/>
      <c r="AN16" s="1187"/>
      <c r="AO16" s="280">
        <v>4201613</v>
      </c>
      <c r="AP16" s="280">
        <v>57732</v>
      </c>
      <c r="AQ16" s="281">
        <v>79005</v>
      </c>
      <c r="AR16" s="282">
        <v>-26.9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472</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473</v>
      </c>
      <c r="AP20" s="289" t="s">
        <v>474</v>
      </c>
      <c r="AQ20" s="290" t="s">
        <v>475</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8" t="s">
        <v>476</v>
      </c>
      <c r="AL21" s="1189"/>
      <c r="AM21" s="1189"/>
      <c r="AN21" s="1190"/>
      <c r="AO21" s="293">
        <v>6.09</v>
      </c>
      <c r="AP21" s="294">
        <v>7.5</v>
      </c>
      <c r="AQ21" s="295">
        <v>-1.41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8" t="s">
        <v>477</v>
      </c>
      <c r="AL22" s="1189"/>
      <c r="AM22" s="1189"/>
      <c r="AN22" s="1190"/>
      <c r="AO22" s="298">
        <v>100.8</v>
      </c>
      <c r="AP22" s="299">
        <v>98.5</v>
      </c>
      <c r="AQ22" s="300">
        <v>2.2999999999999998</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9" t="s">
        <v>478</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3"/>
    </row>
    <row r="27" spans="1:46">
      <c r="A27" s="305"/>
      <c r="AO27" s="258"/>
      <c r="AP27" s="258"/>
      <c r="AQ27" s="258"/>
      <c r="AR27" s="258"/>
      <c r="AS27" s="258"/>
      <c r="AT27" s="258"/>
    </row>
    <row r="28" spans="1:46" ht="17.25">
      <c r="A28" s="259" t="s">
        <v>479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480</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0" t="s">
        <v>459</v>
      </c>
      <c r="AP30" s="268"/>
      <c r="AQ30" s="269" t="s">
        <v>460</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1"/>
      <c r="AP31" s="274" t="s">
        <v>461</v>
      </c>
      <c r="AQ31" s="275" t="s">
        <v>462</v>
      </c>
      <c r="AR31" s="276" t="s">
        <v>463</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481</v>
      </c>
      <c r="AL32" s="1197"/>
      <c r="AM32" s="1197"/>
      <c r="AN32" s="1198"/>
      <c r="AO32" s="308">
        <v>1933949</v>
      </c>
      <c r="AP32" s="308">
        <v>26573</v>
      </c>
      <c r="AQ32" s="309">
        <v>42274</v>
      </c>
      <c r="AR32" s="310">
        <v>-37.1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482</v>
      </c>
      <c r="AL33" s="1197"/>
      <c r="AM33" s="1197"/>
      <c r="AN33" s="1198"/>
      <c r="AO33" s="308" t="s">
        <v>468</v>
      </c>
      <c r="AP33" s="308" t="s">
        <v>468</v>
      </c>
      <c r="AQ33" s="309" t="s">
        <v>468</v>
      </c>
      <c r="AR33" s="310" t="s">
        <v>468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483</v>
      </c>
      <c r="AL34" s="1197"/>
      <c r="AM34" s="1197"/>
      <c r="AN34" s="1198"/>
      <c r="AO34" s="308" t="s">
        <v>468</v>
      </c>
      <c r="AP34" s="308" t="s">
        <v>468</v>
      </c>
      <c r="AQ34" s="309">
        <v>53</v>
      </c>
      <c r="AR34" s="310" t="s">
        <v>468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484</v>
      </c>
      <c r="AL35" s="1197"/>
      <c r="AM35" s="1197"/>
      <c r="AN35" s="1198"/>
      <c r="AO35" s="308">
        <v>407178</v>
      </c>
      <c r="AP35" s="308">
        <v>5595</v>
      </c>
      <c r="AQ35" s="309">
        <v>12769</v>
      </c>
      <c r="AR35" s="310">
        <v>-56.2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485</v>
      </c>
      <c r="AL36" s="1197"/>
      <c r="AM36" s="1197"/>
      <c r="AN36" s="1198"/>
      <c r="AO36" s="308" t="s">
        <v>468</v>
      </c>
      <c r="AP36" s="308" t="s">
        <v>468</v>
      </c>
      <c r="AQ36" s="309">
        <v>1973</v>
      </c>
      <c r="AR36" s="310" t="s">
        <v>468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486</v>
      </c>
      <c r="AL37" s="1197"/>
      <c r="AM37" s="1197"/>
      <c r="AN37" s="1198"/>
      <c r="AO37" s="308">
        <v>692</v>
      </c>
      <c r="AP37" s="308">
        <v>10</v>
      </c>
      <c r="AQ37" s="309">
        <v>635</v>
      </c>
      <c r="AR37" s="310">
        <v>-98.4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487</v>
      </c>
      <c r="AL38" s="1200"/>
      <c r="AM38" s="1200"/>
      <c r="AN38" s="1201"/>
      <c r="AO38" s="311" t="s">
        <v>468</v>
      </c>
      <c r="AP38" s="311" t="s">
        <v>468</v>
      </c>
      <c r="AQ38" s="312">
        <v>1</v>
      </c>
      <c r="AR38" s="300" t="s">
        <v>468</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488</v>
      </c>
      <c r="AL39" s="1200"/>
      <c r="AM39" s="1200"/>
      <c r="AN39" s="1201"/>
      <c r="AO39" s="308">
        <v>-104625</v>
      </c>
      <c r="AP39" s="308">
        <v>-1438</v>
      </c>
      <c r="AQ39" s="309">
        <v>-5447</v>
      </c>
      <c r="AR39" s="310">
        <v>-73.599999999999994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489</v>
      </c>
      <c r="AL40" s="1197"/>
      <c r="AM40" s="1197"/>
      <c r="AN40" s="1198"/>
      <c r="AO40" s="308">
        <v>-1312903</v>
      </c>
      <c r="AP40" s="308">
        <v>-18040</v>
      </c>
      <c r="AQ40" s="309">
        <v>-37418</v>
      </c>
      <c r="AR40" s="310">
        <v>-51.8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283</v>
      </c>
      <c r="AL41" s="1203"/>
      <c r="AM41" s="1203"/>
      <c r="AN41" s="1204"/>
      <c r="AO41" s="308">
        <v>924291</v>
      </c>
      <c r="AP41" s="308">
        <v>12700</v>
      </c>
      <c r="AQ41" s="309">
        <v>14840</v>
      </c>
      <c r="AR41" s="310">
        <v>-14.4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490</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491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492</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1" t="s">
        <v>459</v>
      </c>
      <c r="AN49" s="1193" t="s">
        <v>493</v>
      </c>
      <c r="AO49" s="1194"/>
      <c r="AP49" s="1194"/>
      <c r="AQ49" s="1194"/>
      <c r="AR49" s="119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2"/>
      <c r="AN50" s="324" t="s">
        <v>494</v>
      </c>
      <c r="AO50" s="325" t="s">
        <v>495</v>
      </c>
      <c r="AP50" s="326" t="s">
        <v>496</v>
      </c>
      <c r="AQ50" s="327" t="s">
        <v>497</v>
      </c>
      <c r="AR50" s="328" t="s">
        <v>498</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499</v>
      </c>
      <c r="AL51" s="321"/>
      <c r="AM51" s="329">
        <v>4412943</v>
      </c>
      <c r="AN51" s="330">
        <v>60155</v>
      </c>
      <c r="AO51" s="331">
        <v>5</v>
      </c>
      <c r="AP51" s="332">
        <v>54110</v>
      </c>
      <c r="AQ51" s="333">
        <v>-5.6</v>
      </c>
      <c r="AR51" s="334">
        <v>10.6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500</v>
      </c>
      <c r="AM52" s="337">
        <v>2068292</v>
      </c>
      <c r="AN52" s="338">
        <v>28194</v>
      </c>
      <c r="AO52" s="339">
        <v>3.4</v>
      </c>
      <c r="AP52" s="340">
        <v>30620</v>
      </c>
      <c r="AQ52" s="341">
        <v>-6.6</v>
      </c>
      <c r="AR52" s="342">
        <v>10</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501</v>
      </c>
      <c r="AL53" s="321"/>
      <c r="AM53" s="329">
        <v>3050949</v>
      </c>
      <c r="AN53" s="330">
        <v>41537</v>
      </c>
      <c r="AO53" s="331">
        <v>-31</v>
      </c>
      <c r="AP53" s="332">
        <v>54684</v>
      </c>
      <c r="AQ53" s="333">
        <v>1.1000000000000001</v>
      </c>
      <c r="AR53" s="334">
        <v>-32.1</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500</v>
      </c>
      <c r="AM54" s="337">
        <v>1231884</v>
      </c>
      <c r="AN54" s="338">
        <v>16772</v>
      </c>
      <c r="AO54" s="339">
        <v>-40.5</v>
      </c>
      <c r="AP54" s="340">
        <v>32829</v>
      </c>
      <c r="AQ54" s="341">
        <v>7.2</v>
      </c>
      <c r="AR54" s="342">
        <v>-47.7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502</v>
      </c>
      <c r="AL55" s="321"/>
      <c r="AM55" s="329">
        <v>6001766</v>
      </c>
      <c r="AN55" s="330">
        <v>81860</v>
      </c>
      <c r="AO55" s="331">
        <v>97.1</v>
      </c>
      <c r="AP55" s="332">
        <v>62383</v>
      </c>
      <c r="AQ55" s="333">
        <v>14.1</v>
      </c>
      <c r="AR55" s="334">
        <v>83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500</v>
      </c>
      <c r="AM56" s="337">
        <v>1820343</v>
      </c>
      <c r="AN56" s="338">
        <v>24828</v>
      </c>
      <c r="AO56" s="339">
        <v>48</v>
      </c>
      <c r="AP56" s="340">
        <v>35325</v>
      </c>
      <c r="AQ56" s="341">
        <v>7.6</v>
      </c>
      <c r="AR56" s="342">
        <v>40.4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503</v>
      </c>
      <c r="AL57" s="321"/>
      <c r="AM57" s="329">
        <v>3504997</v>
      </c>
      <c r="AN57" s="330">
        <v>47984</v>
      </c>
      <c r="AO57" s="331">
        <v>-41.4</v>
      </c>
      <c r="AP57" s="332">
        <v>63812</v>
      </c>
      <c r="AQ57" s="333">
        <v>2.2999999999999998</v>
      </c>
      <c r="AR57" s="334">
        <v>-43.7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500</v>
      </c>
      <c r="AM58" s="337">
        <v>1606926</v>
      </c>
      <c r="AN58" s="338">
        <v>21999</v>
      </c>
      <c r="AO58" s="339">
        <v>-11.4</v>
      </c>
      <c r="AP58" s="340">
        <v>33848</v>
      </c>
      <c r="AQ58" s="341">
        <v>-4.2</v>
      </c>
      <c r="AR58" s="342">
        <v>-7.2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504</v>
      </c>
      <c r="AL59" s="321"/>
      <c r="AM59" s="329">
        <v>3040088</v>
      </c>
      <c r="AN59" s="330">
        <v>41772</v>
      </c>
      <c r="AO59" s="331">
        <v>-12.9</v>
      </c>
      <c r="AP59" s="332">
        <v>54225</v>
      </c>
      <c r="AQ59" s="333">
        <v>-15</v>
      </c>
      <c r="AR59" s="334">
        <v>2.1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500</v>
      </c>
      <c r="AM60" s="337">
        <v>1298165</v>
      </c>
      <c r="AN60" s="338">
        <v>17837</v>
      </c>
      <c r="AO60" s="339">
        <v>-18.899999999999999</v>
      </c>
      <c r="AP60" s="340">
        <v>27337</v>
      </c>
      <c r="AQ60" s="341">
        <v>-19.2</v>
      </c>
      <c r="AR60" s="342">
        <v>0.3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505</v>
      </c>
      <c r="AL61" s="343"/>
      <c r="AM61" s="344">
        <v>4002149</v>
      </c>
      <c r="AN61" s="345">
        <v>54662</v>
      </c>
      <c r="AO61" s="346">
        <v>3.4</v>
      </c>
      <c r="AP61" s="347">
        <v>57843</v>
      </c>
      <c r="AQ61" s="348">
        <v>-0.6</v>
      </c>
      <c r="AR61" s="334">
        <v>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500</v>
      </c>
      <c r="AM62" s="337">
        <v>1605122</v>
      </c>
      <c r="AN62" s="338">
        <v>21926</v>
      </c>
      <c r="AO62" s="339">
        <v>-3.9</v>
      </c>
      <c r="AP62" s="340">
        <v>31992</v>
      </c>
      <c r="AQ62" s="341">
        <v>-3</v>
      </c>
      <c r="AR62" s="342">
        <v>-0.9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14DsWlbOUip6SY0FYUuiYIzfZS6VvR7bBtFZwbkAZw5jyqLWJTajj833gZiK2dvYbtCd+h4x08C98jzAt7F5EA==" saltValue="BYLnoKfEhZT2apd6LkTm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507</v>
      </c>
    </row>
    <row r="120" spans="125:125" ht="13.5" hidden="1" customHeight="1"/>
    <row r="121" spans="125:125" ht="13.5" hidden="1" customHeight="1">
      <c r="DU121" s="255"/>
    </row>
  </sheetData>
  <sheetProtection algorithmName="SHA-512" hashValue="JGwmvS0/KUtjfBm527/7oabj+A/iZmXToyZKJvugky+ZYdQUAd7DKpV9noOUxkqSVp0ip3hSo33NUh1Cm6zd1A==" saltValue="qrQb86JFuzog2jzX9Q8A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508</v>
      </c>
    </row>
  </sheetData>
  <sheetProtection algorithmName="SHA-512" hashValue="cbeMp1Siw6pqpSbRNzemZbxyz6ZDmJFuY4yXlVRwAImxwsG/4KBqyFW2LqM/T06+KdTcW4TrPu4v7IhlrkVAYg==" saltValue="4vN/dT6jTub7gULcXqPA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205" t="s">
        <v>3</v>
      </c>
      <c r="D47" s="1205"/>
      <c r="E47" s="1206"/>
      <c r="F47" s="11">
        <v>35.81</v>
      </c>
      <c r="G47" s="12">
        <v>42.13</v>
      </c>
      <c r="H47" s="12">
        <v>26.52</v>
      </c>
      <c r="I47" s="12">
        <v>33.35</v>
      </c>
      <c r="J47" s="13">
        <v>40.090000000000003</v>
      </c>
    </row>
    <row r="48" spans="2:10" ht="57.75" customHeight="1">
      <c r="B48" s="14"/>
      <c r="C48" s="1207" t="s">
        <v>4</v>
      </c>
      <c r="D48" s="1207"/>
      <c r="E48" s="1208"/>
      <c r="F48" s="15">
        <v>2.5499999999999998</v>
      </c>
      <c r="G48" s="16">
        <v>3.86</v>
      </c>
      <c r="H48" s="16">
        <v>3.58</v>
      </c>
      <c r="I48" s="16">
        <v>4.09</v>
      </c>
      <c r="J48" s="17">
        <v>3.63</v>
      </c>
    </row>
    <row r="49" spans="2:10" ht="57.75" customHeight="1" thickBot="1">
      <c r="B49" s="18"/>
      <c r="C49" s="1209" t="s">
        <v>5</v>
      </c>
      <c r="D49" s="1209"/>
      <c r="E49" s="1210"/>
      <c r="F49" s="19" t="s">
        <v>514</v>
      </c>
      <c r="G49" s="20">
        <v>6.92</v>
      </c>
      <c r="H49" s="20" t="s">
        <v>515</v>
      </c>
      <c r="I49" s="20">
        <v>6.11</v>
      </c>
      <c r="J49" s="21">
        <v>6.67</v>
      </c>
    </row>
    <row r="50" spans="2:10"/>
  </sheetData>
  <sheetProtection algorithmName="SHA-512" hashValue="tvu7xRc9x2fbRHghf6I2/YHCo5fqLtFauF09VoYlBMbiWeeIR2AeK1MHQYekm8LoezJYfs/zZkmn5LUS3vMI2g==" saltValue="I1v9En7gZo9RByaV4YY3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2023-02-20T07:10:25Z</dcterms:created>
  <dcterms:modified xsi:type="dcterms:W3CDTF">2023-11-01T01:17:56Z</dcterms:modified>
  <cp:category/>
</cp:coreProperties>
</file>