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80" yWindow="-45" windowWidth="24300" windowHeight="15225"/>
  </bookViews>
  <sheets>
    <sheet name="積算書 " sheetId="3" r:id="rId1"/>
    <sheet name="Sheet1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3" l="1"/>
  <c r="H33" i="3" l="1"/>
  <c r="H32" i="3"/>
  <c r="H31" i="3"/>
  <c r="F30" i="3"/>
  <c r="B30" i="3"/>
  <c r="H28" i="3"/>
  <c r="H27" i="3"/>
  <c r="F25" i="3"/>
  <c r="B25" i="3"/>
  <c r="H19" i="3"/>
  <c r="H18" i="3"/>
  <c r="H17" i="3"/>
  <c r="H16" i="3"/>
  <c r="H14" i="3"/>
  <c r="H13" i="3"/>
  <c r="H12" i="3"/>
  <c r="H11" i="3"/>
  <c r="H10" i="3"/>
  <c r="G9" i="3"/>
  <c r="G20" i="3" s="1"/>
  <c r="F9" i="3"/>
  <c r="F20" i="3" s="1"/>
  <c r="E9" i="3"/>
  <c r="E20" i="3" s="1"/>
  <c r="D9" i="3"/>
  <c r="D20" i="3" s="1"/>
  <c r="C9" i="3"/>
  <c r="C20" i="3" s="1"/>
  <c r="B9" i="3"/>
  <c r="B20" i="3" s="1"/>
  <c r="H8" i="3"/>
  <c r="H30" i="3" l="1"/>
  <c r="H25" i="3"/>
  <c r="H9" i="3"/>
  <c r="H20" i="3" s="1"/>
  <c r="H34" i="3" l="1"/>
  <c r="H38" i="3"/>
  <c r="H39" i="3" l="1"/>
  <c r="H40" i="3" s="1"/>
  <c r="H42" i="3" s="1"/>
  <c r="H43" i="3" l="1"/>
  <c r="H44" i="3" s="1"/>
</calcChain>
</file>

<file path=xl/sharedStrings.xml><?xml version="1.0" encoding="utf-8"?>
<sst xmlns="http://schemas.openxmlformats.org/spreadsheetml/2006/main" count="66" uniqueCount="50">
  <si>
    <t>技師長</t>
    <rPh sb="0" eb="3">
      <t>ギシチョウ</t>
    </rPh>
    <phoneticPr fontId="2"/>
  </si>
  <si>
    <t>単価</t>
    <rPh sb="0" eb="2">
      <t>タンカ</t>
    </rPh>
    <phoneticPr fontId="2"/>
  </si>
  <si>
    <t>種別</t>
    <rPh sb="0" eb="2">
      <t>シュベツ</t>
    </rPh>
    <phoneticPr fontId="2"/>
  </si>
  <si>
    <t>単価（円）</t>
    <rPh sb="0" eb="2">
      <t>タンカ</t>
    </rPh>
    <rPh sb="3" eb="4">
      <t>エン</t>
    </rPh>
    <phoneticPr fontId="2"/>
  </si>
  <si>
    <t>主任技師</t>
    <rPh sb="0" eb="4">
      <t>シュニンギシ</t>
    </rPh>
    <phoneticPr fontId="2"/>
  </si>
  <si>
    <t>技師（A)</t>
    <rPh sb="0" eb="2">
      <t>ギシ</t>
    </rPh>
    <phoneticPr fontId="2"/>
  </si>
  <si>
    <t>技師（B)</t>
    <rPh sb="0" eb="2">
      <t>ギシ</t>
    </rPh>
    <phoneticPr fontId="2"/>
  </si>
  <si>
    <t>技師（C)</t>
    <rPh sb="0" eb="2">
      <t>ギシ</t>
    </rPh>
    <phoneticPr fontId="2"/>
  </si>
  <si>
    <t>技術員</t>
    <rPh sb="0" eb="3">
      <t>ギジュツイン</t>
    </rPh>
    <phoneticPr fontId="2"/>
  </si>
  <si>
    <t>計</t>
    <rPh sb="0" eb="1">
      <t>ケイ</t>
    </rPh>
    <phoneticPr fontId="2"/>
  </si>
  <si>
    <t>積　算　書</t>
    <rPh sb="0" eb="1">
      <t>セキ</t>
    </rPh>
    <rPh sb="2" eb="3">
      <t>サン</t>
    </rPh>
    <rPh sb="4" eb="5">
      <t>ショ</t>
    </rPh>
    <phoneticPr fontId="2"/>
  </si>
  <si>
    <t>直接人件費　計</t>
    <rPh sb="0" eb="1">
      <t>チョクセツ</t>
    </rPh>
    <rPh sb="1" eb="4">
      <t>ジンケンヒ</t>
    </rPh>
    <rPh sb="5" eb="6">
      <t>ケイ</t>
    </rPh>
    <phoneticPr fontId="2"/>
  </si>
  <si>
    <t>数量</t>
    <rPh sb="0" eb="2">
      <t>スウリョウ</t>
    </rPh>
    <phoneticPr fontId="2"/>
  </si>
  <si>
    <t>(1)印刷費</t>
    <rPh sb="3" eb="6">
      <t>インサツヒ</t>
    </rPh>
    <phoneticPr fontId="2"/>
  </si>
  <si>
    <t>直接経費　計</t>
    <rPh sb="0" eb="1">
      <t>チョクセツ</t>
    </rPh>
    <rPh sb="2" eb="4">
      <t>ケイヒ</t>
    </rPh>
    <rPh sb="3" eb="4">
      <t>ヒ</t>
    </rPh>
    <rPh sb="4" eb="5">
      <t>ケイ</t>
    </rPh>
    <phoneticPr fontId="2"/>
  </si>
  <si>
    <t>単位</t>
    <rPh sb="0" eb="2">
      <t>タンイ</t>
    </rPh>
    <phoneticPr fontId="2"/>
  </si>
  <si>
    <t>枚</t>
    <rPh sb="0" eb="1">
      <t>マイ</t>
    </rPh>
    <phoneticPr fontId="2"/>
  </si>
  <si>
    <t>①モノクロ</t>
    <phoneticPr fontId="2"/>
  </si>
  <si>
    <t>②カラー</t>
    <phoneticPr fontId="2"/>
  </si>
  <si>
    <t>その他経費　計</t>
    <rPh sb="1" eb="2">
      <t>タ</t>
    </rPh>
    <rPh sb="2" eb="4">
      <t>ケイヒ</t>
    </rPh>
    <rPh sb="3" eb="4">
      <t>ヒ</t>
    </rPh>
    <rPh sb="4" eb="5">
      <t>ケイ</t>
    </rPh>
    <phoneticPr fontId="2"/>
  </si>
  <si>
    <t>(1)諸経費</t>
    <rPh sb="3" eb="6">
      <t>ショケイヒ</t>
    </rPh>
    <phoneticPr fontId="2"/>
  </si>
  <si>
    <t>(2)技術経費</t>
    <rPh sb="3" eb="5">
      <t>ギジュツ</t>
    </rPh>
    <rPh sb="5" eb="7">
      <t>ケイヒ</t>
    </rPh>
    <phoneticPr fontId="2"/>
  </si>
  <si>
    <t>直接人件費×110%</t>
    <rPh sb="0" eb="5">
      <t>チョクセツジンケンヒ</t>
    </rPh>
    <phoneticPr fontId="2"/>
  </si>
  <si>
    <t>（直接人件費＋諸経費）×15%</t>
    <rPh sb="1" eb="3">
      <t>チョクセツ</t>
    </rPh>
    <rPh sb="3" eb="6">
      <t>ジンケンヒ</t>
    </rPh>
    <rPh sb="7" eb="10">
      <t>ショケイヒ</t>
    </rPh>
    <phoneticPr fontId="2"/>
  </si>
  <si>
    <t>算出方法</t>
    <rPh sb="0" eb="2">
      <t>サンシュツ</t>
    </rPh>
    <rPh sb="2" eb="4">
      <t>ホウホウ</t>
    </rPh>
    <phoneticPr fontId="2"/>
  </si>
  <si>
    <t>消費税</t>
    <rPh sb="0" eb="2">
      <t>ショウヒゼイ</t>
    </rPh>
    <phoneticPr fontId="2"/>
  </si>
  <si>
    <t>経費合計</t>
    <rPh sb="0" eb="1">
      <t>ケイヒ</t>
    </rPh>
    <rPh sb="1" eb="3">
      <t>ゴウケイ</t>
    </rPh>
    <phoneticPr fontId="2"/>
  </si>
  <si>
    <t>積算額　計</t>
    <rPh sb="0" eb="2">
      <t>セキサンガク</t>
    </rPh>
    <rPh sb="3" eb="4">
      <t>ケイ</t>
    </rPh>
    <phoneticPr fontId="2"/>
  </si>
  <si>
    <t>一式</t>
    <rPh sb="0" eb="2">
      <t>イッシキ</t>
    </rPh>
    <phoneticPr fontId="2"/>
  </si>
  <si>
    <t>１　直接人件費</t>
    <rPh sb="2" eb="7">
      <t>チョクセツジンケンヒ</t>
    </rPh>
    <phoneticPr fontId="2"/>
  </si>
  <si>
    <t>(1)現地調査の実施</t>
    <rPh sb="2" eb="6">
      <t>ゲンチチョウサ</t>
    </rPh>
    <rPh sb="7" eb="9">
      <t>ジッシ</t>
    </rPh>
    <phoneticPr fontId="2"/>
  </si>
  <si>
    <t>　②発電設備設置可否判定</t>
    <rPh sb="1" eb="9">
      <t>ハツデンセツビセッチカヒ</t>
    </rPh>
    <rPh sb="9" eb="11">
      <t>ハンテイ</t>
    </rPh>
    <phoneticPr fontId="2"/>
  </si>
  <si>
    <t>(3)太陽光発電設備容量の算出</t>
    <rPh sb="2" eb="11">
      <t>タイヨウコウハツデンセツビヨウリョウ</t>
    </rPh>
    <rPh sb="12" eb="14">
      <t>サンシュツ</t>
    </rPh>
    <phoneticPr fontId="2"/>
  </si>
  <si>
    <t>(4)概算工事費の算出</t>
    <rPh sb="2" eb="7">
      <t>ガイサンコウジヒ</t>
    </rPh>
    <rPh sb="8" eb="10">
      <t>サンシュツ</t>
    </rPh>
    <phoneticPr fontId="2"/>
  </si>
  <si>
    <t>(5)報告書作成</t>
    <rPh sb="2" eb="7">
      <t>ホウコクショサクセイ</t>
    </rPh>
    <phoneticPr fontId="2"/>
  </si>
  <si>
    <t>２　直接経費</t>
    <rPh sb="2" eb="4">
      <t>チョクセツ</t>
    </rPh>
    <rPh sb="4" eb="6">
      <t>ケイヒ</t>
    </rPh>
    <phoneticPr fontId="2"/>
  </si>
  <si>
    <t>３　その他経費</t>
    <rPh sb="4" eb="5">
      <t>タ</t>
    </rPh>
    <rPh sb="5" eb="7">
      <t>ケイヒ</t>
    </rPh>
    <phoneticPr fontId="2"/>
  </si>
  <si>
    <t>１＋２＋３</t>
    <phoneticPr fontId="2"/>
  </si>
  <si>
    <t>［１＋２＋３］×10%</t>
    <phoneticPr fontId="2"/>
  </si>
  <si>
    <t>(2)構造の確認について</t>
    <rPh sb="2" eb="4">
      <t>コウゾウ</t>
    </rPh>
    <rPh sb="6" eb="8">
      <t>カクニン</t>
    </rPh>
    <phoneticPr fontId="2"/>
  </si>
  <si>
    <t>　①構造確認（現地・図面調査等による）</t>
    <rPh sb="1" eb="5">
      <t>コウゾウカクニン</t>
    </rPh>
    <rPh sb="7" eb="9">
      <t>ゲンチ</t>
    </rPh>
    <rPh sb="10" eb="12">
      <t>ズメン</t>
    </rPh>
    <rPh sb="12" eb="14">
      <t>チョウサ</t>
    </rPh>
    <rPh sb="14" eb="15">
      <t>トウ</t>
    </rPh>
    <phoneticPr fontId="2"/>
  </si>
  <si>
    <t>令和５年度福岡県県有施設への太陽光発電設備導入に係る事前調査業務</t>
    <rPh sb="0" eb="2">
      <t>レイワ</t>
    </rPh>
    <rPh sb="3" eb="5">
      <t>ネンド</t>
    </rPh>
    <rPh sb="5" eb="7">
      <t>フクオカ</t>
    </rPh>
    <rPh sb="7" eb="8">
      <t>ケン</t>
    </rPh>
    <rPh sb="8" eb="10">
      <t>ケンユウ</t>
    </rPh>
    <rPh sb="10" eb="12">
      <t>シセツ</t>
    </rPh>
    <rPh sb="14" eb="17">
      <t>タイヨウコウ</t>
    </rPh>
    <rPh sb="17" eb="19">
      <t>ハツデン</t>
    </rPh>
    <rPh sb="19" eb="21">
      <t>セツビ</t>
    </rPh>
    <rPh sb="21" eb="23">
      <t>ドウニュウ</t>
    </rPh>
    <rPh sb="24" eb="25">
      <t>カカ</t>
    </rPh>
    <rPh sb="26" eb="28">
      <t>ジゼン</t>
    </rPh>
    <rPh sb="28" eb="30">
      <t>チョウサ</t>
    </rPh>
    <rPh sb="30" eb="32">
      <t>ギョウム</t>
    </rPh>
    <phoneticPr fontId="2"/>
  </si>
  <si>
    <t>【業務１】　令和５年度福岡県県有施設への太陽光発電設備導入に係る事前調査業務</t>
    <rPh sb="1" eb="3">
      <t>ギョウム</t>
    </rPh>
    <rPh sb="6" eb="8">
      <t>レイワ</t>
    </rPh>
    <rPh sb="9" eb="11">
      <t>ネンド</t>
    </rPh>
    <rPh sb="11" eb="13">
      <t>フクオカ</t>
    </rPh>
    <rPh sb="13" eb="14">
      <t>ケン</t>
    </rPh>
    <rPh sb="14" eb="16">
      <t>ケンユウ</t>
    </rPh>
    <rPh sb="16" eb="18">
      <t>シセツ</t>
    </rPh>
    <rPh sb="20" eb="23">
      <t>タイヨウコウ</t>
    </rPh>
    <rPh sb="23" eb="25">
      <t>ハツデン</t>
    </rPh>
    <rPh sb="25" eb="27">
      <t>セツビ</t>
    </rPh>
    <rPh sb="27" eb="29">
      <t>ドウニュウ</t>
    </rPh>
    <rPh sb="30" eb="31">
      <t>カカ</t>
    </rPh>
    <rPh sb="32" eb="34">
      <t>ジゼン</t>
    </rPh>
    <rPh sb="34" eb="36">
      <t>チョウサ</t>
    </rPh>
    <rPh sb="36" eb="38">
      <t>ギョウム</t>
    </rPh>
    <phoneticPr fontId="2"/>
  </si>
  <si>
    <t>【業務２】　設計・施工一括発注方式に係る要求水準書等検討・作成業務</t>
    <rPh sb="1" eb="3">
      <t>ギョウム</t>
    </rPh>
    <rPh sb="6" eb="8">
      <t>セッケイ</t>
    </rPh>
    <rPh sb="9" eb="11">
      <t>セコウ</t>
    </rPh>
    <rPh sb="11" eb="13">
      <t>イッカツ</t>
    </rPh>
    <rPh sb="13" eb="15">
      <t>ハッチュウ</t>
    </rPh>
    <rPh sb="15" eb="17">
      <t>ホウシキ</t>
    </rPh>
    <rPh sb="18" eb="19">
      <t>カカ</t>
    </rPh>
    <rPh sb="20" eb="22">
      <t>ヨウキュウ</t>
    </rPh>
    <rPh sb="22" eb="24">
      <t>スイジュン</t>
    </rPh>
    <rPh sb="24" eb="25">
      <t>ショ</t>
    </rPh>
    <rPh sb="25" eb="26">
      <t>ナド</t>
    </rPh>
    <rPh sb="26" eb="28">
      <t>ケントウ</t>
    </rPh>
    <rPh sb="29" eb="31">
      <t>サクセイ</t>
    </rPh>
    <rPh sb="31" eb="33">
      <t>ギョウム</t>
    </rPh>
    <phoneticPr fontId="2"/>
  </si>
  <si>
    <t>(1)設計・施工一括発注方式に係る要求
　　水準の検討・作成</t>
    <rPh sb="2" eb="4">
      <t>セッケイ</t>
    </rPh>
    <rPh sb="5" eb="7">
      <t>セコウ</t>
    </rPh>
    <rPh sb="7" eb="11">
      <t>イッカツハッチュウ</t>
    </rPh>
    <rPh sb="11" eb="13">
      <t>ホウシキ</t>
    </rPh>
    <rPh sb="14" eb="15">
      <t>カカ</t>
    </rPh>
    <rPh sb="16" eb="18">
      <t>ヨウキュウ</t>
    </rPh>
    <rPh sb="22" eb="24">
      <t>スイジュン</t>
    </rPh>
    <rPh sb="24" eb="26">
      <t>ケントウ</t>
    </rPh>
    <rPh sb="27" eb="29">
      <t>サクセイ</t>
    </rPh>
    <phoneticPr fontId="2"/>
  </si>
  <si>
    <t>(4)要求水準書及び報告書作成</t>
    <rPh sb="2" eb="7">
      <t>ヨウキュウスイジュンショ</t>
    </rPh>
    <rPh sb="7" eb="8">
      <t>オヨ</t>
    </rPh>
    <rPh sb="9" eb="12">
      <t>ホウコクショ</t>
    </rPh>
    <rPh sb="12" eb="14">
      <t>サクセイ</t>
    </rPh>
    <phoneticPr fontId="2"/>
  </si>
  <si>
    <t>(2)交通費</t>
    <rPh sb="2" eb="5">
      <t>コウツウヒ</t>
    </rPh>
    <phoneticPr fontId="2"/>
  </si>
  <si>
    <t>(2)庁内検討会議の運営補助</t>
    <rPh sb="2" eb="8">
      <t>チョウナイケントウカイギ</t>
    </rPh>
    <rPh sb="9" eb="13">
      <t>ウンエイホジョ</t>
    </rPh>
    <phoneticPr fontId="2"/>
  </si>
  <si>
    <t>(3)庁内検討会議の意見に係る内容調査
　　・調査結果の反映</t>
    <rPh sb="2" eb="8">
      <t>チョウナイケントウカイギ</t>
    </rPh>
    <rPh sb="9" eb="11">
      <t>イケン</t>
    </rPh>
    <rPh sb="12" eb="13">
      <t>カカ</t>
    </rPh>
    <rPh sb="14" eb="18">
      <t>ナイヨウチョウサ</t>
    </rPh>
    <rPh sb="22" eb="26">
      <t>チョウサケッカ</t>
    </rPh>
    <rPh sb="27" eb="29">
      <t>ハンエイ</t>
    </rPh>
    <phoneticPr fontId="2"/>
  </si>
  <si>
    <t>及び　設計・施工一括発注方式に係る要求水準書検討・作成等業務</t>
    <rPh sb="0" eb="1">
      <t>オヨ</t>
    </rPh>
    <rPh sb="3" eb="5">
      <t>セッケイ</t>
    </rPh>
    <rPh sb="6" eb="8">
      <t>セコウ</t>
    </rPh>
    <rPh sb="8" eb="10">
      <t>イッカツ</t>
    </rPh>
    <rPh sb="10" eb="12">
      <t>ハッチュウ</t>
    </rPh>
    <rPh sb="12" eb="14">
      <t>ホウシキ</t>
    </rPh>
    <rPh sb="15" eb="16">
      <t>カカ</t>
    </rPh>
    <rPh sb="17" eb="19">
      <t>ヨウキュウ</t>
    </rPh>
    <rPh sb="19" eb="21">
      <t>スイジュン</t>
    </rPh>
    <rPh sb="21" eb="22">
      <t>ショ</t>
    </rPh>
    <rPh sb="22" eb="24">
      <t>ケントウ</t>
    </rPh>
    <rPh sb="25" eb="27">
      <t>サクセイ</t>
    </rPh>
    <rPh sb="27" eb="28">
      <t>トウ</t>
    </rPh>
    <rPh sb="28" eb="30">
      <t>ギョウム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</si>
</sst>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&quot;円/L&quot;"/>
    <numFmt numFmtId="177" formatCode="#,##0.00&quot;円&quot;"/>
  </numFmts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0" fillId="0" borderId="0" xfId="0" applyAlignment="1">
      <alignment vertical="center" shrinkToFit="1"/>
    </xf>
    <xf numFmtId="0" fontId="0" fillId="0" borderId="2" xfId="0" quotePrefix="1" applyFill="1" applyBorder="1" applyAlignment="1">
      <alignment horizontal="center" vertical="center" shrinkToFit="1"/>
    </xf>
    <xf numFmtId="0" fontId="3" fillId="0" borderId="2" xfId="0" quotePrefix="1" applyFont="1" applyFill="1" applyBorder="1" applyAlignment="1">
      <alignment horizontal="center" vertical="center" shrinkToFit="1"/>
    </xf>
    <xf numFmtId="38" fontId="0" fillId="0" borderId="12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4" xfId="1" applyFont="1" applyBorder="1" applyAlignment="1">
      <alignment vertical="center" shrinkToFit="1"/>
    </xf>
    <xf numFmtId="38" fontId="3" fillId="0" borderId="4" xfId="1" applyFont="1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8" xfId="0" quotePrefix="1" applyFill="1" applyBorder="1" applyAlignment="1">
      <alignment vertical="center" shrinkToFit="1"/>
    </xf>
    <xf numFmtId="0" fontId="0" fillId="0" borderId="13" xfId="0" quotePrefix="1" applyFill="1" applyBorder="1" applyAlignment="1">
      <alignment vertical="center" shrinkToFit="1"/>
    </xf>
    <xf numFmtId="0" fontId="0" fillId="0" borderId="10" xfId="0" quotePrefix="1" applyFill="1" applyBorder="1" applyAlignment="1">
      <alignment vertical="center" shrinkToFit="1"/>
    </xf>
    <xf numFmtId="0" fontId="0" fillId="0" borderId="0" xfId="0" quotePrefix="1" applyFill="1" applyAlignment="1"/>
    <xf numFmtId="0" fontId="0" fillId="0" borderId="15" xfId="0" quotePrefix="1" applyFill="1" applyBorder="1" applyAlignment="1">
      <alignment horizontal="left" vertical="center" indent="1" shrinkToFit="1"/>
    </xf>
    <xf numFmtId="0" fontId="0" fillId="0" borderId="8" xfId="0" quotePrefix="1" applyFill="1" applyBorder="1" applyAlignment="1">
      <alignment horizontal="left" vertical="center" shrinkToFit="1"/>
    </xf>
    <xf numFmtId="0" fontId="0" fillId="0" borderId="0" xfId="0" quotePrefix="1" applyFill="1"/>
    <xf numFmtId="0" fontId="0" fillId="0" borderId="5" xfId="0" quotePrefix="1" applyFill="1" applyBorder="1" applyAlignment="1">
      <alignment vertical="center" shrinkToFit="1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37" xfId="0" quotePrefix="1" applyFill="1" applyBorder="1" applyAlignment="1">
      <alignment vertical="center" shrinkToFit="1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10" xfId="0" applyFill="1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9" xfId="0" quotePrefix="1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quotePrefix="1" applyFill="1" applyBorder="1" applyAlignment="1">
      <alignment vertical="center" wrapText="1"/>
    </xf>
    <xf numFmtId="38" fontId="0" fillId="0" borderId="11" xfId="1" applyFont="1" applyBorder="1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</xf>
    <xf numFmtId="38" fontId="0" fillId="0" borderId="35" xfId="1" applyFont="1" applyBorder="1" applyAlignment="1" applyProtection="1">
      <alignment vertical="center" shrinkToFit="1"/>
    </xf>
    <xf numFmtId="38" fontId="0" fillId="0" borderId="9" xfId="1" applyFont="1" applyBorder="1" applyAlignment="1" applyProtection="1">
      <alignment vertical="center" shrinkToFit="1"/>
    </xf>
    <xf numFmtId="38" fontId="0" fillId="0" borderId="12" xfId="1" applyFont="1" applyBorder="1" applyAlignment="1" applyProtection="1">
      <alignment vertical="center" shrinkToFit="1"/>
    </xf>
    <xf numFmtId="0" fontId="0" fillId="0" borderId="3" xfId="0" applyBorder="1" applyAlignment="1" applyProtection="1">
      <alignment vertical="center"/>
    </xf>
    <xf numFmtId="38" fontId="0" fillId="0" borderId="4" xfId="0" applyNumberFormat="1" applyBorder="1" applyAlignment="1" applyProtection="1">
      <alignment vertical="center" shrinkToFit="1"/>
    </xf>
    <xf numFmtId="38" fontId="0" fillId="0" borderId="42" xfId="1" applyFont="1" applyBorder="1" applyAlignment="1" applyProtection="1">
      <alignment vertical="center" shrinkToFit="1"/>
    </xf>
    <xf numFmtId="38" fontId="0" fillId="0" borderId="16" xfId="1" applyFont="1" applyBorder="1" applyAlignment="1" applyProtection="1">
      <alignment vertical="center" shrinkToFit="1"/>
    </xf>
    <xf numFmtId="38" fontId="0" fillId="0" borderId="4" xfId="1" applyFont="1" applyBorder="1" applyAlignment="1" applyProtection="1">
      <alignment vertical="center" shrinkToFit="1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9" fontId="0" fillId="0" borderId="21" xfId="0" applyNumberFormat="1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7" fontId="0" fillId="0" borderId="19" xfId="0" applyNumberFormat="1" applyBorder="1" applyAlignment="1" applyProtection="1">
      <alignment vertical="center" shrinkToFit="1"/>
    </xf>
    <xf numFmtId="177" fontId="0" fillId="0" borderId="20" xfId="0" applyNumberFormat="1" applyBorder="1" applyAlignment="1" applyProtection="1">
      <alignment vertical="center" shrinkToFit="1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33" xfId="0" applyNumberForma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0" borderId="40" xfId="0" applyBorder="1" applyAlignment="1" applyProtection="1">
      <alignment vertical="center" shrinkToFit="1"/>
    </xf>
    <xf numFmtId="0" fontId="0" fillId="0" borderId="41" xfId="0" applyBorder="1" applyAlignment="1" applyProtection="1">
      <alignment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7" fontId="0" fillId="0" borderId="40" xfId="0" applyNumberFormat="1" applyBorder="1" applyAlignment="1" applyProtection="1">
      <alignment vertical="center" shrinkToFit="1"/>
    </xf>
    <xf numFmtId="177" fontId="0" fillId="0" borderId="41" xfId="0" applyNumberFormat="1" applyBorder="1" applyAlignment="1" applyProtection="1">
      <alignment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zoomScaleNormal="100" zoomScaleSheetLayoutView="100" workbookViewId="0">
      <selection activeCell="B8" sqref="B8"/>
    </sheetView>
  </sheetViews>
  <sheetFormatPr defaultRowHeight="13.5" x14ac:dyDescent="0.15"/>
  <cols>
    <col min="1" max="1" width="41" style="10" customWidth="1"/>
    <col min="2" max="7" width="11.875" customWidth="1"/>
    <col min="8" max="8" width="17.25" customWidth="1"/>
  </cols>
  <sheetData>
    <row r="1" spans="1:8" ht="18.75" customHeight="1" x14ac:dyDescent="0.15">
      <c r="A1" s="78" t="s">
        <v>41</v>
      </c>
      <c r="B1" s="78"/>
      <c r="C1" s="78"/>
      <c r="D1" s="78"/>
      <c r="E1" s="78"/>
      <c r="F1" s="78"/>
      <c r="G1" s="78"/>
      <c r="H1" s="78"/>
    </row>
    <row r="2" spans="1:8" ht="18.75" customHeight="1" x14ac:dyDescent="0.15">
      <c r="A2" s="78" t="s">
        <v>49</v>
      </c>
      <c r="B2" s="78"/>
      <c r="C2" s="78"/>
      <c r="D2" s="78"/>
      <c r="E2" s="78"/>
      <c r="F2" s="78"/>
      <c r="G2" s="78"/>
      <c r="H2" s="78"/>
    </row>
    <row r="3" spans="1:8" ht="19.5" customHeight="1" x14ac:dyDescent="0.15">
      <c r="A3" s="79" t="s">
        <v>10</v>
      </c>
      <c r="B3" s="79"/>
      <c r="C3" s="79"/>
      <c r="D3" s="79"/>
      <c r="E3" s="79"/>
      <c r="F3" s="79"/>
      <c r="G3" s="79"/>
      <c r="H3" s="79"/>
    </row>
    <row r="4" spans="1:8" ht="20.25" customHeight="1" thickBot="1" x14ac:dyDescent="0.2">
      <c r="A4" s="11" t="s">
        <v>29</v>
      </c>
    </row>
    <row r="5" spans="1:8" s="1" customFormat="1" ht="30" customHeight="1" x14ac:dyDescent="0.15">
      <c r="A5" s="12" t="s">
        <v>2</v>
      </c>
      <c r="B5" s="8" t="s">
        <v>0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s="1" customFormat="1" ht="30" customHeight="1" thickBot="1" x14ac:dyDescent="0.2">
      <c r="A6" s="26" t="s">
        <v>3</v>
      </c>
      <c r="B6" s="32">
        <v>70900</v>
      </c>
      <c r="C6" s="32">
        <v>62200</v>
      </c>
      <c r="D6" s="32">
        <v>55200</v>
      </c>
      <c r="E6" s="32">
        <v>45300</v>
      </c>
      <c r="F6" s="32">
        <v>35600</v>
      </c>
      <c r="G6" s="32">
        <v>31600</v>
      </c>
      <c r="H6" s="27"/>
    </row>
    <row r="7" spans="1:8" s="1" customFormat="1" ht="30" customHeight="1" thickBot="1" x14ac:dyDescent="0.2">
      <c r="A7" s="69" t="s">
        <v>42</v>
      </c>
      <c r="B7" s="70"/>
      <c r="C7" s="70"/>
      <c r="D7" s="70"/>
      <c r="E7" s="70"/>
      <c r="F7" s="70"/>
      <c r="G7" s="70"/>
      <c r="H7" s="71"/>
    </row>
    <row r="8" spans="1:8" s="1" customFormat="1" ht="30" customHeight="1" x14ac:dyDescent="0.15">
      <c r="A8" s="24" t="s">
        <v>30</v>
      </c>
      <c r="B8" s="25"/>
      <c r="C8" s="25"/>
      <c r="D8" s="25"/>
      <c r="E8" s="25"/>
      <c r="F8" s="25"/>
      <c r="G8" s="25"/>
      <c r="H8" s="34">
        <f>ROUNDDOWN(SUM($B$6*B8,$C$6*C8,$D$6*D8,$E$6*E8,$F$6*F8,$G$6*G8),0)</f>
        <v>0</v>
      </c>
    </row>
    <row r="9" spans="1:8" s="1" customFormat="1" ht="30" customHeight="1" x14ac:dyDescent="0.15">
      <c r="A9" s="13" t="s">
        <v>39</v>
      </c>
      <c r="B9" s="33">
        <f>SUM(B10:B11)</f>
        <v>0</v>
      </c>
      <c r="C9" s="33">
        <f t="shared" ref="C9:G9" si="0">SUM(C10:C11)</f>
        <v>0</v>
      </c>
      <c r="D9" s="33">
        <f t="shared" si="0"/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5">
        <f>ROUNDDOWN(SUM($B$6*B9,$C$6*C9,$D$6*D9,$E$6*E9,$F$6*F9,$G$6*G9),0)</f>
        <v>0</v>
      </c>
    </row>
    <row r="10" spans="1:8" s="1" customFormat="1" ht="30" customHeight="1" x14ac:dyDescent="0.15">
      <c r="A10" s="13" t="s">
        <v>40</v>
      </c>
      <c r="B10" s="21"/>
      <c r="C10" s="21"/>
      <c r="D10" s="21"/>
      <c r="E10" s="21"/>
      <c r="F10" s="21"/>
      <c r="G10" s="21"/>
      <c r="H10" s="35">
        <f t="shared" ref="H10:H19" si="1">ROUNDDOWN(SUM($B$6*B10,$C$6*C10,$D$6*D10,$E$6*E10,$F$6*F10,$G$6*G10),0)</f>
        <v>0</v>
      </c>
    </row>
    <row r="11" spans="1:8" s="1" customFormat="1" ht="30" customHeight="1" x14ac:dyDescent="0.15">
      <c r="A11" s="13" t="s">
        <v>31</v>
      </c>
      <c r="B11" s="21"/>
      <c r="C11" s="21"/>
      <c r="D11" s="21"/>
      <c r="E11" s="21"/>
      <c r="F11" s="21"/>
      <c r="G11" s="21"/>
      <c r="H11" s="35">
        <f t="shared" si="1"/>
        <v>0</v>
      </c>
    </row>
    <row r="12" spans="1:8" s="1" customFormat="1" ht="30" customHeight="1" x14ac:dyDescent="0.15">
      <c r="A12" s="13" t="s">
        <v>32</v>
      </c>
      <c r="B12" s="21"/>
      <c r="C12" s="21"/>
      <c r="D12" s="21"/>
      <c r="E12" s="21"/>
      <c r="F12" s="21"/>
      <c r="G12" s="21"/>
      <c r="H12" s="35">
        <f t="shared" si="1"/>
        <v>0</v>
      </c>
    </row>
    <row r="13" spans="1:8" s="1" customFormat="1" ht="30" customHeight="1" x14ac:dyDescent="0.15">
      <c r="A13" s="14" t="s">
        <v>33</v>
      </c>
      <c r="B13" s="22"/>
      <c r="C13" s="22"/>
      <c r="D13" s="22"/>
      <c r="E13" s="22"/>
      <c r="F13" s="22"/>
      <c r="G13" s="22"/>
      <c r="H13" s="35">
        <f t="shared" si="1"/>
        <v>0</v>
      </c>
    </row>
    <row r="14" spans="1:8" s="1" customFormat="1" ht="30" customHeight="1" thickBot="1" x14ac:dyDescent="0.2">
      <c r="A14" s="15" t="s">
        <v>34</v>
      </c>
      <c r="B14" s="23"/>
      <c r="C14" s="23"/>
      <c r="D14" s="23"/>
      <c r="E14" s="23"/>
      <c r="F14" s="23"/>
      <c r="G14" s="23"/>
      <c r="H14" s="36">
        <f t="shared" si="1"/>
        <v>0</v>
      </c>
    </row>
    <row r="15" spans="1:8" s="1" customFormat="1" ht="30" customHeight="1" thickBot="1" x14ac:dyDescent="0.2">
      <c r="A15" s="69" t="s">
        <v>43</v>
      </c>
      <c r="B15" s="70"/>
      <c r="C15" s="70"/>
      <c r="D15" s="70"/>
      <c r="E15" s="70"/>
      <c r="F15" s="70"/>
      <c r="G15" s="70"/>
      <c r="H15" s="71"/>
    </row>
    <row r="16" spans="1:8" s="1" customFormat="1" ht="30" customHeight="1" x14ac:dyDescent="0.15">
      <c r="A16" s="31" t="s">
        <v>44</v>
      </c>
      <c r="B16" s="21"/>
      <c r="C16" s="21"/>
      <c r="D16" s="21"/>
      <c r="E16" s="21"/>
      <c r="F16" s="21"/>
      <c r="G16" s="21"/>
      <c r="H16" s="35">
        <f t="shared" si="1"/>
        <v>0</v>
      </c>
    </row>
    <row r="17" spans="1:8" s="1" customFormat="1" ht="30" customHeight="1" x14ac:dyDescent="0.15">
      <c r="A17" s="31" t="s">
        <v>47</v>
      </c>
      <c r="B17" s="21"/>
      <c r="C17" s="21"/>
      <c r="D17" s="21"/>
      <c r="E17" s="21"/>
      <c r="F17" s="21"/>
      <c r="G17" s="21"/>
      <c r="H17" s="35">
        <f t="shared" si="1"/>
        <v>0</v>
      </c>
    </row>
    <row r="18" spans="1:8" s="1" customFormat="1" ht="30" customHeight="1" x14ac:dyDescent="0.15">
      <c r="A18" s="31" t="s">
        <v>48</v>
      </c>
      <c r="B18" s="21"/>
      <c r="C18" s="21"/>
      <c r="D18" s="21"/>
      <c r="E18" s="21"/>
      <c r="F18" s="21"/>
      <c r="G18" s="21"/>
      <c r="H18" s="35">
        <f t="shared" si="1"/>
        <v>0</v>
      </c>
    </row>
    <row r="19" spans="1:8" s="1" customFormat="1" ht="30" customHeight="1" thickBot="1" x14ac:dyDescent="0.2">
      <c r="A19" s="13" t="s">
        <v>45</v>
      </c>
      <c r="B19" s="21"/>
      <c r="C19" s="21"/>
      <c r="D19" s="21"/>
      <c r="E19" s="21"/>
      <c r="F19" s="21"/>
      <c r="G19" s="21"/>
      <c r="H19" s="35">
        <f t="shared" si="1"/>
        <v>0</v>
      </c>
    </row>
    <row r="20" spans="1:8" ht="30" customHeight="1" thickBot="1" x14ac:dyDescent="0.2">
      <c r="A20" s="2" t="s">
        <v>11</v>
      </c>
      <c r="B20" s="37">
        <f>SUM(B8:B9,B12:B14,B16:B19)</f>
        <v>0</v>
      </c>
      <c r="C20" s="37">
        <f t="shared" ref="C20:G20" si="2">SUM(C8:C9,C12:C14,C16:C19)</f>
        <v>0</v>
      </c>
      <c r="D20" s="37">
        <f t="shared" si="2"/>
        <v>0</v>
      </c>
      <c r="E20" s="37">
        <f t="shared" si="2"/>
        <v>0</v>
      </c>
      <c r="F20" s="37">
        <f t="shared" si="2"/>
        <v>0</v>
      </c>
      <c r="G20" s="37">
        <f t="shared" si="2"/>
        <v>0</v>
      </c>
      <c r="H20" s="38">
        <f>SUM(H8:H9,H12:H14,H16:H19)</f>
        <v>0</v>
      </c>
    </row>
    <row r="21" spans="1:8" x14ac:dyDescent="0.15">
      <c r="A21" s="16"/>
    </row>
    <row r="22" spans="1:8" ht="20.25" customHeight="1" thickBot="1" x14ac:dyDescent="0.2">
      <c r="A22" s="11" t="s">
        <v>35</v>
      </c>
    </row>
    <row r="23" spans="1:8" s="1" customFormat="1" ht="30" customHeight="1" thickBot="1" x14ac:dyDescent="0.2">
      <c r="A23" s="29" t="s">
        <v>2</v>
      </c>
      <c r="B23" s="51" t="s">
        <v>12</v>
      </c>
      <c r="C23" s="53"/>
      <c r="D23" s="51" t="s">
        <v>15</v>
      </c>
      <c r="E23" s="53"/>
      <c r="F23" s="51" t="s">
        <v>1</v>
      </c>
      <c r="G23" s="53"/>
      <c r="H23" s="30" t="s">
        <v>9</v>
      </c>
    </row>
    <row r="24" spans="1:8" s="1" customFormat="1" ht="30" customHeight="1" thickBot="1" x14ac:dyDescent="0.2">
      <c r="A24" s="69" t="s">
        <v>42</v>
      </c>
      <c r="B24" s="70"/>
      <c r="C24" s="70"/>
      <c r="D24" s="70"/>
      <c r="E24" s="70"/>
      <c r="F24" s="70"/>
      <c r="G24" s="70"/>
      <c r="H24" s="71"/>
    </row>
    <row r="25" spans="1:8" s="1" customFormat="1" ht="30" customHeight="1" x14ac:dyDescent="0.15">
      <c r="A25" s="28" t="s">
        <v>13</v>
      </c>
      <c r="B25" s="72">
        <f>SUM(B26:C27)</f>
        <v>0</v>
      </c>
      <c r="C25" s="73"/>
      <c r="D25" s="74" t="s">
        <v>16</v>
      </c>
      <c r="E25" s="75"/>
      <c r="F25" s="76">
        <f>SUM(F26:G27)</f>
        <v>13.35</v>
      </c>
      <c r="G25" s="77"/>
      <c r="H25" s="39">
        <f>SUM(H26:H27)</f>
        <v>0</v>
      </c>
    </row>
    <row r="26" spans="1:8" s="1" customFormat="1" ht="30" customHeight="1" x14ac:dyDescent="0.15">
      <c r="A26" s="17" t="s">
        <v>17</v>
      </c>
      <c r="B26" s="57"/>
      <c r="C26" s="58"/>
      <c r="D26" s="59" t="s">
        <v>16</v>
      </c>
      <c r="E26" s="60"/>
      <c r="F26" s="61">
        <v>2.35</v>
      </c>
      <c r="G26" s="62"/>
      <c r="H26" s="40">
        <f>ROUNDDOWN(B26*F26,0)</f>
        <v>0</v>
      </c>
    </row>
    <row r="27" spans="1:8" s="1" customFormat="1" ht="30" customHeight="1" x14ac:dyDescent="0.15">
      <c r="A27" s="17" t="s">
        <v>18</v>
      </c>
      <c r="B27" s="57"/>
      <c r="C27" s="58"/>
      <c r="D27" s="59" t="s">
        <v>16</v>
      </c>
      <c r="E27" s="60"/>
      <c r="F27" s="61">
        <v>11</v>
      </c>
      <c r="G27" s="62"/>
      <c r="H27" s="40">
        <f>ROUNDDOWN(B27*F27,0)</f>
        <v>0</v>
      </c>
    </row>
    <row r="28" spans="1:8" s="1" customFormat="1" ht="30" customHeight="1" thickBot="1" x14ac:dyDescent="0.2">
      <c r="A28" s="18" t="s">
        <v>46</v>
      </c>
      <c r="B28" s="63"/>
      <c r="C28" s="64"/>
      <c r="D28" s="65" t="s">
        <v>28</v>
      </c>
      <c r="E28" s="66"/>
      <c r="F28" s="67"/>
      <c r="G28" s="68"/>
      <c r="H28" s="35">
        <f>ROUNDDOWN(B28,0)</f>
        <v>0</v>
      </c>
    </row>
    <row r="29" spans="1:8" s="1" customFormat="1" ht="30" customHeight="1" thickBot="1" x14ac:dyDescent="0.2">
      <c r="A29" s="69" t="s">
        <v>43</v>
      </c>
      <c r="B29" s="70"/>
      <c r="C29" s="70"/>
      <c r="D29" s="70"/>
      <c r="E29" s="70"/>
      <c r="F29" s="70"/>
      <c r="G29" s="70"/>
      <c r="H29" s="71"/>
    </row>
    <row r="30" spans="1:8" s="1" customFormat="1" ht="30" customHeight="1" x14ac:dyDescent="0.15">
      <c r="A30" s="28" t="s">
        <v>13</v>
      </c>
      <c r="B30" s="72">
        <f>SUM(B31:C32)</f>
        <v>0</v>
      </c>
      <c r="C30" s="73"/>
      <c r="D30" s="74" t="s">
        <v>16</v>
      </c>
      <c r="E30" s="75"/>
      <c r="F30" s="76">
        <f>SUM(F31:G32)</f>
        <v>13.35</v>
      </c>
      <c r="G30" s="77"/>
      <c r="H30" s="39">
        <f>SUM(H31:H32)</f>
        <v>0</v>
      </c>
    </row>
    <row r="31" spans="1:8" s="1" customFormat="1" ht="30" customHeight="1" x14ac:dyDescent="0.15">
      <c r="A31" s="17" t="s">
        <v>17</v>
      </c>
      <c r="B31" s="57"/>
      <c r="C31" s="58"/>
      <c r="D31" s="59" t="s">
        <v>16</v>
      </c>
      <c r="E31" s="60"/>
      <c r="F31" s="61">
        <v>2.35</v>
      </c>
      <c r="G31" s="62"/>
      <c r="H31" s="40">
        <f>ROUNDDOWN(B31*F31,0)</f>
        <v>0</v>
      </c>
    </row>
    <row r="32" spans="1:8" s="1" customFormat="1" ht="30" customHeight="1" x14ac:dyDescent="0.15">
      <c r="A32" s="17" t="s">
        <v>18</v>
      </c>
      <c r="B32" s="57"/>
      <c r="C32" s="58"/>
      <c r="D32" s="59" t="s">
        <v>16</v>
      </c>
      <c r="E32" s="60"/>
      <c r="F32" s="61">
        <v>11</v>
      </c>
      <c r="G32" s="62"/>
      <c r="H32" s="40">
        <f>ROUNDDOWN(B32*F32,0)</f>
        <v>0</v>
      </c>
    </row>
    <row r="33" spans="1:8" s="1" customFormat="1" ht="30" customHeight="1" thickBot="1" x14ac:dyDescent="0.2">
      <c r="A33" s="18" t="s">
        <v>46</v>
      </c>
      <c r="B33" s="63"/>
      <c r="C33" s="64"/>
      <c r="D33" s="65" t="s">
        <v>28</v>
      </c>
      <c r="E33" s="66"/>
      <c r="F33" s="67"/>
      <c r="G33" s="68"/>
      <c r="H33" s="35">
        <f>ROUNDDOWN(B33,0)</f>
        <v>0</v>
      </c>
    </row>
    <row r="34" spans="1:8" ht="30" customHeight="1" thickBot="1" x14ac:dyDescent="0.2">
      <c r="A34" s="2" t="s">
        <v>14</v>
      </c>
      <c r="B34" s="42"/>
      <c r="C34" s="44"/>
      <c r="D34" s="42"/>
      <c r="E34" s="44"/>
      <c r="F34" s="42"/>
      <c r="G34" s="44"/>
      <c r="H34" s="41">
        <f>H25+H28+H30+H33</f>
        <v>0</v>
      </c>
    </row>
    <row r="35" spans="1:8" x14ac:dyDescent="0.15">
      <c r="A35" s="19"/>
    </row>
    <row r="36" spans="1:8" ht="20.25" customHeight="1" thickBot="1" x14ac:dyDescent="0.2">
      <c r="A36" s="11" t="s">
        <v>36</v>
      </c>
    </row>
    <row r="37" spans="1:8" s="1" customFormat="1" ht="30" customHeight="1" thickBot="1" x14ac:dyDescent="0.2">
      <c r="A37" s="12" t="s">
        <v>2</v>
      </c>
      <c r="B37" s="51" t="s">
        <v>24</v>
      </c>
      <c r="C37" s="52"/>
      <c r="D37" s="52"/>
      <c r="E37" s="52"/>
      <c r="F37" s="52"/>
      <c r="G37" s="53"/>
      <c r="H37" s="9" t="s">
        <v>9</v>
      </c>
    </row>
    <row r="38" spans="1:8" s="1" customFormat="1" ht="30" customHeight="1" x14ac:dyDescent="0.15">
      <c r="A38" s="20" t="s">
        <v>20</v>
      </c>
      <c r="B38" s="45" t="s">
        <v>22</v>
      </c>
      <c r="C38" s="46"/>
      <c r="D38" s="46"/>
      <c r="E38" s="46"/>
      <c r="F38" s="46"/>
      <c r="G38" s="47"/>
      <c r="H38" s="5">
        <f>ROUNDDOWN(H20*1.1,0)</f>
        <v>0</v>
      </c>
    </row>
    <row r="39" spans="1:8" s="1" customFormat="1" ht="30" customHeight="1" thickBot="1" x14ac:dyDescent="0.2">
      <c r="A39" s="15" t="s">
        <v>21</v>
      </c>
      <c r="B39" s="54" t="s">
        <v>23</v>
      </c>
      <c r="C39" s="55"/>
      <c r="D39" s="55"/>
      <c r="E39" s="55"/>
      <c r="F39" s="55"/>
      <c r="G39" s="56"/>
      <c r="H39" s="4">
        <f>ROUNDDOWN(SUM(H20,H38)*0.15,0)</f>
        <v>0</v>
      </c>
    </row>
    <row r="40" spans="1:8" ht="30" customHeight="1" thickBot="1" x14ac:dyDescent="0.2">
      <c r="A40" s="2" t="s">
        <v>19</v>
      </c>
      <c r="B40" s="42"/>
      <c r="C40" s="43"/>
      <c r="D40" s="43"/>
      <c r="E40" s="43"/>
      <c r="F40" s="43"/>
      <c r="G40" s="44"/>
      <c r="H40" s="6">
        <f>SUM(H38:H39)</f>
        <v>0</v>
      </c>
    </row>
    <row r="41" spans="1:8" ht="14.25" thickBot="1" x14ac:dyDescent="0.2">
      <c r="A41" s="19"/>
    </row>
    <row r="42" spans="1:8" s="1" customFormat="1" ht="30" customHeight="1" x14ac:dyDescent="0.15">
      <c r="A42" s="20" t="s">
        <v>26</v>
      </c>
      <c r="B42" s="45" t="s">
        <v>37</v>
      </c>
      <c r="C42" s="46"/>
      <c r="D42" s="46"/>
      <c r="E42" s="46"/>
      <c r="F42" s="46"/>
      <c r="G42" s="47"/>
      <c r="H42" s="5">
        <f>SUM(H20,H34,H40)</f>
        <v>0</v>
      </c>
    </row>
    <row r="43" spans="1:8" s="1" customFormat="1" ht="30" customHeight="1" thickBot="1" x14ac:dyDescent="0.2">
      <c r="A43" s="15" t="s">
        <v>25</v>
      </c>
      <c r="B43" s="48" t="s">
        <v>38</v>
      </c>
      <c r="C43" s="49"/>
      <c r="D43" s="49"/>
      <c r="E43" s="49"/>
      <c r="F43" s="49"/>
      <c r="G43" s="50"/>
      <c r="H43" s="4">
        <f>ROUNDDOWN(H42*0.1,0)</f>
        <v>0</v>
      </c>
    </row>
    <row r="44" spans="1:8" ht="30" customHeight="1" thickBot="1" x14ac:dyDescent="0.2">
      <c r="A44" s="3" t="s">
        <v>27</v>
      </c>
      <c r="B44" s="42"/>
      <c r="C44" s="43"/>
      <c r="D44" s="43"/>
      <c r="E44" s="43"/>
      <c r="F44" s="43"/>
      <c r="G44" s="44"/>
      <c r="H44" s="7">
        <f>SUM(H42:H43)</f>
        <v>0</v>
      </c>
    </row>
  </sheetData>
  <sheetProtection sheet="1" objects="1" scenarios="1" selectLockedCells="1"/>
  <mergeCells count="44">
    <mergeCell ref="B23:C23"/>
    <mergeCell ref="D23:E23"/>
    <mergeCell ref="F23:G23"/>
    <mergeCell ref="A1:H1"/>
    <mergeCell ref="A2:H2"/>
    <mergeCell ref="A3:H3"/>
    <mergeCell ref="A7:H7"/>
    <mergeCell ref="A15:H15"/>
    <mergeCell ref="A24:H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A29:H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40:G40"/>
    <mergeCell ref="B42:G42"/>
    <mergeCell ref="B43:G43"/>
    <mergeCell ref="B44:G44"/>
    <mergeCell ref="B34:C34"/>
    <mergeCell ref="D34:E34"/>
    <mergeCell ref="F34:G34"/>
    <mergeCell ref="B37:G37"/>
    <mergeCell ref="B38:G38"/>
    <mergeCell ref="B39:G39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積算書 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2023-03-01T04:28:13Z</dcterms:created>
  <dcterms:modified xsi:type="dcterms:W3CDTF">2023-03-24T00:45:32Z</dcterms:modified>
</cp:coreProperties>
</file>