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K30" i="12"/>
  <c r="AA30" i="12"/>
  <c r="AA31" i="12"/>
  <c r="AA28" i="12"/>
  <c r="AA23" i="12"/>
  <c r="V23" i="12"/>
  <c r="Q23" i="12"/>
  <c r="AA8" i="12"/>
  <c r="AA7"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<sst xmlns="http://schemas.openxmlformats.org/spreadsheetml/2006/main" count="1195" uniqueCount="627">
  <si>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</si>
  <si>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</si>
  <si>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</si>
  <si>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</si>
  <si>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</si>
  <si>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</si>
  <si>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</si>
  <si>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</si>
  <si>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</si>
  <si>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</si>
  <si>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</si>
  <si>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</si>
  <si>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</si>
  <si>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</si>
  <si>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</si>
  <si>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</si>
  <si>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</si>
  <si>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</si>
  <si>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</si>
  <si>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</si>
  <si>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</si>
  <si>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</si>
  <si>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</si>
  <si>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</si>
  <si>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</si>
  <si>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</si>
  <si>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</si>
  <si>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</si>
  <si>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</si>
  <si>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</si>
  <si>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</si>
  <si>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</si>
  <si>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</si>
  <si>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</si>
  <si>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</si>
  <si>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</si>
  <si>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</si>
  <si>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</si>
  <si>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</si>
  <si>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</si>
  <si>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</si>
  <si>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</si>
  <si>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</si>
  <si>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</si>
  <si>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</si>
  <si>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</si>
  <si>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</si>
  <si>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</si>
  <si>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</si>
  <si>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</si>
  <si>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</si>
  <si>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</si>
  <si>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</si>
  <si>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</si>
  <si>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</si>
  <si>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</si>
  <si>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</si>
  <si>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</si>
  <si>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</si>
  <si>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</si>
  <si>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</si>
  <si>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</si>
  <si>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</si>
  <si>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</si>
  <si>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</si>
  <si>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</si>
  <si>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</si>
  <si>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</si>
  <si>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</si>
  <si>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</si>
  <si>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</si>
  <si>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</si>
  <si>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</si>
  <si>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</si>
  <si>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</si>
  <si>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</si>
  <si>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</si>
  <si>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</si>
  <si>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</si>
  <si>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</si>
  <si>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</si>
  <si>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</si>
  <si>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</si>
  <si>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</si>
  <si>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</si>
  <si>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</si>
  <si>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</si>
  <si>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</si>
  <si>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</si>
  <si>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</si>
  <si>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</si>
  <si>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</si>
  <si>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</si>
  <si>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</si>
  <si>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</si>
  <si>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</si>
  <si>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</si>
  <si>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</si>
  <si>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</si>
  <si>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</si>
  <si>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</si>
  <si>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</si>
  <si>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</si>
  <si>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</si>
  <si>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</si>
  <si>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</si>
  <si>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</si>
  <si>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</si>
  <si>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</si>
  <si>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</si>
  <si>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</si>
  <si>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</si>
  <si>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</si>
  <si>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</si>
  <si>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</si>
  <si>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</si>
  <si>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</si>
  <si>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</si>
  <si>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</si>
  <si>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</si>
  <si>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</si>
  <si>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</si>
  <si>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</si>
  <si>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</si>
  <si>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</si>
  <si>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</si>
  <si>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</si>
  <si>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</si>
  <si>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</si>
  <si>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</si>
  <si>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</si>
  <si>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</si>
  <si>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</si>
  <si>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</si>
  <si>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</si>
  <si>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</si>
  <si>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</si>
  <si>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</si>
  <si>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</si>
  <si>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</si>
  <si>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</si>
  <si>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</si>
  <si>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</si>
  <si>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</si>
  <si>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</si>
  <si>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</si>
  <si>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</si>
  <si>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</si>
  <si>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</si>
  <si>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</si>
  <si>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</si>
  <si>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</si>
  <si>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</si>
  <si>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</si>
  <si>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</si>
  <si>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</si>
  <si>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</si>
  <si>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</si>
  <si>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</si>
  <si>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</si>
  <si>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</si>
  <si>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</si>
  <si>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</si>
  <si>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</si>
  <si>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</si>
  <si>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</si>
  <si>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</si>
  <si>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</si>
  <si>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</si>
  <si>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</si>
  <si>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</si>
  <si>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</si>
  <si>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</si>
  <si>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</si>
  <si>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</si>
  <si>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</si>
  <si>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</si>
  <si>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</si>
  <si>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</si>
  <si>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</si>
  <si>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</si>
  <si>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</si>
  <si>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</si>
  <si>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</si>
  <si>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</si>
  <si>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</si>
  <si>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</si>
  <si>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</si>
  <si>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</si>
  <si>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</si>
  <si>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</si>
  <si>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</si>
  <si>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</si>
  <si>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</si>
  <si>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</si>
  <si>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</si>
  <si>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</si>
  <si>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</si>
  <si>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</si>
  <si>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</si>
  <si>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</si>
  <si>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</si>
  <si>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</si>
  <si>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</si>
  <si>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</si>
  <si>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</si>
  <si>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</si>
  <si>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</si>
  <si>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</si>
  <si>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</si>
  <si>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</si>
  <si>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福岡県吉富町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</si>
  <si>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</si>
  <si>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</si>
  <si>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</si>
  <si>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</si>
  <si>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</si>
  <si>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</si>
  <si>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</si>
  <si>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</si>
  <si>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</si>
  <si>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</si>
  <si>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</si>
  <si>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</si>
  <si>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</si>
  <si>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</si>
  <si>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</si>
  <si>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</si>
  <si>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</si>
  <si>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</si>
  <si>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</si>
  <si>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</si>
  <si>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</si>
  <si>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</si>
  <si>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</si>
  <si>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</si>
  <si>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</si>
  <si>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</si>
  <si>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</si>
  <si>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</si>
  <si>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</si>
  <si>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</si>
  <si>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</si>
  <si>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</si>
  <si>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</si>
  <si>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</si>
  <si>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</si>
  <si>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</si>
  <si>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</si>
  <si>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</si>
  <si>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</si>
  <si>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</si>
  <si>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</si>
  <si>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</si>
  <si>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</si>
  <si>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</si>
  <si>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</si>
  <si>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</si>
  <si>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</si>
  <si>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</si>
  <si>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</si>
  <si>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</si>
  <si>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</si>
  <si>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</si>
  <si>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</si>
  <si>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</si>
  <si>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</si>
  <si>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</si>
  <si>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</si>
  <si>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</si>
  <si>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</si>
  <si>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</si>
  <si>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</si>
  <si>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</si>
  <si>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</si>
  <si>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</si>
  <si>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</si>
  <si>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</si>
  <si>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</si>
  <si>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</si>
  <si>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</si>
  <si>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</si>
  <si>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</si>
  <si>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</si>
  <si>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</si>
  <si>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</si>
  <si>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</si>
  <si>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</si>
  <si>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</si>
  <si>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</si>
  <si>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</si>
  <si>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</si>
  <si>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</si>
  <si>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</si>
  <si>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</si>
  <si>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</si>
  <si>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</si>
  <si>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</si>
  <si>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</si>
  <si>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</si>
  <si>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</si>
  <si>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</si>
  <si>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</si>
  <si>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</si>
  <si>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</si>
  <si>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</si>
  <si>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</si>
  <si>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</si>
  <si>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</si>
  <si>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</si>
  <si>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</si>
  <si>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</si>
  <si>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</si>
  <si>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</si>
  <si>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</si>
  <si>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</si>
  <si>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</si>
  <si>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</si>
  <si>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</si>
  <si>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</si>
  <si>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</si>
  <si>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</si>
  <si>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</si>
  <si>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</si>
  <si>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</si>
  <si>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</si>
  <si>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</si>
  <si>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</si>
  <si>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</si>
  <si>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</si>
  <si>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</si>
  <si>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</si>
  <si>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</si>
  <si>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</si>
  <si>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</si>
  <si>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</si>
  <si>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</si>
  <si>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</si>
  <si>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</si>
  <si>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</si>
  <si>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</si>
  <si>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</si>
  <si>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</si>
  <si>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</si>
  <si>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</si>
  <si>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</si>
  <si>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</si>
  <si>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</si>
  <si>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</si>
  <si>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</si>
  <si>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</si>
  <si>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</si>
  <si>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</si>
  <si>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</si>
  <si>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</si>
  <si>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</si>
  <si>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</si>
  <si>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</si>
  <si>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</si>
  <si>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</si>
  <si>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</si>
  <si>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</si>
  <si>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</si>
  <si>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</si>
  <si>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</si>
  <si>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</si>
  <si>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</si>
  <si>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福岡県吉富町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</si>
  <si>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</si>
  <si>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</si>
  <si>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</si>
  <si>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</si>
  <si>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</si>
  <si>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</si>
  <si>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</si>
  <si>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</si>
  <si>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</si>
  <si>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</si>
  <si>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</si>
  <si>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</si>
  <si>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</si>
  <si>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</si>
  <si>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</si>
  <si>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</si>
  <si>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</si>
  <si>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</si>
  <si>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</si>
  <si>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</si>
  <si>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</si>
  <si>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</si>
  <si>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</si>
  <si>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</si>
  <si>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</si>
  <si>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</si>
  <si>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</si>
  <si>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</si>
  <si>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</si>
  <si>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</si>
  <si>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</si>
  <si>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</si>
  <si>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</si>
  <si>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</si>
  <si>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</si>
  <si>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</si>
  <si>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</si>
  <si>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</si>
  <si>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</si>
  <si>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</si>
  <si>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</si>
  <si>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</si>
  <si>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</si>
  <si>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</si>
  <si>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</si>
  <si>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</si>
  <si>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</si>
  <si>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</si>
  <si>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</si>
  <si>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</si>
  <si>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</si>
  <si>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</si>
  <si>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</si>
  <si>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</si>
  <si>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</si>
  <si>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</si>
  <si>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</si>
  <si>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</si>
  <si>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</si>
  <si>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</si>
  <si>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</si>
  <si>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</si>
  <si>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</si>
  <si>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</si>
  <si>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</si>
  <si>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</si>
  <si>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</si>
  <si>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</si>
  <si>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</si>
  <si>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</si>
  <si>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</si>
  <si>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</si>
  <si>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</si>
  <si>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</si>
  <si>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</si>
  <si>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</si>
  <si>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</si>
  <si>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</si>
  <si>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</si>
  <si>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</si>
  <si>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</si>
  <si>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</si>
  <si>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</si>
  <si>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</si>
  <si>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</si>
  <si>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</si>
  <si>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</si>
  <si>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</si>
  <si>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</si>
  <si>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</si>
  <si>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</si>
  <si>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</si>
  <si>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</si>
  <si>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</si>
  <si>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</si>
  <si>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</si>
  <si>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</si>
  <si>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</si>
  <si>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</si>
  <si>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</si>
  <si>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</si>
  <si>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</si>
  <si>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</si>
  <si>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</si>
  <si>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</si>
  <si>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</si>
  <si>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</si>
  <si>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</si>
  <si>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</si>
  <si>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</si>
  <si>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</si>
  <si>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</si>
  <si>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</si>
  <si>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</si>
  <si>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</si>
  <si>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</si>
  <si>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</si>
  <si>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</si>
  <si>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</si>
  <si>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</si>
  <si>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</si>
  <si>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</si>
  <si>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</si>
  <si>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</si>
  <si>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</si>
  <si>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</si>
  <si>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</si>
  <si>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</si>
  <si>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</si>
  <si>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</si>
  <si>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</si>
  <si>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</si>
  <si>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</si>
  <si>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</si>
  <si>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</si>
  <si>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</si>
  <si>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</si>
  <si>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</si>
  <si>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</si>
  <si>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</si>
  <si>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</si>
  <si>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</si>
  <si>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</si>
  <si>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</si>
  <si>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</si>
  <si>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</si>
  <si>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</si>
  <si>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</si>
  <si>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</si>
  <si>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</si>
  <si>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</si>
  <si>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</si>
  <si>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</si>
  <si>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</si>
  <si>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</si>
  <si>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</si>
  <si>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</si>
  <si>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</si>
  <si>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</si>
  <si>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</si>
  <si>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</si>
  <si>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</si>
  <si>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</si>
  <si>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</si>
  <si>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</si>
  <si>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</si>
  <si>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</si>
  <si>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</si>
  <si>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</si>
  <si>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</si>
  <si>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</si>
  <si>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</si>
  <si>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</si>
  <si>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</si>
  <si>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</si>
  <si>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</si>
  <si>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</si>
  <si>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</si>
  <si>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</si>
  <si>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</si>
  <si>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</si>
  <si>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</si>
  <si>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</si>
  <si>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</si>
  <si>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</si>
  <si>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</si>
  <si>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</si>
  <si>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</si>
  <si>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</si>
  <si>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</si>
  <si>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</si>
  <si>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</si>
  <si>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</si>
  <si>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</si>
  <si>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</si>
  <si>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</si>
  <si>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</si>
  <si>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</si>
  <si>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</si>
  <si>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11.34</t>
  </si>
  <si>
    <t>▲ 7.92</t>
  </si>
  <si>
    <t>▲ 0.06</t>
  </si>
  <si>
    <t>▲ 4.28</t>
  </si>
  <si>
    <t>▲ 5.36</t>
  </si>
  <si>
    <t>一般会計</t>
  </si>
  <si>
    <t>水道事業会計</t>
  </si>
  <si>
    <t>下水道事業会計</t>
  </si>
  <si>
    <t>国民健康保険特別会計</t>
  </si>
  <si>
    <t>奨学金特別会計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</si>
  <si>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</si>
  <si>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</si>
  <si>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</si>
  <si>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</si>
  <si>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</si>
  <si>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</si>
  <si>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</si>
  <si>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</si>
  <si>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</si>
  <si>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</si>
  <si>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福岡県市町村職員退職手当組合（一般会計）</t>
    <rPh sb="0" eb="3">
      <t>フクオカケン</t>
    </rPh>
    <rPh sb="3" eb="6">
      <t>シチョウソン</t>
    </rPh>
    <rPh sb="6" eb="8">
      <t>ショクイン</t>
    </rPh>
    <rPh sb="8" eb="12">
      <t>タイショクテアテ</t>
    </rPh>
    <rPh sb="12" eb="14">
      <t>クミアイ</t>
    </rPh>
    <rPh sb="15" eb="19">
      <t>イッパンカイケイ</t>
    </rPh>
    <phoneticPr fontId="2"/>
  </si>
  <si>
    <t>福岡県市町村職員退職手当組合（基金特別会計）</t>
    <rPh sb="0" eb="3">
      <t>フクオカケン</t>
    </rPh>
    <rPh sb="3" eb="8">
      <t>シチョウソンショクイン</t>
    </rPh>
    <rPh sb="8" eb="12">
      <t>タイショクテアテ</t>
    </rPh>
    <rPh sb="12" eb="14">
      <t>クミアイ</t>
    </rPh>
    <rPh sb="15" eb="19">
      <t>キキントクベツ</t>
    </rPh>
    <rPh sb="19" eb="21">
      <t>カイケイ</t>
    </rPh>
    <phoneticPr fontId="2"/>
  </si>
  <si>
    <t>豊前市外二町財産組合</t>
    <rPh sb="0" eb="3">
      <t>ブゼンシ</t>
    </rPh>
    <rPh sb="3" eb="4">
      <t>ソト</t>
    </rPh>
    <rPh sb="4" eb="5">
      <t>ニ</t>
    </rPh>
    <rPh sb="5" eb="6">
      <t>マチ</t>
    </rPh>
    <rPh sb="6" eb="10">
      <t>ザイサンクミアイ</t>
    </rPh>
    <phoneticPr fontId="2"/>
  </si>
  <si>
    <t>福岡県自治会館管理組合</t>
    <rPh sb="0" eb="3">
      <t>フクオカケン</t>
    </rPh>
    <rPh sb="3" eb="7">
      <t>ジチカイカン</t>
    </rPh>
    <rPh sb="7" eb="11">
      <t>カンリクミアイ</t>
    </rPh>
    <phoneticPr fontId="2"/>
  </si>
  <si>
    <t>築上郡自治会館等資産管理組合</t>
    <rPh sb="0" eb="3">
      <t>チクジョウグン</t>
    </rPh>
    <rPh sb="3" eb="7">
      <t>ジチカイカン</t>
    </rPh>
    <rPh sb="7" eb="8">
      <t>ナド</t>
    </rPh>
    <rPh sb="8" eb="10">
      <t>シサン</t>
    </rPh>
    <rPh sb="10" eb="14">
      <t>カンリクミアイ</t>
    </rPh>
    <phoneticPr fontId="2"/>
  </si>
  <si>
    <t>京築市町村圏事務組合（一般会計）</t>
    <rPh sb="0" eb="2">
      <t>ケイチク</t>
    </rPh>
    <rPh sb="2" eb="5">
      <t>シチョウソン</t>
    </rPh>
    <rPh sb="5" eb="6">
      <t>ケン</t>
    </rPh>
    <rPh sb="6" eb="10">
      <t>ジムクミアイ</t>
    </rPh>
    <rPh sb="11" eb="15">
      <t>イッパンカイケイ</t>
    </rPh>
    <phoneticPr fontId="2"/>
  </si>
  <si>
    <t>京築市町村圏事務組合（広域圏消防特別会計）</t>
    <rPh sb="0" eb="2">
      <t>ケイチク</t>
    </rPh>
    <rPh sb="2" eb="5">
      <t>シチョウソン</t>
    </rPh>
    <rPh sb="5" eb="6">
      <t>ケン</t>
    </rPh>
    <rPh sb="6" eb="10">
      <t>ジムクミアイ</t>
    </rPh>
    <rPh sb="11" eb="14">
      <t>コウイキケン</t>
    </rPh>
    <rPh sb="14" eb="16">
      <t>ショウボウ</t>
    </rPh>
    <rPh sb="16" eb="18">
      <t>トクベツ</t>
    </rPh>
    <rPh sb="18" eb="20">
      <t>カイケイ</t>
    </rPh>
    <phoneticPr fontId="2"/>
  </si>
  <si>
    <t>福岡県自治振興組合（一般会計）</t>
    <rPh sb="0" eb="3">
      <t>フクオカケン</t>
    </rPh>
    <rPh sb="3" eb="7">
      <t>ジチシンコウ</t>
    </rPh>
    <rPh sb="7" eb="9">
      <t>クミアイ</t>
    </rPh>
    <rPh sb="10" eb="14">
      <t>イッパンカイケイ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</si>
  <si>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</si>
  <si>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福岡県後期高齢者医療広域連合（一般会計）</t>
    <rPh sb="0" eb="3">
      <t>フクオカケン</t>
    </rPh>
    <rPh sb="3" eb="8">
      <t>コウキコウレイシャ</t>
    </rPh>
    <rPh sb="8" eb="10">
      <t>イリョウ</t>
    </rPh>
    <rPh sb="10" eb="14">
      <t>コウイキレンゴウ</t>
    </rPh>
    <rPh sb="15" eb="19">
      <t>イッパンカイケイ</t>
    </rPh>
    <phoneticPr fontId="2"/>
  </si>
  <si>
    <t>福岡県後期高齢者医療広域連合（後期高齢者医療特別会計）</t>
    <rPh sb="0" eb="3">
      <t>フクオカケン</t>
    </rPh>
    <rPh sb="3" eb="8">
      <t>コウキコウレイシャ</t>
    </rPh>
    <rPh sb="8" eb="10">
      <t>イリョウ</t>
    </rPh>
    <rPh sb="10" eb="14">
      <t>コウイキレンゴウ</t>
    </rPh>
    <rPh sb="15" eb="22">
      <t>コウキコウレイシャイリョウ</t>
    </rPh>
    <rPh sb="22" eb="26">
      <t>トクベツカイケイ</t>
    </rPh>
    <phoneticPr fontId="2"/>
  </si>
  <si>
    <t>豊前市外二町清掃施設組合</t>
    <rPh sb="0" eb="3">
      <t>ブゼンシ</t>
    </rPh>
    <rPh sb="3" eb="4">
      <t>ソト</t>
    </rPh>
    <rPh sb="4" eb="5">
      <t>ニ</t>
    </rPh>
    <rPh sb="5" eb="6">
      <t>マチ</t>
    </rPh>
    <rPh sb="6" eb="10">
      <t>セイソウシセツ</t>
    </rPh>
    <rPh sb="10" eb="12">
      <t>クミアイ</t>
    </rPh>
    <phoneticPr fontId="2"/>
  </si>
  <si>
    <t>吉富町外１町環境衛生事務組合</t>
    <rPh sb="0" eb="3">
      <t>ヨシトミマチ</t>
    </rPh>
    <rPh sb="3" eb="4">
      <t>ソト</t>
    </rPh>
    <rPh sb="5" eb="6">
      <t>マチ</t>
    </rPh>
    <rPh sb="6" eb="10">
      <t>カンキョウエイセイ</t>
    </rPh>
    <rPh sb="10" eb="14">
      <t>ジムクミアイ</t>
    </rPh>
    <phoneticPr fontId="2"/>
  </si>
  <si>
    <t>京築地区水道企業団</t>
    <rPh sb="0" eb="2">
      <t>ケイチク</t>
    </rPh>
    <rPh sb="2" eb="4">
      <t>チク</t>
    </rPh>
    <rPh sb="4" eb="6">
      <t>スイドウ</t>
    </rPh>
    <rPh sb="6" eb="9">
      <t>キギョウダン</t>
    </rPh>
    <phoneticPr fontId="2"/>
  </si>
  <si>
    <t>上毛町一市一町矢方池土木組合</t>
    <rPh sb="0" eb="3">
      <t>コウゲマチ</t>
    </rPh>
    <rPh sb="3" eb="4">
      <t>ヒト</t>
    </rPh>
    <rPh sb="4" eb="5">
      <t>シ</t>
    </rPh>
    <rPh sb="5" eb="6">
      <t>ヒト</t>
    </rPh>
    <rPh sb="6" eb="7">
      <t>マチ</t>
    </rPh>
    <rPh sb="7" eb="8">
      <t>ヤ</t>
    </rPh>
    <rPh sb="8" eb="9">
      <t>ホウ</t>
    </rPh>
    <rPh sb="9" eb="10">
      <t>イケ</t>
    </rPh>
    <rPh sb="10" eb="12">
      <t>ドボク</t>
    </rPh>
    <rPh sb="12" eb="14">
      <t>クミアイ</t>
    </rPh>
    <phoneticPr fontId="2"/>
  </si>
  <si>
    <t>福岡県市町村消防団員等公務災害補償組合</t>
    <rPh sb="0" eb="3">
      <t>フクオカケン</t>
    </rPh>
    <rPh sb="3" eb="6">
      <t>シチョウソン</t>
    </rPh>
    <rPh sb="6" eb="10">
      <t>ショウボウダンイン</t>
    </rPh>
    <rPh sb="10" eb="11">
      <t>ナド</t>
    </rPh>
    <rPh sb="11" eb="15">
      <t>コウムサイガイ</t>
    </rPh>
    <rPh sb="15" eb="17">
      <t>ホショウ</t>
    </rPh>
    <rPh sb="17" eb="19">
      <t>クミアイ</t>
    </rPh>
    <phoneticPr fontId="2"/>
  </si>
  <si>
    <t>吉富町外一市中学校組合</t>
    <rPh sb="0" eb="3">
      <t>ヨシトミマチ</t>
    </rPh>
    <rPh sb="3" eb="4">
      <t>ソト</t>
    </rPh>
    <rPh sb="4" eb="5">
      <t>ヒト</t>
    </rPh>
    <rPh sb="5" eb="6">
      <t>シ</t>
    </rPh>
    <rPh sb="6" eb="11">
      <t>チュウガッコウクミアイ</t>
    </rPh>
    <phoneticPr fontId="2"/>
  </si>
  <si>
    <t>福岡県介護保険広域連合（一般会計）</t>
    <rPh sb="0" eb="3">
      <t>フクオカケン</t>
    </rPh>
    <rPh sb="3" eb="5">
      <t>カイゴ</t>
    </rPh>
    <rPh sb="5" eb="7">
      <t>ホケン</t>
    </rPh>
    <rPh sb="7" eb="11">
      <t>コウイキレンゴウ</t>
    </rPh>
    <rPh sb="12" eb="16">
      <t>イッパンカイケイ</t>
    </rPh>
    <phoneticPr fontId="2"/>
  </si>
  <si>
    <t>福岡県介護保険広域連合（介護保険事業特別会計）</t>
    <rPh sb="0" eb="3">
      <t>フクオカケン</t>
    </rPh>
    <rPh sb="3" eb="7">
      <t>カイゴホケン</t>
    </rPh>
    <rPh sb="7" eb="11">
      <t>コウイキレンゴウ</t>
    </rPh>
    <rPh sb="12" eb="16">
      <t>カイゴホケン</t>
    </rPh>
    <rPh sb="16" eb="18">
      <t>ジギョウ</t>
    </rPh>
    <rPh sb="18" eb="22">
      <t>トクベツカイケイ</t>
    </rPh>
    <phoneticPr fontId="2"/>
  </si>
  <si>
    <t>吉富町土地開発公社</t>
    <rPh sb="0" eb="3">
      <t>ヨシトミマチ</t>
    </rPh>
    <rPh sb="3" eb="7">
      <t>トチカイハツ</t>
    </rPh>
    <rPh sb="7" eb="9">
      <t>コウシャ</t>
    </rPh>
    <phoneticPr fontId="2"/>
  </si>
  <si>
    <t>㈱ツクローネ吉富</t>
    <rPh sb="6" eb="8">
      <t>ヨシトミ</t>
    </rPh>
    <phoneticPr fontId="2"/>
  </si>
  <si>
    <t>-</t>
    <phoneticPr fontId="2"/>
  </si>
  <si>
    <t>公共下水道事業費基金</t>
    <rPh sb="0" eb="5">
      <t>コウキョウゲスイドウ</t>
    </rPh>
    <rPh sb="5" eb="8">
      <t>ジギョウヒ</t>
    </rPh>
    <rPh sb="8" eb="10">
      <t>キキン</t>
    </rPh>
    <phoneticPr fontId="5"/>
  </si>
  <si>
    <t>災害対策基金</t>
    <rPh sb="0" eb="4">
      <t>サイガイタイサク</t>
    </rPh>
    <rPh sb="4" eb="6">
      <t>キキン</t>
    </rPh>
    <phoneticPr fontId="5"/>
  </si>
  <si>
    <t>地域振興基金</t>
    <rPh sb="0" eb="6">
      <t>チイキシンコウキキン</t>
    </rPh>
    <phoneticPr fontId="5"/>
  </si>
  <si>
    <t>地域福祉基金</t>
    <rPh sb="0" eb="2">
      <t>チイキ</t>
    </rPh>
    <rPh sb="2" eb="4">
      <t>フクシ</t>
    </rPh>
    <rPh sb="4" eb="6">
      <t>キキン</t>
    </rPh>
    <phoneticPr fontId="5"/>
  </si>
  <si>
    <t>漁業振興基金</t>
    <rPh sb="0" eb="2">
      <t>ギョギョウ</t>
    </rPh>
    <rPh sb="2" eb="6">
      <t>シンコウキキン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</si>
  <si>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</si>
  <si>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</si>
  <si>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</si>
  <si>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</si>
  <si>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</si>
  <si>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</si>
  <si>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</si>
  <si>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</si>
  <si>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</si>
  <si>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</si>
  <si>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</si>
  <si>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が比較的高めのことから、平成３０年度から将来負担比率が計上されている。町の施設の維持管理・更新の経費が増加していることに加え、下水道事業も進んでおり、町からの繰出金も大幅に増額しているため将来負担比率は増加傾向にある。ふるさと納税の推進等により充当可能財源を確保しながら、財政計画や施設の関連の計画に沿った、計画的な行財政運営に努める。</t>
    <rPh sb="0" eb="8">
      <t>ユウケイコテイシサンゲンカ</t>
    </rPh>
    <rPh sb="8" eb="11">
      <t>ショウキャクリツ</t>
    </rPh>
    <rPh sb="12" eb="15">
      <t>ヒカクテキ</t>
    </rPh>
    <rPh sb="15" eb="16">
      <t>タカ</t>
    </rPh>
    <rPh sb="23" eb="25">
      <t>ヘイセイ</t>
    </rPh>
    <rPh sb="27" eb="29">
      <t>ネンド</t>
    </rPh>
    <rPh sb="31" eb="37">
      <t>ショウライフタンヒリツ</t>
    </rPh>
    <rPh sb="38" eb="40">
      <t>ケイジョウ</t>
    </rPh>
    <rPh sb="46" eb="47">
      <t>マチ</t>
    </rPh>
    <rPh sb="48" eb="50">
      <t>シセツ</t>
    </rPh>
    <rPh sb="51" eb="55">
      <t>イジカンリ</t>
    </rPh>
    <rPh sb="56" eb="58">
      <t>コウシン</t>
    </rPh>
    <rPh sb="59" eb="61">
      <t>ケイヒ</t>
    </rPh>
    <rPh sb="62" eb="64">
      <t>ゾウカ</t>
    </rPh>
    <rPh sb="71" eb="72">
      <t>クワ</t>
    </rPh>
    <rPh sb="74" eb="77">
      <t>ゲスイドウ</t>
    </rPh>
    <rPh sb="77" eb="79">
      <t>ジギョウ</t>
    </rPh>
    <rPh sb="80" eb="81">
      <t>スス</t>
    </rPh>
    <rPh sb="86" eb="87">
      <t>マチ</t>
    </rPh>
    <rPh sb="90" eb="92">
      <t>クリダ</t>
    </rPh>
    <rPh sb="92" eb="93">
      <t>カネ</t>
    </rPh>
    <rPh sb="94" eb="96">
      <t>オオハバ</t>
    </rPh>
    <rPh sb="152" eb="154">
      <t>シセツ</t>
    </rPh>
    <rPh sb="155" eb="157">
      <t>カンレン</t>
    </rPh>
    <rPh sb="158" eb="160">
      <t>ケイカク</t>
    </rPh>
    <rPh sb="161" eb="162">
      <t>ソ</t>
    </rPh>
    <rPh sb="165" eb="168">
      <t>ケイカクテキ</t>
    </rPh>
    <rPh sb="169" eb="172">
      <t>ギョウザイセイ</t>
    </rPh>
    <rPh sb="172" eb="174">
      <t>ウンエイ</t>
    </rPh>
    <rPh sb="175" eb="176">
      <t>ツト</t>
    </rPh>
    <phoneticPr fontId="5"/>
  </si>
  <si>
    <t>平成３０年度から、本町では将来負担比率が算定されている。主な要因としては施設の更新等に伴う起債残高の増や、下水道工事に係る公営企業への繰出金の増が挙げられる。起債については計画的に借入を行っているところではあるが、施設の老朽化が進んでいることもあり、減額の見込みはない。ふるさと納税の推進等により充当可能財源を確保し、将来負担比率の上昇を抑制するよう努める。
実質公債費比率については、平成２９年度に大規模改修を実施して移行、横ばい傾向が続いている。施設の改修や更新等を計画的に行い、安定的な財政状況が維持できるよう努める。</t>
    <rPh sb="0" eb="2">
      <t>ヘイセイ</t>
    </rPh>
    <rPh sb="4" eb="6">
      <t>ネンド</t>
    </rPh>
    <rPh sb="9" eb="11">
      <t>ホンマチ</t>
    </rPh>
    <rPh sb="13" eb="19">
      <t>ショウライフタンヒリツ</t>
    </rPh>
    <rPh sb="20" eb="22">
      <t>サンテイ</t>
    </rPh>
    <rPh sb="28" eb="29">
      <t>オモ</t>
    </rPh>
    <rPh sb="30" eb="32">
      <t>ヨウイン</t>
    </rPh>
    <rPh sb="36" eb="38">
      <t>シセツ</t>
    </rPh>
    <rPh sb="39" eb="41">
      <t>コウシン</t>
    </rPh>
    <rPh sb="41" eb="42">
      <t>ナド</t>
    </rPh>
    <rPh sb="43" eb="44">
      <t>トモナ</t>
    </rPh>
    <rPh sb="45" eb="47">
      <t>キサイ</t>
    </rPh>
    <rPh sb="47" eb="49">
      <t>ザンダカ</t>
    </rPh>
    <rPh sb="50" eb="51">
      <t>ゾウ</t>
    </rPh>
    <rPh sb="53" eb="56">
      <t>ゲスイドウ</t>
    </rPh>
    <rPh sb="56" eb="58">
      <t>コウジ</t>
    </rPh>
    <rPh sb="59" eb="60">
      <t>カカ</t>
    </rPh>
    <rPh sb="61" eb="65">
      <t>コウエイキギョウ</t>
    </rPh>
    <rPh sb="67" eb="69">
      <t>クリダ</t>
    </rPh>
    <rPh sb="69" eb="70">
      <t>カネ</t>
    </rPh>
    <rPh sb="71" eb="72">
      <t>ゾウ</t>
    </rPh>
    <rPh sb="73" eb="74">
      <t>ア</t>
    </rPh>
    <rPh sb="79" eb="81">
      <t>キサイ</t>
    </rPh>
    <rPh sb="86" eb="88">
      <t>ケイカク</t>
    </rPh>
    <rPh sb="88" eb="89">
      <t>テキ</t>
    </rPh>
    <rPh sb="90" eb="92">
      <t>カリイレ</t>
    </rPh>
    <rPh sb="93" eb="94">
      <t>オコナ</t>
    </rPh>
    <rPh sb="107" eb="109">
      <t>シセツ</t>
    </rPh>
    <rPh sb="110" eb="113">
      <t>ロウキュウカ</t>
    </rPh>
    <rPh sb="114" eb="115">
      <t>スス</t>
    </rPh>
    <rPh sb="125" eb="127">
      <t>ゲンガク</t>
    </rPh>
    <rPh sb="128" eb="130">
      <t>ミコミ</t>
    </rPh>
    <rPh sb="139" eb="141">
      <t>ノウゼイ</t>
    </rPh>
    <rPh sb="142" eb="144">
      <t>スイシン</t>
    </rPh>
    <rPh sb="144" eb="145">
      <t>ナド</t>
    </rPh>
    <rPh sb="148" eb="154">
      <t>ジュウトウカノウザイゲン</t>
    </rPh>
    <rPh sb="155" eb="157">
      <t>カクホ</t>
    </rPh>
    <rPh sb="159" eb="165">
      <t>ショウライフタンヒリツ</t>
    </rPh>
    <rPh sb="166" eb="168">
      <t>ジョウショウ</t>
    </rPh>
    <rPh sb="169" eb="171">
      <t>ヨクセイ</t>
    </rPh>
    <rPh sb="175" eb="176">
      <t>ツト</t>
    </rPh>
    <rPh sb="180" eb="185">
      <t>ジッシツコウサイヒ</t>
    </rPh>
    <rPh sb="185" eb="187">
      <t>ヒリツ</t>
    </rPh>
    <rPh sb="193" eb="195">
      <t>ヘイセイ</t>
    </rPh>
    <rPh sb="197" eb="199">
      <t>ネンド</t>
    </rPh>
    <rPh sb="200" eb="203">
      <t>ダイキボ</t>
    </rPh>
    <rPh sb="203" eb="205">
      <t>カイシュウ</t>
    </rPh>
    <rPh sb="206" eb="208">
      <t>ジッシ</t>
    </rPh>
    <rPh sb="210" eb="212">
      <t>イコウ</t>
    </rPh>
    <rPh sb="213" eb="214">
      <t>ヨコ</t>
    </rPh>
    <rPh sb="216" eb="218">
      <t>ケイコウ</t>
    </rPh>
    <rPh sb="219" eb="220">
      <t>ツヅ</t>
    </rPh>
    <rPh sb="225" eb="227">
      <t>シセツ</t>
    </rPh>
    <rPh sb="228" eb="230">
      <t>カイシュウ</t>
    </rPh>
    <rPh sb="231" eb="233">
      <t>コウシン</t>
    </rPh>
    <rPh sb="233" eb="234">
      <t>ナド</t>
    </rPh>
    <rPh sb="235" eb="238">
      <t>ケイカクテキ</t>
    </rPh>
    <rPh sb="239" eb="240">
      <t>オコナ</t>
    </rPh>
    <rPh sb="242" eb="245">
      <t>アンテイテキ</t>
    </rPh>
    <rPh sb="246" eb="248">
      <t>ザイセイ</t>
    </rPh>
    <rPh sb="248" eb="250">
      <t>ジョウキョウ</t>
    </rPh>
    <rPh sb="251" eb="253">
      <t>イジ</t>
    </rPh>
    <rPh sb="258" eb="25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</si>
</sst>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E143-47B6-B2D5-7C6E245D44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45687</c:v>
                </c:pt>
                <c:pt idx="1">
                  <c:v>204641</c:v>
                </c:pt>
                <c:pt idx="2">
                  <c:v>50574</c:v>
                </c:pt>
                <c:pt idx="3">
                  <c:v>56636</c:v>
                </c:pt>
                <c:pt idx="4">
                  <c:v>60064</c:v>
                </c:pt>
              </c:numCache>
            </c:numRef>
          </c:val>
          <c:smooth val="0"/>
          <c:extLst xmlns:c16r2="http://schemas.microsoft.com/office/drawing/2015/06/chart">
            <c:ext xmlns:c16="http://schemas.microsoft.com/office/drawing/2014/chart" uri="{C3380CC4-5D6E-409C-BE32-E72D297353CC}">
              <c16:uniqueId val="{00000001-E143-47B6-B2D5-7C6E245D44E0}"/>
            </c:ext>
          </c:extLst>
        </c:ser>
        <c:dLbls>
          <c:showLegendKey val="0"/>
          <c:showVal val="0"/>
          <c:showCatName val="0"/>
          <c:showSerName val="0"/>
          <c:showPercent val="0"/>
          <c:showBubbleSize val="0"/>
        </c:dLbls>
        <c:marker val="1"/>
        <c:smooth val="0"/>
        <c:axId val="403328600"/>
        <c:axId val="489227520"/>
      </c:lineChart>
      <c:catAx>
        <c:axId val="403328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227520"/>
        <c:crosses val="autoZero"/>
        <c:auto val="1"/>
        <c:lblAlgn val="ctr"/>
        <c:lblOffset val="100"/>
        <c:tickLblSkip val="1"/>
        <c:tickMarkSkip val="1"/>
        <c:noMultiLvlLbl val="0"/>
      </c:catAx>
      <c:valAx>
        <c:axId val="4892275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328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10.91</c:v>
                </c:pt>
                <c:pt idx="1">
                  <c:v>10.5</c:v>
                </c:pt>
                <c:pt idx="2">
                  <c:v>13.24</c:v>
                </c:pt>
                <c:pt idx="3">
                  <c:v>15.21</c:v>
                </c:pt>
                <c:pt idx="4">
                  <c:v>9.1</c:v>
                </c:pt>
              </c:numCache>
            </c:numRef>
          </c:val>
          <c:extLst xmlns:c16r2="http://schemas.microsoft.com/office/drawing/2015/06/chart">
            <c:ext xmlns:c16="http://schemas.microsoft.com/office/drawing/2014/chart" uri="{C3380CC4-5D6E-409C-BE32-E72D297353CC}">
              <c16:uniqueId val="{00000000-9996-4E61-BCEC-A99918378E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50.43</c:v>
                </c:pt>
                <c:pt idx="1">
                  <c:v>49.12</c:v>
                </c:pt>
                <c:pt idx="2">
                  <c:v>51.21</c:v>
                </c:pt>
                <c:pt idx="3">
                  <c:v>50.74</c:v>
                </c:pt>
                <c:pt idx="4">
                  <c:v>55.62</c:v>
                </c:pt>
              </c:numCache>
            </c:numRef>
          </c:val>
          <c:extLst xmlns:c16r2="http://schemas.microsoft.com/office/drawing/2015/06/chart">
            <c:ext xmlns:c16="http://schemas.microsoft.com/office/drawing/2014/chart" uri="{C3380CC4-5D6E-409C-BE32-E72D297353CC}">
              <c16:uniqueId val="{00000001-9996-4E61-BCEC-A99918378E76}"/>
            </c:ext>
          </c:extLst>
        </c:ser>
        <c:dLbls>
          <c:showLegendKey val="0"/>
          <c:showVal val="0"/>
          <c:showCatName val="0"/>
          <c:showSerName val="0"/>
          <c:showPercent val="0"/>
          <c:showBubbleSize val="0"/>
        </c:dLbls>
        <c:gapWidth val="250"/>
        <c:overlap val="100"/>
        <c:axId val="487122928"/>
        <c:axId val="48711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-11.34</c:v>
                </c:pt>
                <c:pt idx="1">
                  <c:v>-7.92</c:v>
                </c:pt>
                <c:pt idx="2">
                  <c:v>-0.06</c:v>
                </c:pt>
                <c:pt idx="3">
                  <c:v>-4.28</c:v>
                </c:pt>
                <c:pt idx="4">
                  <c:v>-5.36</c:v>
                </c:pt>
              </c:numCache>
            </c:numRef>
          </c:val>
          <c:smooth val="0"/>
          <c:extLst xmlns:c16r2="http://schemas.microsoft.com/office/drawing/2015/06/chart">
            <c:ext xmlns:c16="http://schemas.microsoft.com/office/drawing/2014/chart" uri="{C3380CC4-5D6E-409C-BE32-E72D297353CC}">
              <c16:uniqueId val="{00000002-9996-4E61-BCEC-A99918378E76}"/>
            </c:ext>
          </c:extLst>
        </c:ser>
        <c:dLbls>
          <c:showLegendKey val="0"/>
          <c:showVal val="0"/>
          <c:showCatName val="0"/>
          <c:showSerName val="0"/>
          <c:showPercent val="0"/>
          <c:showBubbleSize val="0"/>
        </c:dLbls>
        <c:marker val="1"/>
        <c:smooth val="0"/>
        <c:axId val="487122928"/>
        <c:axId val="487119792"/>
      </c:lineChart>
      <c:catAx>
        <c:axId val="48712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7119792"/>
        <c:crosses val="autoZero"/>
        <c:auto val="1"/>
        <c:lblAlgn val="ctr"/>
        <c:lblOffset val="100"/>
        <c:tickLblSkip val="1"/>
        <c:tickMarkSkip val="1"/>
        <c:noMultiLvlLbl val="0"/>
      </c:catAx>
      <c:valAx>
        <c:axId val="48711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12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0.52</c:v>
                </c:pt>
                <c:pt idx="2">
                  <c:v>#N/A</c:v>
                </c:pt>
                <c:pt idx="3">
                  <c:v>0.62</c:v>
                </c:pt>
                <c:pt idx="4">
                  <c:v>#N/A</c:v>
                </c:pt>
                <c:pt idx="5">
                  <c:v>4.55</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125-4558-8725-D84331AF2C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125-4558-8725-D84331AF2C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125-4558-8725-D84331AF2C4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125-4558-8725-D84331AF2C4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0.12</c:v>
                </c:pt>
                <c:pt idx="4">
                  <c:v>#N/A</c:v>
                </c:pt>
                <c:pt idx="5">
                  <c:v>0.14000000000000001</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4-1125-4558-8725-D84331AF2C43}"/>
            </c:ext>
          </c:extLst>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0.24</c:v>
                </c:pt>
                <c:pt idx="4">
                  <c:v>#N/A</c:v>
                </c:pt>
                <c:pt idx="5">
                  <c:v>0.25</c:v>
                </c:pt>
                <c:pt idx="6">
                  <c:v>#N/A</c:v>
                </c:pt>
                <c:pt idx="7">
                  <c:v>0.3</c:v>
                </c:pt>
                <c:pt idx="8">
                  <c:v>#N/A</c:v>
                </c:pt>
                <c:pt idx="9">
                  <c:v>0.37</c:v>
                </c:pt>
              </c:numCache>
            </c:numRef>
          </c:val>
          <c:extLst xmlns:c16r2="http://schemas.microsoft.com/office/drawing/2015/06/chart">
            <c:ext xmlns:c16="http://schemas.microsoft.com/office/drawing/2014/chart" uri="{C3380CC4-5D6E-409C-BE32-E72D297353CC}">
              <c16:uniqueId val="{00000005-1125-4558-8725-D84331AF2C4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6.41</c:v>
                </c:pt>
                <c:pt idx="2">
                  <c:v>#N/A</c:v>
                </c:pt>
                <c:pt idx="3">
                  <c:v>5</c:v>
                </c:pt>
                <c:pt idx="4">
                  <c:v>#N/A</c:v>
                </c:pt>
                <c:pt idx="5">
                  <c:v>2.31</c:v>
                </c:pt>
                <c:pt idx="6">
                  <c:v>#N/A</c:v>
                </c:pt>
                <c:pt idx="7">
                  <c:v>0.28999999999999998</c:v>
                </c:pt>
                <c:pt idx="8">
                  <c:v>#N/A</c:v>
                </c:pt>
                <c:pt idx="9">
                  <c:v>0.51</c:v>
                </c:pt>
              </c:numCache>
            </c:numRef>
          </c:val>
          <c:extLst xmlns:c16r2="http://schemas.microsoft.com/office/drawing/2015/06/chart">
            <c:ext xmlns:c16="http://schemas.microsoft.com/office/drawing/2014/chart" uri="{C3380CC4-5D6E-409C-BE32-E72D297353CC}">
              <c16:uniqueId val="{00000006-1125-4558-8725-D84331AF2C4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2.84</c:v>
                </c:pt>
                <c:pt idx="8">
                  <c:v>#N/A</c:v>
                </c:pt>
                <c:pt idx="9">
                  <c:v>4.45</c:v>
                </c:pt>
              </c:numCache>
            </c:numRef>
          </c:val>
          <c:extLst xmlns:c16r2="http://schemas.microsoft.com/office/drawing/2015/06/chart">
            <c:ext xmlns:c16="http://schemas.microsoft.com/office/drawing/2014/chart" uri="{C3380CC4-5D6E-409C-BE32-E72D297353CC}">
              <c16:uniqueId val="{00000007-1125-4558-8725-D84331AF2C4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6.81</c:v>
                </c:pt>
                <c:pt idx="2">
                  <c:v>#N/A</c:v>
                </c:pt>
                <c:pt idx="3">
                  <c:v>7.23</c:v>
                </c:pt>
                <c:pt idx="4">
                  <c:v>#N/A</c:v>
                </c:pt>
                <c:pt idx="5">
                  <c:v>7.47</c:v>
                </c:pt>
                <c:pt idx="6">
                  <c:v>#N/A</c:v>
                </c:pt>
                <c:pt idx="7">
                  <c:v>7.7</c:v>
                </c:pt>
                <c:pt idx="8">
                  <c:v>#N/A</c:v>
                </c:pt>
                <c:pt idx="9">
                  <c:v>8.01</c:v>
                </c:pt>
              </c:numCache>
            </c:numRef>
          </c:val>
          <c:extLst xmlns:c16r2="http://schemas.microsoft.com/office/drawing/2015/06/chart">
            <c:ext xmlns:c16="http://schemas.microsoft.com/office/drawing/2014/chart" uri="{C3380CC4-5D6E-409C-BE32-E72D297353CC}">
              <c16:uniqueId val="{00000008-1125-4558-8725-D84331AF2C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10.76</c:v>
                </c:pt>
                <c:pt idx="2">
                  <c:v>#N/A</c:v>
                </c:pt>
                <c:pt idx="3">
                  <c:v>10.25</c:v>
                </c:pt>
                <c:pt idx="4">
                  <c:v>#N/A</c:v>
                </c:pt>
                <c:pt idx="5">
                  <c:v>12.98</c:v>
                </c:pt>
                <c:pt idx="6">
                  <c:v>#N/A</c:v>
                </c:pt>
                <c:pt idx="7">
                  <c:v>14.91</c:v>
                </c:pt>
                <c:pt idx="8">
                  <c:v>#N/A</c:v>
                </c:pt>
                <c:pt idx="9">
                  <c:v>8.7200000000000006</c:v>
                </c:pt>
              </c:numCache>
            </c:numRef>
          </c:val>
          <c:extLst xmlns:c16r2="http://schemas.microsoft.com/office/drawing/2015/06/chart">
            <c:ext xmlns:c16="http://schemas.microsoft.com/office/drawing/2014/chart" uri="{C3380CC4-5D6E-409C-BE32-E72D297353CC}">
              <c16:uniqueId val="{00000009-1125-4558-8725-D84331AF2C43}"/>
            </c:ext>
          </c:extLst>
        </c:ser>
        <c:dLbls>
          <c:showLegendKey val="0"/>
          <c:showVal val="0"/>
          <c:showCatName val="0"/>
          <c:showSerName val="0"/>
          <c:showPercent val="0"/>
          <c:showBubbleSize val="0"/>
        </c:dLbls>
        <c:gapWidth val="150"/>
        <c:overlap val="100"/>
        <c:axId val="487120184"/>
        <c:axId val="487122144"/>
      </c:barChart>
      <c:catAx>
        <c:axId val="48712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122144"/>
        <c:crosses val="autoZero"/>
        <c:auto val="1"/>
        <c:lblAlgn val="ctr"/>
        <c:lblOffset val="100"/>
        <c:tickLblSkip val="1"/>
        <c:tickMarkSkip val="1"/>
        <c:noMultiLvlLbl val="0"/>
      </c:catAx>
      <c:valAx>
        <c:axId val="48712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120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268</c:v>
                </c:pt>
                <c:pt idx="5">
                  <c:v>257</c:v>
                </c:pt>
                <c:pt idx="8">
                  <c:v>275</c:v>
                </c:pt>
                <c:pt idx="11">
                  <c:v>273</c:v>
                </c:pt>
                <c:pt idx="14">
                  <c:v>298</c:v>
                </c:pt>
              </c:numCache>
            </c:numRef>
          </c:val>
          <c:extLst xmlns:c16r2="http://schemas.microsoft.com/office/drawing/2015/06/chart">
            <c:ext xmlns:c16="http://schemas.microsoft.com/office/drawing/2014/chart" uri="{C3380CC4-5D6E-409C-BE32-E72D297353CC}">
              <c16:uniqueId val="{00000000-283F-4EAC-8842-6D21FA9EAD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83F-4EAC-8842-6D21FA9EAD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25</c:v>
                </c:pt>
                <c:pt idx="3">
                  <c:v>31</c:v>
                </c:pt>
                <c:pt idx="6">
                  <c:v>32</c:v>
                </c:pt>
                <c:pt idx="9">
                  <c:v>32</c:v>
                </c:pt>
                <c:pt idx="12">
                  <c:v>35</c:v>
                </c:pt>
              </c:numCache>
            </c:numRef>
          </c:val>
          <c:extLst xmlns:c16r2="http://schemas.microsoft.com/office/drawing/2015/06/chart">
            <c:ext xmlns:c16="http://schemas.microsoft.com/office/drawing/2014/chart" uri="{C3380CC4-5D6E-409C-BE32-E72D297353CC}">
              <c16:uniqueId val="{00000002-283F-4EAC-8842-6D21FA9EAD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7</c:v>
                </c:pt>
                <c:pt idx="6">
                  <c:v>2</c:v>
                </c:pt>
                <c:pt idx="9">
                  <c:v>0</c:v>
                </c:pt>
                <c:pt idx="12">
                  <c:v>0</c:v>
                </c:pt>
              </c:numCache>
            </c:numRef>
          </c:val>
          <c:extLst xmlns:c16r2="http://schemas.microsoft.com/office/drawing/2015/06/chart">
            <c:ext xmlns:c16="http://schemas.microsoft.com/office/drawing/2014/chart" uri="{C3380CC4-5D6E-409C-BE32-E72D297353CC}">
              <c16:uniqueId val="{00000003-283F-4EAC-8842-6D21FA9EAD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117</c:v>
                </c:pt>
                <c:pt idx="3">
                  <c:v>122</c:v>
                </c:pt>
                <c:pt idx="6">
                  <c:v>124</c:v>
                </c:pt>
                <c:pt idx="9">
                  <c:v>130</c:v>
                </c:pt>
                <c:pt idx="12">
                  <c:v>131</c:v>
                </c:pt>
              </c:numCache>
            </c:numRef>
          </c:val>
          <c:extLst xmlns:c16r2="http://schemas.microsoft.com/office/drawing/2015/06/chart">
            <c:ext xmlns:c16="http://schemas.microsoft.com/office/drawing/2014/chart" uri="{C3380CC4-5D6E-409C-BE32-E72D297353CC}">
              <c16:uniqueId val="{00000004-283F-4EAC-8842-6D21FA9EAD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83F-4EAC-8842-6D21FA9EAD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83F-4EAC-8842-6D21FA9EAD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254</c:v>
                </c:pt>
                <c:pt idx="3">
                  <c:v>267</c:v>
                </c:pt>
                <c:pt idx="6">
                  <c:v>263</c:v>
                </c:pt>
                <c:pt idx="9">
                  <c:v>262</c:v>
                </c:pt>
                <c:pt idx="12">
                  <c:v>288</c:v>
                </c:pt>
              </c:numCache>
            </c:numRef>
          </c:val>
          <c:extLst xmlns:c16r2="http://schemas.microsoft.com/office/drawing/2015/06/chart">
            <c:ext xmlns:c16="http://schemas.microsoft.com/office/drawing/2014/chart" uri="{C3380CC4-5D6E-409C-BE32-E72D297353CC}">
              <c16:uniqueId val="{00000007-283F-4EAC-8842-6D21FA9EAD99}"/>
            </c:ext>
          </c:extLst>
        </c:ser>
        <c:dLbls>
          <c:showLegendKey val="0"/>
          <c:showVal val="0"/>
          <c:showCatName val="0"/>
          <c:showSerName val="0"/>
          <c:showPercent val="0"/>
          <c:showBubbleSize val="0"/>
        </c:dLbls>
        <c:gapWidth val="100"/>
        <c:overlap val="100"/>
        <c:axId val="487119400"/>
        <c:axId val="487120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142</c:v>
                </c:pt>
                <c:pt idx="2">
                  <c:v>#N/A</c:v>
                </c:pt>
                <c:pt idx="3">
                  <c:v>#N/A</c:v>
                </c:pt>
                <c:pt idx="4">
                  <c:v>170</c:v>
                </c:pt>
                <c:pt idx="5">
                  <c:v>#N/A</c:v>
                </c:pt>
                <c:pt idx="6">
                  <c:v>#N/A</c:v>
                </c:pt>
                <c:pt idx="7">
                  <c:v>146</c:v>
                </c:pt>
                <c:pt idx="8">
                  <c:v>#N/A</c:v>
                </c:pt>
                <c:pt idx="9">
                  <c:v>#N/A</c:v>
                </c:pt>
                <c:pt idx="10">
                  <c:v>151</c:v>
                </c:pt>
                <c:pt idx="11">
                  <c:v>#N/A</c:v>
                </c:pt>
                <c:pt idx="12">
                  <c:v>#N/A</c:v>
                </c:pt>
                <c:pt idx="13">
                  <c:v>156</c:v>
                </c:pt>
                <c:pt idx="14">
                  <c:v>#N/A</c:v>
                </c:pt>
              </c:numCache>
            </c:numRef>
          </c:val>
          <c:smooth val="0"/>
          <c:extLst xmlns:c16r2="http://schemas.microsoft.com/office/drawing/2015/06/chart">
            <c:ext xmlns:c16="http://schemas.microsoft.com/office/drawing/2014/chart" uri="{C3380CC4-5D6E-409C-BE32-E72D297353CC}">
              <c16:uniqueId val="{00000008-283F-4EAC-8842-6D21FA9EAD99}"/>
            </c:ext>
          </c:extLst>
        </c:ser>
        <c:dLbls>
          <c:showLegendKey val="0"/>
          <c:showVal val="0"/>
          <c:showCatName val="0"/>
          <c:showSerName val="0"/>
          <c:showPercent val="0"/>
          <c:showBubbleSize val="0"/>
        </c:dLbls>
        <c:marker val="1"/>
        <c:smooth val="0"/>
        <c:axId val="487119400"/>
        <c:axId val="487120576"/>
      </c:lineChart>
      <c:catAx>
        <c:axId val="487119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120576"/>
        <c:crosses val="autoZero"/>
        <c:auto val="1"/>
        <c:lblAlgn val="ctr"/>
        <c:lblOffset val="100"/>
        <c:tickLblSkip val="1"/>
        <c:tickMarkSkip val="1"/>
        <c:noMultiLvlLbl val="0"/>
      </c:catAx>
      <c:valAx>
        <c:axId val="48712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119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3212</c:v>
                </c:pt>
                <c:pt idx="5">
                  <c:v>3320</c:v>
                </c:pt>
                <c:pt idx="8">
                  <c:v>3317</c:v>
                </c:pt>
                <c:pt idx="11">
                  <c:v>3329</c:v>
                </c:pt>
                <c:pt idx="14">
                  <c:v>3375</c:v>
                </c:pt>
              </c:numCache>
            </c:numRef>
          </c:val>
          <c:extLst xmlns:c16r2="http://schemas.microsoft.com/office/drawing/2015/06/chart">
            <c:ext xmlns:c16="http://schemas.microsoft.com/office/drawing/2014/chart" uri="{C3380CC4-5D6E-409C-BE32-E72D297353CC}">
              <c16:uniqueId val="{00000000-4EB9-4E1B-BD1C-757136FA99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208</c:v>
                </c:pt>
                <c:pt idx="5">
                  <c:v>577</c:v>
                </c:pt>
                <c:pt idx="8">
                  <c:v>612</c:v>
                </c:pt>
                <c:pt idx="11">
                  <c:v>621</c:v>
                </c:pt>
                <c:pt idx="14">
                  <c:v>677</c:v>
                </c:pt>
              </c:numCache>
            </c:numRef>
          </c:val>
          <c:extLst xmlns:c16r2="http://schemas.microsoft.com/office/drawing/2015/06/chart">
            <c:ext xmlns:c16="http://schemas.microsoft.com/office/drawing/2014/chart" uri="{C3380CC4-5D6E-409C-BE32-E72D297353CC}">
              <c16:uniqueId val="{00000001-4EB9-4E1B-BD1C-757136FA99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2442</c:v>
                </c:pt>
                <c:pt idx="5">
                  <c:v>2393</c:v>
                </c:pt>
                <c:pt idx="8">
                  <c:v>2408</c:v>
                </c:pt>
                <c:pt idx="11">
                  <c:v>2390</c:v>
                </c:pt>
                <c:pt idx="14">
                  <c:v>2567</c:v>
                </c:pt>
              </c:numCache>
            </c:numRef>
          </c:val>
          <c:extLst xmlns:c16r2="http://schemas.microsoft.com/office/drawing/2015/06/chart">
            <c:ext xmlns:c16="http://schemas.microsoft.com/office/drawing/2014/chart" uri="{C3380CC4-5D6E-409C-BE32-E72D297353CC}">
              <c16:uniqueId val="{00000002-4EB9-4E1B-BD1C-757136FA99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B9-4E1B-BD1C-757136FA99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B9-4E1B-BD1C-757136FA99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B9-4E1B-BD1C-757136FA99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381</c:v>
                </c:pt>
                <c:pt idx="3">
                  <c:v>347</c:v>
                </c:pt>
                <c:pt idx="6">
                  <c:v>302</c:v>
                </c:pt>
                <c:pt idx="9">
                  <c:v>320</c:v>
                </c:pt>
                <c:pt idx="12">
                  <c:v>380</c:v>
                </c:pt>
              </c:numCache>
            </c:numRef>
          </c:val>
          <c:extLst xmlns:c16r2="http://schemas.microsoft.com/office/drawing/2015/06/chart">
            <c:ext xmlns:c16="http://schemas.microsoft.com/office/drawing/2014/chart" uri="{C3380CC4-5D6E-409C-BE32-E72D297353CC}">
              <c16:uniqueId val="{00000006-4EB9-4E1B-BD1C-757136FA99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190</c:v>
                </c:pt>
                <c:pt idx="3">
                  <c:v>159</c:v>
                </c:pt>
                <c:pt idx="6">
                  <c:v>190</c:v>
                </c:pt>
                <c:pt idx="9">
                  <c:v>215</c:v>
                </c:pt>
                <c:pt idx="12">
                  <c:v>184</c:v>
                </c:pt>
              </c:numCache>
            </c:numRef>
          </c:val>
          <c:extLst xmlns:c16r2="http://schemas.microsoft.com/office/drawing/2015/06/chart">
            <c:ext xmlns:c16="http://schemas.microsoft.com/office/drawing/2014/chart" uri="{C3380CC4-5D6E-409C-BE32-E72D297353CC}">
              <c16:uniqueId val="{00000007-4EB9-4E1B-BD1C-757136FA99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2244</c:v>
                </c:pt>
                <c:pt idx="3">
                  <c:v>2413</c:v>
                </c:pt>
                <c:pt idx="6">
                  <c:v>2513</c:v>
                </c:pt>
                <c:pt idx="9">
                  <c:v>2697</c:v>
                </c:pt>
                <c:pt idx="12">
                  <c:v>2751</c:v>
                </c:pt>
              </c:numCache>
            </c:numRef>
          </c:val>
          <c:extLst xmlns:c16r2="http://schemas.microsoft.com/office/drawing/2015/06/chart">
            <c:ext xmlns:c16="http://schemas.microsoft.com/office/drawing/2014/chart" uri="{C3380CC4-5D6E-409C-BE32-E72D297353CC}">
              <c16:uniqueId val="{00000008-4EB9-4E1B-BD1C-757136FA99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EB9-4E1B-BD1C-757136FA99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2501</c:v>
                </c:pt>
                <c:pt idx="3">
                  <c:v>3286</c:v>
                </c:pt>
                <c:pt idx="6">
                  <c:v>3363</c:v>
                </c:pt>
                <c:pt idx="9">
                  <c:v>3390</c:v>
                </c:pt>
                <c:pt idx="12">
                  <c:v>3412</c:v>
                </c:pt>
              </c:numCache>
            </c:numRef>
          </c:val>
          <c:extLst xmlns:c16r2="http://schemas.microsoft.com/office/drawing/2015/06/chart">
            <c:ext xmlns:c16="http://schemas.microsoft.com/office/drawing/2014/chart" uri="{C3380CC4-5D6E-409C-BE32-E72D297353CC}">
              <c16:uniqueId val="{0000000A-4EB9-4E1B-BD1C-757136FA9908}"/>
            </c:ext>
          </c:extLst>
        </c:ser>
        <c:dLbls>
          <c:showLegendKey val="0"/>
          <c:showVal val="0"/>
          <c:showCatName val="0"/>
          <c:showSerName val="0"/>
          <c:showPercent val="0"/>
          <c:showBubbleSize val="0"/>
        </c:dLbls>
        <c:gapWidth val="100"/>
        <c:overlap val="100"/>
        <c:axId val="487121360"/>
        <c:axId val="497286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32</c:v>
                </c:pt>
                <c:pt idx="8">
                  <c:v>#N/A</c:v>
                </c:pt>
                <c:pt idx="9">
                  <c:v>#N/A</c:v>
                </c:pt>
                <c:pt idx="10">
                  <c:v>282</c:v>
                </c:pt>
                <c:pt idx="11">
                  <c:v>#N/A</c:v>
                </c:pt>
                <c:pt idx="12">
                  <c:v>#N/A</c:v>
                </c:pt>
                <c:pt idx="13">
                  <c:v>107</c:v>
                </c:pt>
                <c:pt idx="14">
                  <c:v>#N/A</c:v>
                </c:pt>
              </c:numCache>
            </c:numRef>
          </c:val>
          <c:smooth val="0"/>
          <c:extLst xmlns:c16r2="http://schemas.microsoft.com/office/drawing/2015/06/chart">
            <c:ext xmlns:c16="http://schemas.microsoft.com/office/drawing/2014/chart" uri="{C3380CC4-5D6E-409C-BE32-E72D297353CC}">
              <c16:uniqueId val="{0000000B-4EB9-4E1B-BD1C-757136FA9908}"/>
            </c:ext>
          </c:extLst>
        </c:ser>
        <c:dLbls>
          <c:showLegendKey val="0"/>
          <c:showVal val="0"/>
          <c:showCatName val="0"/>
          <c:showSerName val="0"/>
          <c:showPercent val="0"/>
          <c:showBubbleSize val="0"/>
        </c:dLbls>
        <c:marker val="1"/>
        <c:smooth val="0"/>
        <c:axId val="487121360"/>
        <c:axId val="497286256"/>
      </c:lineChart>
      <c:catAx>
        <c:axId val="48712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286256"/>
        <c:crosses val="autoZero"/>
        <c:auto val="1"/>
        <c:lblAlgn val="ctr"/>
        <c:lblOffset val="100"/>
        <c:tickLblSkip val="1"/>
        <c:tickMarkSkip val="1"/>
        <c:noMultiLvlLbl val="0"/>
      </c:catAx>
      <c:valAx>
        <c:axId val="49728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12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1058</c:v>
                </c:pt>
                <c:pt idx="1">
                  <c:v>1063</c:v>
                </c:pt>
                <c:pt idx="2">
                  <c:v>1224</c:v>
                </c:pt>
              </c:numCache>
            </c:numRef>
          </c:val>
          <c:extLst xmlns:c16r2="http://schemas.microsoft.com/office/drawing/2015/06/chart">
            <c:ext xmlns:c16="http://schemas.microsoft.com/office/drawing/2014/chart" uri="{C3380CC4-5D6E-409C-BE32-E72D297353CC}">
              <c16:uniqueId val="{00000000-4F3D-4E81-A048-180C6DD00B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350</c:v>
                </c:pt>
                <c:pt idx="1">
                  <c:v>350</c:v>
                </c:pt>
                <c:pt idx="2">
                  <c:v>351</c:v>
                </c:pt>
              </c:numCache>
            </c:numRef>
          </c:val>
          <c:extLst xmlns:c16r2="http://schemas.microsoft.com/office/drawing/2015/06/chart">
            <c:ext xmlns:c16="http://schemas.microsoft.com/office/drawing/2014/chart" uri="{C3380CC4-5D6E-409C-BE32-E72D297353CC}">
              <c16:uniqueId val="{00000001-4F3D-4E81-A048-180C6DD00B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840</c:v>
                </c:pt>
                <c:pt idx="1">
                  <c:v>804</c:v>
                </c:pt>
                <c:pt idx="2">
                  <c:v>808</c:v>
                </c:pt>
              </c:numCache>
            </c:numRef>
          </c:val>
          <c:extLst xmlns:c16r2="http://schemas.microsoft.com/office/drawing/2015/06/chart">
            <c:ext xmlns:c16="http://schemas.microsoft.com/office/drawing/2014/chart" uri="{C3380CC4-5D6E-409C-BE32-E72D297353CC}">
              <c16:uniqueId val="{00000002-4F3D-4E81-A048-180C6DD00BAD}"/>
            </c:ext>
          </c:extLst>
        </c:ser>
        <c:dLbls>
          <c:showLegendKey val="0"/>
          <c:showVal val="0"/>
          <c:showCatName val="0"/>
          <c:showSerName val="0"/>
          <c:showPercent val="0"/>
          <c:showBubbleSize val="0"/>
        </c:dLbls>
        <c:gapWidth val="120"/>
        <c:overlap val="100"/>
        <c:axId val="497289784"/>
        <c:axId val="497293312"/>
      </c:barChart>
      <c:catAx>
        <c:axId val="49728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293312"/>
        <c:crosses val="autoZero"/>
        <c:auto val="1"/>
        <c:lblAlgn val="ctr"/>
        <c:lblOffset val="100"/>
        <c:tickLblSkip val="1"/>
        <c:tickMarkSkip val="1"/>
        <c:noMultiLvlLbl val="0"/>
      </c:catAx>
      <c:valAx>
        <c:axId val="497293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28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841-49C5-895F-E46552EED7F6}"/>
                </c:ext>
                <c:ext xmlns:c15="http://schemas.microsoft.com/office/drawing/2012/chart" uri="{CE6537A1-D6FC-4f65-9D91-7224C49458BB}">
                  <c15:dlblFieldTable>
                    <c15:dlblFTEntry>
                      <c15:txfldGUID>{BDBA84E9-4BB9-4536-B1B9-15AB36F059EA}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841-49C5-895F-E46552EED7F6}"/>
                </c:ext>
                <c:ext xmlns:c15="http://schemas.microsoft.com/office/drawing/2012/chart" uri="{CE6537A1-D6FC-4f65-9D91-7224C49458BB}">
                  <c15:dlblFieldTable>
                    <c15:dlblFTEntry>
                      <c15:txfldGUID>{3CE0EDDF-334E-447A-B37D-5CFDC40A4D3D}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841-49C5-895F-E46552EED7F6}"/>
                </c:ext>
                <c:ext xmlns:c15="http://schemas.microsoft.com/office/drawing/2012/chart" uri="{CE6537A1-D6FC-4f65-9D91-7224C49458BB}">
                  <c15:dlblFieldTable>
                    <c15:dlblFTEntry>
                      <c15:txfldGUID>{821F610E-2CC5-42AA-8DF2-CBC9C168E3FD}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841-49C5-895F-E46552EED7F6}"/>
                </c:ext>
                <c:ext xmlns:c15="http://schemas.microsoft.com/office/drawing/2012/chart" uri="{CE6537A1-D6FC-4f65-9D91-7224C49458BB}">
                  <c15:dlblFieldTable>
                    <c15:dlblFTEntry>
                      <c15:txfldGUID>{ABE3FFA2-3FEA-4B13-BF75-AD64AE527FBD}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841-49C5-895F-E46552EED7F6}"/>
                </c:ext>
                <c:ext xmlns:c15="http://schemas.microsoft.com/office/drawing/2012/chart" uri="{CE6537A1-D6FC-4f65-9D91-7224C49458BB}">
                  <c15:dlblFieldTable>
                    <c15:dlblFTEntry>
                      <c15:txfldGUID>{A2518919-D28D-4E94-BB84-12EAB2253DA9}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841-49C5-895F-E46552EED7F6}"/>
                </c:ext>
                <c:ext xmlns:c15="http://schemas.microsoft.com/office/drawing/2012/chart" uri="{CE6537A1-D6FC-4f65-9D91-7224C49458BB}">
                  <c15:dlblFieldTable>
                    <c15:dlblFTEntry>
                      <c15:txfldGUID>{0B6B35D1-06EF-426E-992A-DB82C9126416}</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841-49C5-895F-E46552EED7F6}"/>
                </c:ext>
                <c:ext xmlns:c15="http://schemas.microsoft.com/office/drawing/2012/chart" uri="{CE6537A1-D6FC-4f65-9D91-7224C49458BB}">
                  <c15:dlblFieldTable>
                    <c15:dlblFTEntry>
                      <c15:txfldGUID>{F47FE198-896F-4998-BCBE-69CC0C733EB4}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841-49C5-895F-E46552EED7F6}"/>
                </c:ext>
                <c:ext xmlns:c15="http://schemas.microsoft.com/office/drawing/2012/chart" uri="{CE6537A1-D6FC-4f65-9D91-7224C49458BB}">
                  <c15:dlblFieldTable>
                    <c15:dlblFTEntry>
                      <c15:txfldGUID>{75BBC5AC-83FF-4DA1-A195-F8A826A4353B}</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841-49C5-895F-E46552EED7F6}"/>
                </c:ext>
                <c:ext xmlns:c15="http://schemas.microsoft.com/office/drawing/2012/chart" uri="{CE6537A1-D6FC-4f65-9D91-7224C49458BB}">
                  <c15:dlblFieldTable>
                    <c15:dlblFTEntry>
                      <c15:txfldGUID>{C2D82FF1-1BA0-4306-BC5B-4F0530961334}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c:v>
                </c:pt>
                <c:pt idx="8">
                  <c:v>63.5</c:v>
                </c:pt>
                <c:pt idx="16">
                  <c:v>64.3</c:v>
                </c:pt>
                <c:pt idx="24">
                  <c:v>66.5</c:v>
                </c:pt>
              </c:numCache>
            </c:numRef>
          </c:xVal>
          <c:yVal>
            <c:numRef>
              <c:f>公会計指標分析・財政指標組合せ分析表!$BP$51:$DC$51</c:f>
              <c:numCache>
                <c:formatCode>#,##0.0;"▲ "#,##0.0</c:formatCode>
                <c:ptCount val="40"/>
                <c:pt idx="16">
                  <c:v>1.7</c:v>
                </c:pt>
                <c:pt idx="24">
                  <c:v>15.2</c:v>
                </c:pt>
              </c:numCache>
            </c:numRef>
          </c:yVal>
          <c:smooth val="0"/>
          <c:extLst xmlns:c16r2="http://schemas.microsoft.com/office/drawing/2015/06/chart">
            <c:ext xmlns:c16="http://schemas.microsoft.com/office/drawing/2014/chart" uri="{C3380CC4-5D6E-409C-BE32-E72D297353CC}">
              <c16:uniqueId val="{00000009-3841-49C5-895F-E46552EED7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841-49C5-895F-E46552EED7F6}"/>
                </c:ext>
                <c:ext xmlns:c15="http://schemas.microsoft.com/office/drawing/2012/chart" uri="{CE6537A1-D6FC-4f65-9D91-7224C49458BB}">
                  <c15:dlblFieldTable>
                    <c15:dlblFTEntry>
                      <c15:txfldGUID>{671FF026-C1C2-4644-9F9E-93CC640C2EDF}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841-49C5-895F-E46552EED7F6}"/>
                </c:ext>
                <c:ext xmlns:c15="http://schemas.microsoft.com/office/drawing/2012/chart" uri="{CE6537A1-D6FC-4f65-9D91-7224C49458BB}">
                  <c15:dlblFieldTable>
                    <c15:dlblFTEntry>
                      <c15:txfldGUID>{F2BFBE8E-31DC-4B5C-867F-64B07AE70199}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841-49C5-895F-E46552EED7F6}"/>
                </c:ext>
                <c:ext xmlns:c15="http://schemas.microsoft.com/office/drawing/2012/chart" uri="{CE6537A1-D6FC-4f65-9D91-7224C49458BB}">
                  <c15:dlblFieldTable>
                    <c15:dlblFTEntry>
                      <c15:txfldGUID>{CAD1515C-8211-430A-9FD1-1917C5EFB071}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841-49C5-895F-E46552EED7F6}"/>
                </c:ext>
                <c:ext xmlns:c15="http://schemas.microsoft.com/office/drawing/2012/chart" uri="{CE6537A1-D6FC-4f65-9D91-7224C49458BB}">
                  <c15:dlblFieldTable>
                    <c15:dlblFTEntry>
                      <c15:txfldGUID>{34662BE7-9271-48DE-98C2-8B3D020C1B57}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841-49C5-895F-E46552EED7F6}"/>
                </c:ext>
                <c:ext xmlns:c15="http://schemas.microsoft.com/office/drawing/2012/chart" uri="{CE6537A1-D6FC-4f65-9D91-7224C49458BB}">
                  <c15:dlblFieldTable>
                    <c15:dlblFTEntry>
                      <c15:txfldGUID>{657B40CF-CD5A-44BA-A9F4-5C859AD7738A}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841-49C5-895F-E46552EED7F6}"/>
                </c:ext>
                <c:ext xmlns:c15="http://schemas.microsoft.com/office/drawing/2012/chart" uri="{CE6537A1-D6FC-4f65-9D91-7224C49458BB}">
                  <c15:dlblFieldTable>
                    <c15:dlblFTEntry>
                      <c15:txfldGUID>{F48D0FCC-0956-432A-B9E0-998E4E9D3976}</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841-49C5-895F-E46552EED7F6}"/>
                </c:ext>
                <c:ext xmlns:c15="http://schemas.microsoft.com/office/drawing/2012/chart" uri="{CE6537A1-D6FC-4f65-9D91-7224C49458BB}">
                  <c15:dlblFieldTable>
                    <c15:dlblFTEntry>
                      <c15:txfldGUID>{A05CA803-C821-413A-AF20-0E5A271A4576}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841-49C5-895F-E46552EED7F6}"/>
                </c:ext>
                <c:ext xmlns:c15="http://schemas.microsoft.com/office/drawing/2012/chart" uri="{CE6537A1-D6FC-4f65-9D91-7224C49458BB}">
                  <c15:dlblFieldTable>
                    <c15:dlblFTEntry>
                      <c15:txfldGUID>{F31C2CE1-2B11-4477-B202-C2089FFA81E6}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841-49C5-895F-E46552EED7F6}"/>
                </c:ext>
                <c:ext xmlns:c15="http://schemas.microsoft.com/office/drawing/2012/chart" uri="{CE6537A1-D6FC-4f65-9D91-7224C49458BB}">
                  <c15:dlblFieldTable>
                    <c15:dlblFTEntry>
                      <c15:txfldGUID>{A2D489BC-0986-4B98-9E84-A939B751D410}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xmlns:c16r2="http://schemas.microsoft.com/office/drawing/2015/06/chart">
            <c:ext xmlns:c16="http://schemas.microsoft.com/office/drawing/2014/chart" uri="{C3380CC4-5D6E-409C-BE32-E72D297353CC}">
              <c16:uniqueId val="{00000013-3841-49C5-895F-E46552EED7F6}"/>
            </c:ext>
          </c:extLst>
        </c:ser>
        <c:dLbls>
          <c:showLegendKey val="0"/>
          <c:showVal val="1"/>
          <c:showCatName val="0"/>
          <c:showSerName val="0"/>
          <c:showPercent val="0"/>
          <c:showBubbleSize val="0"/>
        </c:dLbls>
        <c:axId val="497288216"/>
        <c:axId val="497287040"/>
      </c:scatterChart>
      <c:valAx>
        <c:axId val="497288216"/>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287040"/>
        <c:crosses val="autoZero"/>
        <c:crossBetween val="midCat"/>
      </c:valAx>
      <c:valAx>
        <c:axId val="4972870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28821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292-4A66-847F-FDBB37CB061E}"/>
                </c:ext>
                <c:ext xmlns:c15="http://schemas.microsoft.com/office/drawing/2012/chart" uri="{CE6537A1-D6FC-4f65-9D91-7224C49458BB}">
                  <c15:dlblFieldTable>
                    <c15:dlblFTEntry>
                      <c15:txfldGUID>{34ABD0D2-CCE5-4AE9-8726-CC6ED5586A31}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292-4A66-847F-FDBB37CB061E}"/>
                </c:ext>
                <c:ext xmlns:c15="http://schemas.microsoft.com/office/drawing/2012/chart" uri="{CE6537A1-D6FC-4f65-9D91-7224C49458BB}">
                  <c15:dlblFieldTable>
                    <c15:dlblFTEntry>
                      <c15:txfldGUID>{2FFB1020-1B47-4B4D-8A28-003F85500408}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292-4A66-847F-FDBB37CB061E}"/>
                </c:ext>
                <c:ext xmlns:c15="http://schemas.microsoft.com/office/drawing/2012/chart" uri="{CE6537A1-D6FC-4f65-9D91-7224C49458BB}">
                  <c15:dlblFieldTable>
                    <c15:dlblFTEntry>
                      <c15:txfldGUID>{F4CB3EC3-FAE5-4EE8-94CD-370F265E7F8E}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292-4A66-847F-FDBB37CB061E}"/>
                </c:ext>
                <c:ext xmlns:c15="http://schemas.microsoft.com/office/drawing/2012/chart" uri="{CE6537A1-D6FC-4f65-9D91-7224C49458BB}">
                  <c15:dlblFieldTable>
                    <c15:dlblFTEntry>
                      <c15:txfldGUID>{FF934E4F-0314-45F9-9ED8-DB78A4E995B5}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292-4A66-847F-FDBB37CB061E}"/>
                </c:ext>
                <c:ext xmlns:c15="http://schemas.microsoft.com/office/drawing/2012/chart" uri="{CE6537A1-D6FC-4f65-9D91-7224C49458BB}">
                  <c15:dlblFieldTable>
                    <c15:dlblFTEntry>
                      <c15:txfldGUID>{E32FBF36-7856-4220-9AF2-D3265D3CBA28}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292-4A66-847F-FDBB37CB061E}"/>
                </c:ext>
                <c:ext xmlns:c15="http://schemas.microsoft.com/office/drawing/2012/chart" uri="{CE6537A1-D6FC-4f65-9D91-7224C49458BB}">
                  <c15:dlblFieldTable>
                    <c15:dlblFTEntry>
                      <c15:txfldGUID>{61C1A732-E95F-42C6-A34F-C0D443D402A6}</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292-4A66-847F-FDBB37CB061E}"/>
                </c:ext>
                <c:ext xmlns:c15="http://schemas.microsoft.com/office/drawing/2012/chart" uri="{CE6537A1-D6FC-4f65-9D91-7224C49458BB}">
                  <c15:dlblFieldTable>
                    <c15:dlblFTEntry>
                      <c15:txfldGUID>{47F78AF0-8E6D-4742-9497-D544FC8CEF2D}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292-4A66-847F-FDBB37CB061E}"/>
                </c:ext>
                <c:ext xmlns:c15="http://schemas.microsoft.com/office/drawing/2012/chart" uri="{CE6537A1-D6FC-4f65-9D91-7224C49458BB}">
                  <c15:dlblFieldTable>
                    <c15:dlblFTEntry>
                      <c15:txfldGUID>{2A08ABBA-9AC5-46BC-BCF4-1609B8F5CE84}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292-4A66-847F-FDBB37CB061E}"/>
                </c:ext>
                <c:ext xmlns:c15="http://schemas.microsoft.com/office/drawing/2012/chart" uri="{CE6537A1-D6FC-4f65-9D91-7224C49458BB}">
                  <c15:dlblFieldTable>
                    <c15:dlblFTEntry>
                      <c15:txfldGUID>{1B15AD60-CD7E-4A78-9864-9142A152F79A}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7.9</c:v>
                </c:pt>
                <c:pt idx="16">
                  <c:v>8.3000000000000007</c:v>
                </c:pt>
                <c:pt idx="24">
                  <c:v>8.5</c:v>
                </c:pt>
                <c:pt idx="32">
                  <c:v>8</c:v>
                </c:pt>
              </c:numCache>
            </c:numRef>
          </c:xVal>
          <c:yVal>
            <c:numRef>
              <c:f>公会計指標分析・財政指標組合せ分析表!$BP$73:$DC$73</c:f>
              <c:numCache>
                <c:formatCode>#,##0.0;"▲ "#,##0.0</c:formatCode>
                <c:ptCount val="40"/>
                <c:pt idx="16">
                  <c:v>1.7</c:v>
                </c:pt>
                <c:pt idx="24">
                  <c:v>15.2</c:v>
                </c:pt>
                <c:pt idx="32">
                  <c:v>5.5</c:v>
                </c:pt>
              </c:numCache>
            </c:numRef>
          </c:yVal>
          <c:smooth val="0"/>
          <c:extLst xmlns:c16r2="http://schemas.microsoft.com/office/drawing/2015/06/chart">
            <c:ext xmlns:c16="http://schemas.microsoft.com/office/drawing/2014/chart" uri="{C3380CC4-5D6E-409C-BE32-E72D297353CC}">
              <c16:uniqueId val="{00000009-6292-4A66-847F-FDBB37CB06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292-4A66-847F-FDBB37CB061E}"/>
                </c:ext>
                <c:ext xmlns:c15="http://schemas.microsoft.com/office/drawing/2012/chart" uri="{CE6537A1-D6FC-4f65-9D91-7224C49458BB}">
                  <c15:dlblFieldTable>
                    <c15:dlblFTEntry>
                      <c15:txfldGUID>{4F41C945-F72C-4CFB-AA78-A1F9A5BA4F97}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292-4A66-847F-FDBB37CB061E}"/>
                </c:ext>
                <c:ext xmlns:c15="http://schemas.microsoft.com/office/drawing/2012/chart" uri="{CE6537A1-D6FC-4f65-9D91-7224C49458BB}">
                  <c15:dlblFieldTable>
                    <c15:dlblFTEntry>
                      <c15:txfldGUID>{40CF3214-82B6-4721-8296-66D99DA1E412}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292-4A66-847F-FDBB37CB061E}"/>
                </c:ext>
                <c:ext xmlns:c15="http://schemas.microsoft.com/office/drawing/2012/chart" uri="{CE6537A1-D6FC-4f65-9D91-7224C49458BB}">
                  <c15:dlblFieldTable>
                    <c15:dlblFTEntry>
                      <c15:txfldGUID>{A590DC6A-499E-49B8-9963-F9A0DFA77689}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292-4A66-847F-FDBB37CB061E}"/>
                </c:ext>
                <c:ext xmlns:c15="http://schemas.microsoft.com/office/drawing/2012/chart" uri="{CE6537A1-D6FC-4f65-9D91-7224C49458BB}">
                  <c15:dlblFieldTable>
                    <c15:dlblFTEntry>
                      <c15:txfldGUID>{DF5A3694-C623-4D24-84F2-D090C719F5DF}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292-4A66-847F-FDBB37CB061E}"/>
                </c:ext>
                <c:ext xmlns:c15="http://schemas.microsoft.com/office/drawing/2012/chart" uri="{CE6537A1-D6FC-4f65-9D91-7224C49458BB}">
                  <c15:dlblFieldTable>
                    <c15:dlblFTEntry>
                      <c15:txfldGUID>{AE3A540B-0CC6-4A6F-BB4A-8893BE0C6793}</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292-4A66-847F-FDBB37CB061E}"/>
                </c:ext>
                <c:ext xmlns:c15="http://schemas.microsoft.com/office/drawing/2012/chart" uri="{CE6537A1-D6FC-4f65-9D91-7224C49458BB}">
                  <c15:dlblFieldTable>
                    <c15:dlblFTEntry>
                      <c15:txfldGUID>{E98921AB-F427-4AF4-9843-72A50893B233}</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292-4A66-847F-FDBB37CB061E}"/>
                </c:ext>
                <c:ext xmlns:c15="http://schemas.microsoft.com/office/drawing/2012/chart" uri="{CE6537A1-D6FC-4f65-9D91-7224C49458BB}">
                  <c15:dlblFieldTable>
                    <c15:dlblFTEntry>
                      <c15:txfldGUID>{B3B0B94E-01F8-42C1-91BA-250B21123A64}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292-4A66-847F-FDBB37CB061E}"/>
                </c:ext>
                <c:ext xmlns:c15="http://schemas.microsoft.com/office/drawing/2012/chart" uri="{CE6537A1-D6FC-4f65-9D91-7224C49458BB}">
                  <c15:dlblFieldTable>
                    <c15:dlblFTEntry>
                      <c15:txfldGUID>{EB7CB612-99C0-49AF-A2DF-8259AD304611}</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292-4A66-847F-FDBB37CB061E}"/>
                </c:ext>
                <c:ext xmlns:c15="http://schemas.microsoft.com/office/drawing/2012/chart" uri="{CE6537A1-D6FC-4f65-9D91-7224C49458BB}">
                  <c15:dlblFieldTable>
                    <c15:dlblFTEntry>
                      <c15:txfldGUID>{9D7504E7-3987-43F5-9076-1819824776BE}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292-4A66-847F-FDBB37CB061E}"/>
            </c:ext>
          </c:extLst>
        </c:ser>
        <c:dLbls>
          <c:showLegendKey val="0"/>
          <c:showVal val="1"/>
          <c:showCatName val="0"/>
          <c:showSerName val="0"/>
          <c:showPercent val="0"/>
          <c:showBubbleSize val="0"/>
        </c:dLbls>
        <c:axId val="497290176"/>
        <c:axId val="497293704"/>
      </c:scatterChart>
      <c:valAx>
        <c:axId val="4972901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293704"/>
        <c:crosses val="autoZero"/>
        <c:crossBetween val="midCat"/>
      </c:valAx>
      <c:valAx>
        <c:axId val="497293704"/>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2901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となっている。元利償還金と公営企業債等繰入額が増額しているが、算入公債費が増となり、公債費に充てる特定財源も増となったため、前年度より</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改善した。元利償還金については、公営企業や一部事務組合でも増加傾向にあり、町の負担も大きくなっている。公営企業では主に下水道事業が影響しているが、事業がまだ進行中であるため、減額は厳しいもの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町としても、施設の更新が続く見込みであることから、緊急度やニーズを的確に把握した事業の選択等により、計画的な財政運営に努める。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満期一括償還地方債がないため、償還の財源として積み立ててはいない。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起債を活用した事業が増加をしており、町債残高も増加傾向にある。また、公営企業等繰入見込額も増額している。下水道事業が大きく影響しているが、事業が進行中であるため、大幅な減額は見込めな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年度は財政調整基金を</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百万円積立てることができたため、充当可能財源が増え、前年度から</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の減となり改善した。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今後も老朽化した公共施設の更新なども継続される予定であり、多額の費用負担が発生する見込みである。計画的な地方債の借入や事業の見直しを行い、健全な財政運営に努める。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福岡県吉富町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下水道事業会計への繰出しの一部を補うため公共下水道事業費基金を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百万円、英会話ふれあい事業の実施のため人材育成基金を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百万円取崩しを行った。財政調整基金は、例年一時的な財源不足を補うために取崩しをしているが、令和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百万円の積立てが達成できた。全体的には、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増額したものの、例年は減少傾向にある。財政計画で見込んだ範囲であるとはいえ、今後も施設の更新等が見込まれることから基金を財源とすることが予測される。ふるさと納税を中心とした歳入確保の取組みを進め、基金に頼らない仕組みの構築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・公共下水道事業費基金：吉富町公共下水道事業費に充当する。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・災害対策基金：災害の予防、応急対策及び復旧に要する経費の財源に充てる。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・地域振興基金：活力あるまちづくりの推進及び地域の振興を図る。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・地域福祉基金：進行する少子高齢化社会及び多様化する障がい者のニーズを適切に対応し、すべての人が安心していきいきと暮らせる地域づくりの推進を図る。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・漁業振興基金：吉富町における漁業の振興を図る。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・公共下水道事業費基金：下水道事業会計への補助金の財源の一部として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・地域振興基金：運用益を事業費に充当することから、増減はない。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・災害対策基金、地域振興基金、漁業振興基金：取崩しを行っておらず、運用益を積み立てたがほぼ増減はない。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・公共下水道事業費基金は、計画的に運用しながら下水道事業に活用する。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・運用益を事業の一部に活用する地域福祉基金は現状を維持する。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・災害対策基金、地域振興基金、漁業振興基金はそれぞれ活用する案件が生じた場合に備え、現状を維持する。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年度は、令和元年度からの決算剰余金として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百万円を積立て、取崩しは行わなかった。結果、財政調整基金は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百万円の大幅な増額となった。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財政調整基金については、厳しい財政状況を踏まえ、財源不足の調整のために現在の水準（約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億円）程度は今後も維持をしていきたい。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減債基金は基金の取崩しをしていないため、ほぼ現状維持となっている。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近年は大規模な起債を続けており、近い将来、起債の償還がピークになることが見込まれるため、それに備えて現状を維持したい。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
6,659
5.72
4,645,892
4,423,667
200,308
2,200,233
3,412,082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は平成３０年度と同様に類似団体に比べ高い水準にある。公共施設の老朽化が進んでいることが理由ではあるが、平成２８年度に策定した公共施設等総合管理計画や公営住宅等における個別施設計画に基づき、計画的な施設の維持管理及び更新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公共施設等総合管理計画は２０年を見通した計画となっているが、令和４年度に見直しを行う予定である。過去のデータと今後の展開にも注視しながら、計画を設定していく。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9" name="直線コネクタ 68"/>
        <xdr:cNvCxnSpPr/>
      </xdr:nvCxnSpPr>
      <xdr:spPr>
        <a:xfrm flipV="1">
          <a:off x="4760595" y="4762606"/>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0" name="有形固定資産減価償却率最小値テキスト"/>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1" name="直線コネクタ 70"/>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2" name="有形固定資産減価償却率最大値テキスト"/>
        <xdr:cNvSpPr txBox="1"/>
      </xdr:nvSpPr>
      <xdr:spPr>
        <a:xfrm>
          <a:off x="4813300" y="453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3" name="直線コネクタ 72"/>
        <xdr:cNvCxnSpPr/>
      </xdr:nvCxnSpPr>
      <xdr:spPr>
        <a:xfrm>
          <a:off x="4673600" y="476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4" name="有形固定資産減価償却率平均値テキスト"/>
        <xdr:cNvSpPr txBox="1"/>
      </xdr:nvSpPr>
      <xdr:spPr>
        <a:xfrm>
          <a:off x="4813300" y="526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5" name="フローチャート: 判断 74"/>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6" name="フローチャート: 判断 75"/>
        <xdr:cNvSpPr/>
      </xdr:nvSpPr>
      <xdr:spPr>
        <a:xfrm>
          <a:off x="40005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7" name="フローチャート: 判断 76"/>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8" name="フローチャート: 判断 77"/>
        <xdr:cNvSpPr/>
      </xdr:nvSpPr>
      <xdr:spPr>
        <a:xfrm>
          <a:off x="2476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9" name="フローチャート: 判断 78"/>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12171</xdr:rowOff>
    </xdr:from>
    <xdr:to>
      <xdr:col>19</xdr:col>
      <xdr:colOff>187325</xdr:colOff>
      <xdr:row>31</xdr:row>
      <xdr:rowOff>113771</xdr:rowOff>
    </xdr:to>
    <xdr:sp macro="" textlink="">
      <xdr:nvSpPr>
        <xdr:cNvPr id="85" name="楕円 84"/>
        <xdr:cNvSpPr/>
      </xdr:nvSpPr>
      <xdr:spPr>
        <a:xfrm>
          <a:off x="4000500" y="53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144039</xdr:rowOff>
    </xdr:from>
    <xdr:to>
      <xdr:col>15</xdr:col>
      <xdr:colOff>187325</xdr:colOff>
      <xdr:row>31</xdr:row>
      <xdr:rowOff>74189</xdr:rowOff>
    </xdr:to>
    <xdr:sp macro="" textlink="">
      <xdr:nvSpPr>
        <xdr:cNvPr id="86" name="楕円 85"/>
        <xdr:cNvSpPr/>
      </xdr:nvSpPr>
      <xdr:spPr>
        <a:xfrm>
          <a:off x="3238500" y="52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23389</xdr:rowOff>
    </xdr:from>
    <xdr:to>
      <xdr:col>19</xdr:col>
      <xdr:colOff>136525</xdr:colOff>
      <xdr:row>31</xdr:row>
      <xdr:rowOff>62971</xdr:rowOff>
    </xdr:to>
    <xdr:cxnSp macro="">
      <xdr:nvCxnSpPr>
        <xdr:cNvPr id="87" name="直線コネクタ 86"/>
        <xdr:cNvCxnSpPr/>
      </xdr:nvCxnSpPr>
      <xdr:spPr>
        <a:xfrm>
          <a:off x="3289300" y="5338339"/>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129646</xdr:rowOff>
    </xdr:from>
    <xdr:to>
      <xdr:col>11</xdr:col>
      <xdr:colOff>187325</xdr:colOff>
      <xdr:row>31</xdr:row>
      <xdr:rowOff>59796</xdr:rowOff>
    </xdr:to>
    <xdr:sp macro="" textlink="">
      <xdr:nvSpPr>
        <xdr:cNvPr id="88" name="楕円 87"/>
        <xdr:cNvSpPr/>
      </xdr:nvSpPr>
      <xdr:spPr>
        <a:xfrm>
          <a:off x="2476500" y="52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8996</xdr:rowOff>
    </xdr:from>
    <xdr:to>
      <xdr:col>15</xdr:col>
      <xdr:colOff>136525</xdr:colOff>
      <xdr:row>31</xdr:row>
      <xdr:rowOff>23389</xdr:rowOff>
    </xdr:to>
    <xdr:cxnSp macro="">
      <xdr:nvCxnSpPr>
        <xdr:cNvPr id="89" name="直線コネクタ 88"/>
        <xdr:cNvCxnSpPr/>
      </xdr:nvCxnSpPr>
      <xdr:spPr>
        <a:xfrm>
          <a:off x="2527300" y="5323946"/>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12171</xdr:rowOff>
    </xdr:from>
    <xdr:to>
      <xdr:col>7</xdr:col>
      <xdr:colOff>187325</xdr:colOff>
      <xdr:row>31</xdr:row>
      <xdr:rowOff>113771</xdr:rowOff>
    </xdr:to>
    <xdr:sp macro="" textlink="">
      <xdr:nvSpPr>
        <xdr:cNvPr id="90" name="楕円 89"/>
        <xdr:cNvSpPr/>
      </xdr:nvSpPr>
      <xdr:spPr>
        <a:xfrm>
          <a:off x="1714500" y="53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8996</xdr:rowOff>
    </xdr:from>
    <xdr:to>
      <xdr:col>11</xdr:col>
      <xdr:colOff>136525</xdr:colOff>
      <xdr:row>31</xdr:row>
      <xdr:rowOff>62971</xdr:rowOff>
    </xdr:to>
    <xdr:cxnSp macro="">
      <xdr:nvCxnSpPr>
        <xdr:cNvPr id="91" name="直線コネクタ 90"/>
        <xdr:cNvCxnSpPr/>
      </xdr:nvCxnSpPr>
      <xdr:spPr>
        <a:xfrm flipV="1">
          <a:off x="1765300" y="5323946"/>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2" name="n_1aveValue有形固定資産減価償却率"/>
        <xdr:cNvSpPr txBox="1"/>
      </xdr:nvSpPr>
      <xdr:spPr>
        <a:xfrm>
          <a:off x="3836044" y="503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3" name="n_2aveValue有形固定資産減価償却率"/>
        <xdr:cNvSpPr txBox="1"/>
      </xdr:nvSpPr>
      <xdr:spPr>
        <a:xfrm>
          <a:off x="3086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4" name="n_3aveValue有形固定資産減価償却率"/>
        <xdr:cNvSpPr txBox="1"/>
      </xdr:nvSpPr>
      <xdr:spPr>
        <a:xfrm>
          <a:off x="2324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5" name="n_4aveValue有形固定資産減価償却率"/>
        <xdr:cNvSpPr txBox="1"/>
      </xdr:nvSpPr>
      <xdr:spPr>
        <a:xfrm>
          <a:off x="1562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104898</xdr:rowOff>
    </xdr:from>
    <xdr:ext cx="405111" cy="259045"/>
    <xdr:sp macro="" textlink="">
      <xdr:nvSpPr>
        <xdr:cNvPr id="96" name="n_1mainValue有形固定資産減価償却率"/>
        <xdr:cNvSpPr txBox="1"/>
      </xdr:nvSpPr>
      <xdr:spPr>
        <a:xfrm>
          <a:off x="3836044" y="54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65316</xdr:rowOff>
    </xdr:from>
    <xdr:ext cx="405111" cy="259045"/>
    <xdr:sp macro="" textlink="">
      <xdr:nvSpPr>
        <xdr:cNvPr id="97" name="n_2mainValue有形固定資産減価償却率"/>
        <xdr:cNvSpPr txBox="1"/>
      </xdr:nvSpPr>
      <xdr:spPr>
        <a:xfrm>
          <a:off x="3086744" y="538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50923</xdr:rowOff>
    </xdr:from>
    <xdr:ext cx="405111" cy="259045"/>
    <xdr:sp macro="" textlink="">
      <xdr:nvSpPr>
        <xdr:cNvPr id="98" name="n_3mainValue有形固定資産減価償却率"/>
        <xdr:cNvSpPr txBox="1"/>
      </xdr:nvSpPr>
      <xdr:spPr>
        <a:xfrm>
          <a:off x="2324744" y="536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104898</xdr:rowOff>
    </xdr:from>
    <xdr:ext cx="405111" cy="259045"/>
    <xdr:sp macro="" textlink="">
      <xdr:nvSpPr>
        <xdr:cNvPr id="99" name="n_4mainValue有形固定資産減価償却率"/>
        <xdr:cNvSpPr txBox="1"/>
      </xdr:nvSpPr>
      <xdr:spPr>
        <a:xfrm>
          <a:off x="1562744" y="54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までは類似団体とほぼ同等の数値であったが、令和元年度からは類似団体よりも高い比率となっている。施設の更新等により起債の償還額が増額し、将来負担額が増加している。ただし、令和２年度においては財政調整基金を取崩さない財政運営ができたため、充当可能基金が大幅増となったこともあり、債務償還費率は大幅に下が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これからも、公共施設等総合管理計画に基づき、計画的な改修を進め、ふるさと納税を主とした充当可能財源の確保に努める。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6" name="直線コネクタ 115"/>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7" name="テキスト ボックス 116"/>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8" name="直線コネクタ 117"/>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9" name="テキスト ボックス 118"/>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0" name="直線コネクタ 119"/>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1" name="テキスト ボックス 120"/>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2" name="直線コネクタ 121"/>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3" name="テキスト ボックス 122"/>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4" name="直線コネクタ 123"/>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5" name="テキスト ボックス 124"/>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6" name="直線コネクタ 125"/>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7" name="テキスト ボックス 126"/>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0" name="直線コネクタ 129"/>
        <xdr:cNvCxnSpPr/>
      </xdr:nvCxnSpPr>
      <xdr:spPr>
        <a:xfrm flipV="1">
          <a:off x="14793595" y="4489903"/>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1" name="債務償還比率最小値テキスト"/>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2" name="直線コネクタ 131"/>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3"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4" name="直線コネクタ 133"/>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5" name="債務償還比率平均値テキスト"/>
        <xdr:cNvSpPr txBox="1"/>
      </xdr:nvSpPr>
      <xdr:spPr>
        <a:xfrm>
          <a:off x="14846300" y="4964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6" name="フローチャート: 判断 135"/>
        <xdr:cNvSpPr/>
      </xdr:nvSpPr>
      <xdr:spPr>
        <a:xfrm>
          <a:off x="14744700" y="511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7" name="フローチャート: 判断 136"/>
        <xdr:cNvSpPr/>
      </xdr:nvSpPr>
      <xdr:spPr>
        <a:xfrm>
          <a:off x="14033500" y="51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8" name="フローチャート: 判断 137"/>
        <xdr:cNvSpPr/>
      </xdr:nvSpPr>
      <xdr:spPr>
        <a:xfrm>
          <a:off x="13271500" y="515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9" name="フローチャート: 判断 138"/>
        <xdr:cNvSpPr/>
      </xdr:nvSpPr>
      <xdr:spPr>
        <a:xfrm>
          <a:off x="12509500" y="51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0" name="フローチャート: 判断 139"/>
        <xdr:cNvSpPr/>
      </xdr:nvSpPr>
      <xdr:spPr>
        <a:xfrm>
          <a:off x="11747500" y="514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30435</xdr:rowOff>
    </xdr:from>
    <xdr:to>
      <xdr:col>76</xdr:col>
      <xdr:colOff>73025</xdr:colOff>
      <xdr:row>30</xdr:row>
      <xdr:rowOff>132035</xdr:rowOff>
    </xdr:to>
    <xdr:sp macro="" textlink="">
      <xdr:nvSpPr>
        <xdr:cNvPr id="146" name="楕円 145"/>
        <xdr:cNvSpPr/>
      </xdr:nvSpPr>
      <xdr:spPr>
        <a:xfrm>
          <a:off x="14744700" y="51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8862</xdr:rowOff>
    </xdr:from>
    <xdr:ext cx="469744" cy="259045"/>
    <xdr:sp macro="" textlink="">
      <xdr:nvSpPr>
        <xdr:cNvPr id="147" name="債務償還比率該当値テキスト"/>
        <xdr:cNvSpPr txBox="1"/>
      </xdr:nvSpPr>
      <xdr:spPr>
        <a:xfrm>
          <a:off x="14846300" y="51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123117</xdr:rowOff>
    </xdr:from>
    <xdr:to>
      <xdr:col>72</xdr:col>
      <xdr:colOff>123825</xdr:colOff>
      <xdr:row>31</xdr:row>
      <xdr:rowOff>53267</xdr:rowOff>
    </xdr:to>
    <xdr:sp macro="" textlink="">
      <xdr:nvSpPr>
        <xdr:cNvPr id="148" name="楕円 147"/>
        <xdr:cNvSpPr/>
      </xdr:nvSpPr>
      <xdr:spPr>
        <a:xfrm>
          <a:off x="14033500" y="52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81235</xdr:rowOff>
    </xdr:from>
    <xdr:to>
      <xdr:col>76</xdr:col>
      <xdr:colOff>22225</xdr:colOff>
      <xdr:row>31</xdr:row>
      <xdr:rowOff>2467</xdr:rowOff>
    </xdr:to>
    <xdr:cxnSp macro="">
      <xdr:nvCxnSpPr>
        <xdr:cNvPr id="149" name="直線コネクタ 148"/>
        <xdr:cNvCxnSpPr/>
      </xdr:nvCxnSpPr>
      <xdr:spPr>
        <a:xfrm flipV="1">
          <a:off x="14084300" y="5224735"/>
          <a:ext cx="711200" cy="9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46319</xdr:rowOff>
    </xdr:from>
    <xdr:to>
      <xdr:col>68</xdr:col>
      <xdr:colOff>123825</xdr:colOff>
      <xdr:row>30</xdr:row>
      <xdr:rowOff>147919</xdr:rowOff>
    </xdr:to>
    <xdr:sp macro="" textlink="">
      <xdr:nvSpPr>
        <xdr:cNvPr id="150" name="楕円 149"/>
        <xdr:cNvSpPr/>
      </xdr:nvSpPr>
      <xdr:spPr>
        <a:xfrm>
          <a:off x="13271500" y="51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97119</xdr:rowOff>
    </xdr:from>
    <xdr:to>
      <xdr:col>72</xdr:col>
      <xdr:colOff>73025</xdr:colOff>
      <xdr:row>31</xdr:row>
      <xdr:rowOff>2467</xdr:rowOff>
    </xdr:to>
    <xdr:cxnSp macro="">
      <xdr:nvCxnSpPr>
        <xdr:cNvPr id="151" name="直線コネクタ 150"/>
        <xdr:cNvCxnSpPr/>
      </xdr:nvCxnSpPr>
      <xdr:spPr>
        <a:xfrm>
          <a:off x="13322300" y="5240619"/>
          <a:ext cx="762000" cy="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35832</xdr:rowOff>
    </xdr:from>
    <xdr:to>
      <xdr:col>64</xdr:col>
      <xdr:colOff>123825</xdr:colOff>
      <xdr:row>30</xdr:row>
      <xdr:rowOff>137432</xdr:rowOff>
    </xdr:to>
    <xdr:sp macro="" textlink="">
      <xdr:nvSpPr>
        <xdr:cNvPr id="152" name="楕円 151"/>
        <xdr:cNvSpPr/>
      </xdr:nvSpPr>
      <xdr:spPr>
        <a:xfrm>
          <a:off x="12509500" y="51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86632</xdr:rowOff>
    </xdr:from>
    <xdr:to>
      <xdr:col>68</xdr:col>
      <xdr:colOff>73025</xdr:colOff>
      <xdr:row>30</xdr:row>
      <xdr:rowOff>97119</xdr:rowOff>
    </xdr:to>
    <xdr:cxnSp macro="">
      <xdr:nvCxnSpPr>
        <xdr:cNvPr id="153" name="直線コネクタ 152"/>
        <xdr:cNvCxnSpPr/>
      </xdr:nvCxnSpPr>
      <xdr:spPr>
        <a:xfrm>
          <a:off x="12560300" y="5230132"/>
          <a:ext cx="762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157008</xdr:rowOff>
    </xdr:from>
    <xdr:to>
      <xdr:col>60</xdr:col>
      <xdr:colOff>123825</xdr:colOff>
      <xdr:row>30</xdr:row>
      <xdr:rowOff>87158</xdr:rowOff>
    </xdr:to>
    <xdr:sp macro="" textlink="">
      <xdr:nvSpPr>
        <xdr:cNvPr id="154" name="楕円 153"/>
        <xdr:cNvSpPr/>
      </xdr:nvSpPr>
      <xdr:spPr>
        <a:xfrm>
          <a:off x="11747500" y="51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36358</xdr:rowOff>
    </xdr:from>
    <xdr:to>
      <xdr:col>64</xdr:col>
      <xdr:colOff>73025</xdr:colOff>
      <xdr:row>30</xdr:row>
      <xdr:rowOff>86632</xdr:rowOff>
    </xdr:to>
    <xdr:cxnSp macro="">
      <xdr:nvCxnSpPr>
        <xdr:cNvPr id="155" name="直線コネクタ 154"/>
        <xdr:cNvCxnSpPr/>
      </xdr:nvCxnSpPr>
      <xdr:spPr>
        <a:xfrm>
          <a:off x="11798300" y="5179858"/>
          <a:ext cx="762000" cy="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6" name="n_1aveValue債務償還比率"/>
        <xdr:cNvSpPr txBox="1"/>
      </xdr:nvSpPr>
      <xdr:spPr>
        <a:xfrm>
          <a:off x="13836727" y="49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7" name="n_2aveValue債務償還比率"/>
        <xdr:cNvSpPr txBox="1"/>
      </xdr:nvSpPr>
      <xdr:spPr>
        <a:xfrm>
          <a:off x="13087427" y="492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8" name="n_3aveValue債務償還比率"/>
        <xdr:cNvSpPr txBox="1"/>
      </xdr:nvSpPr>
      <xdr:spPr>
        <a:xfrm>
          <a:off x="12325427" y="49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59" name="n_4aveValue債務償還比率"/>
        <xdr:cNvSpPr txBox="1"/>
      </xdr:nvSpPr>
      <xdr:spPr>
        <a:xfrm>
          <a:off x="11563427" y="524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44394</xdr:rowOff>
    </xdr:from>
    <xdr:ext cx="469744" cy="259045"/>
    <xdr:sp macro="" textlink="">
      <xdr:nvSpPr>
        <xdr:cNvPr id="160" name="n_1mainValue債務償還比率"/>
        <xdr:cNvSpPr txBox="1"/>
      </xdr:nvSpPr>
      <xdr:spPr>
        <a:xfrm>
          <a:off x="13836727" y="535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139046</xdr:rowOff>
    </xdr:from>
    <xdr:ext cx="469744" cy="259045"/>
    <xdr:sp macro="" textlink="">
      <xdr:nvSpPr>
        <xdr:cNvPr id="161" name="n_2mainValue債務償還比率"/>
        <xdr:cNvSpPr txBox="1"/>
      </xdr:nvSpPr>
      <xdr:spPr>
        <a:xfrm>
          <a:off x="13087427" y="528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128559</xdr:rowOff>
    </xdr:from>
    <xdr:ext cx="469744" cy="259045"/>
    <xdr:sp macro="" textlink="">
      <xdr:nvSpPr>
        <xdr:cNvPr id="162" name="n_3mainValue債務償還比率"/>
        <xdr:cNvSpPr txBox="1"/>
      </xdr:nvSpPr>
      <xdr:spPr>
        <a:xfrm>
          <a:off x="12325427" y="527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103685</xdr:rowOff>
    </xdr:from>
    <xdr:ext cx="469744" cy="259045"/>
    <xdr:sp macro="" textlink="">
      <xdr:nvSpPr>
        <xdr:cNvPr id="163" name="n_4mainValue債務償還比率"/>
        <xdr:cNvSpPr txBox="1"/>
      </xdr:nvSpPr>
      <xdr:spPr>
        <a:xfrm>
          <a:off x="11563427" y="490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
6,659
5.72
4,645,892
4,423,667
200,308
2,200,233
3,412,082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105410</xdr:rowOff>
    </xdr:from>
    <xdr:to>
      <xdr:col>20</xdr:col>
      <xdr:colOff>38100</xdr:colOff>
      <xdr:row>41</xdr:row>
      <xdr:rowOff>35560</xdr:rowOff>
    </xdr:to>
    <xdr:sp macro="" textlink="">
      <xdr:nvSpPr>
        <xdr:cNvPr id="73" name="楕円 72"/>
        <xdr:cNvSpPr/>
      </xdr:nvSpPr>
      <xdr:spPr>
        <a:xfrm>
          <a:off x="3746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80645</xdr:rowOff>
    </xdr:from>
    <xdr:to>
      <xdr:col>15</xdr:col>
      <xdr:colOff>101600</xdr:colOff>
      <xdr:row>41</xdr:row>
      <xdr:rowOff>10795</xdr:rowOff>
    </xdr:to>
    <xdr:sp macro="" textlink="">
      <xdr:nvSpPr>
        <xdr:cNvPr id="74" name="楕円 73"/>
        <xdr:cNvSpPr/>
      </xdr:nvSpPr>
      <xdr:spPr>
        <a:xfrm>
          <a:off x="2857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131445</xdr:rowOff>
    </xdr:from>
    <xdr:to>
      <xdr:col>19</xdr:col>
      <xdr:colOff>177800</xdr:colOff>
      <xdr:row>40</xdr:row>
      <xdr:rowOff>156210</xdr:rowOff>
    </xdr:to>
    <xdr:cxnSp macro="">
      <xdr:nvCxnSpPr>
        <xdr:cNvPr id="75" name="直線コネクタ 74"/>
        <xdr:cNvCxnSpPr/>
      </xdr:nvCxnSpPr>
      <xdr:spPr>
        <a:xfrm>
          <a:off x="2908300" y="69894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126365</xdr:rowOff>
    </xdr:from>
    <xdr:to>
      <xdr:col>10</xdr:col>
      <xdr:colOff>165100</xdr:colOff>
      <xdr:row>41</xdr:row>
      <xdr:rowOff>56515</xdr:rowOff>
    </xdr:to>
    <xdr:sp macro="" textlink="">
      <xdr:nvSpPr>
        <xdr:cNvPr id="76" name="楕円 75"/>
        <xdr:cNvSpPr/>
      </xdr:nvSpPr>
      <xdr:spPr>
        <a:xfrm>
          <a:off x="1968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131445</xdr:rowOff>
    </xdr:from>
    <xdr:to>
      <xdr:col>15</xdr:col>
      <xdr:colOff>50800</xdr:colOff>
      <xdr:row>41</xdr:row>
      <xdr:rowOff>5715</xdr:rowOff>
    </xdr:to>
    <xdr:cxnSp macro="">
      <xdr:nvCxnSpPr>
        <xdr:cNvPr id="77" name="直線コネクタ 76"/>
        <xdr:cNvCxnSpPr/>
      </xdr:nvCxnSpPr>
      <xdr:spPr>
        <a:xfrm flipV="1">
          <a:off x="2019300" y="69894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57785</xdr:rowOff>
    </xdr:from>
    <xdr:to>
      <xdr:col>6</xdr:col>
      <xdr:colOff>38100</xdr:colOff>
      <xdr:row>40</xdr:row>
      <xdr:rowOff>159385</xdr:rowOff>
    </xdr:to>
    <xdr:sp macro="" textlink="">
      <xdr:nvSpPr>
        <xdr:cNvPr id="78" name="楕円 77"/>
        <xdr:cNvSpPr/>
      </xdr:nvSpPr>
      <xdr:spPr>
        <a:xfrm>
          <a:off x="1079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108585</xdr:rowOff>
    </xdr:from>
    <xdr:to>
      <xdr:col>10</xdr:col>
      <xdr:colOff>114300</xdr:colOff>
      <xdr:row>41</xdr:row>
      <xdr:rowOff>5715</xdr:rowOff>
    </xdr:to>
    <xdr:cxnSp macro="">
      <xdr:nvCxnSpPr>
        <xdr:cNvPr id="79" name="直線コネクタ 78"/>
        <xdr:cNvCxnSpPr/>
      </xdr:nvCxnSpPr>
      <xdr:spPr>
        <a:xfrm>
          <a:off x="1130300" y="69665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0"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1"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2" name="n_3aveValue【道路】&#10;有形固定資産減価償却率"/>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3" name="n_4aveValue【道路】&#10;有形固定資産減価償却率"/>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26687</xdr:rowOff>
    </xdr:from>
    <xdr:ext cx="405111" cy="259045"/>
    <xdr:sp macro="" textlink="">
      <xdr:nvSpPr>
        <xdr:cNvPr id="84" name="n_1mainValue【道路】&#10;有形固定資産減価償却率"/>
        <xdr:cNvSpPr txBox="1"/>
      </xdr:nvSpPr>
      <xdr:spPr>
        <a:xfrm>
          <a:off x="3582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1922</xdr:rowOff>
    </xdr:from>
    <xdr:ext cx="405111" cy="259045"/>
    <xdr:sp macro="" textlink="">
      <xdr:nvSpPr>
        <xdr:cNvPr id="85" name="n_2mainValue【道路】&#10;有形固定資産減価償却率"/>
        <xdr:cNvSpPr txBox="1"/>
      </xdr:nvSpPr>
      <xdr:spPr>
        <a:xfrm>
          <a:off x="2705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47642</xdr:rowOff>
    </xdr:from>
    <xdr:ext cx="405111" cy="259045"/>
    <xdr:sp macro="" textlink="">
      <xdr:nvSpPr>
        <xdr:cNvPr id="86" name="n_3mainValue【道路】&#10;有形固定資産減価償却率"/>
        <xdr:cNvSpPr txBox="1"/>
      </xdr:nvSpPr>
      <xdr:spPr>
        <a:xfrm>
          <a:off x="1816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150512</xdr:rowOff>
    </xdr:from>
    <xdr:ext cx="405111" cy="259045"/>
    <xdr:sp macro="" textlink="">
      <xdr:nvSpPr>
        <xdr:cNvPr id="87" name="n_4mainValue【道路】&#10;有形固定資産減価償却率"/>
        <xdr:cNvSpPr txBox="1"/>
      </xdr:nvSpPr>
      <xdr:spPr>
        <a:xfrm>
          <a:off x="927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1" name="直線コネクタ 110"/>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2"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3" name="直線コネクタ 112"/>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4"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5" name="直線コネクタ 114"/>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108578</xdr:rowOff>
    </xdr:from>
    <xdr:ext cx="599010" cy="259045"/>
    <xdr:sp macro="" textlink="">
      <xdr:nvSpPr>
        <xdr:cNvPr id="116" name="【道路】&#10;一人当たり延長平均値テキスト"/>
        <xdr:cNvSpPr txBox="1"/>
      </xdr:nvSpPr>
      <xdr:spPr>
        <a:xfrm>
          <a:off x="10515600" y="7138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7" name="フローチャート: 判断 116"/>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8" name="フローチャート: 判断 117"/>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9" name="フローチャート: 判断 118"/>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0" name="フローチャート: 判断 119"/>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1" name="フローチャート: 判断 120"/>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156752</xdr:rowOff>
    </xdr:from>
    <xdr:to>
      <xdr:col>50</xdr:col>
      <xdr:colOff>165100</xdr:colOff>
      <xdr:row>42</xdr:row>
      <xdr:rowOff>86902</xdr:rowOff>
    </xdr:to>
    <xdr:sp macro="" textlink="">
      <xdr:nvSpPr>
        <xdr:cNvPr id="127" name="楕円 126"/>
        <xdr:cNvSpPr/>
      </xdr:nvSpPr>
      <xdr:spPr>
        <a:xfrm>
          <a:off x="9588500" y="718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156774</xdr:rowOff>
    </xdr:from>
    <xdr:to>
      <xdr:col>46</xdr:col>
      <xdr:colOff>38100</xdr:colOff>
      <xdr:row>42</xdr:row>
      <xdr:rowOff>86924</xdr:rowOff>
    </xdr:to>
    <xdr:sp macro="" textlink="">
      <xdr:nvSpPr>
        <xdr:cNvPr id="128" name="楕円 127"/>
        <xdr:cNvSpPr/>
      </xdr:nvSpPr>
      <xdr:spPr>
        <a:xfrm>
          <a:off x="8699500" y="718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36102</xdr:rowOff>
    </xdr:from>
    <xdr:to>
      <xdr:col>50</xdr:col>
      <xdr:colOff>114300</xdr:colOff>
      <xdr:row>42</xdr:row>
      <xdr:rowOff>36124</xdr:rowOff>
    </xdr:to>
    <xdr:cxnSp macro="">
      <xdr:nvCxnSpPr>
        <xdr:cNvPr id="129" name="直線コネクタ 128"/>
        <xdr:cNvCxnSpPr/>
      </xdr:nvCxnSpPr>
      <xdr:spPr>
        <a:xfrm flipV="1">
          <a:off x="8750300" y="723700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156778</xdr:rowOff>
    </xdr:from>
    <xdr:to>
      <xdr:col>41</xdr:col>
      <xdr:colOff>101600</xdr:colOff>
      <xdr:row>42</xdr:row>
      <xdr:rowOff>86928</xdr:rowOff>
    </xdr:to>
    <xdr:sp macro="" textlink="">
      <xdr:nvSpPr>
        <xdr:cNvPr id="130" name="楕円 129"/>
        <xdr:cNvSpPr/>
      </xdr:nvSpPr>
      <xdr:spPr>
        <a:xfrm>
          <a:off x="7810500" y="71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36124</xdr:rowOff>
    </xdr:from>
    <xdr:to>
      <xdr:col>45</xdr:col>
      <xdr:colOff>177800</xdr:colOff>
      <xdr:row>42</xdr:row>
      <xdr:rowOff>36128</xdr:rowOff>
    </xdr:to>
    <xdr:cxnSp macro="">
      <xdr:nvCxnSpPr>
        <xdr:cNvPr id="131" name="直線コネクタ 130"/>
        <xdr:cNvCxnSpPr/>
      </xdr:nvCxnSpPr>
      <xdr:spPr>
        <a:xfrm flipV="1">
          <a:off x="7861300" y="7237024"/>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156776</xdr:rowOff>
    </xdr:from>
    <xdr:to>
      <xdr:col>36</xdr:col>
      <xdr:colOff>165100</xdr:colOff>
      <xdr:row>42</xdr:row>
      <xdr:rowOff>86926</xdr:rowOff>
    </xdr:to>
    <xdr:sp macro="" textlink="">
      <xdr:nvSpPr>
        <xdr:cNvPr id="132" name="楕円 131"/>
        <xdr:cNvSpPr/>
      </xdr:nvSpPr>
      <xdr:spPr>
        <a:xfrm>
          <a:off x="6921500" y="71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36126</xdr:rowOff>
    </xdr:from>
    <xdr:to>
      <xdr:col>41</xdr:col>
      <xdr:colOff>50800</xdr:colOff>
      <xdr:row>42</xdr:row>
      <xdr:rowOff>36128</xdr:rowOff>
    </xdr:to>
    <xdr:cxnSp macro="">
      <xdr:nvCxnSpPr>
        <xdr:cNvPr id="133" name="直線コネクタ 132"/>
        <xdr:cNvCxnSpPr/>
      </xdr:nvCxnSpPr>
      <xdr:spPr>
        <a:xfrm>
          <a:off x="6972300" y="7237026"/>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34"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35"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36"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37"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78029</xdr:rowOff>
    </xdr:from>
    <xdr:ext cx="534377" cy="259045"/>
    <xdr:sp macro="" textlink="">
      <xdr:nvSpPr>
        <xdr:cNvPr id="138" name="n_1mainValue【道路】&#10;一人当たり延長"/>
        <xdr:cNvSpPr txBox="1"/>
      </xdr:nvSpPr>
      <xdr:spPr>
        <a:xfrm>
          <a:off x="9359411" y="727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78051</xdr:rowOff>
    </xdr:from>
    <xdr:ext cx="534377" cy="259045"/>
    <xdr:sp macro="" textlink="">
      <xdr:nvSpPr>
        <xdr:cNvPr id="139" name="n_2mainValue【道路】&#10;一人当たり延長"/>
        <xdr:cNvSpPr txBox="1"/>
      </xdr:nvSpPr>
      <xdr:spPr>
        <a:xfrm>
          <a:off x="8483111" y="72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78055</xdr:rowOff>
    </xdr:from>
    <xdr:ext cx="534377" cy="259045"/>
    <xdr:sp macro="" textlink="">
      <xdr:nvSpPr>
        <xdr:cNvPr id="140" name="n_3mainValue【道路】&#10;一人当たり延長"/>
        <xdr:cNvSpPr txBox="1"/>
      </xdr:nvSpPr>
      <xdr:spPr>
        <a:xfrm>
          <a:off x="7594111" y="72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78053</xdr:rowOff>
    </xdr:from>
    <xdr:ext cx="534377" cy="259045"/>
    <xdr:sp macro="" textlink="">
      <xdr:nvSpPr>
        <xdr:cNvPr id="141" name="n_4mainValue【道路】&#10;一人当たり延長"/>
        <xdr:cNvSpPr txBox="1"/>
      </xdr:nvSpPr>
      <xdr:spPr>
        <a:xfrm>
          <a:off x="6705111" y="72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67" name="直線コネクタ 166"/>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68"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69" name="直線コネクタ 168"/>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0"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1" name="直線コネクタ 170"/>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4" name="フローチャート: 判断 173"/>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75" name="フローチャート: 判断 174"/>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76" name="フローチャート: 判断 175"/>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7" name="フローチャート: 判断 176"/>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42273</xdr:rowOff>
    </xdr:from>
    <xdr:to>
      <xdr:col>20</xdr:col>
      <xdr:colOff>38100</xdr:colOff>
      <xdr:row>63</xdr:row>
      <xdr:rowOff>143873</xdr:rowOff>
    </xdr:to>
    <xdr:sp macro="" textlink="">
      <xdr:nvSpPr>
        <xdr:cNvPr id="183" name="楕円 182"/>
        <xdr:cNvSpPr/>
      </xdr:nvSpPr>
      <xdr:spPr>
        <a:xfrm>
          <a:off x="3746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24312</xdr:rowOff>
    </xdr:from>
    <xdr:to>
      <xdr:col>15</xdr:col>
      <xdr:colOff>101600</xdr:colOff>
      <xdr:row>63</xdr:row>
      <xdr:rowOff>125912</xdr:rowOff>
    </xdr:to>
    <xdr:sp macro="" textlink="">
      <xdr:nvSpPr>
        <xdr:cNvPr id="184" name="楕円 183"/>
        <xdr:cNvSpPr/>
      </xdr:nvSpPr>
      <xdr:spPr>
        <a:xfrm>
          <a:off x="2857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75112</xdr:rowOff>
    </xdr:from>
    <xdr:to>
      <xdr:col>19</xdr:col>
      <xdr:colOff>177800</xdr:colOff>
      <xdr:row>63</xdr:row>
      <xdr:rowOff>93073</xdr:rowOff>
    </xdr:to>
    <xdr:cxnSp macro="">
      <xdr:nvCxnSpPr>
        <xdr:cNvPr id="185" name="直線コネクタ 184"/>
        <xdr:cNvCxnSpPr/>
      </xdr:nvCxnSpPr>
      <xdr:spPr>
        <a:xfrm>
          <a:off x="2908300" y="1087646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4717</xdr:rowOff>
    </xdr:from>
    <xdr:to>
      <xdr:col>10</xdr:col>
      <xdr:colOff>165100</xdr:colOff>
      <xdr:row>63</xdr:row>
      <xdr:rowOff>106317</xdr:rowOff>
    </xdr:to>
    <xdr:sp macro="" textlink="">
      <xdr:nvSpPr>
        <xdr:cNvPr id="186" name="楕円 185"/>
        <xdr:cNvSpPr/>
      </xdr:nvSpPr>
      <xdr:spPr>
        <a:xfrm>
          <a:off x="1968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55517</xdr:rowOff>
    </xdr:from>
    <xdr:to>
      <xdr:col>15</xdr:col>
      <xdr:colOff>50800</xdr:colOff>
      <xdr:row>63</xdr:row>
      <xdr:rowOff>75112</xdr:rowOff>
    </xdr:to>
    <xdr:cxnSp macro="">
      <xdr:nvCxnSpPr>
        <xdr:cNvPr id="187" name="直線コネクタ 186"/>
        <xdr:cNvCxnSpPr/>
      </xdr:nvCxnSpPr>
      <xdr:spPr>
        <a:xfrm>
          <a:off x="2019300" y="1085686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138612</xdr:rowOff>
    </xdr:from>
    <xdr:to>
      <xdr:col>6</xdr:col>
      <xdr:colOff>38100</xdr:colOff>
      <xdr:row>63</xdr:row>
      <xdr:rowOff>68762</xdr:rowOff>
    </xdr:to>
    <xdr:sp macro="" textlink="">
      <xdr:nvSpPr>
        <xdr:cNvPr id="188" name="楕円 187"/>
        <xdr:cNvSpPr/>
      </xdr:nvSpPr>
      <xdr:spPr>
        <a:xfrm>
          <a:off x="1079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17962</xdr:rowOff>
    </xdr:from>
    <xdr:to>
      <xdr:col>10</xdr:col>
      <xdr:colOff>114300</xdr:colOff>
      <xdr:row>63</xdr:row>
      <xdr:rowOff>55517</xdr:rowOff>
    </xdr:to>
    <xdr:cxnSp macro="">
      <xdr:nvCxnSpPr>
        <xdr:cNvPr id="189" name="直線コネクタ 188"/>
        <xdr:cNvCxnSpPr/>
      </xdr:nvCxnSpPr>
      <xdr:spPr>
        <a:xfrm>
          <a:off x="1130300" y="1081931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0"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191" name="n_2aveValue【橋りょう・トンネル】&#10;有形固定資産減価償却率"/>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92" name="n_3aveValue【橋りょう・トンネル】&#10;有形固定資産減価償却率"/>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3"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135000</xdr:rowOff>
    </xdr:from>
    <xdr:ext cx="405111" cy="259045"/>
    <xdr:sp macro="" textlink="">
      <xdr:nvSpPr>
        <xdr:cNvPr id="194" name="n_1mainValue【橋りょう・トンネル】&#10;有形固定資産減価償却率"/>
        <xdr:cNvSpPr txBox="1"/>
      </xdr:nvSpPr>
      <xdr:spPr>
        <a:xfrm>
          <a:off x="3582044"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117039</xdr:rowOff>
    </xdr:from>
    <xdr:ext cx="405111" cy="259045"/>
    <xdr:sp macro="" textlink="">
      <xdr:nvSpPr>
        <xdr:cNvPr id="195" name="n_2mainValue【橋りょう・トンネル】&#10;有形固定資産減価償却率"/>
        <xdr:cNvSpPr txBox="1"/>
      </xdr:nvSpPr>
      <xdr:spPr>
        <a:xfrm>
          <a:off x="27057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97444</xdr:rowOff>
    </xdr:from>
    <xdr:ext cx="405111" cy="259045"/>
    <xdr:sp macro="" textlink="">
      <xdr:nvSpPr>
        <xdr:cNvPr id="196" name="n_3mainValue【橋りょう・トンネル】&#10;有形固定資産減価償却率"/>
        <xdr:cNvSpPr txBox="1"/>
      </xdr:nvSpPr>
      <xdr:spPr>
        <a:xfrm>
          <a:off x="1816744"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59889</xdr:rowOff>
    </xdr:from>
    <xdr:ext cx="405111" cy="259045"/>
    <xdr:sp macro="" textlink="">
      <xdr:nvSpPr>
        <xdr:cNvPr id="197" name="n_4mainValue【橋りょう・トンネル】&#10;有形固定資産減価償却率"/>
        <xdr:cNvSpPr txBox="1"/>
      </xdr:nvSpPr>
      <xdr:spPr>
        <a:xfrm>
          <a:off x="9277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19" name="直線コネクタ 218"/>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0"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21" name="直線コネクタ 220"/>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22"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23" name="直線コネクタ 222"/>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24" name="【橋りょう・トンネル】&#10;一人当たり有形固定資産（償却資産）額平均値テキスト"/>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25" name="フローチャート: 判断 224"/>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26" name="フローチャート: 判断 225"/>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27" name="フローチャート: 判断 226"/>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28" name="フローチャート: 判断 227"/>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29" name="フローチャート: 判断 228"/>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80252</xdr:rowOff>
    </xdr:from>
    <xdr:to>
      <xdr:col>50</xdr:col>
      <xdr:colOff>165100</xdr:colOff>
      <xdr:row>64</xdr:row>
      <xdr:rowOff>10402</xdr:rowOff>
    </xdr:to>
    <xdr:sp macro="" textlink="">
      <xdr:nvSpPr>
        <xdr:cNvPr id="235" name="楕円 234"/>
        <xdr:cNvSpPr/>
      </xdr:nvSpPr>
      <xdr:spPr>
        <a:xfrm>
          <a:off x="9588500" y="108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80694</xdr:rowOff>
    </xdr:from>
    <xdr:to>
      <xdr:col>46</xdr:col>
      <xdr:colOff>38100</xdr:colOff>
      <xdr:row>64</xdr:row>
      <xdr:rowOff>10844</xdr:rowOff>
    </xdr:to>
    <xdr:sp macro="" textlink="">
      <xdr:nvSpPr>
        <xdr:cNvPr id="236" name="楕円 235"/>
        <xdr:cNvSpPr/>
      </xdr:nvSpPr>
      <xdr:spPr>
        <a:xfrm>
          <a:off x="8699500" y="1088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131052</xdr:rowOff>
    </xdr:from>
    <xdr:to>
      <xdr:col>50</xdr:col>
      <xdr:colOff>114300</xdr:colOff>
      <xdr:row>63</xdr:row>
      <xdr:rowOff>131494</xdr:rowOff>
    </xdr:to>
    <xdr:cxnSp macro="">
      <xdr:nvCxnSpPr>
        <xdr:cNvPr id="237" name="直線コネクタ 236"/>
        <xdr:cNvCxnSpPr/>
      </xdr:nvCxnSpPr>
      <xdr:spPr>
        <a:xfrm flipV="1">
          <a:off x="8750300" y="10932402"/>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80782</xdr:rowOff>
    </xdr:from>
    <xdr:to>
      <xdr:col>41</xdr:col>
      <xdr:colOff>101600</xdr:colOff>
      <xdr:row>64</xdr:row>
      <xdr:rowOff>10932</xdr:rowOff>
    </xdr:to>
    <xdr:sp macro="" textlink="">
      <xdr:nvSpPr>
        <xdr:cNvPr id="238" name="楕円 237"/>
        <xdr:cNvSpPr/>
      </xdr:nvSpPr>
      <xdr:spPr>
        <a:xfrm>
          <a:off x="7810500" y="10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131494</xdr:rowOff>
    </xdr:from>
    <xdr:to>
      <xdr:col>45</xdr:col>
      <xdr:colOff>177800</xdr:colOff>
      <xdr:row>63</xdr:row>
      <xdr:rowOff>131582</xdr:rowOff>
    </xdr:to>
    <xdr:cxnSp macro="">
      <xdr:nvCxnSpPr>
        <xdr:cNvPr id="239" name="直線コネクタ 238"/>
        <xdr:cNvCxnSpPr/>
      </xdr:nvCxnSpPr>
      <xdr:spPr>
        <a:xfrm flipV="1">
          <a:off x="7861300" y="10932844"/>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80735</xdr:rowOff>
    </xdr:from>
    <xdr:to>
      <xdr:col>36</xdr:col>
      <xdr:colOff>165100</xdr:colOff>
      <xdr:row>64</xdr:row>
      <xdr:rowOff>10885</xdr:rowOff>
    </xdr:to>
    <xdr:sp macro="" textlink="">
      <xdr:nvSpPr>
        <xdr:cNvPr id="240" name="楕円 239"/>
        <xdr:cNvSpPr/>
      </xdr:nvSpPr>
      <xdr:spPr>
        <a:xfrm>
          <a:off x="69215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131535</xdr:rowOff>
    </xdr:from>
    <xdr:to>
      <xdr:col>41</xdr:col>
      <xdr:colOff>50800</xdr:colOff>
      <xdr:row>63</xdr:row>
      <xdr:rowOff>131582</xdr:rowOff>
    </xdr:to>
    <xdr:cxnSp macro="">
      <xdr:nvCxnSpPr>
        <xdr:cNvPr id="241" name="直線コネクタ 240"/>
        <xdr:cNvCxnSpPr/>
      </xdr:nvCxnSpPr>
      <xdr:spPr>
        <a:xfrm>
          <a:off x="6972300" y="10932885"/>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42"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43"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44"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45"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1529</xdr:rowOff>
    </xdr:from>
    <xdr:ext cx="534377" cy="259045"/>
    <xdr:sp macro="" textlink="">
      <xdr:nvSpPr>
        <xdr:cNvPr id="246" name="n_1mainValue【橋りょう・トンネル】&#10;一人当たり有形固定資産（償却資産）額"/>
        <xdr:cNvSpPr txBox="1"/>
      </xdr:nvSpPr>
      <xdr:spPr>
        <a:xfrm>
          <a:off x="9359411" y="109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1971</xdr:rowOff>
    </xdr:from>
    <xdr:ext cx="534377" cy="259045"/>
    <xdr:sp macro="" textlink="">
      <xdr:nvSpPr>
        <xdr:cNvPr id="247" name="n_2mainValue【橋りょう・トンネル】&#10;一人当たり有形固定資産（償却資産）額"/>
        <xdr:cNvSpPr txBox="1"/>
      </xdr:nvSpPr>
      <xdr:spPr>
        <a:xfrm>
          <a:off x="8483111" y="1097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2059</xdr:rowOff>
    </xdr:from>
    <xdr:ext cx="534377" cy="259045"/>
    <xdr:sp macro="" textlink="">
      <xdr:nvSpPr>
        <xdr:cNvPr id="248" name="n_3mainValue【橋りょう・トンネル】&#10;一人当たり有形固定資産（償却資産）額"/>
        <xdr:cNvSpPr txBox="1"/>
      </xdr:nvSpPr>
      <xdr:spPr>
        <a:xfrm>
          <a:off x="7594111" y="1097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2012</xdr:rowOff>
    </xdr:from>
    <xdr:ext cx="534377" cy="259045"/>
    <xdr:sp macro="" textlink="">
      <xdr:nvSpPr>
        <xdr:cNvPr id="249" name="n_4mainValue【橋りょう・トンネル】&#10;一人当たり有形固定資産（償却資産）額"/>
        <xdr:cNvSpPr txBox="1"/>
      </xdr:nvSpPr>
      <xdr:spPr>
        <a:xfrm>
          <a:off x="6705111" y="109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75" name="直線コネクタ 274"/>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78"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79" name="直線コネクタ 278"/>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80"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81" name="フローチャート: 判断 280"/>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2" name="フローチャート: 判断 281"/>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83" name="フローチャート: 判断 282"/>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84" name="フローチャート: 判断 283"/>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85" name="フローチャート: 判断 284"/>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8527</xdr:rowOff>
    </xdr:from>
    <xdr:to>
      <xdr:col>20</xdr:col>
      <xdr:colOff>38100</xdr:colOff>
      <xdr:row>81</xdr:row>
      <xdr:rowOff>110127</xdr:rowOff>
    </xdr:to>
    <xdr:sp macro="" textlink="">
      <xdr:nvSpPr>
        <xdr:cNvPr id="291" name="楕円 290"/>
        <xdr:cNvSpPr/>
      </xdr:nvSpPr>
      <xdr:spPr>
        <a:xfrm>
          <a:off x="3746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145687</xdr:rowOff>
    </xdr:from>
    <xdr:to>
      <xdr:col>15</xdr:col>
      <xdr:colOff>101600</xdr:colOff>
      <xdr:row>81</xdr:row>
      <xdr:rowOff>75837</xdr:rowOff>
    </xdr:to>
    <xdr:sp macro="" textlink="">
      <xdr:nvSpPr>
        <xdr:cNvPr id="292" name="楕円 291"/>
        <xdr:cNvSpPr/>
      </xdr:nvSpPr>
      <xdr:spPr>
        <a:xfrm>
          <a:off x="2857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25037</xdr:rowOff>
    </xdr:from>
    <xdr:to>
      <xdr:col>19</xdr:col>
      <xdr:colOff>177800</xdr:colOff>
      <xdr:row>81</xdr:row>
      <xdr:rowOff>59327</xdr:rowOff>
    </xdr:to>
    <xdr:cxnSp macro="">
      <xdr:nvCxnSpPr>
        <xdr:cNvPr id="293" name="直線コネクタ 292"/>
        <xdr:cNvCxnSpPr/>
      </xdr:nvCxnSpPr>
      <xdr:spPr>
        <a:xfrm>
          <a:off x="2908300" y="139124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114663</xdr:rowOff>
    </xdr:from>
    <xdr:to>
      <xdr:col>10</xdr:col>
      <xdr:colOff>165100</xdr:colOff>
      <xdr:row>81</xdr:row>
      <xdr:rowOff>44813</xdr:rowOff>
    </xdr:to>
    <xdr:sp macro="" textlink="">
      <xdr:nvSpPr>
        <xdr:cNvPr id="294" name="楕円 293"/>
        <xdr:cNvSpPr/>
      </xdr:nvSpPr>
      <xdr:spPr>
        <a:xfrm>
          <a:off x="1968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165463</xdr:rowOff>
    </xdr:from>
    <xdr:to>
      <xdr:col>15</xdr:col>
      <xdr:colOff>50800</xdr:colOff>
      <xdr:row>81</xdr:row>
      <xdr:rowOff>25037</xdr:rowOff>
    </xdr:to>
    <xdr:cxnSp macro="">
      <xdr:nvCxnSpPr>
        <xdr:cNvPr id="295" name="直線コネクタ 294"/>
        <xdr:cNvCxnSpPr/>
      </xdr:nvCxnSpPr>
      <xdr:spPr>
        <a:xfrm>
          <a:off x="2019300" y="138814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36286</xdr:rowOff>
    </xdr:from>
    <xdr:to>
      <xdr:col>6</xdr:col>
      <xdr:colOff>38100</xdr:colOff>
      <xdr:row>82</xdr:row>
      <xdr:rowOff>137886</xdr:rowOff>
    </xdr:to>
    <xdr:sp macro="" textlink="">
      <xdr:nvSpPr>
        <xdr:cNvPr id="296" name="楕円 295"/>
        <xdr:cNvSpPr/>
      </xdr:nvSpPr>
      <xdr:spPr>
        <a:xfrm>
          <a:off x="1079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165463</xdr:rowOff>
    </xdr:from>
    <xdr:to>
      <xdr:col>10</xdr:col>
      <xdr:colOff>114300</xdr:colOff>
      <xdr:row>82</xdr:row>
      <xdr:rowOff>87086</xdr:rowOff>
    </xdr:to>
    <xdr:cxnSp macro="">
      <xdr:nvCxnSpPr>
        <xdr:cNvPr id="297" name="直線コネクタ 296"/>
        <xdr:cNvCxnSpPr/>
      </xdr:nvCxnSpPr>
      <xdr:spPr>
        <a:xfrm flipV="1">
          <a:off x="1130300" y="13881463"/>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298"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299" name="n_2ave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00" name="n_3ave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01"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126654</xdr:rowOff>
    </xdr:from>
    <xdr:ext cx="405111" cy="259045"/>
    <xdr:sp macro="" textlink="">
      <xdr:nvSpPr>
        <xdr:cNvPr id="302" name="n_1main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92364</xdr:rowOff>
    </xdr:from>
    <xdr:ext cx="405111" cy="259045"/>
    <xdr:sp macro="" textlink="">
      <xdr:nvSpPr>
        <xdr:cNvPr id="303" name="n_2mainValue【公営住宅】&#10;有形固定資産減価償却率"/>
        <xdr:cNvSpPr txBox="1"/>
      </xdr:nvSpPr>
      <xdr:spPr>
        <a:xfrm>
          <a:off x="2705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61340</xdr:rowOff>
    </xdr:from>
    <xdr:ext cx="405111" cy="259045"/>
    <xdr:sp macro="" textlink="">
      <xdr:nvSpPr>
        <xdr:cNvPr id="304" name="n_3mainValue【公営住宅】&#10;有形固定資産減価償却率"/>
        <xdr:cNvSpPr txBox="1"/>
      </xdr:nvSpPr>
      <xdr:spPr>
        <a:xfrm>
          <a:off x="1816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154413</xdr:rowOff>
    </xdr:from>
    <xdr:ext cx="405111" cy="259045"/>
    <xdr:sp macro="" textlink="">
      <xdr:nvSpPr>
        <xdr:cNvPr id="305" name="n_4mainValue【公営住宅】&#10;有形固定資産減価償却率"/>
        <xdr:cNvSpPr txBox="1"/>
      </xdr:nvSpPr>
      <xdr:spPr>
        <a:xfrm>
          <a:off x="927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27" name="直線コネクタ 326"/>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28"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29" name="直線コネクタ 328"/>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30"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31" name="直線コネクタ 330"/>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32" name="【公営住宅】&#10;一人当たり面積平均値テキスト"/>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33" name="フローチャート: 判断 332"/>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34" name="フローチャート: 判断 333"/>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35" name="フローチャート: 判断 334"/>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36" name="フローチャート: 判断 335"/>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37" name="フローチャート: 判断 336"/>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73619</xdr:rowOff>
    </xdr:from>
    <xdr:to>
      <xdr:col>50</xdr:col>
      <xdr:colOff>165100</xdr:colOff>
      <xdr:row>86</xdr:row>
      <xdr:rowOff>3769</xdr:rowOff>
    </xdr:to>
    <xdr:sp macro="" textlink="">
      <xdr:nvSpPr>
        <xdr:cNvPr id="343" name="楕円 342"/>
        <xdr:cNvSpPr/>
      </xdr:nvSpPr>
      <xdr:spPr>
        <a:xfrm>
          <a:off x="9588500" y="146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74580</xdr:rowOff>
    </xdr:from>
    <xdr:to>
      <xdr:col>46</xdr:col>
      <xdr:colOff>38100</xdr:colOff>
      <xdr:row>86</xdr:row>
      <xdr:rowOff>4730</xdr:rowOff>
    </xdr:to>
    <xdr:sp macro="" textlink="">
      <xdr:nvSpPr>
        <xdr:cNvPr id="344" name="楕円 343"/>
        <xdr:cNvSpPr/>
      </xdr:nvSpPr>
      <xdr:spPr>
        <a:xfrm>
          <a:off x="8699500" y="146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124419</xdr:rowOff>
    </xdr:from>
    <xdr:to>
      <xdr:col>50</xdr:col>
      <xdr:colOff>114300</xdr:colOff>
      <xdr:row>85</xdr:row>
      <xdr:rowOff>125380</xdr:rowOff>
    </xdr:to>
    <xdr:cxnSp macro="">
      <xdr:nvCxnSpPr>
        <xdr:cNvPr id="345" name="直線コネクタ 344"/>
        <xdr:cNvCxnSpPr/>
      </xdr:nvCxnSpPr>
      <xdr:spPr>
        <a:xfrm flipV="1">
          <a:off x="8750300" y="14697669"/>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74763</xdr:rowOff>
    </xdr:from>
    <xdr:to>
      <xdr:col>41</xdr:col>
      <xdr:colOff>101600</xdr:colOff>
      <xdr:row>86</xdr:row>
      <xdr:rowOff>4913</xdr:rowOff>
    </xdr:to>
    <xdr:sp macro="" textlink="">
      <xdr:nvSpPr>
        <xdr:cNvPr id="346" name="楕円 345"/>
        <xdr:cNvSpPr/>
      </xdr:nvSpPr>
      <xdr:spPr>
        <a:xfrm>
          <a:off x="7810500" y="1464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125380</xdr:rowOff>
    </xdr:from>
    <xdr:to>
      <xdr:col>45</xdr:col>
      <xdr:colOff>177800</xdr:colOff>
      <xdr:row>85</xdr:row>
      <xdr:rowOff>125563</xdr:rowOff>
    </xdr:to>
    <xdr:cxnSp macro="">
      <xdr:nvCxnSpPr>
        <xdr:cNvPr id="347" name="直線コネクタ 346"/>
        <xdr:cNvCxnSpPr/>
      </xdr:nvCxnSpPr>
      <xdr:spPr>
        <a:xfrm flipV="1">
          <a:off x="7861300" y="1469863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80066</xdr:rowOff>
    </xdr:from>
    <xdr:to>
      <xdr:col>36</xdr:col>
      <xdr:colOff>165100</xdr:colOff>
      <xdr:row>86</xdr:row>
      <xdr:rowOff>10216</xdr:rowOff>
    </xdr:to>
    <xdr:sp macro="" textlink="">
      <xdr:nvSpPr>
        <xdr:cNvPr id="348" name="楕円 347"/>
        <xdr:cNvSpPr/>
      </xdr:nvSpPr>
      <xdr:spPr>
        <a:xfrm>
          <a:off x="6921500" y="146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125563</xdr:rowOff>
    </xdr:from>
    <xdr:to>
      <xdr:col>41</xdr:col>
      <xdr:colOff>50800</xdr:colOff>
      <xdr:row>85</xdr:row>
      <xdr:rowOff>130866</xdr:rowOff>
    </xdr:to>
    <xdr:cxnSp macro="">
      <xdr:nvCxnSpPr>
        <xdr:cNvPr id="349" name="直線コネクタ 348"/>
        <xdr:cNvCxnSpPr/>
      </xdr:nvCxnSpPr>
      <xdr:spPr>
        <a:xfrm flipV="1">
          <a:off x="6972300" y="14698813"/>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50" name="n_1aveValue【公営住宅】&#10;一人当たり面積"/>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51" name="n_2aveValue【公営住宅】&#10;一人当たり面積"/>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52" name="n_3aveValue【公営住宅】&#10;一人当たり面積"/>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53" name="n_4aveValue【公営住宅】&#10;一人当たり面積"/>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20296</xdr:rowOff>
    </xdr:from>
    <xdr:ext cx="469744" cy="259045"/>
    <xdr:sp macro="" textlink="">
      <xdr:nvSpPr>
        <xdr:cNvPr id="354" name="n_1mainValue【公営住宅】&#10;一人当たり面積"/>
        <xdr:cNvSpPr txBox="1"/>
      </xdr:nvSpPr>
      <xdr:spPr>
        <a:xfrm>
          <a:off x="9391727" y="1442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21257</xdr:rowOff>
    </xdr:from>
    <xdr:ext cx="469744" cy="259045"/>
    <xdr:sp macro="" textlink="">
      <xdr:nvSpPr>
        <xdr:cNvPr id="355" name="n_2mainValue【公営住宅】&#10;一人当たり面積"/>
        <xdr:cNvSpPr txBox="1"/>
      </xdr:nvSpPr>
      <xdr:spPr>
        <a:xfrm>
          <a:off x="8515427" y="1442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21440</xdr:rowOff>
    </xdr:from>
    <xdr:ext cx="469744" cy="259045"/>
    <xdr:sp macro="" textlink="">
      <xdr:nvSpPr>
        <xdr:cNvPr id="356" name="n_3mainValue【公営住宅】&#10;一人当たり面積"/>
        <xdr:cNvSpPr txBox="1"/>
      </xdr:nvSpPr>
      <xdr:spPr>
        <a:xfrm>
          <a:off x="7626427" y="1442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26743</xdr:rowOff>
    </xdr:from>
    <xdr:ext cx="469744" cy="259045"/>
    <xdr:sp macro="" textlink="">
      <xdr:nvSpPr>
        <xdr:cNvPr id="357" name="n_4mainValue【公営住宅】&#10;一人当たり面積"/>
        <xdr:cNvSpPr txBox="1"/>
      </xdr:nvSpPr>
      <xdr:spPr>
        <a:xfrm>
          <a:off x="6737427" y="1442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9" name="直線コネクタ 36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0" name="テキスト ボックス 36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1" name="直線コネクタ 37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2" name="テキスト ボックス 37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3" name="直線コネクタ 37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4" name="テキスト ボックス 37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5" name="直線コネクタ 37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6" name="テキスト ボックス 37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7" name="直線コネクタ 37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8" name="テキスト ボックス 37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9" name="直線コネクタ 37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0" name="テキスト ボックス 37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35379</xdr:rowOff>
    </xdr:from>
    <xdr:to>
      <xdr:col>24</xdr:col>
      <xdr:colOff>62865</xdr:colOff>
      <xdr:row>109</xdr:row>
      <xdr:rowOff>28848</xdr:rowOff>
    </xdr:to>
    <xdr:cxnSp macro="">
      <xdr:nvCxnSpPr>
        <xdr:cNvPr id="383" name="直線コネクタ 382"/>
        <xdr:cNvCxnSpPr/>
      </xdr:nvCxnSpPr>
      <xdr:spPr>
        <a:xfrm flipV="1">
          <a:off x="4634865" y="17180379"/>
          <a:ext cx="0" cy="153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384" name="【港湾・漁港】&#10;有形固定資産減価償却率最小値テキスト"/>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385" name="直線コネクタ 384"/>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153506</xdr:rowOff>
    </xdr:from>
    <xdr:ext cx="340478" cy="259045"/>
    <xdr:sp macro="" textlink="">
      <xdr:nvSpPr>
        <xdr:cNvPr id="386" name="【港湾・漁港】&#10;有形固定資産減価償却率最大値テキスト"/>
        <xdr:cNvSpPr txBox="1"/>
      </xdr:nvSpPr>
      <xdr:spPr>
        <a:xfrm>
          <a:off x="4673600" y="1695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35379</xdr:rowOff>
    </xdr:from>
    <xdr:to>
      <xdr:col>24</xdr:col>
      <xdr:colOff>152400</xdr:colOff>
      <xdr:row>100</xdr:row>
      <xdr:rowOff>35379</xdr:rowOff>
    </xdr:to>
    <xdr:cxnSp macro="">
      <xdr:nvCxnSpPr>
        <xdr:cNvPr id="387" name="直線コネクタ 386"/>
        <xdr:cNvCxnSpPr/>
      </xdr:nvCxnSpPr>
      <xdr:spPr>
        <a:xfrm>
          <a:off x="4546600" y="1718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29953</xdr:rowOff>
    </xdr:from>
    <xdr:ext cx="405111" cy="259045"/>
    <xdr:sp macro="" textlink="">
      <xdr:nvSpPr>
        <xdr:cNvPr id="388" name="【港湾・漁港】&#10;有形固定資産減価償却率平均値テキスト"/>
        <xdr:cNvSpPr txBox="1"/>
      </xdr:nvSpPr>
      <xdr:spPr>
        <a:xfrm>
          <a:off x="4673600" y="1786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389" name="フローチャート: 判断 388"/>
        <xdr:cNvSpPr/>
      </xdr:nvSpPr>
      <xdr:spPr>
        <a:xfrm>
          <a:off x="4584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90" name="フローチャート: 判断 389"/>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74386</xdr:rowOff>
    </xdr:from>
    <xdr:to>
      <xdr:col>15</xdr:col>
      <xdr:colOff>101600</xdr:colOff>
      <xdr:row>105</xdr:row>
      <xdr:rowOff>4536</xdr:rowOff>
    </xdr:to>
    <xdr:sp macro="" textlink="">
      <xdr:nvSpPr>
        <xdr:cNvPr id="391" name="フローチャート: 判断 390"/>
        <xdr:cNvSpPr/>
      </xdr:nvSpPr>
      <xdr:spPr>
        <a:xfrm>
          <a:off x="2857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392" name="フローチャート: 判断 391"/>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393" name="フローチャート: 判断 392"/>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99" name="楕円 398"/>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129902</xdr:rowOff>
    </xdr:from>
    <xdr:to>
      <xdr:col>15</xdr:col>
      <xdr:colOff>101600</xdr:colOff>
      <xdr:row>105</xdr:row>
      <xdr:rowOff>60052</xdr:rowOff>
    </xdr:to>
    <xdr:sp macro="" textlink="">
      <xdr:nvSpPr>
        <xdr:cNvPr id="400" name="楕円 399"/>
        <xdr:cNvSpPr/>
      </xdr:nvSpPr>
      <xdr:spPr>
        <a:xfrm>
          <a:off x="2857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9252</xdr:rowOff>
    </xdr:from>
    <xdr:to>
      <xdr:col>19</xdr:col>
      <xdr:colOff>177800</xdr:colOff>
      <xdr:row>105</xdr:row>
      <xdr:rowOff>41911</xdr:rowOff>
    </xdr:to>
    <xdr:cxnSp macro="">
      <xdr:nvCxnSpPr>
        <xdr:cNvPr id="401" name="直線コネクタ 400"/>
        <xdr:cNvCxnSpPr/>
      </xdr:nvCxnSpPr>
      <xdr:spPr>
        <a:xfrm>
          <a:off x="2908300" y="180115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64588</xdr:rowOff>
    </xdr:from>
    <xdr:to>
      <xdr:col>10</xdr:col>
      <xdr:colOff>165100</xdr:colOff>
      <xdr:row>104</xdr:row>
      <xdr:rowOff>166188</xdr:rowOff>
    </xdr:to>
    <xdr:sp macro="" textlink="">
      <xdr:nvSpPr>
        <xdr:cNvPr id="402" name="楕円 401"/>
        <xdr:cNvSpPr/>
      </xdr:nvSpPr>
      <xdr:spPr>
        <a:xfrm>
          <a:off x="1968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115388</xdr:rowOff>
    </xdr:from>
    <xdr:to>
      <xdr:col>15</xdr:col>
      <xdr:colOff>50800</xdr:colOff>
      <xdr:row>105</xdr:row>
      <xdr:rowOff>9252</xdr:rowOff>
    </xdr:to>
    <xdr:cxnSp macro="">
      <xdr:nvCxnSpPr>
        <xdr:cNvPr id="403" name="直線コネクタ 402"/>
        <xdr:cNvCxnSpPr/>
      </xdr:nvCxnSpPr>
      <xdr:spPr>
        <a:xfrm>
          <a:off x="2019300" y="179461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04" name="楕円 403"/>
        <xdr:cNvSpPr/>
      </xdr:nvSpPr>
      <xdr:spPr>
        <a:xfrm>
          <a:off x="1079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89263</xdr:rowOff>
    </xdr:from>
    <xdr:to>
      <xdr:col>10</xdr:col>
      <xdr:colOff>114300</xdr:colOff>
      <xdr:row>104</xdr:row>
      <xdr:rowOff>115388</xdr:rowOff>
    </xdr:to>
    <xdr:cxnSp macro="">
      <xdr:nvCxnSpPr>
        <xdr:cNvPr id="405" name="直線コネクタ 404"/>
        <xdr:cNvCxnSpPr/>
      </xdr:nvCxnSpPr>
      <xdr:spPr>
        <a:xfrm>
          <a:off x="1130300" y="179200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06" name="n_1aveValue【港湾・漁港】&#10;有形固定資産減価償却率"/>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21063</xdr:rowOff>
    </xdr:from>
    <xdr:ext cx="405111" cy="259045"/>
    <xdr:sp macro="" textlink="">
      <xdr:nvSpPr>
        <xdr:cNvPr id="407" name="n_2aveValue【港湾・漁港】&#10;有形固定資産減価償却率"/>
        <xdr:cNvSpPr txBox="1"/>
      </xdr:nvSpPr>
      <xdr:spPr>
        <a:xfrm>
          <a:off x="2705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08" name="n_3aveValue【港湾・漁港】&#10;有形固定資産減価償却率"/>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561</xdr:rowOff>
    </xdr:from>
    <xdr:ext cx="405111" cy="259045"/>
    <xdr:sp macro="" textlink="">
      <xdr:nvSpPr>
        <xdr:cNvPr id="409" name="n_4aveValue【港湾・漁港】&#10;有形固定資産減価償却率"/>
        <xdr:cNvSpPr txBox="1"/>
      </xdr:nvSpPr>
      <xdr:spPr>
        <a:xfrm>
          <a:off x="927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10" name="n_1mainValue【港湾・漁港】&#10;有形固定資産減価償却率"/>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51179</xdr:rowOff>
    </xdr:from>
    <xdr:ext cx="405111" cy="259045"/>
    <xdr:sp macro="" textlink="">
      <xdr:nvSpPr>
        <xdr:cNvPr id="411" name="n_2mainValue【港湾・漁港】&#10;有形固定資産減価償却率"/>
        <xdr:cNvSpPr txBox="1"/>
      </xdr:nvSpPr>
      <xdr:spPr>
        <a:xfrm>
          <a:off x="2705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11265</xdr:rowOff>
    </xdr:from>
    <xdr:ext cx="405111" cy="259045"/>
    <xdr:sp macro="" textlink="">
      <xdr:nvSpPr>
        <xdr:cNvPr id="412" name="n_3mainValue【港湾・漁港】&#10;有形固定資産減価償却率"/>
        <xdr:cNvSpPr txBox="1"/>
      </xdr:nvSpPr>
      <xdr:spPr>
        <a:xfrm>
          <a:off x="1816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13" name="n_4mainValue【港湾・漁港】&#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4" name="直線コネクタ 42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25" name="テキスト ボックス 424"/>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27" name="テキスト ボックス 426"/>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8" name="直線コネクタ 42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29" name="テキスト ボックス 428"/>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31" name="テキスト ボックス 430"/>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124113</xdr:rowOff>
    </xdr:from>
    <xdr:to>
      <xdr:col>54</xdr:col>
      <xdr:colOff>189865</xdr:colOff>
      <xdr:row>107</xdr:row>
      <xdr:rowOff>131873</xdr:rowOff>
    </xdr:to>
    <xdr:cxnSp macro="">
      <xdr:nvCxnSpPr>
        <xdr:cNvPr id="433" name="直線コネクタ 432"/>
        <xdr:cNvCxnSpPr/>
      </xdr:nvCxnSpPr>
      <xdr:spPr>
        <a:xfrm flipV="1">
          <a:off x="10476865" y="18297813"/>
          <a:ext cx="0" cy="17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139149</xdr:rowOff>
    </xdr:from>
    <xdr:ext cx="534377" cy="259045"/>
    <xdr:sp macro="" textlink="">
      <xdr:nvSpPr>
        <xdr:cNvPr id="434" name="【港湾・漁港】&#10;一人当たり有形固定資産（償却資産）額最小値テキスト"/>
        <xdr:cNvSpPr txBox="1"/>
      </xdr:nvSpPr>
      <xdr:spPr>
        <a:xfrm>
          <a:off x="10515600" y="184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131873</xdr:rowOff>
    </xdr:from>
    <xdr:to>
      <xdr:col>55</xdr:col>
      <xdr:colOff>88900</xdr:colOff>
      <xdr:row>107</xdr:row>
      <xdr:rowOff>131873</xdr:rowOff>
    </xdr:to>
    <xdr:cxnSp macro="">
      <xdr:nvCxnSpPr>
        <xdr:cNvPr id="435" name="直線コネクタ 434"/>
        <xdr:cNvCxnSpPr/>
      </xdr:nvCxnSpPr>
      <xdr:spPr>
        <a:xfrm>
          <a:off x="10388600" y="1847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70790</xdr:rowOff>
    </xdr:from>
    <xdr:ext cx="690189" cy="259045"/>
    <xdr:sp macro="" textlink="">
      <xdr:nvSpPr>
        <xdr:cNvPr id="436" name="【港湾・漁港】&#10;一人当たり有形固定資産（償却資産）額最大値テキスト"/>
        <xdr:cNvSpPr txBox="1"/>
      </xdr:nvSpPr>
      <xdr:spPr>
        <a:xfrm>
          <a:off x="10515600" y="18073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124113</xdr:rowOff>
    </xdr:from>
    <xdr:to>
      <xdr:col>55</xdr:col>
      <xdr:colOff>88900</xdr:colOff>
      <xdr:row>106</xdr:row>
      <xdr:rowOff>124113</xdr:rowOff>
    </xdr:to>
    <xdr:cxnSp macro="">
      <xdr:nvCxnSpPr>
        <xdr:cNvPr id="437" name="直線コネクタ 436"/>
        <xdr:cNvCxnSpPr/>
      </xdr:nvCxnSpPr>
      <xdr:spPr>
        <a:xfrm>
          <a:off x="10388600" y="1829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12149</xdr:rowOff>
    </xdr:from>
    <xdr:ext cx="599010" cy="259045"/>
    <xdr:sp macro="" textlink="">
      <xdr:nvSpPr>
        <xdr:cNvPr id="438" name="【港湾・漁港】&#10;一人当たり有形固定資産（償却資産）額平均値テキスト"/>
        <xdr:cNvSpPr txBox="1"/>
      </xdr:nvSpPr>
      <xdr:spPr>
        <a:xfrm>
          <a:off x="10515600" y="18357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33722</xdr:rowOff>
    </xdr:from>
    <xdr:to>
      <xdr:col>55</xdr:col>
      <xdr:colOff>50800</xdr:colOff>
      <xdr:row>107</xdr:row>
      <xdr:rowOff>135322</xdr:rowOff>
    </xdr:to>
    <xdr:sp macro="" textlink="">
      <xdr:nvSpPr>
        <xdr:cNvPr id="439" name="フローチャート: 判断 438"/>
        <xdr:cNvSpPr/>
      </xdr:nvSpPr>
      <xdr:spPr>
        <a:xfrm>
          <a:off x="10426700" y="18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31646</xdr:rowOff>
    </xdr:from>
    <xdr:to>
      <xdr:col>50</xdr:col>
      <xdr:colOff>165100</xdr:colOff>
      <xdr:row>107</xdr:row>
      <xdr:rowOff>133246</xdr:rowOff>
    </xdr:to>
    <xdr:sp macro="" textlink="">
      <xdr:nvSpPr>
        <xdr:cNvPr id="440" name="フローチャート: 判断 439"/>
        <xdr:cNvSpPr/>
      </xdr:nvSpPr>
      <xdr:spPr>
        <a:xfrm>
          <a:off x="9588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40906</xdr:rowOff>
    </xdr:from>
    <xdr:to>
      <xdr:col>46</xdr:col>
      <xdr:colOff>38100</xdr:colOff>
      <xdr:row>107</xdr:row>
      <xdr:rowOff>142506</xdr:rowOff>
    </xdr:to>
    <xdr:sp macro="" textlink="">
      <xdr:nvSpPr>
        <xdr:cNvPr id="441" name="フローチャート: 判断 440"/>
        <xdr:cNvSpPr/>
      </xdr:nvSpPr>
      <xdr:spPr>
        <a:xfrm>
          <a:off x="8699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26657</xdr:rowOff>
    </xdr:from>
    <xdr:to>
      <xdr:col>41</xdr:col>
      <xdr:colOff>101600</xdr:colOff>
      <xdr:row>100</xdr:row>
      <xdr:rowOff>128257</xdr:rowOff>
    </xdr:to>
    <xdr:sp macro="" textlink="">
      <xdr:nvSpPr>
        <xdr:cNvPr id="442" name="フローチャート: 判断 441"/>
        <xdr:cNvSpPr/>
      </xdr:nvSpPr>
      <xdr:spPr>
        <a:xfrm>
          <a:off x="7810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66684</xdr:rowOff>
    </xdr:from>
    <xdr:to>
      <xdr:col>36</xdr:col>
      <xdr:colOff>165100</xdr:colOff>
      <xdr:row>107</xdr:row>
      <xdr:rowOff>168284</xdr:rowOff>
    </xdr:to>
    <xdr:sp macro="" textlink="">
      <xdr:nvSpPr>
        <xdr:cNvPr id="443" name="フローチャート: 判断 442"/>
        <xdr:cNvSpPr/>
      </xdr:nvSpPr>
      <xdr:spPr>
        <a:xfrm>
          <a:off x="6921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52941</xdr:rowOff>
    </xdr:from>
    <xdr:to>
      <xdr:col>50</xdr:col>
      <xdr:colOff>165100</xdr:colOff>
      <xdr:row>107</xdr:row>
      <xdr:rowOff>154541</xdr:rowOff>
    </xdr:to>
    <xdr:sp macro="" textlink="">
      <xdr:nvSpPr>
        <xdr:cNvPr id="449" name="楕円 448"/>
        <xdr:cNvSpPr/>
      </xdr:nvSpPr>
      <xdr:spPr>
        <a:xfrm>
          <a:off x="9588500" y="183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53265</xdr:rowOff>
    </xdr:from>
    <xdr:to>
      <xdr:col>46</xdr:col>
      <xdr:colOff>38100</xdr:colOff>
      <xdr:row>107</xdr:row>
      <xdr:rowOff>154865</xdr:rowOff>
    </xdr:to>
    <xdr:sp macro="" textlink="">
      <xdr:nvSpPr>
        <xdr:cNvPr id="450" name="楕円 449"/>
        <xdr:cNvSpPr/>
      </xdr:nvSpPr>
      <xdr:spPr>
        <a:xfrm>
          <a:off x="8699500" y="183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103741</xdr:rowOff>
    </xdr:from>
    <xdr:to>
      <xdr:col>50</xdr:col>
      <xdr:colOff>114300</xdr:colOff>
      <xdr:row>107</xdr:row>
      <xdr:rowOff>104065</xdr:rowOff>
    </xdr:to>
    <xdr:cxnSp macro="">
      <xdr:nvCxnSpPr>
        <xdr:cNvPr id="451" name="直線コネクタ 450"/>
        <xdr:cNvCxnSpPr/>
      </xdr:nvCxnSpPr>
      <xdr:spPr>
        <a:xfrm flipV="1">
          <a:off x="8750300" y="1844889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55507</xdr:rowOff>
    </xdr:from>
    <xdr:to>
      <xdr:col>41</xdr:col>
      <xdr:colOff>101600</xdr:colOff>
      <xdr:row>107</xdr:row>
      <xdr:rowOff>157107</xdr:rowOff>
    </xdr:to>
    <xdr:sp macro="" textlink="">
      <xdr:nvSpPr>
        <xdr:cNvPr id="452" name="楕円 451"/>
        <xdr:cNvSpPr/>
      </xdr:nvSpPr>
      <xdr:spPr>
        <a:xfrm>
          <a:off x="7810500" y="1840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104065</xdr:rowOff>
    </xdr:from>
    <xdr:to>
      <xdr:col>45</xdr:col>
      <xdr:colOff>177800</xdr:colOff>
      <xdr:row>107</xdr:row>
      <xdr:rowOff>106307</xdr:rowOff>
    </xdr:to>
    <xdr:cxnSp macro="">
      <xdr:nvCxnSpPr>
        <xdr:cNvPr id="453" name="直線コネクタ 452"/>
        <xdr:cNvCxnSpPr/>
      </xdr:nvCxnSpPr>
      <xdr:spPr>
        <a:xfrm flipV="1">
          <a:off x="7861300" y="18449215"/>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53566</xdr:rowOff>
    </xdr:from>
    <xdr:to>
      <xdr:col>36</xdr:col>
      <xdr:colOff>165100</xdr:colOff>
      <xdr:row>107</xdr:row>
      <xdr:rowOff>155166</xdr:rowOff>
    </xdr:to>
    <xdr:sp macro="" textlink="">
      <xdr:nvSpPr>
        <xdr:cNvPr id="454" name="楕円 453"/>
        <xdr:cNvSpPr/>
      </xdr:nvSpPr>
      <xdr:spPr>
        <a:xfrm>
          <a:off x="6921500" y="1839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104366</xdr:rowOff>
    </xdr:from>
    <xdr:to>
      <xdr:col>41</xdr:col>
      <xdr:colOff>50800</xdr:colOff>
      <xdr:row>107</xdr:row>
      <xdr:rowOff>106307</xdr:rowOff>
    </xdr:to>
    <xdr:cxnSp macro="">
      <xdr:nvCxnSpPr>
        <xdr:cNvPr id="455" name="直線コネクタ 454"/>
        <xdr:cNvCxnSpPr/>
      </xdr:nvCxnSpPr>
      <xdr:spPr>
        <a:xfrm>
          <a:off x="6972300" y="18449516"/>
          <a:ext cx="8890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149773</xdr:rowOff>
    </xdr:from>
    <xdr:ext cx="599010" cy="259045"/>
    <xdr:sp macro="" textlink="">
      <xdr:nvSpPr>
        <xdr:cNvPr id="456" name="n_1aveValue【港湾・漁港】&#10;一人当たり有形固定資産（償却資産）額"/>
        <xdr:cNvSpPr txBox="1"/>
      </xdr:nvSpPr>
      <xdr:spPr>
        <a:xfrm>
          <a:off x="9327095" y="181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159033</xdr:rowOff>
    </xdr:from>
    <xdr:ext cx="599010" cy="259045"/>
    <xdr:sp macro="" textlink="">
      <xdr:nvSpPr>
        <xdr:cNvPr id="457" name="n_2aveValue【港湾・漁港】&#10;一人当たり有形固定資産（償却資産）額"/>
        <xdr:cNvSpPr txBox="1"/>
      </xdr:nvSpPr>
      <xdr:spPr>
        <a:xfrm>
          <a:off x="8450795" y="181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54388</xdr:colOff>
      <xdr:row>98</xdr:row>
      <xdr:rowOff>144784</xdr:rowOff>
    </xdr:from>
    <xdr:ext cx="754822" cy="259045"/>
    <xdr:sp macro="" textlink="">
      <xdr:nvSpPr>
        <xdr:cNvPr id="458" name="n_3aveValue【港湾・漁港】&#10;一人当たり有形固定資産（償却資産）額"/>
        <xdr:cNvSpPr txBox="1"/>
      </xdr:nvSpPr>
      <xdr:spPr>
        <a:xfrm>
          <a:off x="7483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159411</xdr:rowOff>
    </xdr:from>
    <xdr:ext cx="599010" cy="259045"/>
    <xdr:sp macro="" textlink="">
      <xdr:nvSpPr>
        <xdr:cNvPr id="459" name="n_4aveValue【港湾・漁港】&#10;一人当たり有形固定資産（償却資産）額"/>
        <xdr:cNvSpPr txBox="1"/>
      </xdr:nvSpPr>
      <xdr:spPr>
        <a:xfrm>
          <a:off x="6672795" y="1850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145668</xdr:rowOff>
    </xdr:from>
    <xdr:ext cx="599010" cy="259045"/>
    <xdr:sp macro="" textlink="">
      <xdr:nvSpPr>
        <xdr:cNvPr id="460" name="n_1mainValue【港湾・漁港】&#10;一人当たり有形固定資産（償却資産）額"/>
        <xdr:cNvSpPr txBox="1"/>
      </xdr:nvSpPr>
      <xdr:spPr>
        <a:xfrm>
          <a:off x="9327095" y="1849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145992</xdr:rowOff>
    </xdr:from>
    <xdr:ext cx="599010" cy="259045"/>
    <xdr:sp macro="" textlink="">
      <xdr:nvSpPr>
        <xdr:cNvPr id="461" name="n_2mainValue【港湾・漁港】&#10;一人当たり有形固定資産（償却資産）額"/>
        <xdr:cNvSpPr txBox="1"/>
      </xdr:nvSpPr>
      <xdr:spPr>
        <a:xfrm>
          <a:off x="8450795" y="1849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148234</xdr:rowOff>
    </xdr:from>
    <xdr:ext cx="599010" cy="259045"/>
    <xdr:sp macro="" textlink="">
      <xdr:nvSpPr>
        <xdr:cNvPr id="462" name="n_3mainValue【港湾・漁港】&#10;一人当たり有形固定資産（償却資産）額"/>
        <xdr:cNvSpPr txBox="1"/>
      </xdr:nvSpPr>
      <xdr:spPr>
        <a:xfrm>
          <a:off x="7561795" y="1849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243</xdr:rowOff>
    </xdr:from>
    <xdr:ext cx="599010" cy="259045"/>
    <xdr:sp macro="" textlink="">
      <xdr:nvSpPr>
        <xdr:cNvPr id="463" name="n_4mainValue【港湾・漁港】&#10;一人当たり有形固定資産（償却資産）額"/>
        <xdr:cNvSpPr txBox="1"/>
      </xdr:nvSpPr>
      <xdr:spPr>
        <a:xfrm>
          <a:off x="6672795" y="1817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89" name="直線コネクタ 488"/>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1" name="直線コネクタ 49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92"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93" name="直線コネクタ 49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94" name="【認定こども園・幼稚園・保育所】&#10;有形固定資産減価償却率平均値テキスト"/>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95" name="フローチャート: 判断 494"/>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96" name="フローチャート: 判断 495"/>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97" name="フローチャート: 判断 496"/>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98" name="フローチャート: 判断 497"/>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99" name="フローチャート: 判断 498"/>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113574</xdr:rowOff>
    </xdr:from>
    <xdr:to>
      <xdr:col>81</xdr:col>
      <xdr:colOff>101600</xdr:colOff>
      <xdr:row>40</xdr:row>
      <xdr:rowOff>43724</xdr:rowOff>
    </xdr:to>
    <xdr:sp macro="" textlink="">
      <xdr:nvSpPr>
        <xdr:cNvPr id="505" name="楕円 504"/>
        <xdr:cNvSpPr/>
      </xdr:nvSpPr>
      <xdr:spPr>
        <a:xfrm>
          <a:off x="15430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77651</xdr:rowOff>
    </xdr:from>
    <xdr:to>
      <xdr:col>76</xdr:col>
      <xdr:colOff>165100</xdr:colOff>
      <xdr:row>40</xdr:row>
      <xdr:rowOff>7801</xdr:rowOff>
    </xdr:to>
    <xdr:sp macro="" textlink="">
      <xdr:nvSpPr>
        <xdr:cNvPr id="506" name="楕円 505"/>
        <xdr:cNvSpPr/>
      </xdr:nvSpPr>
      <xdr:spPr>
        <a:xfrm>
          <a:off x="14541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128451</xdr:rowOff>
    </xdr:from>
    <xdr:to>
      <xdr:col>81</xdr:col>
      <xdr:colOff>50800</xdr:colOff>
      <xdr:row>39</xdr:row>
      <xdr:rowOff>164374</xdr:rowOff>
    </xdr:to>
    <xdr:cxnSp macro="">
      <xdr:nvCxnSpPr>
        <xdr:cNvPr id="507" name="直線コネクタ 506"/>
        <xdr:cNvCxnSpPr/>
      </xdr:nvCxnSpPr>
      <xdr:spPr>
        <a:xfrm>
          <a:off x="14592300" y="68150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43362</xdr:rowOff>
    </xdr:from>
    <xdr:to>
      <xdr:col>72</xdr:col>
      <xdr:colOff>38100</xdr:colOff>
      <xdr:row>39</xdr:row>
      <xdr:rowOff>144962</xdr:rowOff>
    </xdr:to>
    <xdr:sp macro="" textlink="">
      <xdr:nvSpPr>
        <xdr:cNvPr id="508" name="楕円 507"/>
        <xdr:cNvSpPr/>
      </xdr:nvSpPr>
      <xdr:spPr>
        <a:xfrm>
          <a:off x="13652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94162</xdr:rowOff>
    </xdr:from>
    <xdr:to>
      <xdr:col>76</xdr:col>
      <xdr:colOff>114300</xdr:colOff>
      <xdr:row>39</xdr:row>
      <xdr:rowOff>128451</xdr:rowOff>
    </xdr:to>
    <xdr:cxnSp macro="">
      <xdr:nvCxnSpPr>
        <xdr:cNvPr id="509" name="直線コネクタ 508"/>
        <xdr:cNvCxnSpPr/>
      </xdr:nvCxnSpPr>
      <xdr:spPr>
        <a:xfrm>
          <a:off x="13703300" y="678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142966</xdr:rowOff>
    </xdr:from>
    <xdr:to>
      <xdr:col>67</xdr:col>
      <xdr:colOff>101600</xdr:colOff>
      <xdr:row>39</xdr:row>
      <xdr:rowOff>73116</xdr:rowOff>
    </xdr:to>
    <xdr:sp macro="" textlink="">
      <xdr:nvSpPr>
        <xdr:cNvPr id="510" name="楕円 509"/>
        <xdr:cNvSpPr/>
      </xdr:nvSpPr>
      <xdr:spPr>
        <a:xfrm>
          <a:off x="12763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22316</xdr:rowOff>
    </xdr:from>
    <xdr:to>
      <xdr:col>71</xdr:col>
      <xdr:colOff>177800</xdr:colOff>
      <xdr:row>39</xdr:row>
      <xdr:rowOff>94162</xdr:rowOff>
    </xdr:to>
    <xdr:cxnSp macro="">
      <xdr:nvCxnSpPr>
        <xdr:cNvPr id="511" name="直線コネクタ 510"/>
        <xdr:cNvCxnSpPr/>
      </xdr:nvCxnSpPr>
      <xdr:spPr>
        <a:xfrm>
          <a:off x="12814300" y="67088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512"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513"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514"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515"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34851</xdr:rowOff>
    </xdr:from>
    <xdr:ext cx="405111" cy="259045"/>
    <xdr:sp macro="" textlink="">
      <xdr:nvSpPr>
        <xdr:cNvPr id="516" name="n_1mainValue【認定こども園・幼稚園・保育所】&#10;有形固定資産減価償却率"/>
        <xdr:cNvSpPr txBox="1"/>
      </xdr:nvSpPr>
      <xdr:spPr>
        <a:xfrm>
          <a:off x="152660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170378</xdr:rowOff>
    </xdr:from>
    <xdr:ext cx="405111" cy="259045"/>
    <xdr:sp macro="" textlink="">
      <xdr:nvSpPr>
        <xdr:cNvPr id="517" name="n_2mainValue【認定こども園・幼稚園・保育所】&#10;有形固定資産減価償却率"/>
        <xdr:cNvSpPr txBox="1"/>
      </xdr:nvSpPr>
      <xdr:spPr>
        <a:xfrm>
          <a:off x="14389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136089</xdr:rowOff>
    </xdr:from>
    <xdr:ext cx="405111" cy="259045"/>
    <xdr:sp macro="" textlink="">
      <xdr:nvSpPr>
        <xdr:cNvPr id="518" name="n_3mainValue【認定こども園・幼稚園・保育所】&#10;有形固定資産減価償却率"/>
        <xdr:cNvSpPr txBox="1"/>
      </xdr:nvSpPr>
      <xdr:spPr>
        <a:xfrm>
          <a:off x="13500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64243</xdr:rowOff>
    </xdr:from>
    <xdr:ext cx="405111" cy="259045"/>
    <xdr:sp macro="" textlink="">
      <xdr:nvSpPr>
        <xdr:cNvPr id="519" name="n_4mainValue【認定こども園・幼稚園・保育所】&#10;有形固定資産減価償却率"/>
        <xdr:cNvSpPr txBox="1"/>
      </xdr:nvSpPr>
      <xdr:spPr>
        <a:xfrm>
          <a:off x="12611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0" name="直線コネクタ 5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31" name="テキスト ボックス 5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2" name="直線コネクタ 5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3" name="テキスト ボックス 5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4" name="直線コネクタ 5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5" name="テキスト ボックス 5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6" name="直線コネクタ 5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37" name="テキスト ボックス 5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8" name="直線コネクタ 5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9" name="テキスト ボックス 5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0" name="直線コネクタ 5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41" name="テキスト ボックス 5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3" name="テキスト ボックス 5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545" name="直線コネクタ 544"/>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46"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47" name="直線コネクタ 546"/>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548"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549" name="直線コネクタ 548"/>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550"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551" name="フローチャート: 判断 550"/>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552" name="フローチャート: 判断 551"/>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553" name="フローチャート: 判断 552"/>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554" name="フローチャート: 判断 553"/>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555" name="フローチャート: 判断 554"/>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30299</xdr:rowOff>
    </xdr:from>
    <xdr:to>
      <xdr:col>112</xdr:col>
      <xdr:colOff>38100</xdr:colOff>
      <xdr:row>41</xdr:row>
      <xdr:rowOff>131899</xdr:rowOff>
    </xdr:to>
    <xdr:sp macro="" textlink="">
      <xdr:nvSpPr>
        <xdr:cNvPr id="561" name="楕円 560"/>
        <xdr:cNvSpPr/>
      </xdr:nvSpPr>
      <xdr:spPr>
        <a:xfrm>
          <a:off x="21272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33565</xdr:rowOff>
    </xdr:from>
    <xdr:to>
      <xdr:col>107</xdr:col>
      <xdr:colOff>101600</xdr:colOff>
      <xdr:row>41</xdr:row>
      <xdr:rowOff>135165</xdr:rowOff>
    </xdr:to>
    <xdr:sp macro="" textlink="">
      <xdr:nvSpPr>
        <xdr:cNvPr id="562" name="楕円 561"/>
        <xdr:cNvSpPr/>
      </xdr:nvSpPr>
      <xdr:spPr>
        <a:xfrm>
          <a:off x="20383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81099</xdr:rowOff>
    </xdr:from>
    <xdr:to>
      <xdr:col>111</xdr:col>
      <xdr:colOff>177800</xdr:colOff>
      <xdr:row>41</xdr:row>
      <xdr:rowOff>84365</xdr:rowOff>
    </xdr:to>
    <xdr:cxnSp macro="">
      <xdr:nvCxnSpPr>
        <xdr:cNvPr id="563" name="直線コネクタ 562"/>
        <xdr:cNvCxnSpPr/>
      </xdr:nvCxnSpPr>
      <xdr:spPr>
        <a:xfrm flipV="1">
          <a:off x="20434300" y="71105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33565</xdr:rowOff>
    </xdr:from>
    <xdr:to>
      <xdr:col>102</xdr:col>
      <xdr:colOff>165100</xdr:colOff>
      <xdr:row>41</xdr:row>
      <xdr:rowOff>135165</xdr:rowOff>
    </xdr:to>
    <xdr:sp macro="" textlink="">
      <xdr:nvSpPr>
        <xdr:cNvPr id="564" name="楕円 563"/>
        <xdr:cNvSpPr/>
      </xdr:nvSpPr>
      <xdr:spPr>
        <a:xfrm>
          <a:off x="19494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84365</xdr:rowOff>
    </xdr:from>
    <xdr:to>
      <xdr:col>107</xdr:col>
      <xdr:colOff>50800</xdr:colOff>
      <xdr:row>41</xdr:row>
      <xdr:rowOff>84365</xdr:rowOff>
    </xdr:to>
    <xdr:cxnSp macro="">
      <xdr:nvCxnSpPr>
        <xdr:cNvPr id="565" name="直線コネクタ 564"/>
        <xdr:cNvCxnSpPr/>
      </xdr:nvCxnSpPr>
      <xdr:spPr>
        <a:xfrm>
          <a:off x="19545300" y="711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33565</xdr:rowOff>
    </xdr:from>
    <xdr:to>
      <xdr:col>98</xdr:col>
      <xdr:colOff>38100</xdr:colOff>
      <xdr:row>41</xdr:row>
      <xdr:rowOff>135165</xdr:rowOff>
    </xdr:to>
    <xdr:sp macro="" textlink="">
      <xdr:nvSpPr>
        <xdr:cNvPr id="566" name="楕円 565"/>
        <xdr:cNvSpPr/>
      </xdr:nvSpPr>
      <xdr:spPr>
        <a:xfrm>
          <a:off x="18605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84365</xdr:rowOff>
    </xdr:from>
    <xdr:to>
      <xdr:col>102</xdr:col>
      <xdr:colOff>114300</xdr:colOff>
      <xdr:row>41</xdr:row>
      <xdr:rowOff>84365</xdr:rowOff>
    </xdr:to>
    <xdr:cxnSp macro="">
      <xdr:nvCxnSpPr>
        <xdr:cNvPr id="567" name="直線コネクタ 566"/>
        <xdr:cNvCxnSpPr/>
      </xdr:nvCxnSpPr>
      <xdr:spPr>
        <a:xfrm>
          <a:off x="18656300" y="711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68"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69"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70"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71"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123026</xdr:rowOff>
    </xdr:from>
    <xdr:ext cx="469744" cy="259045"/>
    <xdr:sp macro="" textlink="">
      <xdr:nvSpPr>
        <xdr:cNvPr id="572" name="n_1mainValue【認定こども園・幼稚園・保育所】&#10;一人当たり面積"/>
        <xdr:cNvSpPr txBox="1"/>
      </xdr:nvSpPr>
      <xdr:spPr>
        <a:xfrm>
          <a:off x="21075727" y="71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126292</xdr:rowOff>
    </xdr:from>
    <xdr:ext cx="469744" cy="259045"/>
    <xdr:sp macro="" textlink="">
      <xdr:nvSpPr>
        <xdr:cNvPr id="573" name="n_2mainValue【認定こども園・幼稚園・保育所】&#10;一人当たり面積"/>
        <xdr:cNvSpPr txBox="1"/>
      </xdr:nvSpPr>
      <xdr:spPr>
        <a:xfrm>
          <a:off x="20199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126292</xdr:rowOff>
    </xdr:from>
    <xdr:ext cx="469744" cy="259045"/>
    <xdr:sp macro="" textlink="">
      <xdr:nvSpPr>
        <xdr:cNvPr id="574" name="n_3mainValue【認定こども園・幼稚園・保育所】&#10;一人当たり面積"/>
        <xdr:cNvSpPr txBox="1"/>
      </xdr:nvSpPr>
      <xdr:spPr>
        <a:xfrm>
          <a:off x="19310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126292</xdr:rowOff>
    </xdr:from>
    <xdr:ext cx="469744" cy="259045"/>
    <xdr:sp macro="" textlink="">
      <xdr:nvSpPr>
        <xdr:cNvPr id="575" name="n_4mainValue【認定こども園・幼稚園・保育所】&#10;一人当たり面積"/>
        <xdr:cNvSpPr txBox="1"/>
      </xdr:nvSpPr>
      <xdr:spPr>
        <a:xfrm>
          <a:off x="18421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7" name="直線コネクタ 5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8" name="テキスト ボックス 58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9" name="直線コネクタ 5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0" name="テキスト ボックス 5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1" name="直線コネクタ 5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2" name="テキスト ボックス 5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3" name="直線コネクタ 5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4" name="テキスト ボックス 5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5" name="直線コネクタ 5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6" name="テキスト ボックス 5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7" name="直線コネクタ 5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8" name="テキスト ボックス 59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601" name="直線コネクタ 600"/>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602"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603" name="直線コネクタ 602"/>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04"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05" name="直線コネクタ 604"/>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606" name="【学校施設】&#10;有形固定資産減価償却率平均値テキスト"/>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607" name="フローチャート: 判断 606"/>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608" name="フローチャート: 判断 607"/>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609" name="フローチャート: 判断 608"/>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10" name="フローチャート: 判断 60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11" name="フローチャート: 判断 610"/>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73297</xdr:rowOff>
    </xdr:from>
    <xdr:to>
      <xdr:col>81</xdr:col>
      <xdr:colOff>101600</xdr:colOff>
      <xdr:row>62</xdr:row>
      <xdr:rowOff>3447</xdr:rowOff>
    </xdr:to>
    <xdr:sp macro="" textlink="">
      <xdr:nvSpPr>
        <xdr:cNvPr id="617" name="楕円 616"/>
        <xdr:cNvSpPr/>
      </xdr:nvSpPr>
      <xdr:spPr>
        <a:xfrm>
          <a:off x="15430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21046</xdr:rowOff>
    </xdr:from>
    <xdr:to>
      <xdr:col>76</xdr:col>
      <xdr:colOff>165100</xdr:colOff>
      <xdr:row>61</xdr:row>
      <xdr:rowOff>122646</xdr:rowOff>
    </xdr:to>
    <xdr:sp macro="" textlink="">
      <xdr:nvSpPr>
        <xdr:cNvPr id="618" name="楕円 617"/>
        <xdr:cNvSpPr/>
      </xdr:nvSpPr>
      <xdr:spPr>
        <a:xfrm>
          <a:off x="14541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71846</xdr:rowOff>
    </xdr:from>
    <xdr:to>
      <xdr:col>81</xdr:col>
      <xdr:colOff>50800</xdr:colOff>
      <xdr:row>61</xdr:row>
      <xdr:rowOff>124097</xdr:rowOff>
    </xdr:to>
    <xdr:cxnSp macro="">
      <xdr:nvCxnSpPr>
        <xdr:cNvPr id="619" name="直線コネクタ 618"/>
        <xdr:cNvCxnSpPr/>
      </xdr:nvCxnSpPr>
      <xdr:spPr>
        <a:xfrm>
          <a:off x="14592300" y="1053029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20" name="楕円 619"/>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71846</xdr:rowOff>
    </xdr:from>
    <xdr:to>
      <xdr:col>76</xdr:col>
      <xdr:colOff>114300</xdr:colOff>
      <xdr:row>61</xdr:row>
      <xdr:rowOff>80010</xdr:rowOff>
    </xdr:to>
    <xdr:cxnSp macro="">
      <xdr:nvCxnSpPr>
        <xdr:cNvPr id="621" name="直線コネクタ 620"/>
        <xdr:cNvCxnSpPr/>
      </xdr:nvCxnSpPr>
      <xdr:spPr>
        <a:xfrm flipV="1">
          <a:off x="13703300" y="1053029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34109</xdr:rowOff>
    </xdr:from>
    <xdr:to>
      <xdr:col>67</xdr:col>
      <xdr:colOff>101600</xdr:colOff>
      <xdr:row>61</xdr:row>
      <xdr:rowOff>135709</xdr:rowOff>
    </xdr:to>
    <xdr:sp macro="" textlink="">
      <xdr:nvSpPr>
        <xdr:cNvPr id="622" name="楕円 621"/>
        <xdr:cNvSpPr/>
      </xdr:nvSpPr>
      <xdr:spPr>
        <a:xfrm>
          <a:off x="12763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84909</xdr:rowOff>
    </xdr:to>
    <xdr:cxnSp macro="">
      <xdr:nvCxnSpPr>
        <xdr:cNvPr id="623" name="直線コネクタ 622"/>
        <xdr:cNvCxnSpPr/>
      </xdr:nvCxnSpPr>
      <xdr:spPr>
        <a:xfrm flipV="1">
          <a:off x="12814300" y="1053846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624"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625"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626"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627"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166024</xdr:rowOff>
    </xdr:from>
    <xdr:ext cx="405111" cy="259045"/>
    <xdr:sp macro="" textlink="">
      <xdr:nvSpPr>
        <xdr:cNvPr id="628" name="n_1mainValue【学校施設】&#10;有形固定資産減価償却率"/>
        <xdr:cNvSpPr txBox="1"/>
      </xdr:nvSpPr>
      <xdr:spPr>
        <a:xfrm>
          <a:off x="152660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113773</xdr:rowOff>
    </xdr:from>
    <xdr:ext cx="405111" cy="259045"/>
    <xdr:sp macro="" textlink="">
      <xdr:nvSpPr>
        <xdr:cNvPr id="629" name="n_2mainValue【学校施設】&#10;有形固定資産減価償却率"/>
        <xdr:cNvSpPr txBox="1"/>
      </xdr:nvSpPr>
      <xdr:spPr>
        <a:xfrm>
          <a:off x="14389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630" name="n_3main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126836</xdr:rowOff>
    </xdr:from>
    <xdr:ext cx="405111" cy="259045"/>
    <xdr:sp macro="" textlink="">
      <xdr:nvSpPr>
        <xdr:cNvPr id="631" name="n_4mainValue【学校施設】&#10;有形固定資産減価償却率"/>
        <xdr:cNvSpPr txBox="1"/>
      </xdr:nvSpPr>
      <xdr:spPr>
        <a:xfrm>
          <a:off x="12611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2" name="直線コネクタ 6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3" name="テキスト ボックス 6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4" name="直線コネクタ 6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645" name="テキスト ボックス 644"/>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6" name="直線コネクタ 6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47" name="テキスト ボックス 64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8" name="直線コネクタ 6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49" name="テキスト ボックス 64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0" name="直線コネクタ 6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1" name="テキスト ボックス 65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3" name="テキスト ボックス 6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655" name="直線コネクタ 654"/>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656"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657" name="直線コネクタ 656"/>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658"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659" name="直線コネクタ 658"/>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660" name="【学校施設】&#10;一人当たり面積平均値テキスト"/>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661" name="フローチャート: 判断 660"/>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662" name="フローチャート: 判断 661"/>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63" name="フローチャート: 判断 662"/>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64" name="フローチャート: 判断 663"/>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65" name="フローチャート: 判断 664"/>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159474</xdr:rowOff>
    </xdr:from>
    <xdr:to>
      <xdr:col>112</xdr:col>
      <xdr:colOff>38100</xdr:colOff>
      <xdr:row>64</xdr:row>
      <xdr:rowOff>89624</xdr:rowOff>
    </xdr:to>
    <xdr:sp macro="" textlink="">
      <xdr:nvSpPr>
        <xdr:cNvPr id="671" name="楕円 670"/>
        <xdr:cNvSpPr/>
      </xdr:nvSpPr>
      <xdr:spPr>
        <a:xfrm>
          <a:off x="21272500" y="109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159855</xdr:rowOff>
    </xdr:from>
    <xdr:to>
      <xdr:col>107</xdr:col>
      <xdr:colOff>101600</xdr:colOff>
      <xdr:row>64</xdr:row>
      <xdr:rowOff>90005</xdr:rowOff>
    </xdr:to>
    <xdr:sp macro="" textlink="">
      <xdr:nvSpPr>
        <xdr:cNvPr id="672" name="楕円 671"/>
        <xdr:cNvSpPr/>
      </xdr:nvSpPr>
      <xdr:spPr>
        <a:xfrm>
          <a:off x="20383500" y="109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38824</xdr:rowOff>
    </xdr:from>
    <xdr:to>
      <xdr:col>111</xdr:col>
      <xdr:colOff>177800</xdr:colOff>
      <xdr:row>64</xdr:row>
      <xdr:rowOff>39205</xdr:rowOff>
    </xdr:to>
    <xdr:cxnSp macro="">
      <xdr:nvCxnSpPr>
        <xdr:cNvPr id="673" name="直線コネクタ 672"/>
        <xdr:cNvCxnSpPr/>
      </xdr:nvCxnSpPr>
      <xdr:spPr>
        <a:xfrm flipV="1">
          <a:off x="20434300" y="110116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159969</xdr:rowOff>
    </xdr:from>
    <xdr:to>
      <xdr:col>102</xdr:col>
      <xdr:colOff>165100</xdr:colOff>
      <xdr:row>64</xdr:row>
      <xdr:rowOff>90119</xdr:rowOff>
    </xdr:to>
    <xdr:sp macro="" textlink="">
      <xdr:nvSpPr>
        <xdr:cNvPr id="674" name="楕円 673"/>
        <xdr:cNvSpPr/>
      </xdr:nvSpPr>
      <xdr:spPr>
        <a:xfrm>
          <a:off x="19494500" y="109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39205</xdr:rowOff>
    </xdr:from>
    <xdr:to>
      <xdr:col>107</xdr:col>
      <xdr:colOff>50800</xdr:colOff>
      <xdr:row>64</xdr:row>
      <xdr:rowOff>39319</xdr:rowOff>
    </xdr:to>
    <xdr:cxnSp macro="">
      <xdr:nvCxnSpPr>
        <xdr:cNvPr id="675" name="直線コネクタ 674"/>
        <xdr:cNvCxnSpPr/>
      </xdr:nvCxnSpPr>
      <xdr:spPr>
        <a:xfrm flipV="1">
          <a:off x="19545300" y="1101200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159893</xdr:rowOff>
    </xdr:from>
    <xdr:to>
      <xdr:col>98</xdr:col>
      <xdr:colOff>38100</xdr:colOff>
      <xdr:row>64</xdr:row>
      <xdr:rowOff>90043</xdr:rowOff>
    </xdr:to>
    <xdr:sp macro="" textlink="">
      <xdr:nvSpPr>
        <xdr:cNvPr id="676" name="楕円 675"/>
        <xdr:cNvSpPr/>
      </xdr:nvSpPr>
      <xdr:spPr>
        <a:xfrm>
          <a:off x="18605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39243</xdr:rowOff>
    </xdr:from>
    <xdr:to>
      <xdr:col>102</xdr:col>
      <xdr:colOff>114300</xdr:colOff>
      <xdr:row>64</xdr:row>
      <xdr:rowOff>39319</xdr:rowOff>
    </xdr:to>
    <xdr:cxnSp macro="">
      <xdr:nvCxnSpPr>
        <xdr:cNvPr id="677" name="直線コネクタ 676"/>
        <xdr:cNvCxnSpPr/>
      </xdr:nvCxnSpPr>
      <xdr:spPr>
        <a:xfrm>
          <a:off x="18656300" y="110120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78"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79" name="n_2aveValue【学校施設】&#10;一人当たり面積"/>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80" name="n_3aveValue【学校施設】&#10;一人当たり面積"/>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81" name="n_4aveValue【学校施設】&#10;一人当たり面積"/>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80751</xdr:rowOff>
    </xdr:from>
    <xdr:ext cx="469744" cy="259045"/>
    <xdr:sp macro="" textlink="">
      <xdr:nvSpPr>
        <xdr:cNvPr id="682" name="n_1mainValue【学校施設】&#10;一人当たり面積"/>
        <xdr:cNvSpPr txBox="1"/>
      </xdr:nvSpPr>
      <xdr:spPr>
        <a:xfrm>
          <a:off x="21075727" y="1105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81132</xdr:rowOff>
    </xdr:from>
    <xdr:ext cx="469744" cy="259045"/>
    <xdr:sp macro="" textlink="">
      <xdr:nvSpPr>
        <xdr:cNvPr id="683" name="n_2mainValue【学校施設】&#10;一人当たり面積"/>
        <xdr:cNvSpPr txBox="1"/>
      </xdr:nvSpPr>
      <xdr:spPr>
        <a:xfrm>
          <a:off x="20199427" y="1105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81246</xdr:rowOff>
    </xdr:from>
    <xdr:ext cx="469744" cy="259045"/>
    <xdr:sp macro="" textlink="">
      <xdr:nvSpPr>
        <xdr:cNvPr id="684" name="n_3mainValue【学校施設】&#10;一人当たり面積"/>
        <xdr:cNvSpPr txBox="1"/>
      </xdr:nvSpPr>
      <xdr:spPr>
        <a:xfrm>
          <a:off x="19310427" y="1105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81170</xdr:rowOff>
    </xdr:from>
    <xdr:ext cx="469744" cy="259045"/>
    <xdr:sp macro="" textlink="">
      <xdr:nvSpPr>
        <xdr:cNvPr id="685" name="n_4mainValue【学校施設】&#10;一人当たり面積"/>
        <xdr:cNvSpPr txBox="1"/>
      </xdr:nvSpPr>
      <xdr:spPr>
        <a:xfrm>
          <a:off x="184214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4" name="テキスト ボックス 71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2" name="テキスト ボックス 72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4" name="テキスト ボックス 72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26" name="直線コネクタ 725"/>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29"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30" name="直線コネクタ 729"/>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731" name="【公民館】&#10;有形固定資産減価償却率平均値テキスト"/>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32" name="フローチャート: 判断 731"/>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33" name="フローチャート: 判断 732"/>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34" name="フローチャート: 判断 73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35" name="フローチャート: 判断 734"/>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36" name="フローチャート: 判断 735"/>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170180</xdr:rowOff>
    </xdr:from>
    <xdr:to>
      <xdr:col>81</xdr:col>
      <xdr:colOff>101600</xdr:colOff>
      <xdr:row>104</xdr:row>
      <xdr:rowOff>100330</xdr:rowOff>
    </xdr:to>
    <xdr:sp macro="" textlink="">
      <xdr:nvSpPr>
        <xdr:cNvPr id="742" name="楕円 741"/>
        <xdr:cNvSpPr/>
      </xdr:nvSpPr>
      <xdr:spPr>
        <a:xfrm>
          <a:off x="15430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743" name="楕円 742"/>
        <xdr:cNvSpPr/>
      </xdr:nvSpPr>
      <xdr:spPr>
        <a:xfrm>
          <a:off x="14541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3811</xdr:rowOff>
    </xdr:from>
    <xdr:to>
      <xdr:col>81</xdr:col>
      <xdr:colOff>50800</xdr:colOff>
      <xdr:row>104</xdr:row>
      <xdr:rowOff>49530</xdr:rowOff>
    </xdr:to>
    <xdr:cxnSp macro="">
      <xdr:nvCxnSpPr>
        <xdr:cNvPr id="744" name="直線コネクタ 743"/>
        <xdr:cNvCxnSpPr/>
      </xdr:nvCxnSpPr>
      <xdr:spPr>
        <a:xfrm>
          <a:off x="14592300" y="17834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45" name="楕円 744"/>
        <xdr:cNvSpPr/>
      </xdr:nvSpPr>
      <xdr:spPr>
        <a:xfrm>
          <a:off x="13652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158114</xdr:rowOff>
    </xdr:from>
    <xdr:to>
      <xdr:col>76</xdr:col>
      <xdr:colOff>114300</xdr:colOff>
      <xdr:row>104</xdr:row>
      <xdr:rowOff>3811</xdr:rowOff>
    </xdr:to>
    <xdr:cxnSp macro="">
      <xdr:nvCxnSpPr>
        <xdr:cNvPr id="746" name="直線コネクタ 745"/>
        <xdr:cNvCxnSpPr/>
      </xdr:nvCxnSpPr>
      <xdr:spPr>
        <a:xfrm>
          <a:off x="13703300" y="178174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21589</xdr:rowOff>
    </xdr:from>
    <xdr:to>
      <xdr:col>67</xdr:col>
      <xdr:colOff>101600</xdr:colOff>
      <xdr:row>103</xdr:row>
      <xdr:rowOff>123189</xdr:rowOff>
    </xdr:to>
    <xdr:sp macro="" textlink="">
      <xdr:nvSpPr>
        <xdr:cNvPr id="747" name="楕円 746"/>
        <xdr:cNvSpPr/>
      </xdr:nvSpPr>
      <xdr:spPr>
        <a:xfrm>
          <a:off x="12763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72389</xdr:rowOff>
    </xdr:from>
    <xdr:to>
      <xdr:col>71</xdr:col>
      <xdr:colOff>177800</xdr:colOff>
      <xdr:row>103</xdr:row>
      <xdr:rowOff>158114</xdr:rowOff>
    </xdr:to>
    <xdr:cxnSp macro="">
      <xdr:nvCxnSpPr>
        <xdr:cNvPr id="748" name="直線コネクタ 747"/>
        <xdr:cNvCxnSpPr/>
      </xdr:nvCxnSpPr>
      <xdr:spPr>
        <a:xfrm>
          <a:off x="12814300" y="1773173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749" name="n_1aveValue【公民館】&#10;有形固定資産減価償却率"/>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50"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751" name="n_3aveValue【公民館】&#10;有形固定資産減価償却率"/>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19066</xdr:rowOff>
    </xdr:from>
    <xdr:ext cx="405111" cy="259045"/>
    <xdr:sp macro="" textlink="">
      <xdr:nvSpPr>
        <xdr:cNvPr id="752" name="n_4aveValue【公民館】&#10;有形固定資産減価償却率"/>
        <xdr:cNvSpPr txBox="1"/>
      </xdr:nvSpPr>
      <xdr:spPr>
        <a:xfrm>
          <a:off x="12611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116857</xdr:rowOff>
    </xdr:from>
    <xdr:ext cx="405111" cy="259045"/>
    <xdr:sp macro="" textlink="">
      <xdr:nvSpPr>
        <xdr:cNvPr id="753" name="n_1mainValue【公民館】&#10;有形固定資産減価償却率"/>
        <xdr:cNvSpPr txBox="1"/>
      </xdr:nvSpPr>
      <xdr:spPr>
        <a:xfrm>
          <a:off x="15266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71138</xdr:rowOff>
    </xdr:from>
    <xdr:ext cx="405111" cy="259045"/>
    <xdr:sp macro="" textlink="">
      <xdr:nvSpPr>
        <xdr:cNvPr id="754" name="n_2mainValue【公民館】&#10;有形固定資産減価償却率"/>
        <xdr:cNvSpPr txBox="1"/>
      </xdr:nvSpPr>
      <xdr:spPr>
        <a:xfrm>
          <a:off x="14389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755" name="n_3mainValue【公民館】&#10;有形固定資産減価償却率"/>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139716</xdr:rowOff>
    </xdr:from>
    <xdr:ext cx="405111" cy="259045"/>
    <xdr:sp macro="" textlink="">
      <xdr:nvSpPr>
        <xdr:cNvPr id="756" name="n_4mainValue【公民館】&#10;有形固定資産減価償却率"/>
        <xdr:cNvSpPr txBox="1"/>
      </xdr:nvSpPr>
      <xdr:spPr>
        <a:xfrm>
          <a:off x="12611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7" name="直線コネクタ 76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8" name="テキスト ボックス 76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9" name="直線コネクタ 76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0" name="テキスト ボックス 76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1" name="直線コネクタ 77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2" name="テキスト ボックス 77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3" name="直線コネクタ 77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4" name="テキスト ボックス 77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78" name="直線コネクタ 777"/>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79"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80" name="直線コネクタ 779"/>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81"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82" name="直線コネクタ 781"/>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783" name="【公民館】&#10;一人当たり面積平均値テキスト"/>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84" name="フローチャート: 判断 783"/>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85" name="フローチャート: 判断 784"/>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86" name="フローチャート: 判断 785"/>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87" name="フローチャート: 判断 786"/>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88" name="フローチャート: 判断 787"/>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49631</xdr:rowOff>
    </xdr:from>
    <xdr:to>
      <xdr:col>112</xdr:col>
      <xdr:colOff>38100</xdr:colOff>
      <xdr:row>107</xdr:row>
      <xdr:rowOff>151231</xdr:rowOff>
    </xdr:to>
    <xdr:sp macro="" textlink="">
      <xdr:nvSpPr>
        <xdr:cNvPr id="794" name="楕円 793"/>
        <xdr:cNvSpPr/>
      </xdr:nvSpPr>
      <xdr:spPr>
        <a:xfrm>
          <a:off x="21272500" y="183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51003</xdr:rowOff>
    </xdr:from>
    <xdr:to>
      <xdr:col>107</xdr:col>
      <xdr:colOff>101600</xdr:colOff>
      <xdr:row>107</xdr:row>
      <xdr:rowOff>152603</xdr:rowOff>
    </xdr:to>
    <xdr:sp macro="" textlink="">
      <xdr:nvSpPr>
        <xdr:cNvPr id="795" name="楕円 794"/>
        <xdr:cNvSpPr/>
      </xdr:nvSpPr>
      <xdr:spPr>
        <a:xfrm>
          <a:off x="20383500" y="183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100431</xdr:rowOff>
    </xdr:from>
    <xdr:to>
      <xdr:col>111</xdr:col>
      <xdr:colOff>177800</xdr:colOff>
      <xdr:row>107</xdr:row>
      <xdr:rowOff>101803</xdr:rowOff>
    </xdr:to>
    <xdr:cxnSp macro="">
      <xdr:nvCxnSpPr>
        <xdr:cNvPr id="796" name="直線コネクタ 795"/>
        <xdr:cNvCxnSpPr/>
      </xdr:nvCxnSpPr>
      <xdr:spPr>
        <a:xfrm flipV="1">
          <a:off x="20434300" y="1844558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51460</xdr:rowOff>
    </xdr:from>
    <xdr:to>
      <xdr:col>102</xdr:col>
      <xdr:colOff>165100</xdr:colOff>
      <xdr:row>107</xdr:row>
      <xdr:rowOff>153060</xdr:rowOff>
    </xdr:to>
    <xdr:sp macro="" textlink="">
      <xdr:nvSpPr>
        <xdr:cNvPr id="797" name="楕円 796"/>
        <xdr:cNvSpPr/>
      </xdr:nvSpPr>
      <xdr:spPr>
        <a:xfrm>
          <a:off x="19494500" y="18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101803</xdr:rowOff>
    </xdr:from>
    <xdr:to>
      <xdr:col>107</xdr:col>
      <xdr:colOff>50800</xdr:colOff>
      <xdr:row>107</xdr:row>
      <xdr:rowOff>102260</xdr:rowOff>
    </xdr:to>
    <xdr:cxnSp macro="">
      <xdr:nvCxnSpPr>
        <xdr:cNvPr id="798" name="直線コネクタ 797"/>
        <xdr:cNvCxnSpPr/>
      </xdr:nvCxnSpPr>
      <xdr:spPr>
        <a:xfrm flipV="1">
          <a:off x="19545300" y="184469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51460</xdr:rowOff>
    </xdr:from>
    <xdr:to>
      <xdr:col>98</xdr:col>
      <xdr:colOff>38100</xdr:colOff>
      <xdr:row>107</xdr:row>
      <xdr:rowOff>153060</xdr:rowOff>
    </xdr:to>
    <xdr:sp macro="" textlink="">
      <xdr:nvSpPr>
        <xdr:cNvPr id="799" name="楕円 798"/>
        <xdr:cNvSpPr/>
      </xdr:nvSpPr>
      <xdr:spPr>
        <a:xfrm>
          <a:off x="18605500" y="18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102260</xdr:rowOff>
    </xdr:from>
    <xdr:to>
      <xdr:col>102</xdr:col>
      <xdr:colOff>114300</xdr:colOff>
      <xdr:row>107</xdr:row>
      <xdr:rowOff>102260</xdr:rowOff>
    </xdr:to>
    <xdr:cxnSp macro="">
      <xdr:nvCxnSpPr>
        <xdr:cNvPr id="800" name="直線コネクタ 799"/>
        <xdr:cNvCxnSpPr/>
      </xdr:nvCxnSpPr>
      <xdr:spPr>
        <a:xfrm>
          <a:off x="18656300" y="18447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801"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802"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803"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804"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142358</xdr:rowOff>
    </xdr:from>
    <xdr:ext cx="469744" cy="259045"/>
    <xdr:sp macro="" textlink="">
      <xdr:nvSpPr>
        <xdr:cNvPr id="805" name="n_1mainValue【公民館】&#10;一人当たり面積"/>
        <xdr:cNvSpPr txBox="1"/>
      </xdr:nvSpPr>
      <xdr:spPr>
        <a:xfrm>
          <a:off x="21075727" y="184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143730</xdr:rowOff>
    </xdr:from>
    <xdr:ext cx="469744" cy="259045"/>
    <xdr:sp macro="" textlink="">
      <xdr:nvSpPr>
        <xdr:cNvPr id="806" name="n_2mainValue【公民館】&#10;一人当たり面積"/>
        <xdr:cNvSpPr txBox="1"/>
      </xdr:nvSpPr>
      <xdr:spPr>
        <a:xfrm>
          <a:off x="20199427" y="184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144187</xdr:rowOff>
    </xdr:from>
    <xdr:ext cx="469744" cy="259045"/>
    <xdr:sp macro="" textlink="">
      <xdr:nvSpPr>
        <xdr:cNvPr id="807" name="n_3mainValue【公民館】&#10;一人当たり面積"/>
        <xdr:cNvSpPr txBox="1"/>
      </xdr:nvSpPr>
      <xdr:spPr>
        <a:xfrm>
          <a:off x="19310427" y="184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144187</xdr:rowOff>
    </xdr:from>
    <xdr:ext cx="469744" cy="259045"/>
    <xdr:sp macro="" textlink="">
      <xdr:nvSpPr>
        <xdr:cNvPr id="808" name="n_4mainValue【公民館】&#10;一人当たり面積"/>
        <xdr:cNvSpPr txBox="1"/>
      </xdr:nvSpPr>
      <xdr:spPr>
        <a:xfrm>
          <a:off x="18421427" y="184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類似団体と比較して有形固定資産減価償却率が高くなっているものとして、道路、橋りょう、漁港、保育所、学校が挙げられる。公営住宅は旧住宅を解体し新築したことから、低い数値を保っている。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本町は他市町村に比べて施設数が少ないため、大幅な改修等を行わない限りは減少の見込みがなく、さらに、ほとんどの施設で老朽化が進んでいるため類似団体との差が縮まることは難しい状況である。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全体的に、施設の老朽化が進んでいる。整備については、住民のニーズや機能性の維持や強化等を考慮しながら、慎重に計画を進めていく。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
6,659
5.72
4,645,892
4,423,667
200,308
2,200,233
3,412,082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124460</xdr:rowOff>
    </xdr:from>
    <xdr:to>
      <xdr:col>20</xdr:col>
      <xdr:colOff>38100</xdr:colOff>
      <xdr:row>62</xdr:row>
      <xdr:rowOff>54610</xdr:rowOff>
    </xdr:to>
    <xdr:sp macro="" textlink="">
      <xdr:nvSpPr>
        <xdr:cNvPr id="89" name="楕円 88"/>
        <xdr:cNvSpPr/>
      </xdr:nvSpPr>
      <xdr:spPr>
        <a:xfrm>
          <a:off x="3746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116840</xdr:rowOff>
    </xdr:from>
    <xdr:to>
      <xdr:col>15</xdr:col>
      <xdr:colOff>101600</xdr:colOff>
      <xdr:row>62</xdr:row>
      <xdr:rowOff>46990</xdr:rowOff>
    </xdr:to>
    <xdr:sp macro="" textlink="">
      <xdr:nvSpPr>
        <xdr:cNvPr id="90" name="楕円 89"/>
        <xdr:cNvSpPr/>
      </xdr:nvSpPr>
      <xdr:spPr>
        <a:xfrm>
          <a:off x="2857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167640</xdr:rowOff>
    </xdr:from>
    <xdr:to>
      <xdr:col>19</xdr:col>
      <xdr:colOff>177800</xdr:colOff>
      <xdr:row>62</xdr:row>
      <xdr:rowOff>3810</xdr:rowOff>
    </xdr:to>
    <xdr:cxnSp macro="">
      <xdr:nvCxnSpPr>
        <xdr:cNvPr id="91" name="直線コネクタ 90"/>
        <xdr:cNvCxnSpPr/>
      </xdr:nvCxnSpPr>
      <xdr:spPr>
        <a:xfrm>
          <a:off x="2908300" y="106260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93980</xdr:rowOff>
    </xdr:from>
    <xdr:to>
      <xdr:col>10</xdr:col>
      <xdr:colOff>165100</xdr:colOff>
      <xdr:row>62</xdr:row>
      <xdr:rowOff>24130</xdr:rowOff>
    </xdr:to>
    <xdr:sp macro="" textlink="">
      <xdr:nvSpPr>
        <xdr:cNvPr id="92" name="楕円 91"/>
        <xdr:cNvSpPr/>
      </xdr:nvSpPr>
      <xdr:spPr>
        <a:xfrm>
          <a:off x="196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144780</xdr:rowOff>
    </xdr:from>
    <xdr:to>
      <xdr:col>15</xdr:col>
      <xdr:colOff>50800</xdr:colOff>
      <xdr:row>61</xdr:row>
      <xdr:rowOff>167640</xdr:rowOff>
    </xdr:to>
    <xdr:cxnSp macro="">
      <xdr:nvCxnSpPr>
        <xdr:cNvPr id="93" name="直線コネクタ 92"/>
        <xdr:cNvCxnSpPr/>
      </xdr:nvCxnSpPr>
      <xdr:spPr>
        <a:xfrm>
          <a:off x="2019300" y="106032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55880</xdr:rowOff>
    </xdr:from>
    <xdr:to>
      <xdr:col>6</xdr:col>
      <xdr:colOff>38100</xdr:colOff>
      <xdr:row>61</xdr:row>
      <xdr:rowOff>157480</xdr:rowOff>
    </xdr:to>
    <xdr:sp macro="" textlink="">
      <xdr:nvSpPr>
        <xdr:cNvPr id="94" name="楕円 93"/>
        <xdr:cNvSpPr/>
      </xdr:nvSpPr>
      <xdr:spPr>
        <a:xfrm>
          <a:off x="1079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106680</xdr:rowOff>
    </xdr:from>
    <xdr:to>
      <xdr:col>10</xdr:col>
      <xdr:colOff>114300</xdr:colOff>
      <xdr:row>61</xdr:row>
      <xdr:rowOff>144780</xdr:rowOff>
    </xdr:to>
    <xdr:cxnSp macro="">
      <xdr:nvCxnSpPr>
        <xdr:cNvPr id="95" name="直線コネクタ 94"/>
        <xdr:cNvCxnSpPr/>
      </xdr:nvCxnSpPr>
      <xdr:spPr>
        <a:xfrm>
          <a:off x="1130300" y="10565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6" name="n_1aveValue【体育館・プール】&#10;有形固定資産減価償却率"/>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97" name="n_2ave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98"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99" name="n_4aveValue【体育館・プール】&#10;有形固定資産減価償却率"/>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45737</xdr:rowOff>
    </xdr:from>
    <xdr:ext cx="405111" cy="259045"/>
    <xdr:sp macro="" textlink="">
      <xdr:nvSpPr>
        <xdr:cNvPr id="100" name="n_1mainValue【体育館・プール】&#10;有形固定資産減価償却率"/>
        <xdr:cNvSpPr txBox="1"/>
      </xdr:nvSpPr>
      <xdr:spPr>
        <a:xfrm>
          <a:off x="3582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38117</xdr:rowOff>
    </xdr:from>
    <xdr:ext cx="405111" cy="259045"/>
    <xdr:sp macro="" textlink="">
      <xdr:nvSpPr>
        <xdr:cNvPr id="101" name="n_2mainValue【体育館・プール】&#10;有形固定資産減価償却率"/>
        <xdr:cNvSpPr txBox="1"/>
      </xdr:nvSpPr>
      <xdr:spPr>
        <a:xfrm>
          <a:off x="2705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15257</xdr:rowOff>
    </xdr:from>
    <xdr:ext cx="405111" cy="259045"/>
    <xdr:sp macro="" textlink="">
      <xdr:nvSpPr>
        <xdr:cNvPr id="102" name="n_3mainValue【体育館・プール】&#10;有形固定資産減価償却率"/>
        <xdr:cNvSpPr txBox="1"/>
      </xdr:nvSpPr>
      <xdr:spPr>
        <a:xfrm>
          <a:off x="1816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148607</xdr:rowOff>
    </xdr:from>
    <xdr:ext cx="405111" cy="259045"/>
    <xdr:sp macro="" textlink="">
      <xdr:nvSpPr>
        <xdr:cNvPr id="103" name="n_4mainValue【体育館・プール】&#10;有形固定資産減価償却率"/>
        <xdr:cNvSpPr txBox="1"/>
      </xdr:nvSpPr>
      <xdr:spPr>
        <a:xfrm>
          <a:off x="927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5" name="直線コネクタ 124"/>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6"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27" name="直線コネクタ 126"/>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28"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29" name="直線コネクタ 128"/>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130" name="【体育館・プール】&#10;一人当たり面積平均値テキスト"/>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1" name="フローチャート: 判断 130"/>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2" name="フローチャート: 判断 131"/>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3" name="フローチャート: 判断 132"/>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4" name="フローチャート: 判断 133"/>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5" name="フローチャート: 判断 134"/>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156769</xdr:rowOff>
    </xdr:from>
    <xdr:to>
      <xdr:col>50</xdr:col>
      <xdr:colOff>165100</xdr:colOff>
      <xdr:row>63</xdr:row>
      <xdr:rowOff>86919</xdr:rowOff>
    </xdr:to>
    <xdr:sp macro="" textlink="">
      <xdr:nvSpPr>
        <xdr:cNvPr id="141" name="楕円 140"/>
        <xdr:cNvSpPr/>
      </xdr:nvSpPr>
      <xdr:spPr>
        <a:xfrm>
          <a:off x="9588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158597</xdr:rowOff>
    </xdr:from>
    <xdr:to>
      <xdr:col>46</xdr:col>
      <xdr:colOff>38100</xdr:colOff>
      <xdr:row>63</xdr:row>
      <xdr:rowOff>88747</xdr:rowOff>
    </xdr:to>
    <xdr:sp macro="" textlink="">
      <xdr:nvSpPr>
        <xdr:cNvPr id="142" name="楕円 141"/>
        <xdr:cNvSpPr/>
      </xdr:nvSpPr>
      <xdr:spPr>
        <a:xfrm>
          <a:off x="8699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36119</xdr:rowOff>
    </xdr:from>
    <xdr:to>
      <xdr:col>50</xdr:col>
      <xdr:colOff>114300</xdr:colOff>
      <xdr:row>63</xdr:row>
      <xdr:rowOff>37947</xdr:rowOff>
    </xdr:to>
    <xdr:cxnSp macro="">
      <xdr:nvCxnSpPr>
        <xdr:cNvPr id="143" name="直線コネクタ 142"/>
        <xdr:cNvCxnSpPr/>
      </xdr:nvCxnSpPr>
      <xdr:spPr>
        <a:xfrm flipV="1">
          <a:off x="8750300" y="1083746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158597</xdr:rowOff>
    </xdr:from>
    <xdr:to>
      <xdr:col>41</xdr:col>
      <xdr:colOff>101600</xdr:colOff>
      <xdr:row>63</xdr:row>
      <xdr:rowOff>88747</xdr:rowOff>
    </xdr:to>
    <xdr:sp macro="" textlink="">
      <xdr:nvSpPr>
        <xdr:cNvPr id="144" name="楕円 143"/>
        <xdr:cNvSpPr/>
      </xdr:nvSpPr>
      <xdr:spPr>
        <a:xfrm>
          <a:off x="7810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37947</xdr:rowOff>
    </xdr:from>
    <xdr:to>
      <xdr:col>45</xdr:col>
      <xdr:colOff>177800</xdr:colOff>
      <xdr:row>63</xdr:row>
      <xdr:rowOff>37947</xdr:rowOff>
    </xdr:to>
    <xdr:cxnSp macro="">
      <xdr:nvCxnSpPr>
        <xdr:cNvPr id="145" name="直線コネクタ 144"/>
        <xdr:cNvCxnSpPr/>
      </xdr:nvCxnSpPr>
      <xdr:spPr>
        <a:xfrm>
          <a:off x="7861300" y="10839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158597</xdr:rowOff>
    </xdr:from>
    <xdr:to>
      <xdr:col>36</xdr:col>
      <xdr:colOff>165100</xdr:colOff>
      <xdr:row>63</xdr:row>
      <xdr:rowOff>88747</xdr:rowOff>
    </xdr:to>
    <xdr:sp macro="" textlink="">
      <xdr:nvSpPr>
        <xdr:cNvPr id="146" name="楕円 145"/>
        <xdr:cNvSpPr/>
      </xdr:nvSpPr>
      <xdr:spPr>
        <a:xfrm>
          <a:off x="6921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37947</xdr:rowOff>
    </xdr:from>
    <xdr:to>
      <xdr:col>41</xdr:col>
      <xdr:colOff>50800</xdr:colOff>
      <xdr:row>63</xdr:row>
      <xdr:rowOff>37947</xdr:rowOff>
    </xdr:to>
    <xdr:cxnSp macro="">
      <xdr:nvCxnSpPr>
        <xdr:cNvPr id="147" name="直線コネクタ 146"/>
        <xdr:cNvCxnSpPr/>
      </xdr:nvCxnSpPr>
      <xdr:spPr>
        <a:xfrm>
          <a:off x="6972300" y="10839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48"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49"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0"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1"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78046</xdr:rowOff>
    </xdr:from>
    <xdr:ext cx="469744" cy="259045"/>
    <xdr:sp macro="" textlink="">
      <xdr:nvSpPr>
        <xdr:cNvPr id="152" name="n_1mainValue【体育館・プール】&#10;一人当たり面積"/>
        <xdr:cNvSpPr txBox="1"/>
      </xdr:nvSpPr>
      <xdr:spPr>
        <a:xfrm>
          <a:off x="93917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79874</xdr:rowOff>
    </xdr:from>
    <xdr:ext cx="469744" cy="259045"/>
    <xdr:sp macro="" textlink="">
      <xdr:nvSpPr>
        <xdr:cNvPr id="153" name="n_2mainValue【体育館・プール】&#10;一人当たり面積"/>
        <xdr:cNvSpPr txBox="1"/>
      </xdr:nvSpPr>
      <xdr:spPr>
        <a:xfrm>
          <a:off x="85154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79874</xdr:rowOff>
    </xdr:from>
    <xdr:ext cx="469744" cy="259045"/>
    <xdr:sp macro="" textlink="">
      <xdr:nvSpPr>
        <xdr:cNvPr id="154" name="n_3mainValue【体育館・プール】&#10;一人当たり面積"/>
        <xdr:cNvSpPr txBox="1"/>
      </xdr:nvSpPr>
      <xdr:spPr>
        <a:xfrm>
          <a:off x="76264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79874</xdr:rowOff>
    </xdr:from>
    <xdr:ext cx="469744" cy="259045"/>
    <xdr:sp macro="" textlink="">
      <xdr:nvSpPr>
        <xdr:cNvPr id="155" name="n_4mainValue【体育館・プール】&#10;一人当たり面積"/>
        <xdr:cNvSpPr txBox="1"/>
      </xdr:nvSpPr>
      <xdr:spPr>
        <a:xfrm>
          <a:off x="67374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0" name="直線コネクタ 179"/>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2" name="直線コネクタ 18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3"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84" name="直線コネクタ 183"/>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85" name="【福祉施設】&#10;有形固定資産減価償却率平均値テキスト"/>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86" name="フローチャート: 判断 185"/>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87" name="フローチャート: 判断 186"/>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88" name="フローチャート: 判断 187"/>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89" name="フローチャート: 判断 188"/>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0" name="フローチャート: 判断 189"/>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151130</xdr:rowOff>
    </xdr:from>
    <xdr:to>
      <xdr:col>20</xdr:col>
      <xdr:colOff>38100</xdr:colOff>
      <xdr:row>81</xdr:row>
      <xdr:rowOff>81280</xdr:rowOff>
    </xdr:to>
    <xdr:sp macro="" textlink="">
      <xdr:nvSpPr>
        <xdr:cNvPr id="196" name="楕円 195"/>
        <xdr:cNvSpPr/>
      </xdr:nvSpPr>
      <xdr:spPr>
        <a:xfrm>
          <a:off x="3746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76836</xdr:rowOff>
    </xdr:from>
    <xdr:to>
      <xdr:col>15</xdr:col>
      <xdr:colOff>101600</xdr:colOff>
      <xdr:row>80</xdr:row>
      <xdr:rowOff>6986</xdr:rowOff>
    </xdr:to>
    <xdr:sp macro="" textlink="">
      <xdr:nvSpPr>
        <xdr:cNvPr id="197" name="楕円 196"/>
        <xdr:cNvSpPr/>
      </xdr:nvSpPr>
      <xdr:spPr>
        <a:xfrm>
          <a:off x="2857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127636</xdr:rowOff>
    </xdr:from>
    <xdr:to>
      <xdr:col>19</xdr:col>
      <xdr:colOff>177800</xdr:colOff>
      <xdr:row>81</xdr:row>
      <xdr:rowOff>30480</xdr:rowOff>
    </xdr:to>
    <xdr:cxnSp macro="">
      <xdr:nvCxnSpPr>
        <xdr:cNvPr id="198" name="直線コネクタ 197"/>
        <xdr:cNvCxnSpPr/>
      </xdr:nvCxnSpPr>
      <xdr:spPr>
        <a:xfrm>
          <a:off x="2908300" y="13672186"/>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63500</xdr:rowOff>
    </xdr:from>
    <xdr:to>
      <xdr:col>10</xdr:col>
      <xdr:colOff>165100</xdr:colOff>
      <xdr:row>80</xdr:row>
      <xdr:rowOff>165100</xdr:rowOff>
    </xdr:to>
    <xdr:sp macro="" textlink="">
      <xdr:nvSpPr>
        <xdr:cNvPr id="199" name="楕円 198"/>
        <xdr:cNvSpPr/>
      </xdr:nvSpPr>
      <xdr:spPr>
        <a:xfrm>
          <a:off x="196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127636</xdr:rowOff>
    </xdr:from>
    <xdr:to>
      <xdr:col>15</xdr:col>
      <xdr:colOff>50800</xdr:colOff>
      <xdr:row>80</xdr:row>
      <xdr:rowOff>114300</xdr:rowOff>
    </xdr:to>
    <xdr:cxnSp macro="">
      <xdr:nvCxnSpPr>
        <xdr:cNvPr id="200" name="直線コネクタ 199"/>
        <xdr:cNvCxnSpPr/>
      </xdr:nvCxnSpPr>
      <xdr:spPr>
        <a:xfrm flipV="1">
          <a:off x="2019300" y="13672186"/>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149225</xdr:rowOff>
    </xdr:from>
    <xdr:to>
      <xdr:col>6</xdr:col>
      <xdr:colOff>38100</xdr:colOff>
      <xdr:row>80</xdr:row>
      <xdr:rowOff>79375</xdr:rowOff>
    </xdr:to>
    <xdr:sp macro="" textlink="">
      <xdr:nvSpPr>
        <xdr:cNvPr id="201" name="楕円 200"/>
        <xdr:cNvSpPr/>
      </xdr:nvSpPr>
      <xdr:spPr>
        <a:xfrm>
          <a:off x="1079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28575</xdr:rowOff>
    </xdr:from>
    <xdr:to>
      <xdr:col>10</xdr:col>
      <xdr:colOff>114300</xdr:colOff>
      <xdr:row>80</xdr:row>
      <xdr:rowOff>114300</xdr:rowOff>
    </xdr:to>
    <xdr:cxnSp macro="">
      <xdr:nvCxnSpPr>
        <xdr:cNvPr id="202" name="直線コネクタ 201"/>
        <xdr:cNvCxnSpPr/>
      </xdr:nvCxnSpPr>
      <xdr:spPr>
        <a:xfrm>
          <a:off x="1130300" y="13744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03" name="n_1aveValue【福祉施設】&#10;有形固定資産減価償却率"/>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204" name="n_2aveValue【福祉施設】&#10;有形固定資産減価償却率"/>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205" name="n_3aveValue【福祉施設】&#10;有形固定資産減価償却率"/>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206" name="n_4aveValue【福祉施設】&#10;有形固定資産減価償却率"/>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97807</xdr:rowOff>
    </xdr:from>
    <xdr:ext cx="405111" cy="259045"/>
    <xdr:sp macro="" textlink="">
      <xdr:nvSpPr>
        <xdr:cNvPr id="207" name="n_1mainValue【福祉施設】&#10;有形固定資産減価償却率"/>
        <xdr:cNvSpPr txBox="1"/>
      </xdr:nvSpPr>
      <xdr:spPr>
        <a:xfrm>
          <a:off x="3582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23513</xdr:rowOff>
    </xdr:from>
    <xdr:ext cx="405111" cy="259045"/>
    <xdr:sp macro="" textlink="">
      <xdr:nvSpPr>
        <xdr:cNvPr id="208" name="n_2mainValue【福祉施設】&#10;有形固定資産減価償却率"/>
        <xdr:cNvSpPr txBox="1"/>
      </xdr:nvSpPr>
      <xdr:spPr>
        <a:xfrm>
          <a:off x="27057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10177</xdr:rowOff>
    </xdr:from>
    <xdr:ext cx="405111" cy="259045"/>
    <xdr:sp macro="" textlink="">
      <xdr:nvSpPr>
        <xdr:cNvPr id="209" name="n_3mainValue【福祉施設】&#10;有形固定資産減価償却率"/>
        <xdr:cNvSpPr txBox="1"/>
      </xdr:nvSpPr>
      <xdr:spPr>
        <a:xfrm>
          <a:off x="1816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95902</xdr:rowOff>
    </xdr:from>
    <xdr:ext cx="405111" cy="259045"/>
    <xdr:sp macro="" textlink="">
      <xdr:nvSpPr>
        <xdr:cNvPr id="210" name="n_4mainValue【福祉施設】&#10;有形固定資産減価償却率"/>
        <xdr:cNvSpPr txBox="1"/>
      </xdr:nvSpPr>
      <xdr:spPr>
        <a:xfrm>
          <a:off x="927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21" name="直線コネクタ 22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22" name="テキスト ボックス 22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25" name="直線コネクタ 22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26" name="テキスト ボックス 22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0" name="直線コネクタ 229"/>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31"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32" name="直線コネクタ 231"/>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33"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34" name="直線コネクタ 23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235" name="【福祉施設】&#10;一人当たり面積平均値テキスト"/>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36" name="フローチャート: 判断 235"/>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37" name="フローチャート: 判断 236"/>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38" name="フローチャート: 判断 237"/>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39" name="フローチャート: 判断 238"/>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0" name="フローチャート: 判断 239"/>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246" name="楕円 245"/>
        <xdr:cNvSpPr/>
      </xdr:nvSpPr>
      <xdr:spPr>
        <a:xfrm>
          <a:off x="958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75312</xdr:rowOff>
    </xdr:from>
    <xdr:to>
      <xdr:col>46</xdr:col>
      <xdr:colOff>38100</xdr:colOff>
      <xdr:row>85</xdr:row>
      <xdr:rowOff>5462</xdr:rowOff>
    </xdr:to>
    <xdr:sp macro="" textlink="">
      <xdr:nvSpPr>
        <xdr:cNvPr id="247" name="楕円 246"/>
        <xdr:cNvSpPr/>
      </xdr:nvSpPr>
      <xdr:spPr>
        <a:xfrm>
          <a:off x="8699500" y="144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124968</xdr:rowOff>
    </xdr:from>
    <xdr:to>
      <xdr:col>50</xdr:col>
      <xdr:colOff>114300</xdr:colOff>
      <xdr:row>84</xdr:row>
      <xdr:rowOff>126112</xdr:rowOff>
    </xdr:to>
    <xdr:cxnSp macro="">
      <xdr:nvCxnSpPr>
        <xdr:cNvPr id="248" name="直線コネクタ 247"/>
        <xdr:cNvCxnSpPr/>
      </xdr:nvCxnSpPr>
      <xdr:spPr>
        <a:xfrm flipV="1">
          <a:off x="8750300" y="1452676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75882</xdr:rowOff>
    </xdr:from>
    <xdr:to>
      <xdr:col>41</xdr:col>
      <xdr:colOff>101600</xdr:colOff>
      <xdr:row>85</xdr:row>
      <xdr:rowOff>6032</xdr:rowOff>
    </xdr:to>
    <xdr:sp macro="" textlink="">
      <xdr:nvSpPr>
        <xdr:cNvPr id="249" name="楕円 248"/>
        <xdr:cNvSpPr/>
      </xdr:nvSpPr>
      <xdr:spPr>
        <a:xfrm>
          <a:off x="7810500" y="144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126112</xdr:rowOff>
    </xdr:from>
    <xdr:to>
      <xdr:col>45</xdr:col>
      <xdr:colOff>177800</xdr:colOff>
      <xdr:row>84</xdr:row>
      <xdr:rowOff>126682</xdr:rowOff>
    </xdr:to>
    <xdr:cxnSp macro="">
      <xdr:nvCxnSpPr>
        <xdr:cNvPr id="250" name="直線コネクタ 249"/>
        <xdr:cNvCxnSpPr/>
      </xdr:nvCxnSpPr>
      <xdr:spPr>
        <a:xfrm flipV="1">
          <a:off x="7861300" y="14527912"/>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75882</xdr:rowOff>
    </xdr:from>
    <xdr:to>
      <xdr:col>36</xdr:col>
      <xdr:colOff>165100</xdr:colOff>
      <xdr:row>85</xdr:row>
      <xdr:rowOff>6032</xdr:rowOff>
    </xdr:to>
    <xdr:sp macro="" textlink="">
      <xdr:nvSpPr>
        <xdr:cNvPr id="251" name="楕円 250"/>
        <xdr:cNvSpPr/>
      </xdr:nvSpPr>
      <xdr:spPr>
        <a:xfrm>
          <a:off x="6921500" y="144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126682</xdr:rowOff>
    </xdr:from>
    <xdr:to>
      <xdr:col>41</xdr:col>
      <xdr:colOff>50800</xdr:colOff>
      <xdr:row>84</xdr:row>
      <xdr:rowOff>126682</xdr:rowOff>
    </xdr:to>
    <xdr:cxnSp macro="">
      <xdr:nvCxnSpPr>
        <xdr:cNvPr id="252" name="直線コネクタ 251"/>
        <xdr:cNvCxnSpPr/>
      </xdr:nvCxnSpPr>
      <xdr:spPr>
        <a:xfrm>
          <a:off x="6972300" y="14528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53" name="n_1aveValue【福祉施設】&#10;一人当たり面積"/>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54" name="n_2aveValue【福祉施設】&#10;一人当たり面積"/>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55" name="n_3aveValue【福祉施設】&#10;一人当たり面積"/>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56" name="n_4aveValue【福祉施設】&#10;一人当たり面積"/>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166895</xdr:rowOff>
    </xdr:from>
    <xdr:ext cx="469744" cy="259045"/>
    <xdr:sp macro="" textlink="">
      <xdr:nvSpPr>
        <xdr:cNvPr id="257" name="n_1mainValue【福祉施設】&#10;一人当たり面積"/>
        <xdr:cNvSpPr txBox="1"/>
      </xdr:nvSpPr>
      <xdr:spPr>
        <a:xfrm>
          <a:off x="9391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168039</xdr:rowOff>
    </xdr:from>
    <xdr:ext cx="469744" cy="259045"/>
    <xdr:sp macro="" textlink="">
      <xdr:nvSpPr>
        <xdr:cNvPr id="258" name="n_2mainValue【福祉施設】&#10;一人当たり面積"/>
        <xdr:cNvSpPr txBox="1"/>
      </xdr:nvSpPr>
      <xdr:spPr>
        <a:xfrm>
          <a:off x="8515427" y="1456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168609</xdr:rowOff>
    </xdr:from>
    <xdr:ext cx="469744" cy="259045"/>
    <xdr:sp macro="" textlink="">
      <xdr:nvSpPr>
        <xdr:cNvPr id="259" name="n_3mainValue【福祉施設】&#10;一人当たり面積"/>
        <xdr:cNvSpPr txBox="1"/>
      </xdr:nvSpPr>
      <xdr:spPr>
        <a:xfrm>
          <a:off x="7626427" y="1457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168609</xdr:rowOff>
    </xdr:from>
    <xdr:ext cx="469744" cy="259045"/>
    <xdr:sp macro="" textlink="">
      <xdr:nvSpPr>
        <xdr:cNvPr id="260" name="n_4mainValue【福祉施設】&#10;一人当たり面積"/>
        <xdr:cNvSpPr txBox="1"/>
      </xdr:nvSpPr>
      <xdr:spPr>
        <a:xfrm>
          <a:off x="6737427" y="1457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1" name="テキスト ボックス 2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2" name="直線コネクタ 2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3" name="テキスト ボックス 2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4" name="直線コネクタ 2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5" name="テキスト ボックス 2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6" name="直線コネクタ 2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7" name="テキスト ボックス 2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8" name="直線コネクタ 2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9" name="テキスト ボックス 2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0" name="直線コネクタ 2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1" name="テキスト ボックス 2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2" name="直線コネクタ 2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3" name="テキスト ボックス 2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286" name="直線コネクタ 285"/>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87" name="【市民会館】&#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288" name="直線コネクタ 287"/>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289" name="【市民会館】&#10;有形固定資産減価償却率最大値テキスト"/>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290" name="直線コネクタ 289"/>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291" name="【市民会館】&#10;有形固定資産減価償却率平均値テキスト"/>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292" name="フローチャート: 判断 291"/>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293" name="フローチャート: 判断 292"/>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294" name="フローチャート: 判断 293"/>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295" name="フローチャート: 判断 294"/>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296" name="フローチャート: 判断 295"/>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165826</xdr:rowOff>
    </xdr:from>
    <xdr:to>
      <xdr:col>20</xdr:col>
      <xdr:colOff>38100</xdr:colOff>
      <xdr:row>105</xdr:row>
      <xdr:rowOff>95976</xdr:rowOff>
    </xdr:to>
    <xdr:sp macro="" textlink="">
      <xdr:nvSpPr>
        <xdr:cNvPr id="302" name="楕円 301"/>
        <xdr:cNvSpPr/>
      </xdr:nvSpPr>
      <xdr:spPr>
        <a:xfrm>
          <a:off x="3746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126637</xdr:rowOff>
    </xdr:from>
    <xdr:to>
      <xdr:col>15</xdr:col>
      <xdr:colOff>101600</xdr:colOff>
      <xdr:row>105</xdr:row>
      <xdr:rowOff>56787</xdr:rowOff>
    </xdr:to>
    <xdr:sp macro="" textlink="">
      <xdr:nvSpPr>
        <xdr:cNvPr id="303" name="楕円 302"/>
        <xdr:cNvSpPr/>
      </xdr:nvSpPr>
      <xdr:spPr>
        <a:xfrm>
          <a:off x="2857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5987</xdr:rowOff>
    </xdr:from>
    <xdr:to>
      <xdr:col>19</xdr:col>
      <xdr:colOff>177800</xdr:colOff>
      <xdr:row>105</xdr:row>
      <xdr:rowOff>45176</xdr:rowOff>
    </xdr:to>
    <xdr:cxnSp macro="">
      <xdr:nvCxnSpPr>
        <xdr:cNvPr id="304" name="直線コネクタ 303"/>
        <xdr:cNvCxnSpPr/>
      </xdr:nvCxnSpPr>
      <xdr:spPr>
        <a:xfrm>
          <a:off x="2908300" y="180082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111942</xdr:rowOff>
    </xdr:from>
    <xdr:to>
      <xdr:col>10</xdr:col>
      <xdr:colOff>165100</xdr:colOff>
      <xdr:row>105</xdr:row>
      <xdr:rowOff>42092</xdr:rowOff>
    </xdr:to>
    <xdr:sp macro="" textlink="">
      <xdr:nvSpPr>
        <xdr:cNvPr id="305" name="楕円 304"/>
        <xdr:cNvSpPr/>
      </xdr:nvSpPr>
      <xdr:spPr>
        <a:xfrm>
          <a:off x="1968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162742</xdr:rowOff>
    </xdr:from>
    <xdr:to>
      <xdr:col>15</xdr:col>
      <xdr:colOff>50800</xdr:colOff>
      <xdr:row>105</xdr:row>
      <xdr:rowOff>5987</xdr:rowOff>
    </xdr:to>
    <xdr:cxnSp macro="">
      <xdr:nvCxnSpPr>
        <xdr:cNvPr id="306" name="直線コネクタ 305"/>
        <xdr:cNvCxnSpPr/>
      </xdr:nvCxnSpPr>
      <xdr:spPr>
        <a:xfrm>
          <a:off x="2019300" y="179935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07" name="楕円 306"/>
        <xdr:cNvSpPr/>
      </xdr:nvSpPr>
      <xdr:spPr>
        <a:xfrm>
          <a:off x="1079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89263</xdr:rowOff>
    </xdr:from>
    <xdr:to>
      <xdr:col>10</xdr:col>
      <xdr:colOff>114300</xdr:colOff>
      <xdr:row>104</xdr:row>
      <xdr:rowOff>162742</xdr:rowOff>
    </xdr:to>
    <xdr:cxnSp macro="">
      <xdr:nvCxnSpPr>
        <xdr:cNvPr id="308" name="直線コネクタ 307"/>
        <xdr:cNvCxnSpPr/>
      </xdr:nvCxnSpPr>
      <xdr:spPr>
        <a:xfrm>
          <a:off x="1130300" y="17920063"/>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56985</xdr:rowOff>
    </xdr:from>
    <xdr:ext cx="405111" cy="259045"/>
    <xdr:sp macro="" textlink="">
      <xdr:nvSpPr>
        <xdr:cNvPr id="309" name="n_1aveValue【市民会館】&#10;有形固定資産減価償却率"/>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310" name="n_2aveValue【市民会館】&#10;有形固定資産減価償却率"/>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311" name="n_3aveValue【市民会館】&#10;有形固定資産減価償却率"/>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134456</xdr:rowOff>
    </xdr:from>
    <xdr:ext cx="405111" cy="259045"/>
    <xdr:sp macro="" textlink="">
      <xdr:nvSpPr>
        <xdr:cNvPr id="312" name="n_4aveValue【市民会館】&#10;有形固定資産減価償却率"/>
        <xdr:cNvSpPr txBox="1"/>
      </xdr:nvSpPr>
      <xdr:spPr>
        <a:xfrm>
          <a:off x="927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87103</xdr:rowOff>
    </xdr:from>
    <xdr:ext cx="405111" cy="259045"/>
    <xdr:sp macro="" textlink="">
      <xdr:nvSpPr>
        <xdr:cNvPr id="313" name="n_1mainValue【市民会館】&#10;有形固定資産減価償却率"/>
        <xdr:cNvSpPr txBox="1"/>
      </xdr:nvSpPr>
      <xdr:spPr>
        <a:xfrm>
          <a:off x="35820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47914</xdr:rowOff>
    </xdr:from>
    <xdr:ext cx="405111" cy="259045"/>
    <xdr:sp macro="" textlink="">
      <xdr:nvSpPr>
        <xdr:cNvPr id="314" name="n_2mainValue【市民会館】&#10;有形固定資産減価償却率"/>
        <xdr:cNvSpPr txBox="1"/>
      </xdr:nvSpPr>
      <xdr:spPr>
        <a:xfrm>
          <a:off x="2705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33219</xdr:rowOff>
    </xdr:from>
    <xdr:ext cx="405111" cy="259045"/>
    <xdr:sp macro="" textlink="">
      <xdr:nvSpPr>
        <xdr:cNvPr id="315" name="n_3mainValue【市民会館】&#10;有形固定資産減価償却率"/>
        <xdr:cNvSpPr txBox="1"/>
      </xdr:nvSpPr>
      <xdr:spPr>
        <a:xfrm>
          <a:off x="1816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316" name="n_4main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7" name="直線コネクタ 3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8" name="テキスト ボックス 32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9" name="直線コネクタ 3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0" name="テキスト ボックス 32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1" name="直線コネクタ 3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2" name="テキスト ボックス 33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3" name="直線コネクタ 3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4" name="テキスト ボックス 33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338" name="直線コネクタ 337"/>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39"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40" name="直線コネクタ 339"/>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341" name="【市民会館】&#10;一人当たり面積最大値テキスト"/>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342" name="直線コネクタ 341"/>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343" name="【市民会館】&#10;一人当たり面積平均値テキスト"/>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344" name="フローチャート: 判断 343"/>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345" name="フローチャート: 判断 344"/>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46" name="フローチャート: 判断 345"/>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347" name="フローチャート: 判断 346"/>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348" name="フローチャート: 判断 347"/>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31344</xdr:rowOff>
    </xdr:from>
    <xdr:to>
      <xdr:col>50</xdr:col>
      <xdr:colOff>165100</xdr:colOff>
      <xdr:row>107</xdr:row>
      <xdr:rowOff>132944</xdr:rowOff>
    </xdr:to>
    <xdr:sp macro="" textlink="">
      <xdr:nvSpPr>
        <xdr:cNvPr id="354" name="楕円 353"/>
        <xdr:cNvSpPr/>
      </xdr:nvSpPr>
      <xdr:spPr>
        <a:xfrm>
          <a:off x="9588500" y="183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33173</xdr:rowOff>
    </xdr:from>
    <xdr:to>
      <xdr:col>46</xdr:col>
      <xdr:colOff>38100</xdr:colOff>
      <xdr:row>107</xdr:row>
      <xdr:rowOff>134773</xdr:rowOff>
    </xdr:to>
    <xdr:sp macro="" textlink="">
      <xdr:nvSpPr>
        <xdr:cNvPr id="355" name="楕円 354"/>
        <xdr:cNvSpPr/>
      </xdr:nvSpPr>
      <xdr:spPr>
        <a:xfrm>
          <a:off x="8699500" y="183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82144</xdr:rowOff>
    </xdr:from>
    <xdr:to>
      <xdr:col>50</xdr:col>
      <xdr:colOff>114300</xdr:colOff>
      <xdr:row>107</xdr:row>
      <xdr:rowOff>83973</xdr:rowOff>
    </xdr:to>
    <xdr:cxnSp macro="">
      <xdr:nvCxnSpPr>
        <xdr:cNvPr id="356" name="直線コネクタ 355"/>
        <xdr:cNvCxnSpPr/>
      </xdr:nvCxnSpPr>
      <xdr:spPr>
        <a:xfrm flipV="1">
          <a:off x="8750300" y="1842729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34086</xdr:rowOff>
    </xdr:from>
    <xdr:to>
      <xdr:col>41</xdr:col>
      <xdr:colOff>101600</xdr:colOff>
      <xdr:row>107</xdr:row>
      <xdr:rowOff>135686</xdr:rowOff>
    </xdr:to>
    <xdr:sp macro="" textlink="">
      <xdr:nvSpPr>
        <xdr:cNvPr id="357" name="楕円 356"/>
        <xdr:cNvSpPr/>
      </xdr:nvSpPr>
      <xdr:spPr>
        <a:xfrm>
          <a:off x="7810500" y="183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83973</xdr:rowOff>
    </xdr:from>
    <xdr:to>
      <xdr:col>45</xdr:col>
      <xdr:colOff>177800</xdr:colOff>
      <xdr:row>107</xdr:row>
      <xdr:rowOff>84886</xdr:rowOff>
    </xdr:to>
    <xdr:cxnSp macro="">
      <xdr:nvCxnSpPr>
        <xdr:cNvPr id="358" name="直線コネクタ 357"/>
        <xdr:cNvCxnSpPr/>
      </xdr:nvCxnSpPr>
      <xdr:spPr>
        <a:xfrm flipV="1">
          <a:off x="7861300" y="1842912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34086</xdr:rowOff>
    </xdr:from>
    <xdr:to>
      <xdr:col>36</xdr:col>
      <xdr:colOff>165100</xdr:colOff>
      <xdr:row>107</xdr:row>
      <xdr:rowOff>135686</xdr:rowOff>
    </xdr:to>
    <xdr:sp macro="" textlink="">
      <xdr:nvSpPr>
        <xdr:cNvPr id="359" name="楕円 358"/>
        <xdr:cNvSpPr/>
      </xdr:nvSpPr>
      <xdr:spPr>
        <a:xfrm>
          <a:off x="6921500" y="183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84886</xdr:rowOff>
    </xdr:from>
    <xdr:to>
      <xdr:col>41</xdr:col>
      <xdr:colOff>50800</xdr:colOff>
      <xdr:row>107</xdr:row>
      <xdr:rowOff>84886</xdr:rowOff>
    </xdr:to>
    <xdr:cxnSp macro="">
      <xdr:nvCxnSpPr>
        <xdr:cNvPr id="360" name="直線コネクタ 359"/>
        <xdr:cNvCxnSpPr/>
      </xdr:nvCxnSpPr>
      <xdr:spPr>
        <a:xfrm>
          <a:off x="6972300" y="184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44314</xdr:rowOff>
    </xdr:from>
    <xdr:ext cx="469744" cy="259045"/>
    <xdr:sp macro="" textlink="">
      <xdr:nvSpPr>
        <xdr:cNvPr id="361" name="n_1aveValue【市民会館】&#10;一人当たり面積"/>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362" name="n_2aveValue【市民会館】&#10;一人当たり面積"/>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363" name="n_3aveValue【市民会館】&#10;一人当たり面積"/>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364" name="n_4aveValue【市民会館】&#10;一人当たり面積"/>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124071</xdr:rowOff>
    </xdr:from>
    <xdr:ext cx="469744" cy="259045"/>
    <xdr:sp macro="" textlink="">
      <xdr:nvSpPr>
        <xdr:cNvPr id="365" name="n_1mainValue【市民会館】&#10;一人当たり面積"/>
        <xdr:cNvSpPr txBox="1"/>
      </xdr:nvSpPr>
      <xdr:spPr>
        <a:xfrm>
          <a:off x="9391727" y="1846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125900</xdr:rowOff>
    </xdr:from>
    <xdr:ext cx="469744" cy="259045"/>
    <xdr:sp macro="" textlink="">
      <xdr:nvSpPr>
        <xdr:cNvPr id="366" name="n_2mainValue【市民会館】&#10;一人当たり面積"/>
        <xdr:cNvSpPr txBox="1"/>
      </xdr:nvSpPr>
      <xdr:spPr>
        <a:xfrm>
          <a:off x="8515427" y="1847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126813</xdr:rowOff>
    </xdr:from>
    <xdr:ext cx="469744" cy="259045"/>
    <xdr:sp macro="" textlink="">
      <xdr:nvSpPr>
        <xdr:cNvPr id="367" name="n_3mainValue【市民会館】&#10;一人当たり面積"/>
        <xdr:cNvSpPr txBox="1"/>
      </xdr:nvSpPr>
      <xdr:spPr>
        <a:xfrm>
          <a:off x="7626427" y="184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126813</xdr:rowOff>
    </xdr:from>
    <xdr:ext cx="469744" cy="259045"/>
    <xdr:sp macro="" textlink="">
      <xdr:nvSpPr>
        <xdr:cNvPr id="368" name="n_4mainValue【市民会館】&#10;一人当たり面積"/>
        <xdr:cNvSpPr txBox="1"/>
      </xdr:nvSpPr>
      <xdr:spPr>
        <a:xfrm>
          <a:off x="6737427" y="184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0" name="直線コネクタ 3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1" name="テキスト ボックス 3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2" name="直線コネクタ 3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3" name="テキスト ボックス 3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4" name="直線コネクタ 3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5" name="テキスト ボックス 3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6" name="直線コネクタ 3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7" name="テキスト ボックス 3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8" name="直線コネクタ 3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9" name="テキスト ボックス 3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1" name="テキスト ボックス 3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93" name="直線コネクタ 392"/>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5" name="直線コネクタ 39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96"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97" name="直線コネクタ 396"/>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398" name="【一般廃棄物処理施設】&#10;有形固定資産減価償却率平均値テキスト"/>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99" name="フローチャート: 判断 398"/>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00" name="フローチャート: 判断 399"/>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01" name="フローチャート: 判断 400"/>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02" name="フローチャート: 判断 401"/>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03" name="フローチャート: 判断 402"/>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409" name="楕円 408"/>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162560</xdr:rowOff>
    </xdr:from>
    <xdr:to>
      <xdr:col>76</xdr:col>
      <xdr:colOff>165100</xdr:colOff>
      <xdr:row>39</xdr:row>
      <xdr:rowOff>92710</xdr:rowOff>
    </xdr:to>
    <xdr:sp macro="" textlink="">
      <xdr:nvSpPr>
        <xdr:cNvPr id="410" name="楕円 409"/>
        <xdr:cNvSpPr/>
      </xdr:nvSpPr>
      <xdr:spPr>
        <a:xfrm>
          <a:off x="1454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131445</xdr:rowOff>
    </xdr:to>
    <xdr:cxnSp macro="">
      <xdr:nvCxnSpPr>
        <xdr:cNvPr id="411" name="直線コネクタ 410"/>
        <xdr:cNvCxnSpPr/>
      </xdr:nvCxnSpPr>
      <xdr:spPr>
        <a:xfrm>
          <a:off x="14592300" y="672846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73025</xdr:rowOff>
    </xdr:from>
    <xdr:to>
      <xdr:col>72</xdr:col>
      <xdr:colOff>38100</xdr:colOff>
      <xdr:row>39</xdr:row>
      <xdr:rowOff>3175</xdr:rowOff>
    </xdr:to>
    <xdr:sp macro="" textlink="">
      <xdr:nvSpPr>
        <xdr:cNvPr id="412" name="楕円 411"/>
        <xdr:cNvSpPr/>
      </xdr:nvSpPr>
      <xdr:spPr>
        <a:xfrm>
          <a:off x="13652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123825</xdr:rowOff>
    </xdr:from>
    <xdr:to>
      <xdr:col>76</xdr:col>
      <xdr:colOff>114300</xdr:colOff>
      <xdr:row>39</xdr:row>
      <xdr:rowOff>41910</xdr:rowOff>
    </xdr:to>
    <xdr:cxnSp macro="">
      <xdr:nvCxnSpPr>
        <xdr:cNvPr id="413" name="直線コネクタ 412"/>
        <xdr:cNvCxnSpPr/>
      </xdr:nvCxnSpPr>
      <xdr:spPr>
        <a:xfrm>
          <a:off x="13703300" y="663892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154940</xdr:rowOff>
    </xdr:from>
    <xdr:to>
      <xdr:col>67</xdr:col>
      <xdr:colOff>101600</xdr:colOff>
      <xdr:row>38</xdr:row>
      <xdr:rowOff>85090</xdr:rowOff>
    </xdr:to>
    <xdr:sp macro="" textlink="">
      <xdr:nvSpPr>
        <xdr:cNvPr id="414" name="楕円 413"/>
        <xdr:cNvSpPr/>
      </xdr:nvSpPr>
      <xdr:spPr>
        <a:xfrm>
          <a:off x="12763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34290</xdr:rowOff>
    </xdr:from>
    <xdr:to>
      <xdr:col>71</xdr:col>
      <xdr:colOff>177800</xdr:colOff>
      <xdr:row>38</xdr:row>
      <xdr:rowOff>123825</xdr:rowOff>
    </xdr:to>
    <xdr:cxnSp macro="">
      <xdr:nvCxnSpPr>
        <xdr:cNvPr id="415" name="直線コネクタ 414"/>
        <xdr:cNvCxnSpPr/>
      </xdr:nvCxnSpPr>
      <xdr:spPr>
        <a:xfrm>
          <a:off x="12814300" y="654939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416" name="n_1aveValue【一般廃棄物処理施設】&#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417" name="n_2ave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18" name="n_3aveValue【一般廃棄物処理施設】&#10;有形固定資産減価償却率"/>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19"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420" name="n_1mainValue【一般廃棄物処理施設】&#10;有形固定資産減価償却率"/>
        <xdr:cNvSpPr txBox="1"/>
      </xdr:nvSpPr>
      <xdr:spPr>
        <a:xfrm>
          <a:off x="15266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83837</xdr:rowOff>
    </xdr:from>
    <xdr:ext cx="405111" cy="259045"/>
    <xdr:sp macro="" textlink="">
      <xdr:nvSpPr>
        <xdr:cNvPr id="421" name="n_2mainValue【一般廃棄物処理施設】&#10;有形固定資産減価償却率"/>
        <xdr:cNvSpPr txBox="1"/>
      </xdr:nvSpPr>
      <xdr:spPr>
        <a:xfrm>
          <a:off x="14389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22" name="n_3mainValue【一般廃棄物処理施設】&#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76217</xdr:rowOff>
    </xdr:from>
    <xdr:ext cx="405111" cy="259045"/>
    <xdr:sp macro="" textlink="">
      <xdr:nvSpPr>
        <xdr:cNvPr id="423" name="n_4mainValue【一般廃棄物処理施設】&#10;有形固定資産減価償却率"/>
        <xdr:cNvSpPr txBox="1"/>
      </xdr:nvSpPr>
      <xdr:spPr>
        <a:xfrm>
          <a:off x="12611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4" name="直線コネクタ 4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5" name="テキスト ボックス 4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6" name="直線コネクタ 4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7" name="テキスト ボックス 43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8" name="直線コネクタ 4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9" name="テキスト ボックス 43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0" name="直線コネクタ 4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1" name="テキスト ボックス 44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2" name="直線コネクタ 4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43" name="テキスト ボックス 442"/>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5" name="テキスト ボックス 44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47" name="直線コネクタ 446"/>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48"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49" name="直線コネクタ 448"/>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50"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51" name="直線コネクタ 450"/>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452" name="【一般廃棄物処理施設】&#10;一人当たり有形固定資産（償却資産）額平均値テキスト"/>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53" name="フローチャート: 判断 452"/>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54" name="フローチャート: 判断 453"/>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55" name="フローチャート: 判断 454"/>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56" name="フローチャート: 判断 455"/>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57" name="フローチャート: 判断 456"/>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4066</xdr:rowOff>
    </xdr:from>
    <xdr:to>
      <xdr:col>112</xdr:col>
      <xdr:colOff>38100</xdr:colOff>
      <xdr:row>41</xdr:row>
      <xdr:rowOff>105666</xdr:rowOff>
    </xdr:to>
    <xdr:sp macro="" textlink="">
      <xdr:nvSpPr>
        <xdr:cNvPr id="463" name="楕円 462"/>
        <xdr:cNvSpPr/>
      </xdr:nvSpPr>
      <xdr:spPr>
        <a:xfrm>
          <a:off x="21272500" y="7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5762</xdr:rowOff>
    </xdr:from>
    <xdr:to>
      <xdr:col>107</xdr:col>
      <xdr:colOff>101600</xdr:colOff>
      <xdr:row>41</xdr:row>
      <xdr:rowOff>107362</xdr:rowOff>
    </xdr:to>
    <xdr:sp macro="" textlink="">
      <xdr:nvSpPr>
        <xdr:cNvPr id="464" name="楕円 463"/>
        <xdr:cNvSpPr/>
      </xdr:nvSpPr>
      <xdr:spPr>
        <a:xfrm>
          <a:off x="20383500" y="70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54866</xdr:rowOff>
    </xdr:from>
    <xdr:to>
      <xdr:col>111</xdr:col>
      <xdr:colOff>177800</xdr:colOff>
      <xdr:row>41</xdr:row>
      <xdr:rowOff>56562</xdr:rowOff>
    </xdr:to>
    <xdr:cxnSp macro="">
      <xdr:nvCxnSpPr>
        <xdr:cNvPr id="465" name="直線コネクタ 464"/>
        <xdr:cNvCxnSpPr/>
      </xdr:nvCxnSpPr>
      <xdr:spPr>
        <a:xfrm flipV="1">
          <a:off x="20434300" y="7084316"/>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6097</xdr:rowOff>
    </xdr:from>
    <xdr:to>
      <xdr:col>102</xdr:col>
      <xdr:colOff>165100</xdr:colOff>
      <xdr:row>41</xdr:row>
      <xdr:rowOff>107697</xdr:rowOff>
    </xdr:to>
    <xdr:sp macro="" textlink="">
      <xdr:nvSpPr>
        <xdr:cNvPr id="466" name="楕円 465"/>
        <xdr:cNvSpPr/>
      </xdr:nvSpPr>
      <xdr:spPr>
        <a:xfrm>
          <a:off x="19494500" y="70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56562</xdr:rowOff>
    </xdr:from>
    <xdr:to>
      <xdr:col>107</xdr:col>
      <xdr:colOff>50800</xdr:colOff>
      <xdr:row>41</xdr:row>
      <xdr:rowOff>56897</xdr:rowOff>
    </xdr:to>
    <xdr:cxnSp macro="">
      <xdr:nvCxnSpPr>
        <xdr:cNvPr id="467" name="直線コネクタ 466"/>
        <xdr:cNvCxnSpPr/>
      </xdr:nvCxnSpPr>
      <xdr:spPr>
        <a:xfrm flipV="1">
          <a:off x="19545300" y="7086012"/>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7305</xdr:rowOff>
    </xdr:from>
    <xdr:to>
      <xdr:col>98</xdr:col>
      <xdr:colOff>38100</xdr:colOff>
      <xdr:row>41</xdr:row>
      <xdr:rowOff>108905</xdr:rowOff>
    </xdr:to>
    <xdr:sp macro="" textlink="">
      <xdr:nvSpPr>
        <xdr:cNvPr id="468" name="楕円 467"/>
        <xdr:cNvSpPr/>
      </xdr:nvSpPr>
      <xdr:spPr>
        <a:xfrm>
          <a:off x="18605500" y="70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56897</xdr:rowOff>
    </xdr:from>
    <xdr:to>
      <xdr:col>102</xdr:col>
      <xdr:colOff>114300</xdr:colOff>
      <xdr:row>41</xdr:row>
      <xdr:rowOff>58105</xdr:rowOff>
    </xdr:to>
    <xdr:cxnSp macro="">
      <xdr:nvCxnSpPr>
        <xdr:cNvPr id="469" name="直線コネクタ 468"/>
        <xdr:cNvCxnSpPr/>
      </xdr:nvCxnSpPr>
      <xdr:spPr>
        <a:xfrm flipV="1">
          <a:off x="18656300" y="7086347"/>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470"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471" name="n_2aveValue【一般廃棄物処理施設】&#10;一人当たり有形固定資産（償却資産）額"/>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472" name="n_3aveValue【一般廃棄物処理施設】&#10;一人当たり有形固定資産（償却資産）額"/>
        <xdr:cNvSpPr txBox="1"/>
      </xdr:nvSpPr>
      <xdr:spPr>
        <a:xfrm>
          <a:off x="19245795" y="71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473"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96793</xdr:rowOff>
    </xdr:from>
    <xdr:ext cx="599010" cy="259045"/>
    <xdr:sp macro="" textlink="">
      <xdr:nvSpPr>
        <xdr:cNvPr id="474" name="n_1mainValue【一般廃棄物処理施設】&#10;一人当たり有形固定資産（償却資産）額"/>
        <xdr:cNvSpPr txBox="1"/>
      </xdr:nvSpPr>
      <xdr:spPr>
        <a:xfrm>
          <a:off x="21011095" y="712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98489</xdr:rowOff>
    </xdr:from>
    <xdr:ext cx="599010" cy="259045"/>
    <xdr:sp macro="" textlink="">
      <xdr:nvSpPr>
        <xdr:cNvPr id="475" name="n_2mainValue【一般廃棄物処理施設】&#10;一人当たり有形固定資産（償却資産）額"/>
        <xdr:cNvSpPr txBox="1"/>
      </xdr:nvSpPr>
      <xdr:spPr>
        <a:xfrm>
          <a:off x="20134795" y="71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124224</xdr:rowOff>
    </xdr:from>
    <xdr:ext cx="599010" cy="259045"/>
    <xdr:sp macro="" textlink="">
      <xdr:nvSpPr>
        <xdr:cNvPr id="476" name="n_3mainValue【一般廃棄物処理施設】&#10;一人当たり有形固定資産（償却資産）額"/>
        <xdr:cNvSpPr txBox="1"/>
      </xdr:nvSpPr>
      <xdr:spPr>
        <a:xfrm>
          <a:off x="19245795" y="681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100032</xdr:rowOff>
    </xdr:from>
    <xdr:ext cx="599010" cy="259045"/>
    <xdr:sp macro="" textlink="">
      <xdr:nvSpPr>
        <xdr:cNvPr id="477" name="n_4mainValue【一般廃棄物処理施設】&#10;一人当たり有形固定資産（償却資産）額"/>
        <xdr:cNvSpPr txBox="1"/>
      </xdr:nvSpPr>
      <xdr:spPr>
        <a:xfrm>
          <a:off x="18356795" y="712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0" name="テキスト ボックス 4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0" name="テキスト ボックス 4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503" name="直線コネクタ 502"/>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504"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505" name="直線コネクタ 504"/>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0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508" name="【保健センター・保健所】&#10;有形固定資産減価償却率平均値テキスト"/>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509" name="フローチャート: 判断 508"/>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10" name="フローチャート: 判断 509"/>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511" name="フローチャート: 判断 510"/>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12" name="フローチャート: 判断 511"/>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513" name="フローチャート: 判断 512"/>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519" name="楕円 518"/>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133713</xdr:rowOff>
    </xdr:from>
    <xdr:to>
      <xdr:col>76</xdr:col>
      <xdr:colOff>165100</xdr:colOff>
      <xdr:row>60</xdr:row>
      <xdr:rowOff>63863</xdr:rowOff>
    </xdr:to>
    <xdr:sp macro="" textlink="">
      <xdr:nvSpPr>
        <xdr:cNvPr id="520" name="楕円 519"/>
        <xdr:cNvSpPr/>
      </xdr:nvSpPr>
      <xdr:spPr>
        <a:xfrm>
          <a:off x="14541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13063</xdr:rowOff>
    </xdr:from>
    <xdr:to>
      <xdr:col>81</xdr:col>
      <xdr:colOff>50800</xdr:colOff>
      <xdr:row>60</xdr:row>
      <xdr:rowOff>48985</xdr:rowOff>
    </xdr:to>
    <xdr:cxnSp macro="">
      <xdr:nvCxnSpPr>
        <xdr:cNvPr id="521" name="直線コネクタ 520"/>
        <xdr:cNvCxnSpPr/>
      </xdr:nvCxnSpPr>
      <xdr:spPr>
        <a:xfrm>
          <a:off x="14592300" y="103000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22" name="楕円 521"/>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13063</xdr:rowOff>
    </xdr:to>
    <xdr:cxnSp macro="">
      <xdr:nvCxnSpPr>
        <xdr:cNvPr id="523" name="直線コネクタ 522"/>
        <xdr:cNvCxnSpPr/>
      </xdr:nvCxnSpPr>
      <xdr:spPr>
        <a:xfrm>
          <a:off x="13703300" y="102641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25944</xdr:rowOff>
    </xdr:from>
    <xdr:to>
      <xdr:col>67</xdr:col>
      <xdr:colOff>101600</xdr:colOff>
      <xdr:row>59</xdr:row>
      <xdr:rowOff>127544</xdr:rowOff>
    </xdr:to>
    <xdr:sp macro="" textlink="">
      <xdr:nvSpPr>
        <xdr:cNvPr id="524" name="楕円 523"/>
        <xdr:cNvSpPr/>
      </xdr:nvSpPr>
      <xdr:spPr>
        <a:xfrm>
          <a:off x="12763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76744</xdr:rowOff>
    </xdr:from>
    <xdr:to>
      <xdr:col>71</xdr:col>
      <xdr:colOff>177800</xdr:colOff>
      <xdr:row>59</xdr:row>
      <xdr:rowOff>148590</xdr:rowOff>
    </xdr:to>
    <xdr:cxnSp macro="">
      <xdr:nvCxnSpPr>
        <xdr:cNvPr id="525" name="直線コネクタ 524"/>
        <xdr:cNvCxnSpPr/>
      </xdr:nvCxnSpPr>
      <xdr:spPr>
        <a:xfrm>
          <a:off x="12814300" y="1019229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526" name="n_1ave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527" name="n_2aveValue【保健センター・保健所】&#10;有形固定資産減価償却率"/>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528" name="n_3aveValue【保健センター・保健所】&#10;有形固定資産減価償却率"/>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159493</xdr:rowOff>
    </xdr:from>
    <xdr:ext cx="405111" cy="259045"/>
    <xdr:sp macro="" textlink="">
      <xdr:nvSpPr>
        <xdr:cNvPr id="529" name="n_4aveValue【保健センター・保健所】&#10;有形固定資産減価償却率"/>
        <xdr:cNvSpPr txBox="1"/>
      </xdr:nvSpPr>
      <xdr:spPr>
        <a:xfrm>
          <a:off x="12611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90912</xdr:rowOff>
    </xdr:from>
    <xdr:ext cx="405111" cy="259045"/>
    <xdr:sp macro="" textlink="">
      <xdr:nvSpPr>
        <xdr:cNvPr id="530" name="n_1mainValue【保健センター・保健所】&#10;有形固定資産減価償却率"/>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54990</xdr:rowOff>
    </xdr:from>
    <xdr:ext cx="405111" cy="259045"/>
    <xdr:sp macro="" textlink="">
      <xdr:nvSpPr>
        <xdr:cNvPr id="531" name="n_2mainValue【保健センター・保健所】&#10;有形固定資産減価償却率"/>
        <xdr:cNvSpPr txBox="1"/>
      </xdr:nvSpPr>
      <xdr:spPr>
        <a:xfrm>
          <a:off x="14389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32" name="n_3main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33" name="n_4main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4" name="直線コネクタ 5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5" name="テキスト ボックス 5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6" name="直線コネクタ 5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7" name="テキスト ボックス 5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8" name="直線コネクタ 5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9" name="テキスト ボックス 5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0" name="直線コネクタ 5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1" name="テキスト ボックス 5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2" name="直線コネクタ 5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3" name="テキスト ボックス 5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557" name="直線コネクタ 556"/>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58"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59" name="直線コネクタ 558"/>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60"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61" name="直線コネクタ 560"/>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562" name="【保健センター・保健所】&#10;一人当たり面積平均値テキスト"/>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563" name="フローチャート: 判断 562"/>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564" name="フローチャート: 判断 563"/>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565" name="フローチャート: 判断 564"/>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566" name="フローチャート: 判断 565"/>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567" name="フローチャート: 判断 566"/>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83820</xdr:rowOff>
    </xdr:from>
    <xdr:to>
      <xdr:col>112</xdr:col>
      <xdr:colOff>38100</xdr:colOff>
      <xdr:row>64</xdr:row>
      <xdr:rowOff>13970</xdr:rowOff>
    </xdr:to>
    <xdr:sp macro="" textlink="">
      <xdr:nvSpPr>
        <xdr:cNvPr id="573" name="楕円 572"/>
        <xdr:cNvSpPr/>
      </xdr:nvSpPr>
      <xdr:spPr>
        <a:xfrm>
          <a:off x="21272500" y="108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85090</xdr:rowOff>
    </xdr:from>
    <xdr:to>
      <xdr:col>107</xdr:col>
      <xdr:colOff>101600</xdr:colOff>
      <xdr:row>64</xdr:row>
      <xdr:rowOff>15240</xdr:rowOff>
    </xdr:to>
    <xdr:sp macro="" textlink="">
      <xdr:nvSpPr>
        <xdr:cNvPr id="574" name="楕円 573"/>
        <xdr:cNvSpPr/>
      </xdr:nvSpPr>
      <xdr:spPr>
        <a:xfrm>
          <a:off x="20383500" y="108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134620</xdr:rowOff>
    </xdr:from>
    <xdr:to>
      <xdr:col>111</xdr:col>
      <xdr:colOff>177800</xdr:colOff>
      <xdr:row>63</xdr:row>
      <xdr:rowOff>135890</xdr:rowOff>
    </xdr:to>
    <xdr:cxnSp macro="">
      <xdr:nvCxnSpPr>
        <xdr:cNvPr id="575" name="直線コネクタ 574"/>
        <xdr:cNvCxnSpPr/>
      </xdr:nvCxnSpPr>
      <xdr:spPr>
        <a:xfrm flipV="1">
          <a:off x="20434300" y="109359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86360</xdr:rowOff>
    </xdr:from>
    <xdr:to>
      <xdr:col>102</xdr:col>
      <xdr:colOff>165100</xdr:colOff>
      <xdr:row>64</xdr:row>
      <xdr:rowOff>16510</xdr:rowOff>
    </xdr:to>
    <xdr:sp macro="" textlink="">
      <xdr:nvSpPr>
        <xdr:cNvPr id="576" name="楕円 575"/>
        <xdr:cNvSpPr/>
      </xdr:nvSpPr>
      <xdr:spPr>
        <a:xfrm>
          <a:off x="19494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135890</xdr:rowOff>
    </xdr:from>
    <xdr:to>
      <xdr:col>107</xdr:col>
      <xdr:colOff>50800</xdr:colOff>
      <xdr:row>63</xdr:row>
      <xdr:rowOff>137160</xdr:rowOff>
    </xdr:to>
    <xdr:cxnSp macro="">
      <xdr:nvCxnSpPr>
        <xdr:cNvPr id="577" name="直線コネクタ 576"/>
        <xdr:cNvCxnSpPr/>
      </xdr:nvCxnSpPr>
      <xdr:spPr>
        <a:xfrm flipV="1">
          <a:off x="19545300" y="109372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86360</xdr:rowOff>
    </xdr:from>
    <xdr:to>
      <xdr:col>98</xdr:col>
      <xdr:colOff>38100</xdr:colOff>
      <xdr:row>64</xdr:row>
      <xdr:rowOff>16510</xdr:rowOff>
    </xdr:to>
    <xdr:sp macro="" textlink="">
      <xdr:nvSpPr>
        <xdr:cNvPr id="578" name="楕円 577"/>
        <xdr:cNvSpPr/>
      </xdr:nvSpPr>
      <xdr:spPr>
        <a:xfrm>
          <a:off x="18605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137160</xdr:rowOff>
    </xdr:from>
    <xdr:to>
      <xdr:col>102</xdr:col>
      <xdr:colOff>114300</xdr:colOff>
      <xdr:row>63</xdr:row>
      <xdr:rowOff>137160</xdr:rowOff>
    </xdr:to>
    <xdr:cxnSp macro="">
      <xdr:nvCxnSpPr>
        <xdr:cNvPr id="579" name="直線コネクタ 578"/>
        <xdr:cNvCxnSpPr/>
      </xdr:nvCxnSpPr>
      <xdr:spPr>
        <a:xfrm>
          <a:off x="18656300" y="1093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580" name="n_1aveValue【保健センター・保健所】&#10;一人当たり面積"/>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581" name="n_2aveValue【保健センター・保健所】&#10;一人当たり面積"/>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582" name="n_3aveValue【保健センター・保健所】&#10;一人当たり面積"/>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583" name="n_4aveValue【保健センター・保健所】&#10;一人当たり面積"/>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5097</xdr:rowOff>
    </xdr:from>
    <xdr:ext cx="469744" cy="259045"/>
    <xdr:sp macro="" textlink="">
      <xdr:nvSpPr>
        <xdr:cNvPr id="584" name="n_1mainValue【保健センター・保健所】&#10;一人当たり面積"/>
        <xdr:cNvSpPr txBox="1"/>
      </xdr:nvSpPr>
      <xdr:spPr>
        <a:xfrm>
          <a:off x="21075727"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6367</xdr:rowOff>
    </xdr:from>
    <xdr:ext cx="469744" cy="259045"/>
    <xdr:sp macro="" textlink="">
      <xdr:nvSpPr>
        <xdr:cNvPr id="585" name="n_2mainValue【保健センター・保健所】&#10;一人当たり面積"/>
        <xdr:cNvSpPr txBox="1"/>
      </xdr:nvSpPr>
      <xdr:spPr>
        <a:xfrm>
          <a:off x="20199427" y="109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7637</xdr:rowOff>
    </xdr:from>
    <xdr:ext cx="469744" cy="259045"/>
    <xdr:sp macro="" textlink="">
      <xdr:nvSpPr>
        <xdr:cNvPr id="586" name="n_3mainValue【保健センター・保健所】&#10;一人当たり面積"/>
        <xdr:cNvSpPr txBox="1"/>
      </xdr:nvSpPr>
      <xdr:spPr>
        <a:xfrm>
          <a:off x="19310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7637</xdr:rowOff>
    </xdr:from>
    <xdr:ext cx="469744" cy="259045"/>
    <xdr:sp macro="" textlink="">
      <xdr:nvSpPr>
        <xdr:cNvPr id="587" name="n_4mainValue【保健センター・保健所】&#10;一人当たり面積"/>
        <xdr:cNvSpPr txBox="1"/>
      </xdr:nvSpPr>
      <xdr:spPr>
        <a:xfrm>
          <a:off x="18421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9" name="直線コネクタ 5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0" name="テキスト ボックス 59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1" name="直線コネクタ 6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2" name="テキスト ボックス 6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3" name="直線コネクタ 6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4" name="テキスト ボックス 6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5" name="直線コネクタ 6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6" name="テキスト ボックス 6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7" name="直線コネクタ 6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8" name="テキスト ボックス 60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0" name="テキスト ボックス 60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612" name="直線コネクタ 611"/>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613"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614" name="直線コネクタ 613"/>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615"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616" name="直線コネクタ 615"/>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17"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18" name="フローチャート: 判断 617"/>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619" name="フローチャート: 判断 618"/>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20" name="フローチャート: 判断 619"/>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621" name="フローチャート: 判断 620"/>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622" name="フローチャート: 判断 621"/>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73025</xdr:rowOff>
    </xdr:from>
    <xdr:to>
      <xdr:col>81</xdr:col>
      <xdr:colOff>101600</xdr:colOff>
      <xdr:row>81</xdr:row>
      <xdr:rowOff>3175</xdr:rowOff>
    </xdr:to>
    <xdr:sp macro="" textlink="">
      <xdr:nvSpPr>
        <xdr:cNvPr id="628" name="楕円 627"/>
        <xdr:cNvSpPr/>
      </xdr:nvSpPr>
      <xdr:spPr>
        <a:xfrm>
          <a:off x="15430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29" name="楕円 628"/>
        <xdr:cNvSpPr/>
      </xdr:nvSpPr>
      <xdr:spPr>
        <a:xfrm>
          <a:off x="14541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123825</xdr:rowOff>
    </xdr:from>
    <xdr:to>
      <xdr:col>81</xdr:col>
      <xdr:colOff>50800</xdr:colOff>
      <xdr:row>81</xdr:row>
      <xdr:rowOff>85725</xdr:rowOff>
    </xdr:to>
    <xdr:cxnSp macro="">
      <xdr:nvCxnSpPr>
        <xdr:cNvPr id="630" name="直線コネクタ 629"/>
        <xdr:cNvCxnSpPr/>
      </xdr:nvCxnSpPr>
      <xdr:spPr>
        <a:xfrm flipV="1">
          <a:off x="14592300" y="138398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132080</xdr:rowOff>
    </xdr:from>
    <xdr:to>
      <xdr:col>72</xdr:col>
      <xdr:colOff>38100</xdr:colOff>
      <xdr:row>81</xdr:row>
      <xdr:rowOff>62230</xdr:rowOff>
    </xdr:to>
    <xdr:sp macro="" textlink="">
      <xdr:nvSpPr>
        <xdr:cNvPr id="631" name="楕円 630"/>
        <xdr:cNvSpPr/>
      </xdr:nvSpPr>
      <xdr:spPr>
        <a:xfrm>
          <a:off x="13652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11430</xdr:rowOff>
    </xdr:from>
    <xdr:to>
      <xdr:col>76</xdr:col>
      <xdr:colOff>114300</xdr:colOff>
      <xdr:row>81</xdr:row>
      <xdr:rowOff>85725</xdr:rowOff>
    </xdr:to>
    <xdr:cxnSp macro="">
      <xdr:nvCxnSpPr>
        <xdr:cNvPr id="632" name="直線コネクタ 631"/>
        <xdr:cNvCxnSpPr/>
      </xdr:nvCxnSpPr>
      <xdr:spPr>
        <a:xfrm>
          <a:off x="13703300" y="138988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55880</xdr:rowOff>
    </xdr:from>
    <xdr:to>
      <xdr:col>67</xdr:col>
      <xdr:colOff>101600</xdr:colOff>
      <xdr:row>80</xdr:row>
      <xdr:rowOff>157480</xdr:rowOff>
    </xdr:to>
    <xdr:sp macro="" textlink="">
      <xdr:nvSpPr>
        <xdr:cNvPr id="633" name="楕円 632"/>
        <xdr:cNvSpPr/>
      </xdr:nvSpPr>
      <xdr:spPr>
        <a:xfrm>
          <a:off x="1276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106680</xdr:rowOff>
    </xdr:from>
    <xdr:to>
      <xdr:col>71</xdr:col>
      <xdr:colOff>177800</xdr:colOff>
      <xdr:row>81</xdr:row>
      <xdr:rowOff>11430</xdr:rowOff>
    </xdr:to>
    <xdr:cxnSp macro="">
      <xdr:nvCxnSpPr>
        <xdr:cNvPr id="634" name="直線コネクタ 633"/>
        <xdr:cNvCxnSpPr/>
      </xdr:nvCxnSpPr>
      <xdr:spPr>
        <a:xfrm>
          <a:off x="12814300" y="13822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635" name="n_1ave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36"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637" name="n_3aveValue【消防施設】&#10;有形固定資産減価償却率"/>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638" name="n_4aveValue【消防施設】&#10;有形固定資産減価償却率"/>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19702</xdr:rowOff>
    </xdr:from>
    <xdr:ext cx="405111" cy="259045"/>
    <xdr:sp macro="" textlink="">
      <xdr:nvSpPr>
        <xdr:cNvPr id="639" name="n_1mainValue【消防施設】&#10;有形固定資産減価償却率"/>
        <xdr:cNvSpPr txBox="1"/>
      </xdr:nvSpPr>
      <xdr:spPr>
        <a:xfrm>
          <a:off x="15266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640" name="n_2mainValue【消防施設】&#10;有形固定資産減価償却率"/>
        <xdr:cNvSpPr txBox="1"/>
      </xdr:nvSpPr>
      <xdr:spPr>
        <a:xfrm>
          <a:off x="14389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78757</xdr:rowOff>
    </xdr:from>
    <xdr:ext cx="405111" cy="259045"/>
    <xdr:sp macro="" textlink="">
      <xdr:nvSpPr>
        <xdr:cNvPr id="641" name="n_3mainValue【消防施設】&#10;有形固定資産減価償却率"/>
        <xdr:cNvSpPr txBox="1"/>
      </xdr:nvSpPr>
      <xdr:spPr>
        <a:xfrm>
          <a:off x="13500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2557</xdr:rowOff>
    </xdr:from>
    <xdr:ext cx="405111" cy="259045"/>
    <xdr:sp macro="" textlink="">
      <xdr:nvSpPr>
        <xdr:cNvPr id="642" name="n_4mainValue【消防施設】&#10;有形固定資産減価償却率"/>
        <xdr:cNvSpPr txBox="1"/>
      </xdr:nvSpPr>
      <xdr:spPr>
        <a:xfrm>
          <a:off x="12611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664" name="直線コネクタ 663"/>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65"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66" name="直線コネクタ 665"/>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67"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68" name="直線コネクタ 667"/>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669" name="【消防施設】&#10;一人当たり面積平均値テキスト"/>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70" name="フローチャート: 判断 669"/>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71" name="フローチャート: 判断 670"/>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72" name="フローチャート: 判断 671"/>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73" name="フローチャート: 判断 672"/>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74" name="フローチャート: 判断 673"/>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110286</xdr:rowOff>
    </xdr:from>
    <xdr:to>
      <xdr:col>112</xdr:col>
      <xdr:colOff>38100</xdr:colOff>
      <xdr:row>86</xdr:row>
      <xdr:rowOff>40436</xdr:rowOff>
    </xdr:to>
    <xdr:sp macro="" textlink="">
      <xdr:nvSpPr>
        <xdr:cNvPr id="680" name="楕円 679"/>
        <xdr:cNvSpPr/>
      </xdr:nvSpPr>
      <xdr:spPr>
        <a:xfrm>
          <a:off x="21272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110744</xdr:rowOff>
    </xdr:from>
    <xdr:to>
      <xdr:col>107</xdr:col>
      <xdr:colOff>101600</xdr:colOff>
      <xdr:row>86</xdr:row>
      <xdr:rowOff>40894</xdr:rowOff>
    </xdr:to>
    <xdr:sp macro="" textlink="">
      <xdr:nvSpPr>
        <xdr:cNvPr id="681" name="楕円 680"/>
        <xdr:cNvSpPr/>
      </xdr:nvSpPr>
      <xdr:spPr>
        <a:xfrm>
          <a:off x="20383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161086</xdr:rowOff>
    </xdr:from>
    <xdr:to>
      <xdr:col>111</xdr:col>
      <xdr:colOff>177800</xdr:colOff>
      <xdr:row>85</xdr:row>
      <xdr:rowOff>161544</xdr:rowOff>
    </xdr:to>
    <xdr:cxnSp macro="">
      <xdr:nvCxnSpPr>
        <xdr:cNvPr id="682" name="直線コネクタ 681"/>
        <xdr:cNvCxnSpPr/>
      </xdr:nvCxnSpPr>
      <xdr:spPr>
        <a:xfrm flipV="1">
          <a:off x="20434300" y="147343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110744</xdr:rowOff>
    </xdr:from>
    <xdr:to>
      <xdr:col>102</xdr:col>
      <xdr:colOff>165100</xdr:colOff>
      <xdr:row>86</xdr:row>
      <xdr:rowOff>40894</xdr:rowOff>
    </xdr:to>
    <xdr:sp macro="" textlink="">
      <xdr:nvSpPr>
        <xdr:cNvPr id="683" name="楕円 682"/>
        <xdr:cNvSpPr/>
      </xdr:nvSpPr>
      <xdr:spPr>
        <a:xfrm>
          <a:off x="19494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161544</xdr:rowOff>
    </xdr:from>
    <xdr:to>
      <xdr:col>107</xdr:col>
      <xdr:colOff>50800</xdr:colOff>
      <xdr:row>85</xdr:row>
      <xdr:rowOff>161544</xdr:rowOff>
    </xdr:to>
    <xdr:cxnSp macro="">
      <xdr:nvCxnSpPr>
        <xdr:cNvPr id="684" name="直線コネクタ 683"/>
        <xdr:cNvCxnSpPr/>
      </xdr:nvCxnSpPr>
      <xdr:spPr>
        <a:xfrm>
          <a:off x="19545300" y="1473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110744</xdr:rowOff>
    </xdr:from>
    <xdr:to>
      <xdr:col>98</xdr:col>
      <xdr:colOff>38100</xdr:colOff>
      <xdr:row>86</xdr:row>
      <xdr:rowOff>40894</xdr:rowOff>
    </xdr:to>
    <xdr:sp macro="" textlink="">
      <xdr:nvSpPr>
        <xdr:cNvPr id="685" name="楕円 684"/>
        <xdr:cNvSpPr/>
      </xdr:nvSpPr>
      <xdr:spPr>
        <a:xfrm>
          <a:off x="18605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161544</xdr:rowOff>
    </xdr:from>
    <xdr:to>
      <xdr:col>102</xdr:col>
      <xdr:colOff>114300</xdr:colOff>
      <xdr:row>85</xdr:row>
      <xdr:rowOff>161544</xdr:rowOff>
    </xdr:to>
    <xdr:cxnSp macro="">
      <xdr:nvCxnSpPr>
        <xdr:cNvPr id="686" name="直線コネクタ 685"/>
        <xdr:cNvCxnSpPr/>
      </xdr:nvCxnSpPr>
      <xdr:spPr>
        <a:xfrm>
          <a:off x="18656300" y="1473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687"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688"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89"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690"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31563</xdr:rowOff>
    </xdr:from>
    <xdr:ext cx="469744" cy="259045"/>
    <xdr:sp macro="" textlink="">
      <xdr:nvSpPr>
        <xdr:cNvPr id="691" name="n_1mainValue【消防施設】&#10;一人当たり面積"/>
        <xdr:cNvSpPr txBox="1"/>
      </xdr:nvSpPr>
      <xdr:spPr>
        <a:xfrm>
          <a:off x="210757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32021</xdr:rowOff>
    </xdr:from>
    <xdr:ext cx="469744" cy="259045"/>
    <xdr:sp macro="" textlink="">
      <xdr:nvSpPr>
        <xdr:cNvPr id="692" name="n_2mainValue【消防施設】&#10;一人当たり面積"/>
        <xdr:cNvSpPr txBox="1"/>
      </xdr:nvSpPr>
      <xdr:spPr>
        <a:xfrm>
          <a:off x="20199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32021</xdr:rowOff>
    </xdr:from>
    <xdr:ext cx="469744" cy="259045"/>
    <xdr:sp macro="" textlink="">
      <xdr:nvSpPr>
        <xdr:cNvPr id="693" name="n_3mainValue【消防施設】&#10;一人当たり面積"/>
        <xdr:cNvSpPr txBox="1"/>
      </xdr:nvSpPr>
      <xdr:spPr>
        <a:xfrm>
          <a:off x="19310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32021</xdr:rowOff>
    </xdr:from>
    <xdr:ext cx="469744" cy="259045"/>
    <xdr:sp macro="" textlink="">
      <xdr:nvSpPr>
        <xdr:cNvPr id="694" name="n_4mainValue【消防施設】&#10;一人当たり面積"/>
        <xdr:cNvSpPr txBox="1"/>
      </xdr:nvSpPr>
      <xdr:spPr>
        <a:xfrm>
          <a:off x="18421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7" name="テキスト ボックス 70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7" name="テキスト ボックス 71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720" name="直線コネクタ 719"/>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721"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722" name="直線コネクタ 721"/>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2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4" name="直線コネクタ 7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725"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26" name="フローチャート: 判断 725"/>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727" name="フローチャート: 判断 726"/>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728" name="フローチャート: 判断 727"/>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29" name="フローチャート: 判断 728"/>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730" name="フローチャート: 判断 729"/>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736" name="楕円 735"/>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737" name="楕円 736"/>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41911</xdr:rowOff>
    </xdr:to>
    <xdr:cxnSp macro="">
      <xdr:nvCxnSpPr>
        <xdr:cNvPr id="738" name="直線コネクタ 737"/>
        <xdr:cNvCxnSpPr/>
      </xdr:nvCxnSpPr>
      <xdr:spPr>
        <a:xfrm>
          <a:off x="14592300" y="176718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739" name="楕円 738"/>
        <xdr:cNvSpPr/>
      </xdr:nvSpPr>
      <xdr:spPr>
        <a:xfrm>
          <a:off x="13652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12519</xdr:rowOff>
    </xdr:from>
    <xdr:to>
      <xdr:col>76</xdr:col>
      <xdr:colOff>114300</xdr:colOff>
      <xdr:row>103</xdr:row>
      <xdr:rowOff>61505</xdr:rowOff>
    </xdr:to>
    <xdr:cxnSp macro="">
      <xdr:nvCxnSpPr>
        <xdr:cNvPr id="740" name="直線コネクタ 739"/>
        <xdr:cNvCxnSpPr/>
      </xdr:nvCxnSpPr>
      <xdr:spPr>
        <a:xfrm flipV="1">
          <a:off x="13703300" y="176718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146231</xdr:rowOff>
    </xdr:from>
    <xdr:to>
      <xdr:col>67</xdr:col>
      <xdr:colOff>101600</xdr:colOff>
      <xdr:row>105</xdr:row>
      <xdr:rowOff>76381</xdr:rowOff>
    </xdr:to>
    <xdr:sp macro="" textlink="">
      <xdr:nvSpPr>
        <xdr:cNvPr id="741" name="楕円 740"/>
        <xdr:cNvSpPr/>
      </xdr:nvSpPr>
      <xdr:spPr>
        <a:xfrm>
          <a:off x="12763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61505</xdr:rowOff>
    </xdr:from>
    <xdr:to>
      <xdr:col>71</xdr:col>
      <xdr:colOff>177800</xdr:colOff>
      <xdr:row>105</xdr:row>
      <xdr:rowOff>25581</xdr:rowOff>
    </xdr:to>
    <xdr:cxnSp macro="">
      <xdr:nvCxnSpPr>
        <xdr:cNvPr id="742" name="直線コネクタ 741"/>
        <xdr:cNvCxnSpPr/>
      </xdr:nvCxnSpPr>
      <xdr:spPr>
        <a:xfrm flipV="1">
          <a:off x="12814300" y="17720855"/>
          <a:ext cx="889000" cy="3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743" name="n_1aveValue【庁舎】&#10;有形固定資産減価償却率"/>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744" name="n_2aveValue【庁舎】&#10;有形固定資産減価償却率"/>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745" name="n_3aveValue【庁舎】&#10;有形固定資産減価償却率"/>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746"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109238</xdr:rowOff>
    </xdr:from>
    <xdr:ext cx="405111" cy="259045"/>
    <xdr:sp macro="" textlink="">
      <xdr:nvSpPr>
        <xdr:cNvPr id="747" name="n_1mainValue【庁舎】&#10;有形固定資産減価償却率"/>
        <xdr:cNvSpPr txBox="1"/>
      </xdr:nvSpPr>
      <xdr:spPr>
        <a:xfrm>
          <a:off x="15266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748" name="n_2mainValue【庁舎】&#10;有形固定資産減価償却率"/>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128832</xdr:rowOff>
    </xdr:from>
    <xdr:ext cx="405111" cy="259045"/>
    <xdr:sp macro="" textlink="">
      <xdr:nvSpPr>
        <xdr:cNvPr id="749" name="n_3mainValue【庁舎】&#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67508</xdr:rowOff>
    </xdr:from>
    <xdr:ext cx="405111" cy="259045"/>
    <xdr:sp macro="" textlink="">
      <xdr:nvSpPr>
        <xdr:cNvPr id="750" name="n_4mainValue【庁舎】&#10;有形固定資産減価償却率"/>
        <xdr:cNvSpPr txBox="1"/>
      </xdr:nvSpPr>
      <xdr:spPr>
        <a:xfrm>
          <a:off x="12611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1" name="直線コネクタ 76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2" name="テキスト ボックス 76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3" name="直線コネクタ 76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4" name="テキスト ボックス 76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5" name="直線コネクタ 76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6" name="テキスト ボックス 76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7" name="直線コネクタ 76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8" name="テキスト ボックス 76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9" name="直線コネクタ 76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0" name="テキスト ボックス 76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1" name="直線コネクタ 77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2" name="テキスト ボックス 77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76" name="直線コネクタ 775"/>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77"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78" name="直線コネクタ 777"/>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79"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80" name="直線コネクタ 779"/>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781" name="【庁舎】&#10;一人当たり面積平均値テキスト"/>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82" name="フローチャート: 判断 781"/>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83" name="フローチャート: 判断 782"/>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84" name="フローチャート: 判断 783"/>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85" name="フローチャート: 判断 784"/>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86" name="フローチャート: 判断 785"/>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792" name="楕円 791"/>
        <xdr:cNvSpPr/>
      </xdr:nvSpPr>
      <xdr:spPr>
        <a:xfrm>
          <a:off x="2127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27032</xdr:rowOff>
    </xdr:from>
    <xdr:to>
      <xdr:col>107</xdr:col>
      <xdr:colOff>101600</xdr:colOff>
      <xdr:row>107</xdr:row>
      <xdr:rowOff>128632</xdr:rowOff>
    </xdr:to>
    <xdr:sp macro="" textlink="">
      <xdr:nvSpPr>
        <xdr:cNvPr id="793" name="楕円 792"/>
        <xdr:cNvSpPr/>
      </xdr:nvSpPr>
      <xdr:spPr>
        <a:xfrm>
          <a:off x="20383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77832</xdr:rowOff>
    </xdr:to>
    <xdr:cxnSp macro="">
      <xdr:nvCxnSpPr>
        <xdr:cNvPr id="794" name="直線コネクタ 793"/>
        <xdr:cNvCxnSpPr/>
      </xdr:nvCxnSpPr>
      <xdr:spPr>
        <a:xfrm flipV="1">
          <a:off x="20434300" y="184197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28121</xdr:rowOff>
    </xdr:from>
    <xdr:to>
      <xdr:col>102</xdr:col>
      <xdr:colOff>165100</xdr:colOff>
      <xdr:row>107</xdr:row>
      <xdr:rowOff>129721</xdr:rowOff>
    </xdr:to>
    <xdr:sp macro="" textlink="">
      <xdr:nvSpPr>
        <xdr:cNvPr id="795" name="楕円 794"/>
        <xdr:cNvSpPr/>
      </xdr:nvSpPr>
      <xdr:spPr>
        <a:xfrm>
          <a:off x="19494500" y="18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77832</xdr:rowOff>
    </xdr:from>
    <xdr:to>
      <xdr:col>107</xdr:col>
      <xdr:colOff>50800</xdr:colOff>
      <xdr:row>107</xdr:row>
      <xdr:rowOff>78921</xdr:rowOff>
    </xdr:to>
    <xdr:cxnSp macro="">
      <xdr:nvCxnSpPr>
        <xdr:cNvPr id="796" name="直線コネクタ 795"/>
        <xdr:cNvCxnSpPr/>
      </xdr:nvCxnSpPr>
      <xdr:spPr>
        <a:xfrm flipV="1">
          <a:off x="19545300" y="184229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131536</xdr:rowOff>
    </xdr:from>
    <xdr:to>
      <xdr:col>98</xdr:col>
      <xdr:colOff>38100</xdr:colOff>
      <xdr:row>108</xdr:row>
      <xdr:rowOff>61686</xdr:rowOff>
    </xdr:to>
    <xdr:sp macro="" textlink="">
      <xdr:nvSpPr>
        <xdr:cNvPr id="797" name="楕円 796"/>
        <xdr:cNvSpPr/>
      </xdr:nvSpPr>
      <xdr:spPr>
        <a:xfrm>
          <a:off x="18605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78921</xdr:rowOff>
    </xdr:from>
    <xdr:to>
      <xdr:col>102</xdr:col>
      <xdr:colOff>114300</xdr:colOff>
      <xdr:row>108</xdr:row>
      <xdr:rowOff>10886</xdr:rowOff>
    </xdr:to>
    <xdr:cxnSp macro="">
      <xdr:nvCxnSpPr>
        <xdr:cNvPr id="798" name="直線コネクタ 797"/>
        <xdr:cNvCxnSpPr/>
      </xdr:nvCxnSpPr>
      <xdr:spPr>
        <a:xfrm flipV="1">
          <a:off x="18656300" y="184240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799"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800" name="n_2aveValue【庁舎】&#10;一人当たり面積"/>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801" name="n_3aveValue【庁舎】&#10;一人当たり面積"/>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802"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116495</xdr:rowOff>
    </xdr:from>
    <xdr:ext cx="469744" cy="259045"/>
    <xdr:sp macro="" textlink="">
      <xdr:nvSpPr>
        <xdr:cNvPr id="803" name="n_1mainValue【庁舎】&#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119759</xdr:rowOff>
    </xdr:from>
    <xdr:ext cx="469744" cy="259045"/>
    <xdr:sp macro="" textlink="">
      <xdr:nvSpPr>
        <xdr:cNvPr id="804" name="n_2mainValue【庁舎】&#10;一人当たり面積"/>
        <xdr:cNvSpPr txBox="1"/>
      </xdr:nvSpPr>
      <xdr:spPr>
        <a:xfrm>
          <a:off x="20199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120848</xdr:rowOff>
    </xdr:from>
    <xdr:ext cx="469744" cy="259045"/>
    <xdr:sp macro="" textlink="">
      <xdr:nvSpPr>
        <xdr:cNvPr id="805" name="n_3mainValue【庁舎】&#10;一人当たり面積"/>
        <xdr:cNvSpPr txBox="1"/>
      </xdr:nvSpPr>
      <xdr:spPr>
        <a:xfrm>
          <a:off x="19310427"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52813</xdr:rowOff>
    </xdr:from>
    <xdr:ext cx="469744" cy="259045"/>
    <xdr:sp macro="" textlink="">
      <xdr:nvSpPr>
        <xdr:cNvPr id="806" name="n_4mainValue【庁舎】&#10;一人当たり面積"/>
        <xdr:cNvSpPr txBox="1"/>
      </xdr:nvSpPr>
      <xdr:spPr>
        <a:xfrm>
          <a:off x="18421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市民会館、一般廃棄物処理施設、保健センターが類似団体と比べて高く、それ以外はほぼ同等か以下の数値となった。庁舎においては平成２９年度に増改築を行ったこともあり、大幅に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市民会館、一般廃棄物処理施設、保健センターは、それぞれ１施設のみであり、老朽化も進んでいる。改修工事等を通して、長寿命化を図っているところである。どの施設も改修や更新をすれば大きく減少はするが、施設の改修は計画的に行っていることや、現段階では改修の計画がない等の状況であるため、減少は見込めない。今後も、公共施設等総合管理計画に基づき、計画的な施設の維持管理・更新の実施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
6,659
5.72
4,645,892
4,423,667
200,308
2,200,233
3,412,082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とほぼ同等であるが、全国平均及び福岡県平均を下回っている。令和２年度については、消費税増税に伴う地方消費税交付金の増や町民税・固定資産税の増等により基準財政収入額は増加したものの、地域社会再生事業費の新設や厚生費の増等で基準財政需要額の増加が大きかったため、前年度比で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今後は歳出の見直しは継続して行い、総合計画やまち・ひと・しごと創生総合戦略に基づき住みよいまちづくりを推進し、人口減少に歯止めをかけ、さらなる歳入の確保に努める。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xdr:cNvCxnSpPr/>
      </xdr:nvCxnSpPr>
      <xdr:spPr>
        <a:xfrm>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3" name="直線コネクタ 72"/>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14817</xdr:rowOff>
    </xdr:to>
    <xdr:cxnSp macro="">
      <xdr:nvCxnSpPr>
        <xdr:cNvPr id="76" name="直線コネクタ 75"/>
        <xdr:cNvCxnSpPr/>
      </xdr:nvCxnSpPr>
      <xdr:spPr>
        <a:xfrm flipV="1">
          <a:off x="2336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26307</xdr:rowOff>
    </xdr:to>
    <xdr:cxnSp macro="">
      <xdr:nvCxnSpPr>
        <xdr:cNvPr id="79" name="直線コネクタ 78"/>
        <xdr:cNvCxnSpPr/>
      </xdr:nvCxnSpPr>
      <xdr:spPr>
        <a:xfrm flipV="1">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も数値は下回っており、前年度の数値からも減少となった。人件費等を中心とした経常経費は増額しているが、町税や地方交付税も増額となったことが主な理由である。義務的経費が今後も減少をする見込みではないことに加え、消費税の増税の影響で警備保障等の経常的に必要な委託料等も増となっているため、経常収支比率は今後も同水準で推移す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まちづくり事業を推進し、町を活性化させることで、町税等の自主財源の確保に努める。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61214</xdr:rowOff>
    </xdr:to>
    <xdr:cxnSp macro="">
      <xdr:nvCxnSpPr>
        <xdr:cNvPr id="131" name="直線コネクタ 130"/>
        <xdr:cNvCxnSpPr/>
      </xdr:nvCxnSpPr>
      <xdr:spPr>
        <a:xfrm flipV="1">
          <a:off x="4114800" y="1079500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61214</xdr:rowOff>
    </xdr:to>
    <xdr:cxnSp macro="">
      <xdr:nvCxnSpPr>
        <xdr:cNvPr id="134" name="直線コネクタ 133"/>
        <xdr:cNvCxnSpPr/>
      </xdr:nvCxnSpPr>
      <xdr:spPr>
        <a:xfrm>
          <a:off x="3225800" y="108046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63</xdr:row>
      <xdr:rowOff>46736</xdr:rowOff>
    </xdr:to>
    <xdr:cxnSp macro="">
      <xdr:nvCxnSpPr>
        <xdr:cNvPr id="137" name="直線コネクタ 136"/>
        <xdr:cNvCxnSpPr/>
      </xdr:nvCxnSpPr>
      <xdr:spPr>
        <a:xfrm flipV="1">
          <a:off x="2336800" y="108046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63</xdr:row>
      <xdr:rowOff>148082</xdr:rowOff>
    </xdr:to>
    <xdr:cxnSp macro="">
      <xdr:nvCxnSpPr>
        <xdr:cNvPr id="140" name="直線コネクタ 139"/>
        <xdr:cNvCxnSpPr/>
      </xdr:nvCxnSpPr>
      <xdr:spPr>
        <a:xfrm flipV="1">
          <a:off x="1447800" y="1084808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0" name="楕円 149"/>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1"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2" name="楕円 151"/>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3" name="テキスト ボックス 152"/>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4" name="楕円 153"/>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64279</xdr:rowOff>
    </xdr:from>
    <xdr:ext cx="762000" cy="259045"/>
    <xdr:sp macro="" textlink="">
      <xdr:nvSpPr>
        <xdr:cNvPr id="155" name="テキスト ボックス 154"/>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6" name="楕円 155"/>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107713</xdr:rowOff>
    </xdr:from>
    <xdr:ext cx="762000" cy="259045"/>
    <xdr:sp macro="" textlink="">
      <xdr:nvSpPr>
        <xdr:cNvPr id="157" name="テキスト ボックス 156"/>
        <xdr:cNvSpPr txBox="1"/>
      </xdr:nvSpPr>
      <xdr:spPr>
        <a:xfrm>
          <a:off x="1955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8" name="楕円 157"/>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12209</xdr:rowOff>
    </xdr:from>
    <xdr:ext cx="762000" cy="259045"/>
    <xdr:sp macro="" textlink="">
      <xdr:nvSpPr>
        <xdr:cNvPr id="159" name="テキスト ボックス 158"/>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財政健全化計画にはじまり、財政計画をとおして経常経費の削減に努めた効果として、類似団体の平均よりも良好な数値を長期にわたり、維持できている。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令和２年度は前年度と比べて人件費が増額しているが、会計年度任用職員制度の開始によるものであり、想定の範囲内である。物件費については、新型コロナウイルス感染症対策経費や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スクール構想の物品購入等が影響し増額となったが、恒常的なものではないため、今後も削減に取り組んでいく。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行財政改革を推進し、人件費や物件費等の経常的支出の抑制に努める。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29794</xdr:rowOff>
    </xdr:from>
    <xdr:to>
      <xdr:col>23</xdr:col>
      <xdr:colOff>133350</xdr:colOff>
      <xdr:row>81</xdr:row>
      <xdr:rowOff>85416</xdr:rowOff>
    </xdr:to>
    <xdr:cxnSp macro="">
      <xdr:nvCxnSpPr>
        <xdr:cNvPr id="196" name="直線コネクタ 195"/>
        <xdr:cNvCxnSpPr/>
      </xdr:nvCxnSpPr>
      <xdr:spPr>
        <a:xfrm>
          <a:off x="4114800" y="13917244"/>
          <a:ext cx="838200" cy="5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170146</xdr:rowOff>
    </xdr:from>
    <xdr:to>
      <xdr:col>19</xdr:col>
      <xdr:colOff>133350</xdr:colOff>
      <xdr:row>81</xdr:row>
      <xdr:rowOff>29794</xdr:rowOff>
    </xdr:to>
    <xdr:cxnSp macro="">
      <xdr:nvCxnSpPr>
        <xdr:cNvPr id="199" name="直線コネクタ 198"/>
        <xdr:cNvCxnSpPr/>
      </xdr:nvCxnSpPr>
      <xdr:spPr>
        <a:xfrm>
          <a:off x="3225800" y="13886146"/>
          <a:ext cx="889000" cy="3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170146</xdr:rowOff>
    </xdr:from>
    <xdr:to>
      <xdr:col>15</xdr:col>
      <xdr:colOff>82550</xdr:colOff>
      <xdr:row>81</xdr:row>
      <xdr:rowOff>15405</xdr:rowOff>
    </xdr:to>
    <xdr:cxnSp macro="">
      <xdr:nvCxnSpPr>
        <xdr:cNvPr id="202" name="直線コネクタ 201"/>
        <xdr:cNvCxnSpPr/>
      </xdr:nvCxnSpPr>
      <xdr:spPr>
        <a:xfrm flipV="1">
          <a:off x="2336800" y="13886146"/>
          <a:ext cx="8890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15405</xdr:rowOff>
    </xdr:from>
    <xdr:to>
      <xdr:col>11</xdr:col>
      <xdr:colOff>31750</xdr:colOff>
      <xdr:row>81</xdr:row>
      <xdr:rowOff>16884</xdr:rowOff>
    </xdr:to>
    <xdr:cxnSp macro="">
      <xdr:nvCxnSpPr>
        <xdr:cNvPr id="205" name="直線コネクタ 204"/>
        <xdr:cNvCxnSpPr/>
      </xdr:nvCxnSpPr>
      <xdr:spPr>
        <a:xfrm flipV="1">
          <a:off x="1447800" y="13902855"/>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34616</xdr:rowOff>
    </xdr:from>
    <xdr:to>
      <xdr:col>23</xdr:col>
      <xdr:colOff>184150</xdr:colOff>
      <xdr:row>81</xdr:row>
      <xdr:rowOff>136216</xdr:rowOff>
    </xdr:to>
    <xdr:sp macro="" textlink="">
      <xdr:nvSpPr>
        <xdr:cNvPr id="215" name="楕円 214"/>
        <xdr:cNvSpPr/>
      </xdr:nvSpPr>
      <xdr:spPr>
        <a:xfrm>
          <a:off x="4902200" y="139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127343</xdr:rowOff>
    </xdr:from>
    <xdr:ext cx="762000" cy="259045"/>
    <xdr:sp macro="" textlink="">
      <xdr:nvSpPr>
        <xdr:cNvPr id="216" name="人件費・物件費等の状況該当値テキスト"/>
        <xdr:cNvSpPr txBox="1"/>
      </xdr:nvSpPr>
      <xdr:spPr>
        <a:xfrm>
          <a:off x="5041900" y="1384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150444</xdr:rowOff>
    </xdr:from>
    <xdr:to>
      <xdr:col>19</xdr:col>
      <xdr:colOff>184150</xdr:colOff>
      <xdr:row>81</xdr:row>
      <xdr:rowOff>80594</xdr:rowOff>
    </xdr:to>
    <xdr:sp macro="" textlink="">
      <xdr:nvSpPr>
        <xdr:cNvPr id="217" name="楕円 216"/>
        <xdr:cNvSpPr/>
      </xdr:nvSpPr>
      <xdr:spPr>
        <a:xfrm>
          <a:off x="4064000" y="138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90771</xdr:rowOff>
    </xdr:from>
    <xdr:ext cx="736600" cy="259045"/>
    <xdr:sp macro="" textlink="">
      <xdr:nvSpPr>
        <xdr:cNvPr id="218" name="テキスト ボックス 217"/>
        <xdr:cNvSpPr txBox="1"/>
      </xdr:nvSpPr>
      <xdr:spPr>
        <a:xfrm>
          <a:off x="3733800" y="13635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119346</xdr:rowOff>
    </xdr:from>
    <xdr:to>
      <xdr:col>15</xdr:col>
      <xdr:colOff>133350</xdr:colOff>
      <xdr:row>81</xdr:row>
      <xdr:rowOff>49496</xdr:rowOff>
    </xdr:to>
    <xdr:sp macro="" textlink="">
      <xdr:nvSpPr>
        <xdr:cNvPr id="219" name="楕円 218"/>
        <xdr:cNvSpPr/>
      </xdr:nvSpPr>
      <xdr:spPr>
        <a:xfrm>
          <a:off x="3175000" y="13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59673</xdr:rowOff>
    </xdr:from>
    <xdr:ext cx="762000" cy="259045"/>
    <xdr:sp macro="" textlink="">
      <xdr:nvSpPr>
        <xdr:cNvPr id="220" name="テキスト ボックス 219"/>
        <xdr:cNvSpPr txBox="1"/>
      </xdr:nvSpPr>
      <xdr:spPr>
        <a:xfrm>
          <a:off x="2844800" y="13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136055</xdr:rowOff>
    </xdr:from>
    <xdr:to>
      <xdr:col>11</xdr:col>
      <xdr:colOff>82550</xdr:colOff>
      <xdr:row>81</xdr:row>
      <xdr:rowOff>66205</xdr:rowOff>
    </xdr:to>
    <xdr:sp macro="" textlink="">
      <xdr:nvSpPr>
        <xdr:cNvPr id="221" name="楕円 220"/>
        <xdr:cNvSpPr/>
      </xdr:nvSpPr>
      <xdr:spPr>
        <a:xfrm>
          <a:off x="2286000" y="138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76382</xdr:rowOff>
    </xdr:from>
    <xdr:ext cx="762000" cy="259045"/>
    <xdr:sp macro="" textlink="">
      <xdr:nvSpPr>
        <xdr:cNvPr id="222" name="テキスト ボックス 221"/>
        <xdr:cNvSpPr txBox="1"/>
      </xdr:nvSpPr>
      <xdr:spPr>
        <a:xfrm>
          <a:off x="1955800" y="136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137534</xdr:rowOff>
    </xdr:from>
    <xdr:to>
      <xdr:col>7</xdr:col>
      <xdr:colOff>31750</xdr:colOff>
      <xdr:row>81</xdr:row>
      <xdr:rowOff>67684</xdr:rowOff>
    </xdr:to>
    <xdr:sp macro="" textlink="">
      <xdr:nvSpPr>
        <xdr:cNvPr id="223" name="楕円 222"/>
        <xdr:cNvSpPr/>
      </xdr:nvSpPr>
      <xdr:spPr>
        <a:xfrm>
          <a:off x="1397000" y="1385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77861</xdr:rowOff>
    </xdr:from>
    <xdr:ext cx="762000" cy="259045"/>
    <xdr:sp macro="" textlink="">
      <xdr:nvSpPr>
        <xdr:cNvPr id="224" name="テキスト ボックス 223"/>
        <xdr:cNvSpPr txBox="1"/>
      </xdr:nvSpPr>
      <xdr:spPr>
        <a:xfrm>
          <a:off x="1066800" y="1362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財政健全化計画による人件費等の削減を進めてきたことから、類似団体の平均値を下回っている。今後も引き続き、給与の適正化に努める。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85</xdr:row>
      <xdr:rowOff>8768</xdr:rowOff>
    </xdr:to>
    <xdr:cxnSp macro="">
      <xdr:nvCxnSpPr>
        <xdr:cNvPr id="260" name="直線コネクタ 259"/>
        <xdr:cNvCxnSpPr/>
      </xdr:nvCxnSpPr>
      <xdr:spPr>
        <a:xfrm>
          <a:off x="16179800" y="145590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157238</xdr:rowOff>
    </xdr:to>
    <xdr:cxnSp macro="">
      <xdr:nvCxnSpPr>
        <xdr:cNvPr id="263" name="直線コネクタ 262"/>
        <xdr:cNvCxnSpPr/>
      </xdr:nvCxnSpPr>
      <xdr:spPr>
        <a:xfrm>
          <a:off x="15290800" y="1453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77712</xdr:rowOff>
    </xdr:to>
    <xdr:cxnSp macro="">
      <xdr:nvCxnSpPr>
        <xdr:cNvPr id="266" name="直線コネクタ 265"/>
        <xdr:cNvCxnSpPr/>
      </xdr:nvCxnSpPr>
      <xdr:spPr>
        <a:xfrm flipV="1">
          <a:off x="14401800" y="145360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85</xdr:row>
      <xdr:rowOff>77712</xdr:rowOff>
    </xdr:to>
    <xdr:cxnSp macro="">
      <xdr:nvCxnSpPr>
        <xdr:cNvPr id="269" name="直線コネクタ 268"/>
        <xdr:cNvCxnSpPr/>
      </xdr:nvCxnSpPr>
      <xdr:spPr>
        <a:xfrm>
          <a:off x="13512800" y="1447860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79" name="楕円 278"/>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145945</xdr:rowOff>
    </xdr:from>
    <xdr:ext cx="762000" cy="259045"/>
    <xdr:sp macro="" textlink="">
      <xdr:nvSpPr>
        <xdr:cNvPr id="280" name="給与水準   （国との比較）該当値テキスト"/>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81" name="楕円 280"/>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46765</xdr:rowOff>
    </xdr:from>
    <xdr:ext cx="736600" cy="259045"/>
    <xdr:sp macro="" textlink="">
      <xdr:nvSpPr>
        <xdr:cNvPr id="282" name="テキスト ボックス 281"/>
        <xdr:cNvSpPr txBox="1"/>
      </xdr:nvSpPr>
      <xdr:spPr>
        <a:xfrm>
          <a:off x="15798800" y="142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3" name="楕円 282"/>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4" name="テキスト ボックス 283"/>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5" name="楕円 284"/>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86" name="テキスト ボックス 285"/>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7" name="楕円 286"/>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8" name="テキスト ボックス 287"/>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毎年度、類似団体平均を下回っている状況である。今後も引き続き、定員計画に基づき、適正な定員管理に努める。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91884</xdr:rowOff>
    </xdr:from>
    <xdr:to>
      <xdr:col>81</xdr:col>
      <xdr:colOff>44450</xdr:colOff>
      <xdr:row>59</xdr:row>
      <xdr:rowOff>97313</xdr:rowOff>
    </xdr:to>
    <xdr:cxnSp macro="">
      <xdr:nvCxnSpPr>
        <xdr:cNvPr id="319" name="直線コネクタ 318"/>
        <xdr:cNvCxnSpPr/>
      </xdr:nvCxnSpPr>
      <xdr:spPr>
        <a:xfrm flipV="1">
          <a:off x="16179800" y="10207434"/>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72581</xdr:rowOff>
    </xdr:from>
    <xdr:to>
      <xdr:col>77</xdr:col>
      <xdr:colOff>44450</xdr:colOff>
      <xdr:row>59</xdr:row>
      <xdr:rowOff>97313</xdr:rowOff>
    </xdr:to>
    <xdr:cxnSp macro="">
      <xdr:nvCxnSpPr>
        <xdr:cNvPr id="322" name="直線コネクタ 321"/>
        <xdr:cNvCxnSpPr/>
      </xdr:nvCxnSpPr>
      <xdr:spPr>
        <a:xfrm>
          <a:off x="15290800" y="10188131"/>
          <a:ext cx="8890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62929</xdr:rowOff>
    </xdr:from>
    <xdr:to>
      <xdr:col>72</xdr:col>
      <xdr:colOff>203200</xdr:colOff>
      <xdr:row>59</xdr:row>
      <xdr:rowOff>72581</xdr:rowOff>
    </xdr:to>
    <xdr:cxnSp macro="">
      <xdr:nvCxnSpPr>
        <xdr:cNvPr id="325" name="直線コネクタ 324"/>
        <xdr:cNvCxnSpPr/>
      </xdr:nvCxnSpPr>
      <xdr:spPr>
        <a:xfrm>
          <a:off x="14401800" y="1017847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62929</xdr:rowOff>
    </xdr:from>
    <xdr:to>
      <xdr:col>68</xdr:col>
      <xdr:colOff>152400</xdr:colOff>
      <xdr:row>59</xdr:row>
      <xdr:rowOff>63532</xdr:rowOff>
    </xdr:to>
    <xdr:cxnSp macro="">
      <xdr:nvCxnSpPr>
        <xdr:cNvPr id="328" name="直線コネクタ 327"/>
        <xdr:cNvCxnSpPr/>
      </xdr:nvCxnSpPr>
      <xdr:spPr>
        <a:xfrm flipV="1">
          <a:off x="13512800" y="10178479"/>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41084</xdr:rowOff>
    </xdr:from>
    <xdr:to>
      <xdr:col>81</xdr:col>
      <xdr:colOff>95250</xdr:colOff>
      <xdr:row>59</xdr:row>
      <xdr:rowOff>142684</xdr:rowOff>
    </xdr:to>
    <xdr:sp macro="" textlink="">
      <xdr:nvSpPr>
        <xdr:cNvPr id="338" name="楕円 337"/>
        <xdr:cNvSpPr/>
      </xdr:nvSpPr>
      <xdr:spPr>
        <a:xfrm>
          <a:off x="16967200" y="101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57611</xdr:rowOff>
    </xdr:from>
    <xdr:ext cx="762000" cy="259045"/>
    <xdr:sp macro="" textlink="">
      <xdr:nvSpPr>
        <xdr:cNvPr id="339" name="定員管理の状況該当値テキスト"/>
        <xdr:cNvSpPr txBox="1"/>
      </xdr:nvSpPr>
      <xdr:spPr>
        <a:xfrm>
          <a:off x="17106900" y="100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46513</xdr:rowOff>
    </xdr:from>
    <xdr:to>
      <xdr:col>77</xdr:col>
      <xdr:colOff>95250</xdr:colOff>
      <xdr:row>59</xdr:row>
      <xdr:rowOff>148113</xdr:rowOff>
    </xdr:to>
    <xdr:sp macro="" textlink="">
      <xdr:nvSpPr>
        <xdr:cNvPr id="340" name="楕円 339"/>
        <xdr:cNvSpPr/>
      </xdr:nvSpPr>
      <xdr:spPr>
        <a:xfrm>
          <a:off x="16129000" y="101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158290</xdr:rowOff>
    </xdr:from>
    <xdr:ext cx="736600" cy="259045"/>
    <xdr:sp macro="" textlink="">
      <xdr:nvSpPr>
        <xdr:cNvPr id="341" name="テキスト ボックス 340"/>
        <xdr:cNvSpPr txBox="1"/>
      </xdr:nvSpPr>
      <xdr:spPr>
        <a:xfrm>
          <a:off x="15798800" y="993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21781</xdr:rowOff>
    </xdr:from>
    <xdr:to>
      <xdr:col>73</xdr:col>
      <xdr:colOff>44450</xdr:colOff>
      <xdr:row>59</xdr:row>
      <xdr:rowOff>123381</xdr:rowOff>
    </xdr:to>
    <xdr:sp macro="" textlink="">
      <xdr:nvSpPr>
        <xdr:cNvPr id="342" name="楕円 341"/>
        <xdr:cNvSpPr/>
      </xdr:nvSpPr>
      <xdr:spPr>
        <a:xfrm>
          <a:off x="15240000" y="101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133558</xdr:rowOff>
    </xdr:from>
    <xdr:ext cx="762000" cy="259045"/>
    <xdr:sp macro="" textlink="">
      <xdr:nvSpPr>
        <xdr:cNvPr id="343" name="テキスト ボックス 342"/>
        <xdr:cNvSpPr txBox="1"/>
      </xdr:nvSpPr>
      <xdr:spPr>
        <a:xfrm>
          <a:off x="14909800" y="990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12129</xdr:rowOff>
    </xdr:from>
    <xdr:to>
      <xdr:col>68</xdr:col>
      <xdr:colOff>203200</xdr:colOff>
      <xdr:row>59</xdr:row>
      <xdr:rowOff>113729</xdr:rowOff>
    </xdr:to>
    <xdr:sp macro="" textlink="">
      <xdr:nvSpPr>
        <xdr:cNvPr id="344" name="楕円 343"/>
        <xdr:cNvSpPr/>
      </xdr:nvSpPr>
      <xdr:spPr>
        <a:xfrm>
          <a:off x="143510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123906</xdr:rowOff>
    </xdr:from>
    <xdr:ext cx="762000" cy="259045"/>
    <xdr:sp macro="" textlink="">
      <xdr:nvSpPr>
        <xdr:cNvPr id="345" name="テキスト ボックス 344"/>
        <xdr:cNvSpPr txBox="1"/>
      </xdr:nvSpPr>
      <xdr:spPr>
        <a:xfrm>
          <a:off x="14020800" y="989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12732</xdr:rowOff>
    </xdr:from>
    <xdr:to>
      <xdr:col>64</xdr:col>
      <xdr:colOff>152400</xdr:colOff>
      <xdr:row>59</xdr:row>
      <xdr:rowOff>114332</xdr:rowOff>
    </xdr:to>
    <xdr:sp macro="" textlink="">
      <xdr:nvSpPr>
        <xdr:cNvPr id="346" name="楕円 345"/>
        <xdr:cNvSpPr/>
      </xdr:nvSpPr>
      <xdr:spPr>
        <a:xfrm>
          <a:off x="13462000" y="101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124509</xdr:rowOff>
    </xdr:from>
    <xdr:ext cx="762000" cy="259045"/>
    <xdr:sp macro="" textlink="">
      <xdr:nvSpPr>
        <xdr:cNvPr id="347" name="テキスト ボックス 346"/>
        <xdr:cNvSpPr txBox="1"/>
      </xdr:nvSpPr>
      <xdr:spPr>
        <a:xfrm>
          <a:off x="13131800" y="989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近年は起債を活用した事業が増加しており、実質公債費比率も上昇傾向にある。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令和２年度については算入公債費や公債費に充てる特定財源が増となったため、前年度から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改善した。しかし、元利償還金等は前年度比で増額となっており、今後も、公債費負担については大きく減少をする見込はない。負担増を抑制するために、緊急度を選別し、町民ニーズに応じた事業を計画的に展開していくことで、起債に頼りすぎ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65617</xdr:rowOff>
    </xdr:to>
    <xdr:cxnSp macro="">
      <xdr:nvCxnSpPr>
        <xdr:cNvPr id="380" name="直線コネクタ 379"/>
        <xdr:cNvCxnSpPr/>
      </xdr:nvCxnSpPr>
      <xdr:spPr>
        <a:xfrm flipV="1">
          <a:off x="16179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65617</xdr:rowOff>
    </xdr:to>
    <xdr:cxnSp macro="">
      <xdr:nvCxnSpPr>
        <xdr:cNvPr id="383" name="直線コネクタ 382"/>
        <xdr:cNvCxnSpPr/>
      </xdr:nvCxnSpPr>
      <xdr:spPr>
        <a:xfrm>
          <a:off x="15290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49530</xdr:rowOff>
    </xdr:to>
    <xdr:cxnSp macro="">
      <xdr:nvCxnSpPr>
        <xdr:cNvPr id="386" name="直線コネクタ 385"/>
        <xdr:cNvCxnSpPr/>
      </xdr:nvCxnSpPr>
      <xdr:spPr>
        <a:xfrm>
          <a:off x="14401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17356</xdr:rowOff>
    </xdr:to>
    <xdr:cxnSp macro="">
      <xdr:nvCxnSpPr>
        <xdr:cNvPr id="389" name="直線コネクタ 388"/>
        <xdr:cNvCxnSpPr/>
      </xdr:nvCxnSpPr>
      <xdr:spPr>
        <a:xfrm>
          <a:off x="13512800" y="71378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9" name="楕円 398"/>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0"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1" name="楕円 400"/>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2" name="テキスト ボックス 40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3" name="楕円 402"/>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4" name="テキスト ボックス 403"/>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5" name="楕円 404"/>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6" name="テキスト ボックス 405"/>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7" name="楕円 406"/>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8" name="テキスト ボックス 40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近年は町の地方債残高や公営企業債等繰入見込額が大幅に増額したことが主な要因となり、将来負担比率が算定されている。令和２年度は財政調整基金を１６０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００千円積立てたことにより、充当可能財源が大幅に増え、将来負担比率も前年度から回復している。ただし、下水道事業は継続して実施されり見込である。また、町の施策の老朽化も進んでおり、改修・整備を要することを踏まえると、今後も地方債等が増加していくものと見込まれる。計画的な公共施設の維持管理などにより安定した財政運営を心掛け、将来負担比率の増加を抑制する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14605</xdr:rowOff>
    </xdr:from>
    <xdr:to>
      <xdr:col>81</xdr:col>
      <xdr:colOff>44450</xdr:colOff>
      <xdr:row>14</xdr:row>
      <xdr:rowOff>92625</xdr:rowOff>
    </xdr:to>
    <xdr:cxnSp macro="">
      <xdr:nvCxnSpPr>
        <xdr:cNvPr id="442" name="直線コネクタ 441"/>
        <xdr:cNvCxnSpPr/>
      </xdr:nvCxnSpPr>
      <xdr:spPr>
        <a:xfrm flipV="1">
          <a:off x="16179800" y="2414905"/>
          <a:ext cx="8382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155490</xdr:rowOff>
    </xdr:from>
    <xdr:to>
      <xdr:col>77</xdr:col>
      <xdr:colOff>44450</xdr:colOff>
      <xdr:row>14</xdr:row>
      <xdr:rowOff>92625</xdr:rowOff>
    </xdr:to>
    <xdr:cxnSp macro="">
      <xdr:nvCxnSpPr>
        <xdr:cNvPr id="445" name="直線コネクタ 444"/>
        <xdr:cNvCxnSpPr/>
      </xdr:nvCxnSpPr>
      <xdr:spPr>
        <a:xfrm>
          <a:off x="15290800" y="23843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135255</xdr:rowOff>
    </xdr:from>
    <xdr:to>
      <xdr:col>81</xdr:col>
      <xdr:colOff>95250</xdr:colOff>
      <xdr:row>14</xdr:row>
      <xdr:rowOff>65405</xdr:rowOff>
    </xdr:to>
    <xdr:sp macro="" textlink="">
      <xdr:nvSpPr>
        <xdr:cNvPr id="459" name="楕円 458"/>
        <xdr:cNvSpPr/>
      </xdr:nvSpPr>
      <xdr:spPr>
        <a:xfrm>
          <a:off x="169672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107332</xdr:rowOff>
    </xdr:from>
    <xdr:ext cx="762000" cy="259045"/>
    <xdr:sp macro="" textlink="">
      <xdr:nvSpPr>
        <xdr:cNvPr id="460" name="将来負担の状況該当値テキスト"/>
        <xdr:cNvSpPr txBox="1"/>
      </xdr:nvSpPr>
      <xdr:spPr>
        <a:xfrm>
          <a:off x="17106900" y="23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41825</xdr:rowOff>
    </xdr:from>
    <xdr:to>
      <xdr:col>77</xdr:col>
      <xdr:colOff>95250</xdr:colOff>
      <xdr:row>14</xdr:row>
      <xdr:rowOff>143425</xdr:rowOff>
    </xdr:to>
    <xdr:sp macro="" textlink="">
      <xdr:nvSpPr>
        <xdr:cNvPr id="461" name="楕円 460"/>
        <xdr:cNvSpPr/>
      </xdr:nvSpPr>
      <xdr:spPr>
        <a:xfrm>
          <a:off x="16129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128202</xdr:rowOff>
    </xdr:from>
    <xdr:ext cx="736600" cy="259045"/>
    <xdr:sp macro="" textlink="">
      <xdr:nvSpPr>
        <xdr:cNvPr id="462" name="テキスト ボックス 461"/>
        <xdr:cNvSpPr txBox="1"/>
      </xdr:nvSpPr>
      <xdr:spPr>
        <a:xfrm>
          <a:off x="15798800" y="252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104690</xdr:rowOff>
    </xdr:from>
    <xdr:to>
      <xdr:col>73</xdr:col>
      <xdr:colOff>44450</xdr:colOff>
      <xdr:row>14</xdr:row>
      <xdr:rowOff>34840</xdr:rowOff>
    </xdr:to>
    <xdr:sp macro="" textlink="">
      <xdr:nvSpPr>
        <xdr:cNvPr id="463" name="楕円 462"/>
        <xdr:cNvSpPr/>
      </xdr:nvSpPr>
      <xdr:spPr>
        <a:xfrm>
          <a:off x="15240000" y="2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19617</xdr:rowOff>
    </xdr:from>
    <xdr:ext cx="762000" cy="259045"/>
    <xdr:sp macro="" textlink="">
      <xdr:nvSpPr>
        <xdr:cNvPr id="464" name="テキスト ボックス 463"/>
        <xdr:cNvSpPr txBox="1"/>
      </xdr:nvSpPr>
      <xdr:spPr>
        <a:xfrm>
          <a:off x="14909800" y="24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
6,659
5.72
4,645,892
4,423,667
200,308
2,200,233
3,412,082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収支比率は類似団体を若干上回っている。前年度比が増えているのは、会計年度任用職員制度の開始に伴う増であり、想定の範囲内である。町域が大変狭い本町は財政規模が小さく、経常一般財源の総額が低い。人件費や扶助費など、小規模自治体でも一定の支出を要する経費は経常収支比率が高い水準となりやすいため、計画的な採用を行うことで、人件費の抑制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156718</xdr:rowOff>
    </xdr:to>
    <xdr:cxnSp macro="">
      <xdr:nvCxnSpPr>
        <xdr:cNvPr id="64" name="直線コネクタ 63"/>
        <xdr:cNvCxnSpPr/>
      </xdr:nvCxnSpPr>
      <xdr:spPr>
        <a:xfrm>
          <a:off x="3987800" y="63997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60706</xdr:rowOff>
    </xdr:to>
    <xdr:cxnSp macro="">
      <xdr:nvCxnSpPr>
        <xdr:cNvPr id="67" name="直線コネクタ 66"/>
        <xdr:cNvCxnSpPr/>
      </xdr:nvCxnSpPr>
      <xdr:spPr>
        <a:xfrm flipV="1">
          <a:off x="3098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88138</xdr:rowOff>
    </xdr:to>
    <xdr:cxnSp macro="">
      <xdr:nvCxnSpPr>
        <xdr:cNvPr id="70" name="直線コネクタ 69"/>
        <xdr:cNvCxnSpPr/>
      </xdr:nvCxnSpPr>
      <xdr:spPr>
        <a:xfrm flipV="1">
          <a:off x="2209800" y="6404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138430</xdr:rowOff>
    </xdr:to>
    <xdr:cxnSp macro="">
      <xdr:nvCxnSpPr>
        <xdr:cNvPr id="73" name="直線コネクタ 72"/>
        <xdr:cNvCxnSpPr/>
      </xdr:nvCxnSpPr>
      <xdr:spPr>
        <a:xfrm flipV="1">
          <a:off x="1320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事業や物件費全般の見直しを実施してはいるものの、消費税の増税の影響により、上昇傾向となっている。特に警備保障などの委託料が増額となっているが、必要な項目でもあるため、削減も難しい状況にある。需用費等、歳出削減が可能である項目については、今後も取り組みを続け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104140</xdr:rowOff>
    </xdr:to>
    <xdr:cxnSp macro="">
      <xdr:nvCxnSpPr>
        <xdr:cNvPr id="125" name="直線コネクタ 124"/>
        <xdr:cNvCxnSpPr/>
      </xdr:nvCxnSpPr>
      <xdr:spPr>
        <a:xfrm>
          <a:off x="15671800" y="2847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104140</xdr:rowOff>
    </xdr:to>
    <xdr:cxnSp macro="">
      <xdr:nvCxnSpPr>
        <xdr:cNvPr id="128" name="直線コネクタ 127"/>
        <xdr:cNvCxnSpPr/>
      </xdr:nvCxnSpPr>
      <xdr:spPr>
        <a:xfrm>
          <a:off x="14782800" y="281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73660</xdr:rowOff>
    </xdr:to>
    <xdr:cxnSp macro="">
      <xdr:nvCxnSpPr>
        <xdr:cNvPr id="131" name="直線コネクタ 130"/>
        <xdr:cNvCxnSpPr/>
      </xdr:nvCxnSpPr>
      <xdr:spPr>
        <a:xfrm>
          <a:off x="13893800" y="277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27940</xdr:rowOff>
    </xdr:to>
    <xdr:cxnSp macro="">
      <xdr:nvCxnSpPr>
        <xdr:cNvPr id="134" name="直線コネクタ 133"/>
        <xdr:cNvCxnSpPr/>
      </xdr:nvCxnSpPr>
      <xdr:spPr>
        <a:xfrm>
          <a:off x="13004800" y="2771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5"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0" name="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1" name="テキスト ボックス 150"/>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2" name="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3" name="テキスト ボックス 152"/>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規模が小さく経常一般財源の総額あ低い本町では、一定の割合で町が負担を要する扶助費については経常収支比率が高くなりやすく、例年、類似団体でほぼ最高の水準となっている。令和２年度は主に公立保育所の賃金が人件費へ移行したため扶助費が減額となり、前年度比から改善をした。扶助費は削減が難しく、今後も高い数値が続くものと考えら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59</xdr:row>
      <xdr:rowOff>165100</xdr:rowOff>
    </xdr:to>
    <xdr:cxnSp macro="">
      <xdr:nvCxnSpPr>
        <xdr:cNvPr id="181" name="直線コネクタ 180"/>
        <xdr:cNvCxnSpPr/>
      </xdr:nvCxnSpPr>
      <xdr:spPr>
        <a:xfrm flipV="1">
          <a:off x="4826000" y="90424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137177</xdr:rowOff>
    </xdr:from>
    <xdr:ext cx="762000" cy="259045"/>
    <xdr:sp macro="" textlink="">
      <xdr:nvSpPr>
        <xdr:cNvPr id="182" name="扶助費最小値テキスト"/>
        <xdr:cNvSpPr txBox="1"/>
      </xdr:nvSpPr>
      <xdr:spPr>
        <a:xfrm>
          <a:off x="4914900" y="102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165100</xdr:rowOff>
    </xdr:from>
    <xdr:to>
      <xdr:col>24</xdr:col>
      <xdr:colOff>114300</xdr:colOff>
      <xdr:row>59</xdr:row>
      <xdr:rowOff>165100</xdr:rowOff>
    </xdr:to>
    <xdr:cxnSp macro="">
      <xdr:nvCxnSpPr>
        <xdr:cNvPr id="183" name="直線コネクタ 182"/>
        <xdr:cNvCxnSpPr/>
      </xdr:nvCxnSpPr>
      <xdr:spPr>
        <a:xfrm>
          <a:off x="4737100" y="1028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61</xdr:row>
      <xdr:rowOff>12700</xdr:rowOff>
    </xdr:to>
    <xdr:cxnSp macro="">
      <xdr:nvCxnSpPr>
        <xdr:cNvPr id="186" name="直線コネクタ 185"/>
        <xdr:cNvCxnSpPr/>
      </xdr:nvCxnSpPr>
      <xdr:spPr>
        <a:xfrm flipV="1">
          <a:off x="3987800" y="991870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7"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8" name="フローチャート: 判断 187"/>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61</xdr:row>
      <xdr:rowOff>12700</xdr:rowOff>
    </xdr:to>
    <xdr:cxnSp macro="">
      <xdr:nvCxnSpPr>
        <xdr:cNvPr id="189" name="直線コネクタ 188"/>
        <xdr:cNvCxnSpPr/>
      </xdr:nvCxnSpPr>
      <xdr:spPr>
        <a:xfrm>
          <a:off x="3098800" y="10414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60</xdr:row>
      <xdr:rowOff>146050</xdr:rowOff>
    </xdr:to>
    <xdr:cxnSp macro="">
      <xdr:nvCxnSpPr>
        <xdr:cNvPr id="192" name="直線コネクタ 191"/>
        <xdr:cNvCxnSpPr/>
      </xdr:nvCxnSpPr>
      <xdr:spPr>
        <a:xfrm flipV="1">
          <a:off x="2209800" y="1041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3" name="フローチャート: 判断 192"/>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4" name="テキスト ボックス 193"/>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146050</xdr:rowOff>
    </xdr:to>
    <xdr:cxnSp macro="">
      <xdr:nvCxnSpPr>
        <xdr:cNvPr id="195" name="直線コネクタ 194"/>
        <xdr:cNvCxnSpPr/>
      </xdr:nvCxnSpPr>
      <xdr:spPr>
        <a:xfrm>
          <a:off x="1320800" y="102235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6" name="フローチャート: 判断 195"/>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7" name="テキスト ボックス 196"/>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198" name="フローチャート: 判断 197"/>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199" name="テキスト ボックス 198"/>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5" name="楕円 204"/>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6"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133350</xdr:rowOff>
    </xdr:from>
    <xdr:to>
      <xdr:col>20</xdr:col>
      <xdr:colOff>38100</xdr:colOff>
      <xdr:row>61</xdr:row>
      <xdr:rowOff>63500</xdr:rowOff>
    </xdr:to>
    <xdr:sp macro="" textlink="">
      <xdr:nvSpPr>
        <xdr:cNvPr id="207" name="楕円 206"/>
        <xdr:cNvSpPr/>
      </xdr:nvSpPr>
      <xdr:spPr>
        <a:xfrm>
          <a:off x="3937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48277</xdr:rowOff>
    </xdr:from>
    <xdr:ext cx="736600" cy="259045"/>
    <xdr:sp macro="" textlink="">
      <xdr:nvSpPr>
        <xdr:cNvPr id="208" name="テキスト ボックス 207"/>
        <xdr:cNvSpPr txBox="1"/>
      </xdr:nvSpPr>
      <xdr:spPr>
        <a:xfrm>
          <a:off x="3606800" y="105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09" name="楕円 208"/>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0" name="テキスト ボックス 209"/>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95250</xdr:rowOff>
    </xdr:from>
    <xdr:to>
      <xdr:col>11</xdr:col>
      <xdr:colOff>60325</xdr:colOff>
      <xdr:row>61</xdr:row>
      <xdr:rowOff>25400</xdr:rowOff>
    </xdr:to>
    <xdr:sp macro="" textlink="">
      <xdr:nvSpPr>
        <xdr:cNvPr id="211" name="楕円 210"/>
        <xdr:cNvSpPr/>
      </xdr:nvSpPr>
      <xdr:spPr>
        <a:xfrm>
          <a:off x="215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10177</xdr:rowOff>
    </xdr:from>
    <xdr:ext cx="762000" cy="259045"/>
    <xdr:sp macro="" textlink="">
      <xdr:nvSpPr>
        <xdr:cNvPr id="212" name="テキスト ボックス 211"/>
        <xdr:cNvSpPr txBox="1"/>
      </xdr:nvSpPr>
      <xdr:spPr>
        <a:xfrm>
          <a:off x="1828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3" name="楕円 212"/>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4" name="テキスト ボックス 213"/>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の平均を下回る状況が続いている。その他の主な項目である繰出金については、引き続き他会計の財政運営の状況を踏まえ、必要最低限にとどめ、適切な支出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2" name="直線コネクタ 241"/>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3"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4" name="直線コネクタ 243"/>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46990</xdr:rowOff>
    </xdr:to>
    <xdr:cxnSp macro="">
      <xdr:nvCxnSpPr>
        <xdr:cNvPr id="247" name="直線コネクタ 246"/>
        <xdr:cNvCxnSpPr/>
      </xdr:nvCxnSpPr>
      <xdr:spPr>
        <a:xfrm flipV="1">
          <a:off x="15671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8"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9" name="フローチャート: 判断 248"/>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46990</xdr:rowOff>
    </xdr:to>
    <xdr:cxnSp macro="">
      <xdr:nvCxnSpPr>
        <xdr:cNvPr id="250" name="直線コネクタ 249"/>
        <xdr:cNvCxnSpPr/>
      </xdr:nvCxnSpPr>
      <xdr:spPr>
        <a:xfrm>
          <a:off x="14782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1" name="フローチャート: 判断 250"/>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2" name="テキスト ボックス 251"/>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8890</xdr:rowOff>
    </xdr:to>
    <xdr:cxnSp macro="">
      <xdr:nvCxnSpPr>
        <xdr:cNvPr id="253" name="直線コネクタ 252"/>
        <xdr:cNvCxnSpPr/>
      </xdr:nvCxnSpPr>
      <xdr:spPr>
        <a:xfrm flipV="1">
          <a:off x="13893800" y="9431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4" name="フローチャート: 判断 253"/>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5" name="テキスト ボックス 254"/>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115570</xdr:rowOff>
    </xdr:to>
    <xdr:cxnSp macro="">
      <xdr:nvCxnSpPr>
        <xdr:cNvPr id="256" name="直線コネクタ 255"/>
        <xdr:cNvCxnSpPr/>
      </xdr:nvCxnSpPr>
      <xdr:spPr>
        <a:xfrm flipV="1">
          <a:off x="13004800" y="9438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7" name="フローチャート: 判断 256"/>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8" name="テキスト ボックス 257"/>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9" name="フローチャート: 判断 258"/>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0" name="テキスト ボックス 259"/>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6" name="楕円 265"/>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7"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8" name="楕円 267"/>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9" name="テキスト ボックス 268"/>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70" name="楕円 269"/>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71" name="テキスト ボックス 27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2" name="楕円 271"/>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3" name="テキスト ボックス 272"/>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4" name="楕円 273"/>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5" name="テキスト ボックス 274"/>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類似団体を大きく上回る状態が続いている。消防、ごみ処理、中学校等の運営を一部事務組合で行っていることが主な要因である。令和２年度は一部事務組合への負担金が減少したため、前年度から減となった。水道、下水道等の公営企業にも補助を行っており、特に下水道については建設工事も続いているため、今後も高い水準が続く見込みである。各種団体への補助については適正化に今後も努め、補助費の抑制を図りたい。</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300" name="直線コネクタ 299"/>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1"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2" name="直線コネクタ 301"/>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3"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4" name="直線コネクタ 303"/>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17272</xdr:rowOff>
    </xdr:to>
    <xdr:cxnSp macro="">
      <xdr:nvCxnSpPr>
        <xdr:cNvPr id="305" name="直線コネクタ 304"/>
        <xdr:cNvCxnSpPr/>
      </xdr:nvCxnSpPr>
      <xdr:spPr>
        <a:xfrm flipV="1">
          <a:off x="15671800" y="65186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6"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7" name="フローチャート: 判断 306"/>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21844</xdr:rowOff>
    </xdr:to>
    <xdr:cxnSp macro="">
      <xdr:nvCxnSpPr>
        <xdr:cNvPr id="308" name="直線コネクタ 307"/>
        <xdr:cNvCxnSpPr/>
      </xdr:nvCxnSpPr>
      <xdr:spPr>
        <a:xfrm flipV="1">
          <a:off x="14782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9" name="フローチャート: 判断 308"/>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10" name="テキスト ボックス 309"/>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26416</xdr:rowOff>
    </xdr:to>
    <xdr:cxnSp macro="">
      <xdr:nvCxnSpPr>
        <xdr:cNvPr id="311" name="直線コネクタ 310"/>
        <xdr:cNvCxnSpPr/>
      </xdr:nvCxnSpPr>
      <xdr:spPr>
        <a:xfrm flipV="1">
          <a:off x="13893800" y="6536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76708</xdr:rowOff>
    </xdr:to>
    <xdr:cxnSp macro="">
      <xdr:nvCxnSpPr>
        <xdr:cNvPr id="314" name="直線コネクタ 313"/>
        <xdr:cNvCxnSpPr/>
      </xdr:nvCxnSpPr>
      <xdr:spPr>
        <a:xfrm flipV="1">
          <a:off x="13004800" y="6541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6" name="テキスト ボックス 315"/>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7" name="フローチャート: 判断 316"/>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8" name="テキスト ボックス 317"/>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4" name="楕円 323"/>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5"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6" name="楕円 325"/>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7" name="テキスト ボックス 326"/>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8" name="楕円 327"/>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9" name="テキスト ボックス 328"/>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0" name="楕円 329"/>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1" name="テキスト ボックス 330"/>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32" name="楕円 331"/>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33" name="テキスト ボックス 332"/>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起債を活用する事業が増加しており、公債費も増加傾向にある。類似団体よりは低い水準で推移はしているものの、減額の見込はない。借入額の調整や、事業内容の見直しを随時行いながら、緊急度や町民ニーズを的確に把握し、起債に頼り過ぎない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8" name="直線コネクタ 357"/>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9"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60" name="直線コネクタ 359"/>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61"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2" name="直線コネクタ 361"/>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76708</xdr:rowOff>
    </xdr:to>
    <xdr:cxnSp macro="">
      <xdr:nvCxnSpPr>
        <xdr:cNvPr id="363" name="直線コネクタ 362"/>
        <xdr:cNvCxnSpPr/>
      </xdr:nvCxnSpPr>
      <xdr:spPr>
        <a:xfrm flipV="1">
          <a:off x="3987800" y="131023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76708</xdr:rowOff>
    </xdr:to>
    <xdr:cxnSp macro="">
      <xdr:nvCxnSpPr>
        <xdr:cNvPr id="366" name="直線コネクタ 365"/>
        <xdr:cNvCxnSpPr/>
      </xdr:nvCxnSpPr>
      <xdr:spPr>
        <a:xfrm>
          <a:off x="3098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7" name="フローチャート: 判断 366"/>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8" name="テキスト ボックス 367"/>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99568</xdr:rowOff>
    </xdr:to>
    <xdr:cxnSp macro="">
      <xdr:nvCxnSpPr>
        <xdr:cNvPr id="369" name="直線コネクタ 368"/>
        <xdr:cNvCxnSpPr/>
      </xdr:nvCxnSpPr>
      <xdr:spPr>
        <a:xfrm flipV="1">
          <a:off x="2209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0" name="フローチャート: 判断 369"/>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1" name="テキスト ボックス 370"/>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99568</xdr:rowOff>
    </xdr:to>
    <xdr:cxnSp macro="">
      <xdr:nvCxnSpPr>
        <xdr:cNvPr id="372" name="直線コネクタ 371"/>
        <xdr:cNvCxnSpPr/>
      </xdr:nvCxnSpPr>
      <xdr:spPr>
        <a:xfrm>
          <a:off x="1320800" y="13111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3" name="フローチャート: 判断 372"/>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4" name="テキスト ボックス 373"/>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5" name="フローチャート: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2" name="楕円 381"/>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3"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4" name="楕円 383"/>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5" name="テキスト ボックス 384"/>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6" name="楕円 385"/>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7" name="テキスト ボックス 386"/>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8" name="楕円 387"/>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9" name="テキスト ボックス 388"/>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0" name="楕円 389"/>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1" name="テキスト ボックス 390"/>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町域が狭く投資的事業が比較的少ないため、公債費の割合が低い反面、財政規模が小さいことからその他固定的に一定の経費を要する分野の比率が高くなっている。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令和２年度は税収や地方交付税が増となったため、公債費以外の経常収支比率が減少している。今後も引き続き、歳出全般にわたり見直しを続け、抑制を図っていく。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7" name="直線コネクタ 416"/>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8"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9" name="直線コネクタ 418"/>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20"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21" name="直線コネクタ 420"/>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69850</xdr:rowOff>
    </xdr:to>
    <xdr:cxnSp macro="">
      <xdr:nvCxnSpPr>
        <xdr:cNvPr id="422" name="直線コネクタ 421"/>
        <xdr:cNvCxnSpPr/>
      </xdr:nvCxnSpPr>
      <xdr:spPr>
        <a:xfrm flipV="1">
          <a:off x="15671800" y="13212063"/>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3"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4" name="フローチャート: 判断 423"/>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69850</xdr:rowOff>
    </xdr:to>
    <xdr:cxnSp macro="">
      <xdr:nvCxnSpPr>
        <xdr:cNvPr id="425" name="直線コネクタ 424"/>
        <xdr:cNvCxnSpPr/>
      </xdr:nvCxnSpPr>
      <xdr:spPr>
        <a:xfrm>
          <a:off x="14782800" y="13221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6" name="フローチャート: 判断 425"/>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7" name="テキスト ボックス 426"/>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33274</xdr:rowOff>
    </xdr:to>
    <xdr:cxnSp macro="">
      <xdr:nvCxnSpPr>
        <xdr:cNvPr id="428" name="直線コネクタ 427"/>
        <xdr:cNvCxnSpPr/>
      </xdr:nvCxnSpPr>
      <xdr:spPr>
        <a:xfrm flipV="1">
          <a:off x="13893800" y="13221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9" name="フローチャート: 判断 428"/>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0" name="テキスト ボックス 429"/>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147574</xdr:rowOff>
    </xdr:to>
    <xdr:cxnSp macro="">
      <xdr:nvCxnSpPr>
        <xdr:cNvPr id="431" name="直線コネクタ 430"/>
        <xdr:cNvCxnSpPr/>
      </xdr:nvCxnSpPr>
      <xdr:spPr>
        <a:xfrm flipV="1">
          <a:off x="13004800" y="132349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2" name="フローチャート: 判断 431"/>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3" name="テキスト ボックス 432"/>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4" name="フローチャート: 判断 433"/>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5" name="テキスト ボックス 434"/>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1" name="楕円 440"/>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103140</xdr:rowOff>
    </xdr:from>
    <xdr:ext cx="762000" cy="259045"/>
    <xdr:sp macro="" textlink="">
      <xdr:nvSpPr>
        <xdr:cNvPr id="442" name="公債費以外該当値テキスト"/>
        <xdr:cNvSpPr txBox="1"/>
      </xdr:nvSpPr>
      <xdr:spPr>
        <a:xfrm>
          <a:off x="16598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3" name="楕円 442"/>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4" name="テキスト ボックス 443"/>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5" name="楕円 444"/>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46" name="テキスト ボックス 445"/>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47" name="楕円 446"/>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48" name="テキスト ボックス 447"/>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49" name="楕円 448"/>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0" name="テキスト ボックス 449"/>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7354</xdr:rowOff>
    </xdr:from>
    <xdr:to>
      <xdr:col>29</xdr:col>
      <xdr:colOff>127000</xdr:colOff>
      <xdr:row>19</xdr:row>
      <xdr:rowOff>65857</xdr:rowOff>
    </xdr:to>
    <xdr:cxnSp macro="">
      <xdr:nvCxnSpPr>
        <xdr:cNvPr id="48" name="直線コネクタ 47"/>
        <xdr:cNvCxnSpPr/>
      </xdr:nvCxnSpPr>
      <xdr:spPr bwMode="auto">
        <a:xfrm flipV="1">
          <a:off x="5003800" y="3312529"/>
          <a:ext cx="647700" cy="5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65857</xdr:rowOff>
    </xdr:from>
    <xdr:to>
      <xdr:col>26</xdr:col>
      <xdr:colOff>50800</xdr:colOff>
      <xdr:row>19</xdr:row>
      <xdr:rowOff>132106</xdr:rowOff>
    </xdr:to>
    <xdr:cxnSp macro="">
      <xdr:nvCxnSpPr>
        <xdr:cNvPr id="51" name="直線コネクタ 50"/>
        <xdr:cNvCxnSpPr/>
      </xdr:nvCxnSpPr>
      <xdr:spPr bwMode="auto">
        <a:xfrm flipV="1">
          <a:off x="4305300" y="3371032"/>
          <a:ext cx="698500" cy="6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129728</xdr:rowOff>
    </xdr:from>
    <xdr:to>
      <xdr:col>22</xdr:col>
      <xdr:colOff>114300</xdr:colOff>
      <xdr:row>19</xdr:row>
      <xdr:rowOff>132106</xdr:rowOff>
    </xdr:to>
    <xdr:cxnSp macro="">
      <xdr:nvCxnSpPr>
        <xdr:cNvPr id="54" name="直線コネクタ 53"/>
        <xdr:cNvCxnSpPr/>
      </xdr:nvCxnSpPr>
      <xdr:spPr bwMode="auto">
        <a:xfrm>
          <a:off x="3606800" y="3434903"/>
          <a:ext cx="698500" cy="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118709</xdr:rowOff>
    </xdr:from>
    <xdr:to>
      <xdr:col>18</xdr:col>
      <xdr:colOff>177800</xdr:colOff>
      <xdr:row>19</xdr:row>
      <xdr:rowOff>129728</xdr:rowOff>
    </xdr:to>
    <xdr:cxnSp macro="">
      <xdr:nvCxnSpPr>
        <xdr:cNvPr id="57" name="直線コネクタ 56"/>
        <xdr:cNvCxnSpPr/>
      </xdr:nvCxnSpPr>
      <xdr:spPr bwMode="auto">
        <a:xfrm>
          <a:off x="2908300" y="3423884"/>
          <a:ext cx="698500" cy="11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128004</xdr:rowOff>
    </xdr:from>
    <xdr:to>
      <xdr:col>29</xdr:col>
      <xdr:colOff>177800</xdr:colOff>
      <xdr:row>19</xdr:row>
      <xdr:rowOff>58154</xdr:rowOff>
    </xdr:to>
    <xdr:sp macro="" textlink="">
      <xdr:nvSpPr>
        <xdr:cNvPr id="67" name="楕円 66"/>
        <xdr:cNvSpPr/>
      </xdr:nvSpPr>
      <xdr:spPr bwMode="auto">
        <a:xfrm>
          <a:off x="5600700" y="326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100081</xdr:rowOff>
    </xdr:from>
    <xdr:ext cx="762000" cy="259045"/>
    <xdr:sp macro="" textlink="">
      <xdr:nvSpPr>
        <xdr:cNvPr id="68" name="人口1人当たり決算額の推移該当値テキスト130"/>
        <xdr:cNvSpPr txBox="1"/>
      </xdr:nvSpPr>
      <xdr:spPr>
        <a:xfrm>
          <a:off x="5740400" y="323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15057</xdr:rowOff>
    </xdr:from>
    <xdr:to>
      <xdr:col>26</xdr:col>
      <xdr:colOff>101600</xdr:colOff>
      <xdr:row>19</xdr:row>
      <xdr:rowOff>116657</xdr:rowOff>
    </xdr:to>
    <xdr:sp macro="" textlink="">
      <xdr:nvSpPr>
        <xdr:cNvPr id="69" name="楕円 68"/>
        <xdr:cNvSpPr/>
      </xdr:nvSpPr>
      <xdr:spPr bwMode="auto">
        <a:xfrm>
          <a:off x="4953000" y="332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101434</xdr:rowOff>
    </xdr:from>
    <xdr:ext cx="736600" cy="259045"/>
    <xdr:sp macro="" textlink="">
      <xdr:nvSpPr>
        <xdr:cNvPr id="70" name="テキスト ボックス 69"/>
        <xdr:cNvSpPr txBox="1"/>
      </xdr:nvSpPr>
      <xdr:spPr>
        <a:xfrm>
          <a:off x="4622800" y="340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81306</xdr:rowOff>
    </xdr:from>
    <xdr:to>
      <xdr:col>22</xdr:col>
      <xdr:colOff>165100</xdr:colOff>
      <xdr:row>20</xdr:row>
      <xdr:rowOff>11456</xdr:rowOff>
    </xdr:to>
    <xdr:sp macro="" textlink="">
      <xdr:nvSpPr>
        <xdr:cNvPr id="71" name="楕円 70"/>
        <xdr:cNvSpPr/>
      </xdr:nvSpPr>
      <xdr:spPr bwMode="auto">
        <a:xfrm>
          <a:off x="4254500" y="338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167683</xdr:rowOff>
    </xdr:from>
    <xdr:ext cx="762000" cy="259045"/>
    <xdr:sp macro="" textlink="">
      <xdr:nvSpPr>
        <xdr:cNvPr id="72" name="テキスト ボックス 71"/>
        <xdr:cNvSpPr txBox="1"/>
      </xdr:nvSpPr>
      <xdr:spPr>
        <a:xfrm>
          <a:off x="3924300" y="347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78928</xdr:rowOff>
    </xdr:from>
    <xdr:to>
      <xdr:col>19</xdr:col>
      <xdr:colOff>38100</xdr:colOff>
      <xdr:row>20</xdr:row>
      <xdr:rowOff>9078</xdr:rowOff>
    </xdr:to>
    <xdr:sp macro="" textlink="">
      <xdr:nvSpPr>
        <xdr:cNvPr id="73" name="楕円 72"/>
        <xdr:cNvSpPr/>
      </xdr:nvSpPr>
      <xdr:spPr bwMode="auto">
        <a:xfrm>
          <a:off x="3556000" y="3384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165305</xdr:rowOff>
    </xdr:from>
    <xdr:ext cx="762000" cy="259045"/>
    <xdr:sp macro="" textlink="">
      <xdr:nvSpPr>
        <xdr:cNvPr id="74" name="テキスト ボックス 73"/>
        <xdr:cNvSpPr txBox="1"/>
      </xdr:nvSpPr>
      <xdr:spPr>
        <a:xfrm>
          <a:off x="3225800" y="347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67909</xdr:rowOff>
    </xdr:from>
    <xdr:to>
      <xdr:col>15</xdr:col>
      <xdr:colOff>101600</xdr:colOff>
      <xdr:row>19</xdr:row>
      <xdr:rowOff>169509</xdr:rowOff>
    </xdr:to>
    <xdr:sp macro="" textlink="">
      <xdr:nvSpPr>
        <xdr:cNvPr id="75" name="楕円 74"/>
        <xdr:cNvSpPr/>
      </xdr:nvSpPr>
      <xdr:spPr bwMode="auto">
        <a:xfrm>
          <a:off x="2857500" y="337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154286</xdr:rowOff>
    </xdr:from>
    <xdr:ext cx="762000" cy="259045"/>
    <xdr:sp macro="" textlink="">
      <xdr:nvSpPr>
        <xdr:cNvPr id="76" name="テキスト ボックス 75"/>
        <xdr:cNvSpPr txBox="1"/>
      </xdr:nvSpPr>
      <xdr:spPr>
        <a:xfrm>
          <a:off x="2527300" y="345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298630</xdr:rowOff>
    </xdr:from>
    <xdr:to>
      <xdr:col>29</xdr:col>
      <xdr:colOff>127000</xdr:colOff>
      <xdr:row>35</xdr:row>
      <xdr:rowOff>308362</xdr:rowOff>
    </xdr:to>
    <xdr:cxnSp macro="">
      <xdr:nvCxnSpPr>
        <xdr:cNvPr id="111" name="直線コネクタ 110"/>
        <xdr:cNvCxnSpPr/>
      </xdr:nvCxnSpPr>
      <xdr:spPr bwMode="auto">
        <a:xfrm flipV="1">
          <a:off x="5003800" y="6908980"/>
          <a:ext cx="647700" cy="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308362</xdr:rowOff>
    </xdr:from>
    <xdr:to>
      <xdr:col>26</xdr:col>
      <xdr:colOff>50800</xdr:colOff>
      <xdr:row>35</xdr:row>
      <xdr:rowOff>325131</xdr:rowOff>
    </xdr:to>
    <xdr:cxnSp macro="">
      <xdr:nvCxnSpPr>
        <xdr:cNvPr id="114" name="直線コネクタ 113"/>
        <xdr:cNvCxnSpPr/>
      </xdr:nvCxnSpPr>
      <xdr:spPr bwMode="auto">
        <a:xfrm flipV="1">
          <a:off x="4305300" y="6918712"/>
          <a:ext cx="698500" cy="1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269581</xdr:rowOff>
    </xdr:from>
    <xdr:to>
      <xdr:col>22</xdr:col>
      <xdr:colOff>114300</xdr:colOff>
      <xdr:row>35</xdr:row>
      <xdr:rowOff>325131</xdr:rowOff>
    </xdr:to>
    <xdr:cxnSp macro="">
      <xdr:nvCxnSpPr>
        <xdr:cNvPr id="117" name="直線コネクタ 116"/>
        <xdr:cNvCxnSpPr/>
      </xdr:nvCxnSpPr>
      <xdr:spPr bwMode="auto">
        <a:xfrm>
          <a:off x="3606800" y="6879931"/>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269581</xdr:rowOff>
    </xdr:from>
    <xdr:to>
      <xdr:col>18</xdr:col>
      <xdr:colOff>177800</xdr:colOff>
      <xdr:row>35</xdr:row>
      <xdr:rowOff>336071</xdr:rowOff>
    </xdr:to>
    <xdr:cxnSp macro="">
      <xdr:nvCxnSpPr>
        <xdr:cNvPr id="120" name="直線コネクタ 119"/>
        <xdr:cNvCxnSpPr/>
      </xdr:nvCxnSpPr>
      <xdr:spPr bwMode="auto">
        <a:xfrm flipV="1">
          <a:off x="2908300" y="6879931"/>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247830</xdr:rowOff>
    </xdr:from>
    <xdr:to>
      <xdr:col>29</xdr:col>
      <xdr:colOff>177800</xdr:colOff>
      <xdr:row>36</xdr:row>
      <xdr:rowOff>6530</xdr:rowOff>
    </xdr:to>
    <xdr:sp macro="" textlink="">
      <xdr:nvSpPr>
        <xdr:cNvPr id="130" name="楕円 129"/>
        <xdr:cNvSpPr/>
      </xdr:nvSpPr>
      <xdr:spPr bwMode="auto">
        <a:xfrm>
          <a:off x="5600700" y="685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219907</xdr:rowOff>
    </xdr:from>
    <xdr:ext cx="762000" cy="259045"/>
    <xdr:sp macro="" textlink="">
      <xdr:nvSpPr>
        <xdr:cNvPr id="131" name="人口1人当たり決算額の推移該当値テキスト445"/>
        <xdr:cNvSpPr txBox="1"/>
      </xdr:nvSpPr>
      <xdr:spPr>
        <a:xfrm>
          <a:off x="5740400" y="68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257562</xdr:rowOff>
    </xdr:from>
    <xdr:to>
      <xdr:col>26</xdr:col>
      <xdr:colOff>101600</xdr:colOff>
      <xdr:row>36</xdr:row>
      <xdr:rowOff>16262</xdr:rowOff>
    </xdr:to>
    <xdr:sp macro="" textlink="">
      <xdr:nvSpPr>
        <xdr:cNvPr id="132" name="楕円 131"/>
        <xdr:cNvSpPr/>
      </xdr:nvSpPr>
      <xdr:spPr bwMode="auto">
        <a:xfrm>
          <a:off x="4953000" y="686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1039</xdr:rowOff>
    </xdr:from>
    <xdr:ext cx="736600" cy="259045"/>
    <xdr:sp macro="" textlink="">
      <xdr:nvSpPr>
        <xdr:cNvPr id="133" name="テキスト ボックス 132"/>
        <xdr:cNvSpPr txBox="1"/>
      </xdr:nvSpPr>
      <xdr:spPr>
        <a:xfrm>
          <a:off x="4622800" y="695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274331</xdr:rowOff>
    </xdr:from>
    <xdr:to>
      <xdr:col>22</xdr:col>
      <xdr:colOff>165100</xdr:colOff>
      <xdr:row>36</xdr:row>
      <xdr:rowOff>33031</xdr:rowOff>
    </xdr:to>
    <xdr:sp macro="" textlink="">
      <xdr:nvSpPr>
        <xdr:cNvPr id="134" name="楕円 133"/>
        <xdr:cNvSpPr/>
      </xdr:nvSpPr>
      <xdr:spPr bwMode="auto">
        <a:xfrm>
          <a:off x="4254500" y="688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17808</xdr:rowOff>
    </xdr:from>
    <xdr:ext cx="762000" cy="259045"/>
    <xdr:sp macro="" textlink="">
      <xdr:nvSpPr>
        <xdr:cNvPr id="135" name="テキスト ボックス 134"/>
        <xdr:cNvSpPr txBox="1"/>
      </xdr:nvSpPr>
      <xdr:spPr>
        <a:xfrm>
          <a:off x="3924300" y="697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218781</xdr:rowOff>
    </xdr:from>
    <xdr:to>
      <xdr:col>19</xdr:col>
      <xdr:colOff>38100</xdr:colOff>
      <xdr:row>35</xdr:row>
      <xdr:rowOff>320381</xdr:rowOff>
    </xdr:to>
    <xdr:sp macro="" textlink="">
      <xdr:nvSpPr>
        <xdr:cNvPr id="136" name="楕円 135"/>
        <xdr:cNvSpPr/>
      </xdr:nvSpPr>
      <xdr:spPr bwMode="auto">
        <a:xfrm>
          <a:off x="3556000" y="6829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305158</xdr:rowOff>
    </xdr:from>
    <xdr:ext cx="762000" cy="259045"/>
    <xdr:sp macro="" textlink="">
      <xdr:nvSpPr>
        <xdr:cNvPr id="137" name="テキスト ボックス 136"/>
        <xdr:cNvSpPr txBox="1"/>
      </xdr:nvSpPr>
      <xdr:spPr>
        <a:xfrm>
          <a:off x="3225800" y="691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285271</xdr:rowOff>
    </xdr:from>
    <xdr:to>
      <xdr:col>15</xdr:col>
      <xdr:colOff>101600</xdr:colOff>
      <xdr:row>36</xdr:row>
      <xdr:rowOff>43971</xdr:rowOff>
    </xdr:to>
    <xdr:sp macro="" textlink="">
      <xdr:nvSpPr>
        <xdr:cNvPr id="138" name="楕円 137"/>
        <xdr:cNvSpPr/>
      </xdr:nvSpPr>
      <xdr:spPr bwMode="auto">
        <a:xfrm>
          <a:off x="2857500" y="689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28748</xdr:rowOff>
    </xdr:from>
    <xdr:ext cx="762000" cy="259045"/>
    <xdr:sp macro="" textlink="">
      <xdr:nvSpPr>
        <xdr:cNvPr id="139" name="テキスト ボックス 138"/>
        <xdr:cNvSpPr txBox="1"/>
      </xdr:nvSpPr>
      <xdr:spPr>
        <a:xfrm>
          <a:off x="2527300" y="698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
6,659
5.72
4,645,892
4,423,667
200,308
2,200,233
3,412,082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9695</xdr:rowOff>
    </xdr:from>
    <xdr:to>
      <xdr:col>24</xdr:col>
      <xdr:colOff>63500</xdr:colOff>
      <xdr:row>37</xdr:row>
      <xdr:rowOff>102118</xdr:rowOff>
    </xdr:to>
    <xdr:cxnSp macro="">
      <xdr:nvCxnSpPr>
        <xdr:cNvPr id="61" name="直線コネクタ 60"/>
        <xdr:cNvCxnSpPr/>
      </xdr:nvCxnSpPr>
      <xdr:spPr>
        <a:xfrm flipV="1">
          <a:off x="3797300" y="6353345"/>
          <a:ext cx="838200" cy="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102118</xdr:rowOff>
    </xdr:from>
    <xdr:to>
      <xdr:col>19</xdr:col>
      <xdr:colOff>177800</xdr:colOff>
      <xdr:row>37</xdr:row>
      <xdr:rowOff>103634</xdr:rowOff>
    </xdr:to>
    <xdr:cxnSp macro="">
      <xdr:nvCxnSpPr>
        <xdr:cNvPr id="64" name="直線コネクタ 63"/>
        <xdr:cNvCxnSpPr/>
      </xdr:nvCxnSpPr>
      <xdr:spPr>
        <a:xfrm flipV="1">
          <a:off x="2908300" y="6445768"/>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103634</xdr:rowOff>
    </xdr:from>
    <xdr:to>
      <xdr:col>15</xdr:col>
      <xdr:colOff>50800</xdr:colOff>
      <xdr:row>37</xdr:row>
      <xdr:rowOff>105364</xdr:rowOff>
    </xdr:to>
    <xdr:cxnSp macro="">
      <xdr:nvCxnSpPr>
        <xdr:cNvPr id="67" name="直線コネクタ 66"/>
        <xdr:cNvCxnSpPr/>
      </xdr:nvCxnSpPr>
      <xdr:spPr>
        <a:xfrm flipV="1">
          <a:off x="2019300" y="644728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97714</xdr:rowOff>
    </xdr:from>
    <xdr:to>
      <xdr:col>10</xdr:col>
      <xdr:colOff>114300</xdr:colOff>
      <xdr:row>37</xdr:row>
      <xdr:rowOff>105364</xdr:rowOff>
    </xdr:to>
    <xdr:cxnSp macro="">
      <xdr:nvCxnSpPr>
        <xdr:cNvPr id="70" name="直線コネクタ 69"/>
        <xdr:cNvCxnSpPr/>
      </xdr:nvCxnSpPr>
      <xdr:spPr>
        <a:xfrm>
          <a:off x="1130300" y="6441364"/>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130345</xdr:rowOff>
    </xdr:from>
    <xdr:to>
      <xdr:col>24</xdr:col>
      <xdr:colOff>114300</xdr:colOff>
      <xdr:row>37</xdr:row>
      <xdr:rowOff>60495</xdr:rowOff>
    </xdr:to>
    <xdr:sp macro="" textlink="">
      <xdr:nvSpPr>
        <xdr:cNvPr id="80" name="楕円 79"/>
        <xdr:cNvSpPr/>
      </xdr:nvSpPr>
      <xdr:spPr>
        <a:xfrm>
          <a:off x="4584700" y="63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45272</xdr:rowOff>
    </xdr:from>
    <xdr:ext cx="534377" cy="259045"/>
    <xdr:sp macro="" textlink="">
      <xdr:nvSpPr>
        <xdr:cNvPr id="81" name="人件費該当値テキスト"/>
        <xdr:cNvSpPr txBox="1"/>
      </xdr:nvSpPr>
      <xdr:spPr>
        <a:xfrm>
          <a:off x="4686300" y="62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51318</xdr:rowOff>
    </xdr:from>
    <xdr:to>
      <xdr:col>20</xdr:col>
      <xdr:colOff>38100</xdr:colOff>
      <xdr:row>37</xdr:row>
      <xdr:rowOff>152918</xdr:rowOff>
    </xdr:to>
    <xdr:sp macro="" textlink="">
      <xdr:nvSpPr>
        <xdr:cNvPr id="82" name="楕円 81"/>
        <xdr:cNvSpPr/>
      </xdr:nvSpPr>
      <xdr:spPr>
        <a:xfrm>
          <a:off x="3746500" y="63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144045</xdr:rowOff>
    </xdr:from>
    <xdr:ext cx="534377" cy="259045"/>
    <xdr:sp macro="" textlink="">
      <xdr:nvSpPr>
        <xdr:cNvPr id="83" name="テキスト ボックス 82"/>
        <xdr:cNvSpPr txBox="1"/>
      </xdr:nvSpPr>
      <xdr:spPr>
        <a:xfrm>
          <a:off x="3530111" y="64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52834</xdr:rowOff>
    </xdr:from>
    <xdr:to>
      <xdr:col>15</xdr:col>
      <xdr:colOff>101600</xdr:colOff>
      <xdr:row>37</xdr:row>
      <xdr:rowOff>154434</xdr:rowOff>
    </xdr:to>
    <xdr:sp macro="" textlink="">
      <xdr:nvSpPr>
        <xdr:cNvPr id="84" name="楕円 83"/>
        <xdr:cNvSpPr/>
      </xdr:nvSpPr>
      <xdr:spPr>
        <a:xfrm>
          <a:off x="2857500" y="63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145562</xdr:rowOff>
    </xdr:from>
    <xdr:ext cx="534377" cy="259045"/>
    <xdr:sp macro="" textlink="">
      <xdr:nvSpPr>
        <xdr:cNvPr id="85" name="テキスト ボックス 84"/>
        <xdr:cNvSpPr txBox="1"/>
      </xdr:nvSpPr>
      <xdr:spPr>
        <a:xfrm>
          <a:off x="2641111" y="64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54564</xdr:rowOff>
    </xdr:from>
    <xdr:to>
      <xdr:col>10</xdr:col>
      <xdr:colOff>165100</xdr:colOff>
      <xdr:row>37</xdr:row>
      <xdr:rowOff>156164</xdr:rowOff>
    </xdr:to>
    <xdr:sp macro="" textlink="">
      <xdr:nvSpPr>
        <xdr:cNvPr id="86" name="楕円 85"/>
        <xdr:cNvSpPr/>
      </xdr:nvSpPr>
      <xdr:spPr>
        <a:xfrm>
          <a:off x="1968500" y="63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147291</xdr:rowOff>
    </xdr:from>
    <xdr:ext cx="534377" cy="259045"/>
    <xdr:sp macro="" textlink="">
      <xdr:nvSpPr>
        <xdr:cNvPr id="87" name="テキスト ボックス 86"/>
        <xdr:cNvSpPr txBox="1"/>
      </xdr:nvSpPr>
      <xdr:spPr>
        <a:xfrm>
          <a:off x="1752111" y="64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46914</xdr:rowOff>
    </xdr:from>
    <xdr:to>
      <xdr:col>6</xdr:col>
      <xdr:colOff>38100</xdr:colOff>
      <xdr:row>37</xdr:row>
      <xdr:rowOff>148514</xdr:rowOff>
    </xdr:to>
    <xdr:sp macro="" textlink="">
      <xdr:nvSpPr>
        <xdr:cNvPr id="88" name="楕円 87"/>
        <xdr:cNvSpPr/>
      </xdr:nvSpPr>
      <xdr:spPr>
        <a:xfrm>
          <a:off x="1079500" y="63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139640</xdr:rowOff>
    </xdr:from>
    <xdr:ext cx="534377" cy="259045"/>
    <xdr:sp macro="" textlink="">
      <xdr:nvSpPr>
        <xdr:cNvPr id="89" name="テキスト ボックス 88"/>
        <xdr:cNvSpPr txBox="1"/>
      </xdr:nvSpPr>
      <xdr:spPr>
        <a:xfrm>
          <a:off x="863111" y="64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110127</xdr:rowOff>
    </xdr:from>
    <xdr:to>
      <xdr:col>24</xdr:col>
      <xdr:colOff>63500</xdr:colOff>
      <xdr:row>57</xdr:row>
      <xdr:rowOff>131832</xdr:rowOff>
    </xdr:to>
    <xdr:cxnSp macro="">
      <xdr:nvCxnSpPr>
        <xdr:cNvPr id="118" name="直線コネクタ 117"/>
        <xdr:cNvCxnSpPr/>
      </xdr:nvCxnSpPr>
      <xdr:spPr>
        <a:xfrm flipV="1">
          <a:off x="3797300" y="9882777"/>
          <a:ext cx="838200" cy="2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131832</xdr:rowOff>
    </xdr:from>
    <xdr:to>
      <xdr:col>19</xdr:col>
      <xdr:colOff>177800</xdr:colOff>
      <xdr:row>57</xdr:row>
      <xdr:rowOff>155805</xdr:rowOff>
    </xdr:to>
    <xdr:cxnSp macro="">
      <xdr:nvCxnSpPr>
        <xdr:cNvPr id="121" name="直線コネクタ 120"/>
        <xdr:cNvCxnSpPr/>
      </xdr:nvCxnSpPr>
      <xdr:spPr>
        <a:xfrm flipV="1">
          <a:off x="2908300" y="9904482"/>
          <a:ext cx="889000" cy="2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140850</xdr:rowOff>
    </xdr:from>
    <xdr:to>
      <xdr:col>15</xdr:col>
      <xdr:colOff>50800</xdr:colOff>
      <xdr:row>57</xdr:row>
      <xdr:rowOff>155805</xdr:rowOff>
    </xdr:to>
    <xdr:cxnSp macro="">
      <xdr:nvCxnSpPr>
        <xdr:cNvPr id="124" name="直線コネクタ 123"/>
        <xdr:cNvCxnSpPr/>
      </xdr:nvCxnSpPr>
      <xdr:spPr>
        <a:xfrm>
          <a:off x="2019300" y="9913500"/>
          <a:ext cx="889000" cy="1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140850</xdr:rowOff>
    </xdr:from>
    <xdr:to>
      <xdr:col>10</xdr:col>
      <xdr:colOff>114300</xdr:colOff>
      <xdr:row>57</xdr:row>
      <xdr:rowOff>142264</xdr:rowOff>
    </xdr:to>
    <xdr:cxnSp macro="">
      <xdr:nvCxnSpPr>
        <xdr:cNvPr id="127" name="直線コネクタ 126"/>
        <xdr:cNvCxnSpPr/>
      </xdr:nvCxnSpPr>
      <xdr:spPr>
        <a:xfrm flipV="1">
          <a:off x="1130300" y="9913500"/>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59327</xdr:rowOff>
    </xdr:from>
    <xdr:to>
      <xdr:col>24</xdr:col>
      <xdr:colOff>114300</xdr:colOff>
      <xdr:row>57</xdr:row>
      <xdr:rowOff>160927</xdr:rowOff>
    </xdr:to>
    <xdr:sp macro="" textlink="">
      <xdr:nvSpPr>
        <xdr:cNvPr id="137" name="楕円 136"/>
        <xdr:cNvSpPr/>
      </xdr:nvSpPr>
      <xdr:spPr>
        <a:xfrm>
          <a:off x="4584700" y="98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145704</xdr:rowOff>
    </xdr:from>
    <xdr:ext cx="534377" cy="259045"/>
    <xdr:sp macro="" textlink="">
      <xdr:nvSpPr>
        <xdr:cNvPr id="138" name="物件費該当値テキスト"/>
        <xdr:cNvSpPr txBox="1"/>
      </xdr:nvSpPr>
      <xdr:spPr>
        <a:xfrm>
          <a:off x="4686300" y="97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81032</xdr:rowOff>
    </xdr:from>
    <xdr:to>
      <xdr:col>20</xdr:col>
      <xdr:colOff>38100</xdr:colOff>
      <xdr:row>58</xdr:row>
      <xdr:rowOff>11182</xdr:rowOff>
    </xdr:to>
    <xdr:sp macro="" textlink="">
      <xdr:nvSpPr>
        <xdr:cNvPr id="139" name="楕円 138"/>
        <xdr:cNvSpPr/>
      </xdr:nvSpPr>
      <xdr:spPr>
        <a:xfrm>
          <a:off x="3746500" y="9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2309</xdr:rowOff>
    </xdr:from>
    <xdr:ext cx="534377" cy="259045"/>
    <xdr:sp macro="" textlink="">
      <xdr:nvSpPr>
        <xdr:cNvPr id="140" name="テキスト ボックス 139"/>
        <xdr:cNvSpPr txBox="1"/>
      </xdr:nvSpPr>
      <xdr:spPr>
        <a:xfrm>
          <a:off x="3530111" y="99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105005</xdr:rowOff>
    </xdr:from>
    <xdr:to>
      <xdr:col>15</xdr:col>
      <xdr:colOff>101600</xdr:colOff>
      <xdr:row>58</xdr:row>
      <xdr:rowOff>35155</xdr:rowOff>
    </xdr:to>
    <xdr:sp macro="" textlink="">
      <xdr:nvSpPr>
        <xdr:cNvPr id="141" name="楕円 140"/>
        <xdr:cNvSpPr/>
      </xdr:nvSpPr>
      <xdr:spPr>
        <a:xfrm>
          <a:off x="2857500" y="98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26282</xdr:rowOff>
    </xdr:from>
    <xdr:ext cx="534377" cy="259045"/>
    <xdr:sp macro="" textlink="">
      <xdr:nvSpPr>
        <xdr:cNvPr id="142" name="テキスト ボックス 141"/>
        <xdr:cNvSpPr txBox="1"/>
      </xdr:nvSpPr>
      <xdr:spPr>
        <a:xfrm>
          <a:off x="2641111" y="997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90050</xdr:rowOff>
    </xdr:from>
    <xdr:to>
      <xdr:col>10</xdr:col>
      <xdr:colOff>165100</xdr:colOff>
      <xdr:row>58</xdr:row>
      <xdr:rowOff>20200</xdr:rowOff>
    </xdr:to>
    <xdr:sp macro="" textlink="">
      <xdr:nvSpPr>
        <xdr:cNvPr id="143" name="楕円 142"/>
        <xdr:cNvSpPr/>
      </xdr:nvSpPr>
      <xdr:spPr>
        <a:xfrm>
          <a:off x="1968500" y="98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11327</xdr:rowOff>
    </xdr:from>
    <xdr:ext cx="534377" cy="259045"/>
    <xdr:sp macro="" textlink="">
      <xdr:nvSpPr>
        <xdr:cNvPr id="144" name="テキスト ボックス 143"/>
        <xdr:cNvSpPr txBox="1"/>
      </xdr:nvSpPr>
      <xdr:spPr>
        <a:xfrm>
          <a:off x="1752111" y="995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91464</xdr:rowOff>
    </xdr:from>
    <xdr:to>
      <xdr:col>6</xdr:col>
      <xdr:colOff>38100</xdr:colOff>
      <xdr:row>58</xdr:row>
      <xdr:rowOff>21614</xdr:rowOff>
    </xdr:to>
    <xdr:sp macro="" textlink="">
      <xdr:nvSpPr>
        <xdr:cNvPr id="145" name="楕円 144"/>
        <xdr:cNvSpPr/>
      </xdr:nvSpPr>
      <xdr:spPr>
        <a:xfrm>
          <a:off x="1079500" y="986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12741</xdr:rowOff>
    </xdr:from>
    <xdr:ext cx="534377" cy="259045"/>
    <xdr:sp macro="" textlink="">
      <xdr:nvSpPr>
        <xdr:cNvPr id="146" name="テキスト ボックス 145"/>
        <xdr:cNvSpPr txBox="1"/>
      </xdr:nvSpPr>
      <xdr:spPr>
        <a:xfrm>
          <a:off x="863111" y="995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26391</xdr:rowOff>
    </xdr:from>
    <xdr:to>
      <xdr:col>24</xdr:col>
      <xdr:colOff>63500</xdr:colOff>
      <xdr:row>79</xdr:row>
      <xdr:rowOff>35395</xdr:rowOff>
    </xdr:to>
    <xdr:cxnSp macro="">
      <xdr:nvCxnSpPr>
        <xdr:cNvPr id="175" name="直線コネクタ 174"/>
        <xdr:cNvCxnSpPr/>
      </xdr:nvCxnSpPr>
      <xdr:spPr>
        <a:xfrm>
          <a:off x="3797300" y="13570941"/>
          <a:ext cx="8382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26163</xdr:rowOff>
    </xdr:from>
    <xdr:to>
      <xdr:col>19</xdr:col>
      <xdr:colOff>177800</xdr:colOff>
      <xdr:row>79</xdr:row>
      <xdr:rowOff>26391</xdr:rowOff>
    </xdr:to>
    <xdr:cxnSp macro="">
      <xdr:nvCxnSpPr>
        <xdr:cNvPr id="178" name="直線コネクタ 177"/>
        <xdr:cNvCxnSpPr/>
      </xdr:nvCxnSpPr>
      <xdr:spPr>
        <a:xfrm>
          <a:off x="2908300" y="1357071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25578</xdr:rowOff>
    </xdr:from>
    <xdr:to>
      <xdr:col>15</xdr:col>
      <xdr:colOff>50800</xdr:colOff>
      <xdr:row>79</xdr:row>
      <xdr:rowOff>26163</xdr:rowOff>
    </xdr:to>
    <xdr:cxnSp macro="">
      <xdr:nvCxnSpPr>
        <xdr:cNvPr id="181" name="直線コネクタ 180"/>
        <xdr:cNvCxnSpPr/>
      </xdr:nvCxnSpPr>
      <xdr:spPr>
        <a:xfrm>
          <a:off x="2019300" y="13570128"/>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14796</xdr:rowOff>
    </xdr:from>
    <xdr:to>
      <xdr:col>10</xdr:col>
      <xdr:colOff>114300</xdr:colOff>
      <xdr:row>79</xdr:row>
      <xdr:rowOff>25578</xdr:rowOff>
    </xdr:to>
    <xdr:cxnSp macro="">
      <xdr:nvCxnSpPr>
        <xdr:cNvPr id="184" name="直線コネクタ 183"/>
        <xdr:cNvCxnSpPr/>
      </xdr:nvCxnSpPr>
      <xdr:spPr>
        <a:xfrm>
          <a:off x="1130300" y="13559346"/>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156045</xdr:rowOff>
    </xdr:from>
    <xdr:to>
      <xdr:col>24</xdr:col>
      <xdr:colOff>114300</xdr:colOff>
      <xdr:row>79</xdr:row>
      <xdr:rowOff>86195</xdr:rowOff>
    </xdr:to>
    <xdr:sp macro="" textlink="">
      <xdr:nvSpPr>
        <xdr:cNvPr id="194" name="楕円 193"/>
        <xdr:cNvSpPr/>
      </xdr:nvSpPr>
      <xdr:spPr>
        <a:xfrm>
          <a:off x="4584700" y="135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70972</xdr:rowOff>
    </xdr:from>
    <xdr:ext cx="378565" cy="259045"/>
    <xdr:sp macro="" textlink="">
      <xdr:nvSpPr>
        <xdr:cNvPr id="195" name="維持補修費該当値テキスト"/>
        <xdr:cNvSpPr txBox="1"/>
      </xdr:nvSpPr>
      <xdr:spPr>
        <a:xfrm>
          <a:off x="4686300" y="13444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147041</xdr:rowOff>
    </xdr:from>
    <xdr:to>
      <xdr:col>20</xdr:col>
      <xdr:colOff>38100</xdr:colOff>
      <xdr:row>79</xdr:row>
      <xdr:rowOff>77191</xdr:rowOff>
    </xdr:to>
    <xdr:sp macro="" textlink="">
      <xdr:nvSpPr>
        <xdr:cNvPr id="196" name="楕円 195"/>
        <xdr:cNvSpPr/>
      </xdr:nvSpPr>
      <xdr:spPr>
        <a:xfrm>
          <a:off x="3746500" y="135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68318</xdr:rowOff>
    </xdr:from>
    <xdr:ext cx="469744" cy="259045"/>
    <xdr:sp macro="" textlink="">
      <xdr:nvSpPr>
        <xdr:cNvPr id="197" name="テキスト ボックス 196"/>
        <xdr:cNvSpPr txBox="1"/>
      </xdr:nvSpPr>
      <xdr:spPr>
        <a:xfrm>
          <a:off x="3562428" y="1361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146813</xdr:rowOff>
    </xdr:from>
    <xdr:to>
      <xdr:col>15</xdr:col>
      <xdr:colOff>101600</xdr:colOff>
      <xdr:row>79</xdr:row>
      <xdr:rowOff>76963</xdr:rowOff>
    </xdr:to>
    <xdr:sp macro="" textlink="">
      <xdr:nvSpPr>
        <xdr:cNvPr id="198" name="楕円 197"/>
        <xdr:cNvSpPr/>
      </xdr:nvSpPr>
      <xdr:spPr>
        <a:xfrm>
          <a:off x="2857500" y="135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68090</xdr:rowOff>
    </xdr:from>
    <xdr:ext cx="469744" cy="259045"/>
    <xdr:sp macro="" textlink="">
      <xdr:nvSpPr>
        <xdr:cNvPr id="199" name="テキスト ボックス 198"/>
        <xdr:cNvSpPr txBox="1"/>
      </xdr:nvSpPr>
      <xdr:spPr>
        <a:xfrm>
          <a:off x="2673428" y="1361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146228</xdr:rowOff>
    </xdr:from>
    <xdr:to>
      <xdr:col>10</xdr:col>
      <xdr:colOff>165100</xdr:colOff>
      <xdr:row>79</xdr:row>
      <xdr:rowOff>76378</xdr:rowOff>
    </xdr:to>
    <xdr:sp macro="" textlink="">
      <xdr:nvSpPr>
        <xdr:cNvPr id="200" name="楕円 199"/>
        <xdr:cNvSpPr/>
      </xdr:nvSpPr>
      <xdr:spPr>
        <a:xfrm>
          <a:off x="1968500" y="135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67505</xdr:rowOff>
    </xdr:from>
    <xdr:ext cx="469744" cy="259045"/>
    <xdr:sp macro="" textlink="">
      <xdr:nvSpPr>
        <xdr:cNvPr id="201" name="テキスト ボックス 200"/>
        <xdr:cNvSpPr txBox="1"/>
      </xdr:nvSpPr>
      <xdr:spPr>
        <a:xfrm>
          <a:off x="1784428" y="1361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135446</xdr:rowOff>
    </xdr:from>
    <xdr:to>
      <xdr:col>6</xdr:col>
      <xdr:colOff>38100</xdr:colOff>
      <xdr:row>79</xdr:row>
      <xdr:rowOff>65596</xdr:rowOff>
    </xdr:to>
    <xdr:sp macro="" textlink="">
      <xdr:nvSpPr>
        <xdr:cNvPr id="202" name="楕円 201"/>
        <xdr:cNvSpPr/>
      </xdr:nvSpPr>
      <xdr:spPr>
        <a:xfrm>
          <a:off x="1079500" y="135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56723</xdr:rowOff>
    </xdr:from>
    <xdr:ext cx="469744" cy="259045"/>
    <xdr:sp macro="" textlink="">
      <xdr:nvSpPr>
        <xdr:cNvPr id="203" name="テキスト ボックス 202"/>
        <xdr:cNvSpPr txBox="1"/>
      </xdr:nvSpPr>
      <xdr:spPr>
        <a:xfrm>
          <a:off x="895428" y="136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163119</xdr:rowOff>
    </xdr:from>
    <xdr:to>
      <xdr:col>24</xdr:col>
      <xdr:colOff>63500</xdr:colOff>
      <xdr:row>95</xdr:row>
      <xdr:rowOff>2654</xdr:rowOff>
    </xdr:to>
    <xdr:cxnSp macro="">
      <xdr:nvCxnSpPr>
        <xdr:cNvPr id="233" name="直線コネクタ 232"/>
        <xdr:cNvCxnSpPr/>
      </xdr:nvCxnSpPr>
      <xdr:spPr>
        <a:xfrm flipV="1">
          <a:off x="3797300" y="16279419"/>
          <a:ext cx="8382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2654</xdr:rowOff>
    </xdr:from>
    <xdr:to>
      <xdr:col>19</xdr:col>
      <xdr:colOff>177800</xdr:colOff>
      <xdr:row>95</xdr:row>
      <xdr:rowOff>12764</xdr:rowOff>
    </xdr:to>
    <xdr:cxnSp macro="">
      <xdr:nvCxnSpPr>
        <xdr:cNvPr id="236" name="直線コネクタ 235"/>
        <xdr:cNvCxnSpPr/>
      </xdr:nvCxnSpPr>
      <xdr:spPr>
        <a:xfrm flipV="1">
          <a:off x="2908300" y="16290404"/>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153149</xdr:rowOff>
    </xdr:from>
    <xdr:to>
      <xdr:col>15</xdr:col>
      <xdr:colOff>50800</xdr:colOff>
      <xdr:row>95</xdr:row>
      <xdr:rowOff>12764</xdr:rowOff>
    </xdr:to>
    <xdr:cxnSp macro="">
      <xdr:nvCxnSpPr>
        <xdr:cNvPr id="239" name="直線コネクタ 238"/>
        <xdr:cNvCxnSpPr/>
      </xdr:nvCxnSpPr>
      <xdr:spPr>
        <a:xfrm>
          <a:off x="2019300" y="16269449"/>
          <a:ext cx="889000" cy="3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153149</xdr:rowOff>
    </xdr:from>
    <xdr:to>
      <xdr:col>10</xdr:col>
      <xdr:colOff>114300</xdr:colOff>
      <xdr:row>94</xdr:row>
      <xdr:rowOff>169214</xdr:rowOff>
    </xdr:to>
    <xdr:cxnSp macro="">
      <xdr:nvCxnSpPr>
        <xdr:cNvPr id="242" name="直線コネクタ 241"/>
        <xdr:cNvCxnSpPr/>
      </xdr:nvCxnSpPr>
      <xdr:spPr>
        <a:xfrm flipV="1">
          <a:off x="1130300" y="16269449"/>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112319</xdr:rowOff>
    </xdr:from>
    <xdr:to>
      <xdr:col>24</xdr:col>
      <xdr:colOff>114300</xdr:colOff>
      <xdr:row>95</xdr:row>
      <xdr:rowOff>42469</xdr:rowOff>
    </xdr:to>
    <xdr:sp macro="" textlink="">
      <xdr:nvSpPr>
        <xdr:cNvPr id="252" name="楕円 251"/>
        <xdr:cNvSpPr/>
      </xdr:nvSpPr>
      <xdr:spPr>
        <a:xfrm>
          <a:off x="4584700" y="162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135196</xdr:rowOff>
    </xdr:from>
    <xdr:ext cx="534377" cy="259045"/>
    <xdr:sp macro="" textlink="">
      <xdr:nvSpPr>
        <xdr:cNvPr id="253" name="扶助費該当値テキスト"/>
        <xdr:cNvSpPr txBox="1"/>
      </xdr:nvSpPr>
      <xdr:spPr>
        <a:xfrm>
          <a:off x="4686300" y="160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123304</xdr:rowOff>
    </xdr:from>
    <xdr:to>
      <xdr:col>20</xdr:col>
      <xdr:colOff>38100</xdr:colOff>
      <xdr:row>95</xdr:row>
      <xdr:rowOff>53454</xdr:rowOff>
    </xdr:to>
    <xdr:sp macro="" textlink="">
      <xdr:nvSpPr>
        <xdr:cNvPr id="254" name="楕円 253"/>
        <xdr:cNvSpPr/>
      </xdr:nvSpPr>
      <xdr:spPr>
        <a:xfrm>
          <a:off x="3746500" y="162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69981</xdr:rowOff>
    </xdr:from>
    <xdr:ext cx="534377" cy="259045"/>
    <xdr:sp macro="" textlink="">
      <xdr:nvSpPr>
        <xdr:cNvPr id="255" name="テキスト ボックス 254"/>
        <xdr:cNvSpPr txBox="1"/>
      </xdr:nvSpPr>
      <xdr:spPr>
        <a:xfrm>
          <a:off x="3530111" y="160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133414</xdr:rowOff>
    </xdr:from>
    <xdr:to>
      <xdr:col>15</xdr:col>
      <xdr:colOff>101600</xdr:colOff>
      <xdr:row>95</xdr:row>
      <xdr:rowOff>63564</xdr:rowOff>
    </xdr:to>
    <xdr:sp macro="" textlink="">
      <xdr:nvSpPr>
        <xdr:cNvPr id="256" name="楕円 255"/>
        <xdr:cNvSpPr/>
      </xdr:nvSpPr>
      <xdr:spPr>
        <a:xfrm>
          <a:off x="2857500" y="162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80091</xdr:rowOff>
    </xdr:from>
    <xdr:ext cx="534377" cy="259045"/>
    <xdr:sp macro="" textlink="">
      <xdr:nvSpPr>
        <xdr:cNvPr id="257" name="テキスト ボックス 256"/>
        <xdr:cNvSpPr txBox="1"/>
      </xdr:nvSpPr>
      <xdr:spPr>
        <a:xfrm>
          <a:off x="2641111" y="160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102349</xdr:rowOff>
    </xdr:from>
    <xdr:to>
      <xdr:col>10</xdr:col>
      <xdr:colOff>165100</xdr:colOff>
      <xdr:row>95</xdr:row>
      <xdr:rowOff>32499</xdr:rowOff>
    </xdr:to>
    <xdr:sp macro="" textlink="">
      <xdr:nvSpPr>
        <xdr:cNvPr id="258" name="楕円 257"/>
        <xdr:cNvSpPr/>
      </xdr:nvSpPr>
      <xdr:spPr>
        <a:xfrm>
          <a:off x="1968500" y="162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49026</xdr:rowOff>
    </xdr:from>
    <xdr:ext cx="534377" cy="259045"/>
    <xdr:sp macro="" textlink="">
      <xdr:nvSpPr>
        <xdr:cNvPr id="259" name="テキスト ボックス 258"/>
        <xdr:cNvSpPr txBox="1"/>
      </xdr:nvSpPr>
      <xdr:spPr>
        <a:xfrm>
          <a:off x="1752111" y="159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118414</xdr:rowOff>
    </xdr:from>
    <xdr:to>
      <xdr:col>6</xdr:col>
      <xdr:colOff>38100</xdr:colOff>
      <xdr:row>95</xdr:row>
      <xdr:rowOff>48564</xdr:rowOff>
    </xdr:to>
    <xdr:sp macro="" textlink="">
      <xdr:nvSpPr>
        <xdr:cNvPr id="260" name="楕円 259"/>
        <xdr:cNvSpPr/>
      </xdr:nvSpPr>
      <xdr:spPr>
        <a:xfrm>
          <a:off x="1079500" y="162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65091</xdr:rowOff>
    </xdr:from>
    <xdr:ext cx="534377" cy="259045"/>
    <xdr:sp macro="" textlink="">
      <xdr:nvSpPr>
        <xdr:cNvPr id="261" name="テキスト ボックス 260"/>
        <xdr:cNvSpPr txBox="1"/>
      </xdr:nvSpPr>
      <xdr:spPr>
        <a:xfrm>
          <a:off x="863111" y="16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135166</xdr:rowOff>
    </xdr:from>
    <xdr:to>
      <xdr:col>55</xdr:col>
      <xdr:colOff>0</xdr:colOff>
      <xdr:row>38</xdr:row>
      <xdr:rowOff>42282</xdr:rowOff>
    </xdr:to>
    <xdr:cxnSp macro="">
      <xdr:nvCxnSpPr>
        <xdr:cNvPr id="290" name="直線コネクタ 289"/>
        <xdr:cNvCxnSpPr/>
      </xdr:nvCxnSpPr>
      <xdr:spPr>
        <a:xfrm flipV="1">
          <a:off x="9639300" y="6307366"/>
          <a:ext cx="838200" cy="25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42282</xdr:rowOff>
    </xdr:from>
    <xdr:to>
      <xdr:col>50</xdr:col>
      <xdr:colOff>114300</xdr:colOff>
      <xdr:row>38</xdr:row>
      <xdr:rowOff>94904</xdr:rowOff>
    </xdr:to>
    <xdr:cxnSp macro="">
      <xdr:nvCxnSpPr>
        <xdr:cNvPr id="293" name="直線コネクタ 292"/>
        <xdr:cNvCxnSpPr/>
      </xdr:nvCxnSpPr>
      <xdr:spPr>
        <a:xfrm flipV="1">
          <a:off x="8750300" y="6557382"/>
          <a:ext cx="889000" cy="5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87591</xdr:rowOff>
    </xdr:from>
    <xdr:to>
      <xdr:col>45</xdr:col>
      <xdr:colOff>177800</xdr:colOff>
      <xdr:row>38</xdr:row>
      <xdr:rowOff>94904</xdr:rowOff>
    </xdr:to>
    <xdr:cxnSp macro="">
      <xdr:nvCxnSpPr>
        <xdr:cNvPr id="296" name="直線コネクタ 295"/>
        <xdr:cNvCxnSpPr/>
      </xdr:nvCxnSpPr>
      <xdr:spPr>
        <a:xfrm>
          <a:off x="7861300" y="6602691"/>
          <a:ext cx="889000" cy="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87591</xdr:rowOff>
    </xdr:from>
    <xdr:to>
      <xdr:col>41</xdr:col>
      <xdr:colOff>50800</xdr:colOff>
      <xdr:row>38</xdr:row>
      <xdr:rowOff>91584</xdr:rowOff>
    </xdr:to>
    <xdr:cxnSp macro="">
      <xdr:nvCxnSpPr>
        <xdr:cNvPr id="299" name="直線コネクタ 298"/>
        <xdr:cNvCxnSpPr/>
      </xdr:nvCxnSpPr>
      <xdr:spPr>
        <a:xfrm flipV="1">
          <a:off x="6972300" y="6602691"/>
          <a:ext cx="8890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84366</xdr:rowOff>
    </xdr:from>
    <xdr:to>
      <xdr:col>55</xdr:col>
      <xdr:colOff>50800</xdr:colOff>
      <xdr:row>37</xdr:row>
      <xdr:rowOff>14516</xdr:rowOff>
    </xdr:to>
    <xdr:sp macro="" textlink="">
      <xdr:nvSpPr>
        <xdr:cNvPr id="309" name="楕円 308"/>
        <xdr:cNvSpPr/>
      </xdr:nvSpPr>
      <xdr:spPr>
        <a:xfrm>
          <a:off x="10426700" y="62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62793</xdr:rowOff>
    </xdr:from>
    <xdr:ext cx="599010" cy="259045"/>
    <xdr:sp macro="" textlink="">
      <xdr:nvSpPr>
        <xdr:cNvPr id="310" name="補助費等該当値テキスト"/>
        <xdr:cNvSpPr txBox="1"/>
      </xdr:nvSpPr>
      <xdr:spPr>
        <a:xfrm>
          <a:off x="10528300" y="623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162932</xdr:rowOff>
    </xdr:from>
    <xdr:to>
      <xdr:col>50</xdr:col>
      <xdr:colOff>165100</xdr:colOff>
      <xdr:row>38</xdr:row>
      <xdr:rowOff>93082</xdr:rowOff>
    </xdr:to>
    <xdr:sp macro="" textlink="">
      <xdr:nvSpPr>
        <xdr:cNvPr id="311" name="楕円 310"/>
        <xdr:cNvSpPr/>
      </xdr:nvSpPr>
      <xdr:spPr>
        <a:xfrm>
          <a:off x="9588500" y="65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84209</xdr:rowOff>
    </xdr:from>
    <xdr:ext cx="534377" cy="259045"/>
    <xdr:sp macro="" textlink="">
      <xdr:nvSpPr>
        <xdr:cNvPr id="312" name="テキスト ボックス 311"/>
        <xdr:cNvSpPr txBox="1"/>
      </xdr:nvSpPr>
      <xdr:spPr>
        <a:xfrm>
          <a:off x="9372111" y="659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44104</xdr:rowOff>
    </xdr:from>
    <xdr:to>
      <xdr:col>46</xdr:col>
      <xdr:colOff>38100</xdr:colOff>
      <xdr:row>38</xdr:row>
      <xdr:rowOff>145704</xdr:rowOff>
    </xdr:to>
    <xdr:sp macro="" textlink="">
      <xdr:nvSpPr>
        <xdr:cNvPr id="313" name="楕円 312"/>
        <xdr:cNvSpPr/>
      </xdr:nvSpPr>
      <xdr:spPr>
        <a:xfrm>
          <a:off x="8699500" y="6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136831</xdr:rowOff>
    </xdr:from>
    <xdr:ext cx="534377" cy="259045"/>
    <xdr:sp macro="" textlink="">
      <xdr:nvSpPr>
        <xdr:cNvPr id="314" name="テキスト ボックス 313"/>
        <xdr:cNvSpPr txBox="1"/>
      </xdr:nvSpPr>
      <xdr:spPr>
        <a:xfrm>
          <a:off x="8483111" y="665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36791</xdr:rowOff>
    </xdr:from>
    <xdr:to>
      <xdr:col>41</xdr:col>
      <xdr:colOff>101600</xdr:colOff>
      <xdr:row>38</xdr:row>
      <xdr:rowOff>138391</xdr:rowOff>
    </xdr:to>
    <xdr:sp macro="" textlink="">
      <xdr:nvSpPr>
        <xdr:cNvPr id="315" name="楕円 314"/>
        <xdr:cNvSpPr/>
      </xdr:nvSpPr>
      <xdr:spPr>
        <a:xfrm>
          <a:off x="7810500" y="65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129518</xdr:rowOff>
    </xdr:from>
    <xdr:ext cx="534377" cy="259045"/>
    <xdr:sp macro="" textlink="">
      <xdr:nvSpPr>
        <xdr:cNvPr id="316" name="テキスト ボックス 315"/>
        <xdr:cNvSpPr txBox="1"/>
      </xdr:nvSpPr>
      <xdr:spPr>
        <a:xfrm>
          <a:off x="7594111" y="664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40784</xdr:rowOff>
    </xdr:from>
    <xdr:to>
      <xdr:col>36</xdr:col>
      <xdr:colOff>165100</xdr:colOff>
      <xdr:row>38</xdr:row>
      <xdr:rowOff>142384</xdr:rowOff>
    </xdr:to>
    <xdr:sp macro="" textlink="">
      <xdr:nvSpPr>
        <xdr:cNvPr id="317" name="楕円 316"/>
        <xdr:cNvSpPr/>
      </xdr:nvSpPr>
      <xdr:spPr>
        <a:xfrm>
          <a:off x="6921500" y="65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133511</xdr:rowOff>
    </xdr:from>
    <xdr:ext cx="534377" cy="259045"/>
    <xdr:sp macro="" textlink="">
      <xdr:nvSpPr>
        <xdr:cNvPr id="318" name="テキスト ボックス 317"/>
        <xdr:cNvSpPr txBox="1"/>
      </xdr:nvSpPr>
      <xdr:spPr>
        <a:xfrm>
          <a:off x="6705111" y="66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112239</xdr:rowOff>
    </xdr:from>
    <xdr:to>
      <xdr:col>55</xdr:col>
      <xdr:colOff>0</xdr:colOff>
      <xdr:row>58</xdr:row>
      <xdr:rowOff>113806</xdr:rowOff>
    </xdr:to>
    <xdr:cxnSp macro="">
      <xdr:nvCxnSpPr>
        <xdr:cNvPr id="345" name="直線コネクタ 344"/>
        <xdr:cNvCxnSpPr/>
      </xdr:nvCxnSpPr>
      <xdr:spPr>
        <a:xfrm flipV="1">
          <a:off x="9639300" y="10056339"/>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113806</xdr:rowOff>
    </xdr:from>
    <xdr:to>
      <xdr:col>50</xdr:col>
      <xdr:colOff>114300</xdr:colOff>
      <xdr:row>58</xdr:row>
      <xdr:rowOff>116577</xdr:rowOff>
    </xdr:to>
    <xdr:cxnSp macro="">
      <xdr:nvCxnSpPr>
        <xdr:cNvPr id="348" name="直線コネクタ 347"/>
        <xdr:cNvCxnSpPr/>
      </xdr:nvCxnSpPr>
      <xdr:spPr>
        <a:xfrm flipV="1">
          <a:off x="8750300" y="10057906"/>
          <a:ext cx="8890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46138</xdr:rowOff>
    </xdr:from>
    <xdr:to>
      <xdr:col>45</xdr:col>
      <xdr:colOff>177800</xdr:colOff>
      <xdr:row>58</xdr:row>
      <xdr:rowOff>116577</xdr:rowOff>
    </xdr:to>
    <xdr:cxnSp macro="">
      <xdr:nvCxnSpPr>
        <xdr:cNvPr id="351" name="直線コネクタ 350"/>
        <xdr:cNvCxnSpPr/>
      </xdr:nvCxnSpPr>
      <xdr:spPr>
        <a:xfrm>
          <a:off x="7861300" y="9990238"/>
          <a:ext cx="889000" cy="7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46138</xdr:rowOff>
    </xdr:from>
    <xdr:to>
      <xdr:col>41</xdr:col>
      <xdr:colOff>50800</xdr:colOff>
      <xdr:row>58</xdr:row>
      <xdr:rowOff>118812</xdr:rowOff>
    </xdr:to>
    <xdr:cxnSp macro="">
      <xdr:nvCxnSpPr>
        <xdr:cNvPr id="354" name="直線コネクタ 353"/>
        <xdr:cNvCxnSpPr/>
      </xdr:nvCxnSpPr>
      <xdr:spPr>
        <a:xfrm flipV="1">
          <a:off x="6972300" y="9990238"/>
          <a:ext cx="889000" cy="7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61439</xdr:rowOff>
    </xdr:from>
    <xdr:to>
      <xdr:col>55</xdr:col>
      <xdr:colOff>50800</xdr:colOff>
      <xdr:row>58</xdr:row>
      <xdr:rowOff>163039</xdr:rowOff>
    </xdr:to>
    <xdr:sp macro="" textlink="">
      <xdr:nvSpPr>
        <xdr:cNvPr id="364" name="楕円 363"/>
        <xdr:cNvSpPr/>
      </xdr:nvSpPr>
      <xdr:spPr>
        <a:xfrm>
          <a:off x="10426700" y="1000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63006</xdr:rowOff>
    </xdr:from>
    <xdr:to>
      <xdr:col>50</xdr:col>
      <xdr:colOff>165100</xdr:colOff>
      <xdr:row>58</xdr:row>
      <xdr:rowOff>164606</xdr:rowOff>
    </xdr:to>
    <xdr:sp macro="" textlink="">
      <xdr:nvSpPr>
        <xdr:cNvPr id="366" name="楕円 365"/>
        <xdr:cNvSpPr/>
      </xdr:nvSpPr>
      <xdr:spPr>
        <a:xfrm>
          <a:off x="9588500" y="100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155733</xdr:rowOff>
    </xdr:from>
    <xdr:ext cx="534377" cy="259045"/>
    <xdr:sp macro="" textlink="">
      <xdr:nvSpPr>
        <xdr:cNvPr id="367" name="テキスト ボックス 366"/>
        <xdr:cNvSpPr txBox="1"/>
      </xdr:nvSpPr>
      <xdr:spPr>
        <a:xfrm>
          <a:off x="9372111" y="100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65777</xdr:rowOff>
    </xdr:from>
    <xdr:to>
      <xdr:col>46</xdr:col>
      <xdr:colOff>38100</xdr:colOff>
      <xdr:row>58</xdr:row>
      <xdr:rowOff>167377</xdr:rowOff>
    </xdr:to>
    <xdr:sp macro="" textlink="">
      <xdr:nvSpPr>
        <xdr:cNvPr id="368" name="楕円 367"/>
        <xdr:cNvSpPr/>
      </xdr:nvSpPr>
      <xdr:spPr>
        <a:xfrm>
          <a:off x="8699500" y="100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158504</xdr:rowOff>
    </xdr:from>
    <xdr:ext cx="534377" cy="259045"/>
    <xdr:sp macro="" textlink="">
      <xdr:nvSpPr>
        <xdr:cNvPr id="369" name="テキスト ボックス 368"/>
        <xdr:cNvSpPr txBox="1"/>
      </xdr:nvSpPr>
      <xdr:spPr>
        <a:xfrm>
          <a:off x="8483111" y="1010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166788</xdr:rowOff>
    </xdr:from>
    <xdr:to>
      <xdr:col>41</xdr:col>
      <xdr:colOff>101600</xdr:colOff>
      <xdr:row>58</xdr:row>
      <xdr:rowOff>96938</xdr:rowOff>
    </xdr:to>
    <xdr:sp macro="" textlink="">
      <xdr:nvSpPr>
        <xdr:cNvPr id="370" name="楕円 369"/>
        <xdr:cNvSpPr/>
      </xdr:nvSpPr>
      <xdr:spPr>
        <a:xfrm>
          <a:off x="7810500" y="99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113465</xdr:rowOff>
    </xdr:from>
    <xdr:ext cx="599010" cy="259045"/>
    <xdr:sp macro="" textlink="">
      <xdr:nvSpPr>
        <xdr:cNvPr id="371" name="テキスト ボックス 370"/>
        <xdr:cNvSpPr txBox="1"/>
      </xdr:nvSpPr>
      <xdr:spPr>
        <a:xfrm>
          <a:off x="7561795" y="971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68012</xdr:rowOff>
    </xdr:from>
    <xdr:to>
      <xdr:col>36</xdr:col>
      <xdr:colOff>165100</xdr:colOff>
      <xdr:row>58</xdr:row>
      <xdr:rowOff>169612</xdr:rowOff>
    </xdr:to>
    <xdr:sp macro="" textlink="">
      <xdr:nvSpPr>
        <xdr:cNvPr id="372" name="楕円 371"/>
        <xdr:cNvSpPr/>
      </xdr:nvSpPr>
      <xdr:spPr>
        <a:xfrm>
          <a:off x="6921500" y="100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160739</xdr:rowOff>
    </xdr:from>
    <xdr:ext cx="534377" cy="259045"/>
    <xdr:sp macro="" textlink="">
      <xdr:nvSpPr>
        <xdr:cNvPr id="373" name="テキスト ボックス 372"/>
        <xdr:cNvSpPr txBox="1"/>
      </xdr:nvSpPr>
      <xdr:spPr>
        <a:xfrm>
          <a:off x="6705111" y="101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35269</xdr:rowOff>
    </xdr:from>
    <xdr:to>
      <xdr:col>55</xdr:col>
      <xdr:colOff>0</xdr:colOff>
      <xdr:row>79</xdr:row>
      <xdr:rowOff>39244</xdr:rowOff>
    </xdr:to>
    <xdr:cxnSp macro="">
      <xdr:nvCxnSpPr>
        <xdr:cNvPr id="402" name="直線コネクタ 401"/>
        <xdr:cNvCxnSpPr/>
      </xdr:nvCxnSpPr>
      <xdr:spPr>
        <a:xfrm flipV="1">
          <a:off x="9639300" y="13579819"/>
          <a:ext cx="8382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10875</xdr:rowOff>
    </xdr:from>
    <xdr:to>
      <xdr:col>50</xdr:col>
      <xdr:colOff>114300</xdr:colOff>
      <xdr:row>79</xdr:row>
      <xdr:rowOff>39244</xdr:rowOff>
    </xdr:to>
    <xdr:cxnSp macro="">
      <xdr:nvCxnSpPr>
        <xdr:cNvPr id="405" name="直線コネクタ 404"/>
        <xdr:cNvCxnSpPr/>
      </xdr:nvCxnSpPr>
      <xdr:spPr>
        <a:xfrm>
          <a:off x="8750300" y="13555425"/>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152820</xdr:rowOff>
    </xdr:from>
    <xdr:to>
      <xdr:col>45</xdr:col>
      <xdr:colOff>177800</xdr:colOff>
      <xdr:row>79</xdr:row>
      <xdr:rowOff>10875</xdr:rowOff>
    </xdr:to>
    <xdr:cxnSp macro="">
      <xdr:nvCxnSpPr>
        <xdr:cNvPr id="408" name="直線コネクタ 407"/>
        <xdr:cNvCxnSpPr/>
      </xdr:nvCxnSpPr>
      <xdr:spPr>
        <a:xfrm>
          <a:off x="7861300" y="13525920"/>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152820</xdr:rowOff>
    </xdr:from>
    <xdr:to>
      <xdr:col>41</xdr:col>
      <xdr:colOff>50800</xdr:colOff>
      <xdr:row>79</xdr:row>
      <xdr:rowOff>38342</xdr:rowOff>
    </xdr:to>
    <xdr:cxnSp macro="">
      <xdr:nvCxnSpPr>
        <xdr:cNvPr id="411" name="直線コネクタ 410"/>
        <xdr:cNvCxnSpPr/>
      </xdr:nvCxnSpPr>
      <xdr:spPr>
        <a:xfrm flipV="1">
          <a:off x="6972300" y="13525920"/>
          <a:ext cx="889000" cy="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155919</xdr:rowOff>
    </xdr:from>
    <xdr:to>
      <xdr:col>55</xdr:col>
      <xdr:colOff>50800</xdr:colOff>
      <xdr:row>79</xdr:row>
      <xdr:rowOff>86069</xdr:rowOff>
    </xdr:to>
    <xdr:sp macro="" textlink="">
      <xdr:nvSpPr>
        <xdr:cNvPr id="421" name="楕円 420"/>
        <xdr:cNvSpPr/>
      </xdr:nvSpPr>
      <xdr:spPr>
        <a:xfrm>
          <a:off x="10426700" y="13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469744" cy="259045"/>
    <xdr:sp macro="" textlink="">
      <xdr:nvSpPr>
        <xdr:cNvPr id="422" name="普通建設事業費 （ うち新規整備　）該当値テキスト"/>
        <xdr:cNvSpPr txBox="1"/>
      </xdr:nvSpPr>
      <xdr:spPr>
        <a:xfrm>
          <a:off x="10528300" y="1347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159894</xdr:rowOff>
    </xdr:from>
    <xdr:to>
      <xdr:col>50</xdr:col>
      <xdr:colOff>165100</xdr:colOff>
      <xdr:row>79</xdr:row>
      <xdr:rowOff>90044</xdr:rowOff>
    </xdr:to>
    <xdr:sp macro="" textlink="">
      <xdr:nvSpPr>
        <xdr:cNvPr id="423" name="楕円 422"/>
        <xdr:cNvSpPr/>
      </xdr:nvSpPr>
      <xdr:spPr>
        <a:xfrm>
          <a:off x="9588500" y="135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81171</xdr:rowOff>
    </xdr:from>
    <xdr:ext cx="469744" cy="259045"/>
    <xdr:sp macro="" textlink="">
      <xdr:nvSpPr>
        <xdr:cNvPr id="424" name="テキスト ボックス 423"/>
        <xdr:cNvSpPr txBox="1"/>
      </xdr:nvSpPr>
      <xdr:spPr>
        <a:xfrm>
          <a:off x="9404428" y="136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131525</xdr:rowOff>
    </xdr:from>
    <xdr:to>
      <xdr:col>46</xdr:col>
      <xdr:colOff>38100</xdr:colOff>
      <xdr:row>79</xdr:row>
      <xdr:rowOff>61675</xdr:rowOff>
    </xdr:to>
    <xdr:sp macro="" textlink="">
      <xdr:nvSpPr>
        <xdr:cNvPr id="425" name="楕円 424"/>
        <xdr:cNvSpPr/>
      </xdr:nvSpPr>
      <xdr:spPr>
        <a:xfrm>
          <a:off x="8699500" y="1350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52802</xdr:rowOff>
    </xdr:from>
    <xdr:ext cx="534377" cy="259045"/>
    <xdr:sp macro="" textlink="">
      <xdr:nvSpPr>
        <xdr:cNvPr id="426" name="テキスト ボックス 425"/>
        <xdr:cNvSpPr txBox="1"/>
      </xdr:nvSpPr>
      <xdr:spPr>
        <a:xfrm>
          <a:off x="8483111" y="135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102020</xdr:rowOff>
    </xdr:from>
    <xdr:to>
      <xdr:col>41</xdr:col>
      <xdr:colOff>101600</xdr:colOff>
      <xdr:row>79</xdr:row>
      <xdr:rowOff>32170</xdr:rowOff>
    </xdr:to>
    <xdr:sp macro="" textlink="">
      <xdr:nvSpPr>
        <xdr:cNvPr id="427" name="楕円 426"/>
        <xdr:cNvSpPr/>
      </xdr:nvSpPr>
      <xdr:spPr>
        <a:xfrm>
          <a:off x="7810500" y="134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48697</xdr:rowOff>
    </xdr:from>
    <xdr:ext cx="534377" cy="259045"/>
    <xdr:sp macro="" textlink="">
      <xdr:nvSpPr>
        <xdr:cNvPr id="428" name="テキスト ボックス 427"/>
        <xdr:cNvSpPr txBox="1"/>
      </xdr:nvSpPr>
      <xdr:spPr>
        <a:xfrm>
          <a:off x="7594111" y="132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158992</xdr:rowOff>
    </xdr:from>
    <xdr:to>
      <xdr:col>36</xdr:col>
      <xdr:colOff>165100</xdr:colOff>
      <xdr:row>79</xdr:row>
      <xdr:rowOff>89142</xdr:rowOff>
    </xdr:to>
    <xdr:sp macro="" textlink="">
      <xdr:nvSpPr>
        <xdr:cNvPr id="429" name="楕円 428"/>
        <xdr:cNvSpPr/>
      </xdr:nvSpPr>
      <xdr:spPr>
        <a:xfrm>
          <a:off x="6921500" y="135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80269</xdr:rowOff>
    </xdr:from>
    <xdr:ext cx="469744" cy="259045"/>
    <xdr:sp macro="" textlink="">
      <xdr:nvSpPr>
        <xdr:cNvPr id="430" name="テキスト ボックス 429"/>
        <xdr:cNvSpPr txBox="1"/>
      </xdr:nvSpPr>
      <xdr:spPr>
        <a:xfrm>
          <a:off x="6737428" y="1362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151191</xdr:rowOff>
    </xdr:from>
    <xdr:to>
      <xdr:col>55</xdr:col>
      <xdr:colOff>0</xdr:colOff>
      <xdr:row>98</xdr:row>
      <xdr:rowOff>160083</xdr:rowOff>
    </xdr:to>
    <xdr:cxnSp macro="">
      <xdr:nvCxnSpPr>
        <xdr:cNvPr id="459" name="直線コネクタ 458"/>
        <xdr:cNvCxnSpPr/>
      </xdr:nvCxnSpPr>
      <xdr:spPr>
        <a:xfrm flipV="1">
          <a:off x="9639300" y="16953291"/>
          <a:ext cx="8382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160083</xdr:rowOff>
    </xdr:from>
    <xdr:to>
      <xdr:col>50</xdr:col>
      <xdr:colOff>114300</xdr:colOff>
      <xdr:row>99</xdr:row>
      <xdr:rowOff>21259</xdr:rowOff>
    </xdr:to>
    <xdr:cxnSp macro="">
      <xdr:nvCxnSpPr>
        <xdr:cNvPr id="462" name="直線コネクタ 461"/>
        <xdr:cNvCxnSpPr/>
      </xdr:nvCxnSpPr>
      <xdr:spPr>
        <a:xfrm flipV="1">
          <a:off x="8750300" y="16962183"/>
          <a:ext cx="8890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25600</xdr:rowOff>
    </xdr:from>
    <xdr:to>
      <xdr:col>45</xdr:col>
      <xdr:colOff>177800</xdr:colOff>
      <xdr:row>99</xdr:row>
      <xdr:rowOff>21259</xdr:rowOff>
    </xdr:to>
    <xdr:cxnSp macro="">
      <xdr:nvCxnSpPr>
        <xdr:cNvPr id="465" name="直線コネクタ 464"/>
        <xdr:cNvCxnSpPr/>
      </xdr:nvCxnSpPr>
      <xdr:spPr>
        <a:xfrm>
          <a:off x="7861300" y="16827700"/>
          <a:ext cx="889000" cy="16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25600</xdr:rowOff>
    </xdr:from>
    <xdr:to>
      <xdr:col>41</xdr:col>
      <xdr:colOff>50800</xdr:colOff>
      <xdr:row>99</xdr:row>
      <xdr:rowOff>3887</xdr:rowOff>
    </xdr:to>
    <xdr:cxnSp macro="">
      <xdr:nvCxnSpPr>
        <xdr:cNvPr id="468" name="直線コネクタ 467"/>
        <xdr:cNvCxnSpPr/>
      </xdr:nvCxnSpPr>
      <xdr:spPr>
        <a:xfrm flipV="1">
          <a:off x="6972300" y="16827700"/>
          <a:ext cx="889000" cy="1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100391</xdr:rowOff>
    </xdr:from>
    <xdr:to>
      <xdr:col>55</xdr:col>
      <xdr:colOff>50800</xdr:colOff>
      <xdr:row>99</xdr:row>
      <xdr:rowOff>30541</xdr:rowOff>
    </xdr:to>
    <xdr:sp macro="" textlink="">
      <xdr:nvSpPr>
        <xdr:cNvPr id="478" name="楕円 477"/>
        <xdr:cNvSpPr/>
      </xdr:nvSpPr>
      <xdr:spPr>
        <a:xfrm>
          <a:off x="10426700" y="169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109283</xdr:rowOff>
    </xdr:from>
    <xdr:to>
      <xdr:col>50</xdr:col>
      <xdr:colOff>165100</xdr:colOff>
      <xdr:row>99</xdr:row>
      <xdr:rowOff>39433</xdr:rowOff>
    </xdr:to>
    <xdr:sp macro="" textlink="">
      <xdr:nvSpPr>
        <xdr:cNvPr id="480" name="楕円 479"/>
        <xdr:cNvSpPr/>
      </xdr:nvSpPr>
      <xdr:spPr>
        <a:xfrm>
          <a:off x="9588500" y="169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30560</xdr:rowOff>
    </xdr:from>
    <xdr:ext cx="534377" cy="259045"/>
    <xdr:sp macro="" textlink="">
      <xdr:nvSpPr>
        <xdr:cNvPr id="481" name="テキスト ボックス 480"/>
        <xdr:cNvSpPr txBox="1"/>
      </xdr:nvSpPr>
      <xdr:spPr>
        <a:xfrm>
          <a:off x="9372111" y="170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141909</xdr:rowOff>
    </xdr:from>
    <xdr:to>
      <xdr:col>46</xdr:col>
      <xdr:colOff>38100</xdr:colOff>
      <xdr:row>99</xdr:row>
      <xdr:rowOff>72059</xdr:rowOff>
    </xdr:to>
    <xdr:sp macro="" textlink="">
      <xdr:nvSpPr>
        <xdr:cNvPr id="482" name="楕円 481"/>
        <xdr:cNvSpPr/>
      </xdr:nvSpPr>
      <xdr:spPr>
        <a:xfrm>
          <a:off x="8699500" y="169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63186</xdr:rowOff>
    </xdr:from>
    <xdr:ext cx="534377" cy="259045"/>
    <xdr:sp macro="" textlink="">
      <xdr:nvSpPr>
        <xdr:cNvPr id="483" name="テキスト ボックス 482"/>
        <xdr:cNvSpPr txBox="1"/>
      </xdr:nvSpPr>
      <xdr:spPr>
        <a:xfrm>
          <a:off x="8483111" y="1703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146250</xdr:rowOff>
    </xdr:from>
    <xdr:to>
      <xdr:col>41</xdr:col>
      <xdr:colOff>101600</xdr:colOff>
      <xdr:row>98</xdr:row>
      <xdr:rowOff>76400</xdr:rowOff>
    </xdr:to>
    <xdr:sp macro="" textlink="">
      <xdr:nvSpPr>
        <xdr:cNvPr id="484" name="楕円 483"/>
        <xdr:cNvSpPr/>
      </xdr:nvSpPr>
      <xdr:spPr>
        <a:xfrm>
          <a:off x="7810500" y="167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92927</xdr:rowOff>
    </xdr:from>
    <xdr:ext cx="599010" cy="259045"/>
    <xdr:sp macro="" textlink="">
      <xdr:nvSpPr>
        <xdr:cNvPr id="485" name="テキスト ボックス 484"/>
        <xdr:cNvSpPr txBox="1"/>
      </xdr:nvSpPr>
      <xdr:spPr>
        <a:xfrm>
          <a:off x="7561795" y="1655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124537</xdr:rowOff>
    </xdr:from>
    <xdr:to>
      <xdr:col>36</xdr:col>
      <xdr:colOff>165100</xdr:colOff>
      <xdr:row>99</xdr:row>
      <xdr:rowOff>54687</xdr:rowOff>
    </xdr:to>
    <xdr:sp macro="" textlink="">
      <xdr:nvSpPr>
        <xdr:cNvPr id="486" name="楕円 485"/>
        <xdr:cNvSpPr/>
      </xdr:nvSpPr>
      <xdr:spPr>
        <a:xfrm>
          <a:off x="6921500" y="1692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45814</xdr:rowOff>
    </xdr:from>
    <xdr:ext cx="534377" cy="259045"/>
    <xdr:sp macro="" textlink="">
      <xdr:nvSpPr>
        <xdr:cNvPr id="487" name="テキスト ボックス 486"/>
        <xdr:cNvSpPr txBox="1"/>
      </xdr:nvSpPr>
      <xdr:spPr>
        <a:xfrm>
          <a:off x="6705111" y="1701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27312</xdr:rowOff>
    </xdr:from>
    <xdr:to>
      <xdr:col>85</xdr:col>
      <xdr:colOff>127000</xdr:colOff>
      <xdr:row>39</xdr:row>
      <xdr:rowOff>44450</xdr:rowOff>
    </xdr:to>
    <xdr:cxnSp macro="">
      <xdr:nvCxnSpPr>
        <xdr:cNvPr id="516" name="直線コネクタ 515"/>
        <xdr:cNvCxnSpPr/>
      </xdr:nvCxnSpPr>
      <xdr:spPr>
        <a:xfrm flipV="1">
          <a:off x="15481300" y="6713862"/>
          <a:ext cx="838200" cy="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147962</xdr:rowOff>
    </xdr:from>
    <xdr:to>
      <xdr:col>85</xdr:col>
      <xdr:colOff>177800</xdr:colOff>
      <xdr:row>39</xdr:row>
      <xdr:rowOff>78112</xdr:rowOff>
    </xdr:to>
    <xdr:sp macro="" textlink="">
      <xdr:nvSpPr>
        <xdr:cNvPr id="535" name="楕円 534"/>
        <xdr:cNvSpPr/>
      </xdr:nvSpPr>
      <xdr:spPr>
        <a:xfrm>
          <a:off x="16268700" y="66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469744" cy="259045"/>
    <xdr:sp macro="" textlink="">
      <xdr:nvSpPr>
        <xdr:cNvPr id="536" name="災害復旧事業費該当値テキスト"/>
        <xdr:cNvSpPr txBox="1"/>
      </xdr:nvSpPr>
      <xdr:spPr>
        <a:xfrm>
          <a:off x="16370300" y="66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123966</xdr:rowOff>
    </xdr:from>
    <xdr:to>
      <xdr:col>85</xdr:col>
      <xdr:colOff>127000</xdr:colOff>
      <xdr:row>76</xdr:row>
      <xdr:rowOff>147261</xdr:rowOff>
    </xdr:to>
    <xdr:cxnSp macro="">
      <xdr:nvCxnSpPr>
        <xdr:cNvPr id="618" name="直線コネクタ 617"/>
        <xdr:cNvCxnSpPr/>
      </xdr:nvCxnSpPr>
      <xdr:spPr>
        <a:xfrm flipV="1">
          <a:off x="15481300" y="13154166"/>
          <a:ext cx="8382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147261</xdr:rowOff>
    </xdr:from>
    <xdr:to>
      <xdr:col>81</xdr:col>
      <xdr:colOff>50800</xdr:colOff>
      <xdr:row>76</xdr:row>
      <xdr:rowOff>148369</xdr:rowOff>
    </xdr:to>
    <xdr:cxnSp macro="">
      <xdr:nvCxnSpPr>
        <xdr:cNvPr id="621" name="直線コネクタ 620"/>
        <xdr:cNvCxnSpPr/>
      </xdr:nvCxnSpPr>
      <xdr:spPr>
        <a:xfrm flipV="1">
          <a:off x="14592300" y="13177461"/>
          <a:ext cx="8890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145569</xdr:rowOff>
    </xdr:from>
    <xdr:to>
      <xdr:col>76</xdr:col>
      <xdr:colOff>114300</xdr:colOff>
      <xdr:row>76</xdr:row>
      <xdr:rowOff>148369</xdr:rowOff>
    </xdr:to>
    <xdr:cxnSp macro="">
      <xdr:nvCxnSpPr>
        <xdr:cNvPr id="624" name="直線コネクタ 623"/>
        <xdr:cNvCxnSpPr/>
      </xdr:nvCxnSpPr>
      <xdr:spPr>
        <a:xfrm>
          <a:off x="13703300" y="13175769"/>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145569</xdr:rowOff>
    </xdr:from>
    <xdr:to>
      <xdr:col>71</xdr:col>
      <xdr:colOff>177800</xdr:colOff>
      <xdr:row>76</xdr:row>
      <xdr:rowOff>156113</xdr:rowOff>
    </xdr:to>
    <xdr:cxnSp macro="">
      <xdr:nvCxnSpPr>
        <xdr:cNvPr id="627" name="直線コネクタ 626"/>
        <xdr:cNvCxnSpPr/>
      </xdr:nvCxnSpPr>
      <xdr:spPr>
        <a:xfrm flipV="1">
          <a:off x="12814300" y="13175769"/>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73166</xdr:rowOff>
    </xdr:from>
    <xdr:to>
      <xdr:col>85</xdr:col>
      <xdr:colOff>177800</xdr:colOff>
      <xdr:row>77</xdr:row>
      <xdr:rowOff>3316</xdr:rowOff>
    </xdr:to>
    <xdr:sp macro="" textlink="">
      <xdr:nvSpPr>
        <xdr:cNvPr id="637" name="楕円 636"/>
        <xdr:cNvSpPr/>
      </xdr:nvSpPr>
      <xdr:spPr>
        <a:xfrm>
          <a:off x="16268700" y="13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51593</xdr:rowOff>
    </xdr:from>
    <xdr:ext cx="534377" cy="259045"/>
    <xdr:sp macro="" textlink="">
      <xdr:nvSpPr>
        <xdr:cNvPr id="638" name="公債費該当値テキスト"/>
        <xdr:cNvSpPr txBox="1"/>
      </xdr:nvSpPr>
      <xdr:spPr>
        <a:xfrm>
          <a:off x="16370300" y="130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96461</xdr:rowOff>
    </xdr:from>
    <xdr:to>
      <xdr:col>81</xdr:col>
      <xdr:colOff>101600</xdr:colOff>
      <xdr:row>77</xdr:row>
      <xdr:rowOff>26611</xdr:rowOff>
    </xdr:to>
    <xdr:sp macro="" textlink="">
      <xdr:nvSpPr>
        <xdr:cNvPr id="639" name="楕円 638"/>
        <xdr:cNvSpPr/>
      </xdr:nvSpPr>
      <xdr:spPr>
        <a:xfrm>
          <a:off x="15430500" y="13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17738</xdr:rowOff>
    </xdr:from>
    <xdr:ext cx="534377" cy="259045"/>
    <xdr:sp macro="" textlink="">
      <xdr:nvSpPr>
        <xdr:cNvPr id="640" name="テキスト ボックス 639"/>
        <xdr:cNvSpPr txBox="1"/>
      </xdr:nvSpPr>
      <xdr:spPr>
        <a:xfrm>
          <a:off x="15214111" y="1321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97569</xdr:rowOff>
    </xdr:from>
    <xdr:to>
      <xdr:col>76</xdr:col>
      <xdr:colOff>165100</xdr:colOff>
      <xdr:row>77</xdr:row>
      <xdr:rowOff>27719</xdr:rowOff>
    </xdr:to>
    <xdr:sp macro="" textlink="">
      <xdr:nvSpPr>
        <xdr:cNvPr id="641" name="楕円 640"/>
        <xdr:cNvSpPr/>
      </xdr:nvSpPr>
      <xdr:spPr>
        <a:xfrm>
          <a:off x="14541500" y="1312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18846</xdr:rowOff>
    </xdr:from>
    <xdr:ext cx="534377" cy="259045"/>
    <xdr:sp macro="" textlink="">
      <xdr:nvSpPr>
        <xdr:cNvPr id="642" name="テキスト ボックス 641"/>
        <xdr:cNvSpPr txBox="1"/>
      </xdr:nvSpPr>
      <xdr:spPr>
        <a:xfrm>
          <a:off x="14325111" y="132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94769</xdr:rowOff>
    </xdr:from>
    <xdr:to>
      <xdr:col>72</xdr:col>
      <xdr:colOff>38100</xdr:colOff>
      <xdr:row>77</xdr:row>
      <xdr:rowOff>24919</xdr:rowOff>
    </xdr:to>
    <xdr:sp macro="" textlink="">
      <xdr:nvSpPr>
        <xdr:cNvPr id="643" name="楕円 642"/>
        <xdr:cNvSpPr/>
      </xdr:nvSpPr>
      <xdr:spPr>
        <a:xfrm>
          <a:off x="13652500" y="131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16046</xdr:rowOff>
    </xdr:from>
    <xdr:ext cx="534377" cy="259045"/>
    <xdr:sp macro="" textlink="">
      <xdr:nvSpPr>
        <xdr:cNvPr id="644" name="テキスト ボックス 643"/>
        <xdr:cNvSpPr txBox="1"/>
      </xdr:nvSpPr>
      <xdr:spPr>
        <a:xfrm>
          <a:off x="13436111" y="132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105313</xdr:rowOff>
    </xdr:from>
    <xdr:to>
      <xdr:col>67</xdr:col>
      <xdr:colOff>101600</xdr:colOff>
      <xdr:row>77</xdr:row>
      <xdr:rowOff>35463</xdr:rowOff>
    </xdr:to>
    <xdr:sp macro="" textlink="">
      <xdr:nvSpPr>
        <xdr:cNvPr id="645" name="楕円 644"/>
        <xdr:cNvSpPr/>
      </xdr:nvSpPr>
      <xdr:spPr>
        <a:xfrm>
          <a:off x="12763500" y="131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26590</xdr:rowOff>
    </xdr:from>
    <xdr:ext cx="534377" cy="259045"/>
    <xdr:sp macro="" textlink="">
      <xdr:nvSpPr>
        <xdr:cNvPr id="646" name="テキスト ボックス 645"/>
        <xdr:cNvSpPr txBox="1"/>
      </xdr:nvSpPr>
      <xdr:spPr>
        <a:xfrm>
          <a:off x="12547111" y="132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19329</xdr:rowOff>
    </xdr:from>
    <xdr:to>
      <xdr:col>85</xdr:col>
      <xdr:colOff>127000</xdr:colOff>
      <xdr:row>99</xdr:row>
      <xdr:rowOff>29564</xdr:rowOff>
    </xdr:to>
    <xdr:cxnSp macro="">
      <xdr:nvCxnSpPr>
        <xdr:cNvPr id="677" name="直線コネクタ 676"/>
        <xdr:cNvCxnSpPr/>
      </xdr:nvCxnSpPr>
      <xdr:spPr>
        <a:xfrm flipV="1">
          <a:off x="15481300" y="16992879"/>
          <a:ext cx="8382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29564</xdr:rowOff>
    </xdr:from>
    <xdr:to>
      <xdr:col>81</xdr:col>
      <xdr:colOff>50800</xdr:colOff>
      <xdr:row>99</xdr:row>
      <xdr:rowOff>40069</xdr:rowOff>
    </xdr:to>
    <xdr:cxnSp macro="">
      <xdr:nvCxnSpPr>
        <xdr:cNvPr id="680" name="直線コネクタ 679"/>
        <xdr:cNvCxnSpPr/>
      </xdr:nvCxnSpPr>
      <xdr:spPr>
        <a:xfrm flipV="1">
          <a:off x="14592300" y="17003114"/>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39469</xdr:rowOff>
    </xdr:from>
    <xdr:to>
      <xdr:col>76</xdr:col>
      <xdr:colOff>114300</xdr:colOff>
      <xdr:row>99</xdr:row>
      <xdr:rowOff>40069</xdr:rowOff>
    </xdr:to>
    <xdr:cxnSp macro="">
      <xdr:nvCxnSpPr>
        <xdr:cNvPr id="683" name="直線コネクタ 682"/>
        <xdr:cNvCxnSpPr/>
      </xdr:nvCxnSpPr>
      <xdr:spPr>
        <a:xfrm>
          <a:off x="13703300" y="17013019"/>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39053</xdr:rowOff>
    </xdr:from>
    <xdr:to>
      <xdr:col>71</xdr:col>
      <xdr:colOff>177800</xdr:colOff>
      <xdr:row>99</xdr:row>
      <xdr:rowOff>39469</xdr:rowOff>
    </xdr:to>
    <xdr:cxnSp macro="">
      <xdr:nvCxnSpPr>
        <xdr:cNvPr id="686" name="直線コネクタ 685"/>
        <xdr:cNvCxnSpPr/>
      </xdr:nvCxnSpPr>
      <xdr:spPr>
        <a:xfrm>
          <a:off x="12814300" y="17012603"/>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139979</xdr:rowOff>
    </xdr:from>
    <xdr:to>
      <xdr:col>85</xdr:col>
      <xdr:colOff>177800</xdr:colOff>
      <xdr:row>99</xdr:row>
      <xdr:rowOff>70129</xdr:rowOff>
    </xdr:to>
    <xdr:sp macro="" textlink="">
      <xdr:nvSpPr>
        <xdr:cNvPr id="696" name="楕円 695"/>
        <xdr:cNvSpPr/>
      </xdr:nvSpPr>
      <xdr:spPr>
        <a:xfrm>
          <a:off x="16268700" y="169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54906</xdr:rowOff>
    </xdr:from>
    <xdr:ext cx="534377" cy="259045"/>
    <xdr:sp macro="" textlink="">
      <xdr:nvSpPr>
        <xdr:cNvPr id="697" name="積立金該当値テキスト"/>
        <xdr:cNvSpPr txBox="1"/>
      </xdr:nvSpPr>
      <xdr:spPr>
        <a:xfrm>
          <a:off x="16370300" y="168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150214</xdr:rowOff>
    </xdr:from>
    <xdr:to>
      <xdr:col>81</xdr:col>
      <xdr:colOff>101600</xdr:colOff>
      <xdr:row>99</xdr:row>
      <xdr:rowOff>80364</xdr:rowOff>
    </xdr:to>
    <xdr:sp macro="" textlink="">
      <xdr:nvSpPr>
        <xdr:cNvPr id="698" name="楕円 697"/>
        <xdr:cNvSpPr/>
      </xdr:nvSpPr>
      <xdr:spPr>
        <a:xfrm>
          <a:off x="15430500" y="169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71491</xdr:rowOff>
    </xdr:from>
    <xdr:ext cx="534377" cy="259045"/>
    <xdr:sp macro="" textlink="">
      <xdr:nvSpPr>
        <xdr:cNvPr id="699" name="テキスト ボックス 698"/>
        <xdr:cNvSpPr txBox="1"/>
      </xdr:nvSpPr>
      <xdr:spPr>
        <a:xfrm>
          <a:off x="15214111" y="170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160719</xdr:rowOff>
    </xdr:from>
    <xdr:to>
      <xdr:col>76</xdr:col>
      <xdr:colOff>165100</xdr:colOff>
      <xdr:row>99</xdr:row>
      <xdr:rowOff>90869</xdr:rowOff>
    </xdr:to>
    <xdr:sp macro="" textlink="">
      <xdr:nvSpPr>
        <xdr:cNvPr id="700" name="楕円 699"/>
        <xdr:cNvSpPr/>
      </xdr:nvSpPr>
      <xdr:spPr>
        <a:xfrm>
          <a:off x="14541500" y="169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81996</xdr:rowOff>
    </xdr:from>
    <xdr:ext cx="534377" cy="259045"/>
    <xdr:sp macro="" textlink="">
      <xdr:nvSpPr>
        <xdr:cNvPr id="701" name="テキスト ボックス 700"/>
        <xdr:cNvSpPr txBox="1"/>
      </xdr:nvSpPr>
      <xdr:spPr>
        <a:xfrm>
          <a:off x="14325111" y="1705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160119</xdr:rowOff>
    </xdr:from>
    <xdr:to>
      <xdr:col>72</xdr:col>
      <xdr:colOff>38100</xdr:colOff>
      <xdr:row>99</xdr:row>
      <xdr:rowOff>90269</xdr:rowOff>
    </xdr:to>
    <xdr:sp macro="" textlink="">
      <xdr:nvSpPr>
        <xdr:cNvPr id="702" name="楕円 701"/>
        <xdr:cNvSpPr/>
      </xdr:nvSpPr>
      <xdr:spPr>
        <a:xfrm>
          <a:off x="13652500" y="169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81396</xdr:rowOff>
    </xdr:from>
    <xdr:ext cx="534377" cy="259045"/>
    <xdr:sp macro="" textlink="">
      <xdr:nvSpPr>
        <xdr:cNvPr id="703" name="テキスト ボックス 702"/>
        <xdr:cNvSpPr txBox="1"/>
      </xdr:nvSpPr>
      <xdr:spPr>
        <a:xfrm>
          <a:off x="13436111" y="170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159703</xdr:rowOff>
    </xdr:from>
    <xdr:to>
      <xdr:col>67</xdr:col>
      <xdr:colOff>101600</xdr:colOff>
      <xdr:row>99</xdr:row>
      <xdr:rowOff>89853</xdr:rowOff>
    </xdr:to>
    <xdr:sp macro="" textlink="">
      <xdr:nvSpPr>
        <xdr:cNvPr id="704" name="楕円 703"/>
        <xdr:cNvSpPr/>
      </xdr:nvSpPr>
      <xdr:spPr>
        <a:xfrm>
          <a:off x="12763500" y="169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80980</xdr:rowOff>
    </xdr:from>
    <xdr:ext cx="534377" cy="259045"/>
    <xdr:sp macro="" textlink="">
      <xdr:nvSpPr>
        <xdr:cNvPr id="705" name="テキスト ボックス 704"/>
        <xdr:cNvSpPr txBox="1"/>
      </xdr:nvSpPr>
      <xdr:spPr>
        <a:xfrm>
          <a:off x="12547111" y="1705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50612</xdr:rowOff>
    </xdr:from>
    <xdr:to>
      <xdr:col>116</xdr:col>
      <xdr:colOff>63500</xdr:colOff>
      <xdr:row>39</xdr:row>
      <xdr:rowOff>98878</xdr:rowOff>
    </xdr:to>
    <xdr:cxnSp macro="">
      <xdr:nvCxnSpPr>
        <xdr:cNvPr id="736" name="直線コネクタ 735"/>
        <xdr:cNvCxnSpPr/>
      </xdr:nvCxnSpPr>
      <xdr:spPr>
        <a:xfrm>
          <a:off x="21323300" y="6737162"/>
          <a:ext cx="838200" cy="4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123763</xdr:rowOff>
    </xdr:from>
    <xdr:to>
      <xdr:col>111</xdr:col>
      <xdr:colOff>177800</xdr:colOff>
      <xdr:row>39</xdr:row>
      <xdr:rowOff>50612</xdr:rowOff>
    </xdr:to>
    <xdr:cxnSp macro="">
      <xdr:nvCxnSpPr>
        <xdr:cNvPr id="739" name="直線コネクタ 738"/>
        <xdr:cNvCxnSpPr/>
      </xdr:nvCxnSpPr>
      <xdr:spPr>
        <a:xfrm>
          <a:off x="20434300" y="6638863"/>
          <a:ext cx="889000" cy="9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150640</xdr:rowOff>
    </xdr:from>
    <xdr:to>
      <xdr:col>107</xdr:col>
      <xdr:colOff>50800</xdr:colOff>
      <xdr:row>38</xdr:row>
      <xdr:rowOff>123763</xdr:rowOff>
    </xdr:to>
    <xdr:cxnSp macro="">
      <xdr:nvCxnSpPr>
        <xdr:cNvPr id="742" name="直線コネクタ 741"/>
        <xdr:cNvCxnSpPr/>
      </xdr:nvCxnSpPr>
      <xdr:spPr>
        <a:xfrm>
          <a:off x="19545300" y="6494290"/>
          <a:ext cx="889000" cy="14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68372</xdr:rowOff>
    </xdr:from>
    <xdr:ext cx="469744" cy="259045"/>
    <xdr:sp macro="" textlink="">
      <xdr:nvSpPr>
        <xdr:cNvPr id="744" name="テキスト ボックス 743"/>
        <xdr:cNvSpPr txBox="1"/>
      </xdr:nvSpPr>
      <xdr:spPr>
        <a:xfrm>
          <a:off x="20199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150640</xdr:rowOff>
    </xdr:from>
    <xdr:to>
      <xdr:col>102</xdr:col>
      <xdr:colOff>114300</xdr:colOff>
      <xdr:row>39</xdr:row>
      <xdr:rowOff>7765</xdr:rowOff>
    </xdr:to>
    <xdr:cxnSp macro="">
      <xdr:nvCxnSpPr>
        <xdr:cNvPr id="745" name="直線コネクタ 744"/>
        <xdr:cNvCxnSpPr/>
      </xdr:nvCxnSpPr>
      <xdr:spPr>
        <a:xfrm flipV="1">
          <a:off x="18656300" y="649429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171262</xdr:rowOff>
    </xdr:from>
    <xdr:to>
      <xdr:col>112</xdr:col>
      <xdr:colOff>38100</xdr:colOff>
      <xdr:row>39</xdr:row>
      <xdr:rowOff>101412</xdr:rowOff>
    </xdr:to>
    <xdr:sp macro="" textlink="">
      <xdr:nvSpPr>
        <xdr:cNvPr id="757" name="楕円 756"/>
        <xdr:cNvSpPr/>
      </xdr:nvSpPr>
      <xdr:spPr>
        <a:xfrm>
          <a:off x="21272500" y="66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92539</xdr:rowOff>
    </xdr:from>
    <xdr:ext cx="469744" cy="259045"/>
    <xdr:sp macro="" textlink="">
      <xdr:nvSpPr>
        <xdr:cNvPr id="758" name="テキスト ボックス 757"/>
        <xdr:cNvSpPr txBox="1"/>
      </xdr:nvSpPr>
      <xdr:spPr>
        <a:xfrm>
          <a:off x="21088428" y="677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72963</xdr:rowOff>
    </xdr:from>
    <xdr:to>
      <xdr:col>107</xdr:col>
      <xdr:colOff>101600</xdr:colOff>
      <xdr:row>39</xdr:row>
      <xdr:rowOff>3113</xdr:rowOff>
    </xdr:to>
    <xdr:sp macro="" textlink="">
      <xdr:nvSpPr>
        <xdr:cNvPr id="759" name="楕円 758"/>
        <xdr:cNvSpPr/>
      </xdr:nvSpPr>
      <xdr:spPr>
        <a:xfrm>
          <a:off x="20383500" y="65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19640</xdr:rowOff>
    </xdr:from>
    <xdr:ext cx="469744" cy="259045"/>
    <xdr:sp macro="" textlink="">
      <xdr:nvSpPr>
        <xdr:cNvPr id="760" name="テキスト ボックス 759"/>
        <xdr:cNvSpPr txBox="1"/>
      </xdr:nvSpPr>
      <xdr:spPr>
        <a:xfrm>
          <a:off x="20199428" y="636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99840</xdr:rowOff>
    </xdr:from>
    <xdr:to>
      <xdr:col>102</xdr:col>
      <xdr:colOff>165100</xdr:colOff>
      <xdr:row>38</xdr:row>
      <xdr:rowOff>29990</xdr:rowOff>
    </xdr:to>
    <xdr:sp macro="" textlink="">
      <xdr:nvSpPr>
        <xdr:cNvPr id="761" name="楕円 760"/>
        <xdr:cNvSpPr/>
      </xdr:nvSpPr>
      <xdr:spPr>
        <a:xfrm>
          <a:off x="19494500" y="64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46517</xdr:rowOff>
    </xdr:from>
    <xdr:ext cx="469744" cy="259045"/>
    <xdr:sp macro="" textlink="">
      <xdr:nvSpPr>
        <xdr:cNvPr id="762" name="テキスト ボックス 761"/>
        <xdr:cNvSpPr txBox="1"/>
      </xdr:nvSpPr>
      <xdr:spPr>
        <a:xfrm>
          <a:off x="19310428" y="621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128415</xdr:rowOff>
    </xdr:from>
    <xdr:to>
      <xdr:col>98</xdr:col>
      <xdr:colOff>38100</xdr:colOff>
      <xdr:row>39</xdr:row>
      <xdr:rowOff>58565</xdr:rowOff>
    </xdr:to>
    <xdr:sp macro="" textlink="">
      <xdr:nvSpPr>
        <xdr:cNvPr id="763" name="楕円 762"/>
        <xdr:cNvSpPr/>
      </xdr:nvSpPr>
      <xdr:spPr>
        <a:xfrm>
          <a:off x="18605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75092</xdr:rowOff>
    </xdr:from>
    <xdr:ext cx="469744" cy="259045"/>
    <xdr:sp macro="" textlink="">
      <xdr:nvSpPr>
        <xdr:cNvPr id="764" name="テキスト ボックス 763"/>
        <xdr:cNvSpPr txBox="1"/>
      </xdr:nvSpPr>
      <xdr:spPr>
        <a:xfrm>
          <a:off x="18421428" y="641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36843</xdr:rowOff>
    </xdr:from>
    <xdr:to>
      <xdr:col>116</xdr:col>
      <xdr:colOff>63500</xdr:colOff>
      <xdr:row>59</xdr:row>
      <xdr:rowOff>36906</xdr:rowOff>
    </xdr:to>
    <xdr:cxnSp macro="">
      <xdr:nvCxnSpPr>
        <xdr:cNvPr id="793" name="直線コネクタ 792"/>
        <xdr:cNvCxnSpPr/>
      </xdr:nvCxnSpPr>
      <xdr:spPr>
        <a:xfrm>
          <a:off x="21323300" y="10152393"/>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28410</xdr:rowOff>
    </xdr:from>
    <xdr:to>
      <xdr:col>111</xdr:col>
      <xdr:colOff>177800</xdr:colOff>
      <xdr:row>59</xdr:row>
      <xdr:rowOff>36843</xdr:rowOff>
    </xdr:to>
    <xdr:cxnSp macro="">
      <xdr:nvCxnSpPr>
        <xdr:cNvPr id="796" name="直線コネクタ 795"/>
        <xdr:cNvCxnSpPr/>
      </xdr:nvCxnSpPr>
      <xdr:spPr>
        <a:xfrm>
          <a:off x="20434300" y="10143960"/>
          <a:ext cx="8890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22937</xdr:rowOff>
    </xdr:from>
    <xdr:to>
      <xdr:col>107</xdr:col>
      <xdr:colOff>50800</xdr:colOff>
      <xdr:row>59</xdr:row>
      <xdr:rowOff>28410</xdr:rowOff>
    </xdr:to>
    <xdr:cxnSp macro="">
      <xdr:nvCxnSpPr>
        <xdr:cNvPr id="799" name="直線コネクタ 798"/>
        <xdr:cNvCxnSpPr/>
      </xdr:nvCxnSpPr>
      <xdr:spPr>
        <a:xfrm>
          <a:off x="19545300" y="10138487"/>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10693</xdr:rowOff>
    </xdr:from>
    <xdr:to>
      <xdr:col>102</xdr:col>
      <xdr:colOff>114300</xdr:colOff>
      <xdr:row>59</xdr:row>
      <xdr:rowOff>22937</xdr:rowOff>
    </xdr:to>
    <xdr:cxnSp macro="">
      <xdr:nvCxnSpPr>
        <xdr:cNvPr id="802" name="直線コネクタ 801"/>
        <xdr:cNvCxnSpPr/>
      </xdr:nvCxnSpPr>
      <xdr:spPr>
        <a:xfrm>
          <a:off x="18656300" y="10126243"/>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157556</xdr:rowOff>
    </xdr:from>
    <xdr:to>
      <xdr:col>116</xdr:col>
      <xdr:colOff>114300</xdr:colOff>
      <xdr:row>59</xdr:row>
      <xdr:rowOff>87706</xdr:rowOff>
    </xdr:to>
    <xdr:sp macro="" textlink="">
      <xdr:nvSpPr>
        <xdr:cNvPr id="812" name="楕円 811"/>
        <xdr:cNvSpPr/>
      </xdr:nvSpPr>
      <xdr:spPr>
        <a:xfrm>
          <a:off x="221107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157493</xdr:rowOff>
    </xdr:from>
    <xdr:to>
      <xdr:col>112</xdr:col>
      <xdr:colOff>38100</xdr:colOff>
      <xdr:row>59</xdr:row>
      <xdr:rowOff>87643</xdr:rowOff>
    </xdr:to>
    <xdr:sp macro="" textlink="">
      <xdr:nvSpPr>
        <xdr:cNvPr id="814" name="楕円 813"/>
        <xdr:cNvSpPr/>
      </xdr:nvSpPr>
      <xdr:spPr>
        <a:xfrm>
          <a:off x="21272500" y="101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78770</xdr:rowOff>
    </xdr:from>
    <xdr:ext cx="378565" cy="259045"/>
    <xdr:sp macro="" textlink="">
      <xdr:nvSpPr>
        <xdr:cNvPr id="815" name="テキスト ボックス 814"/>
        <xdr:cNvSpPr txBox="1"/>
      </xdr:nvSpPr>
      <xdr:spPr>
        <a:xfrm>
          <a:off x="21134017" y="1019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149060</xdr:rowOff>
    </xdr:from>
    <xdr:to>
      <xdr:col>107</xdr:col>
      <xdr:colOff>101600</xdr:colOff>
      <xdr:row>59</xdr:row>
      <xdr:rowOff>79210</xdr:rowOff>
    </xdr:to>
    <xdr:sp macro="" textlink="">
      <xdr:nvSpPr>
        <xdr:cNvPr id="816" name="楕円 815"/>
        <xdr:cNvSpPr/>
      </xdr:nvSpPr>
      <xdr:spPr>
        <a:xfrm>
          <a:off x="20383500" y="100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70337</xdr:rowOff>
    </xdr:from>
    <xdr:ext cx="469744" cy="259045"/>
    <xdr:sp macro="" textlink="">
      <xdr:nvSpPr>
        <xdr:cNvPr id="817" name="テキスト ボックス 816"/>
        <xdr:cNvSpPr txBox="1"/>
      </xdr:nvSpPr>
      <xdr:spPr>
        <a:xfrm>
          <a:off x="20199428" y="1018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143587</xdr:rowOff>
    </xdr:from>
    <xdr:to>
      <xdr:col>102</xdr:col>
      <xdr:colOff>165100</xdr:colOff>
      <xdr:row>59</xdr:row>
      <xdr:rowOff>73737</xdr:rowOff>
    </xdr:to>
    <xdr:sp macro="" textlink="">
      <xdr:nvSpPr>
        <xdr:cNvPr id="818" name="楕円 817"/>
        <xdr:cNvSpPr/>
      </xdr:nvSpPr>
      <xdr:spPr>
        <a:xfrm>
          <a:off x="19494500" y="100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64864</xdr:rowOff>
    </xdr:from>
    <xdr:ext cx="469744" cy="259045"/>
    <xdr:sp macro="" textlink="">
      <xdr:nvSpPr>
        <xdr:cNvPr id="819" name="テキスト ボックス 818"/>
        <xdr:cNvSpPr txBox="1"/>
      </xdr:nvSpPr>
      <xdr:spPr>
        <a:xfrm>
          <a:off x="19310428" y="101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131343</xdr:rowOff>
    </xdr:from>
    <xdr:to>
      <xdr:col>98</xdr:col>
      <xdr:colOff>38100</xdr:colOff>
      <xdr:row>59</xdr:row>
      <xdr:rowOff>61493</xdr:rowOff>
    </xdr:to>
    <xdr:sp macro="" textlink="">
      <xdr:nvSpPr>
        <xdr:cNvPr id="820" name="楕円 819"/>
        <xdr:cNvSpPr/>
      </xdr:nvSpPr>
      <xdr:spPr>
        <a:xfrm>
          <a:off x="18605500" y="100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52620</xdr:rowOff>
    </xdr:from>
    <xdr:ext cx="469744" cy="259045"/>
    <xdr:sp macro="" textlink="">
      <xdr:nvSpPr>
        <xdr:cNvPr id="821" name="テキスト ボックス 820"/>
        <xdr:cNvSpPr txBox="1"/>
      </xdr:nvSpPr>
      <xdr:spPr>
        <a:xfrm>
          <a:off x="18421428" y="1016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140201</xdr:rowOff>
    </xdr:from>
    <xdr:to>
      <xdr:col>116</xdr:col>
      <xdr:colOff>63500</xdr:colOff>
      <xdr:row>78</xdr:row>
      <xdr:rowOff>150738</xdr:rowOff>
    </xdr:to>
    <xdr:cxnSp macro="">
      <xdr:nvCxnSpPr>
        <xdr:cNvPr id="853" name="直線コネクタ 852"/>
        <xdr:cNvCxnSpPr/>
      </xdr:nvCxnSpPr>
      <xdr:spPr>
        <a:xfrm flipV="1">
          <a:off x="21323300" y="13513301"/>
          <a:ext cx="8382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102591</xdr:rowOff>
    </xdr:from>
    <xdr:to>
      <xdr:col>111</xdr:col>
      <xdr:colOff>177800</xdr:colOff>
      <xdr:row>78</xdr:row>
      <xdr:rowOff>150738</xdr:rowOff>
    </xdr:to>
    <xdr:cxnSp macro="">
      <xdr:nvCxnSpPr>
        <xdr:cNvPr id="856" name="直線コネクタ 855"/>
        <xdr:cNvCxnSpPr/>
      </xdr:nvCxnSpPr>
      <xdr:spPr>
        <a:xfrm>
          <a:off x="20434300" y="13304241"/>
          <a:ext cx="889000" cy="2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102591</xdr:rowOff>
    </xdr:from>
    <xdr:to>
      <xdr:col>107</xdr:col>
      <xdr:colOff>50800</xdr:colOff>
      <xdr:row>77</xdr:row>
      <xdr:rowOff>151870</xdr:rowOff>
    </xdr:to>
    <xdr:cxnSp macro="">
      <xdr:nvCxnSpPr>
        <xdr:cNvPr id="859" name="直線コネクタ 858"/>
        <xdr:cNvCxnSpPr/>
      </xdr:nvCxnSpPr>
      <xdr:spPr>
        <a:xfrm flipV="1">
          <a:off x="19545300" y="13304241"/>
          <a:ext cx="8890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115512</xdr:rowOff>
    </xdr:from>
    <xdr:to>
      <xdr:col>102</xdr:col>
      <xdr:colOff>114300</xdr:colOff>
      <xdr:row>77</xdr:row>
      <xdr:rowOff>151870</xdr:rowOff>
    </xdr:to>
    <xdr:cxnSp macro="">
      <xdr:nvCxnSpPr>
        <xdr:cNvPr id="862" name="直線コネクタ 861"/>
        <xdr:cNvCxnSpPr/>
      </xdr:nvCxnSpPr>
      <xdr:spPr>
        <a:xfrm>
          <a:off x="18656300" y="13317162"/>
          <a:ext cx="8890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89401</xdr:rowOff>
    </xdr:from>
    <xdr:to>
      <xdr:col>116</xdr:col>
      <xdr:colOff>114300</xdr:colOff>
      <xdr:row>79</xdr:row>
      <xdr:rowOff>19551</xdr:rowOff>
    </xdr:to>
    <xdr:sp macro="" textlink="">
      <xdr:nvSpPr>
        <xdr:cNvPr id="872" name="楕円 871"/>
        <xdr:cNvSpPr/>
      </xdr:nvSpPr>
      <xdr:spPr>
        <a:xfrm>
          <a:off x="22110700" y="1346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67828</xdr:rowOff>
    </xdr:from>
    <xdr:ext cx="534377" cy="259045"/>
    <xdr:sp macro="" textlink="">
      <xdr:nvSpPr>
        <xdr:cNvPr id="873" name="繰出金該当値テキスト"/>
        <xdr:cNvSpPr txBox="1"/>
      </xdr:nvSpPr>
      <xdr:spPr>
        <a:xfrm>
          <a:off x="22212300" y="134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99938</xdr:rowOff>
    </xdr:from>
    <xdr:to>
      <xdr:col>112</xdr:col>
      <xdr:colOff>38100</xdr:colOff>
      <xdr:row>79</xdr:row>
      <xdr:rowOff>30088</xdr:rowOff>
    </xdr:to>
    <xdr:sp macro="" textlink="">
      <xdr:nvSpPr>
        <xdr:cNvPr id="874" name="楕円 873"/>
        <xdr:cNvSpPr/>
      </xdr:nvSpPr>
      <xdr:spPr>
        <a:xfrm>
          <a:off x="21272500" y="13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21215</xdr:rowOff>
    </xdr:from>
    <xdr:ext cx="534377" cy="259045"/>
    <xdr:sp macro="" textlink="">
      <xdr:nvSpPr>
        <xdr:cNvPr id="875" name="テキスト ボックス 874"/>
        <xdr:cNvSpPr txBox="1"/>
      </xdr:nvSpPr>
      <xdr:spPr>
        <a:xfrm>
          <a:off x="21056111" y="135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51791</xdr:rowOff>
    </xdr:from>
    <xdr:to>
      <xdr:col>107</xdr:col>
      <xdr:colOff>101600</xdr:colOff>
      <xdr:row>77</xdr:row>
      <xdr:rowOff>153391</xdr:rowOff>
    </xdr:to>
    <xdr:sp macro="" textlink="">
      <xdr:nvSpPr>
        <xdr:cNvPr id="876" name="楕円 875"/>
        <xdr:cNvSpPr/>
      </xdr:nvSpPr>
      <xdr:spPr>
        <a:xfrm>
          <a:off x="20383500" y="1325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144518</xdr:rowOff>
    </xdr:from>
    <xdr:ext cx="534377" cy="259045"/>
    <xdr:sp macro="" textlink="">
      <xdr:nvSpPr>
        <xdr:cNvPr id="877" name="テキスト ボックス 876"/>
        <xdr:cNvSpPr txBox="1"/>
      </xdr:nvSpPr>
      <xdr:spPr>
        <a:xfrm>
          <a:off x="20167111" y="1334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101070</xdr:rowOff>
    </xdr:from>
    <xdr:to>
      <xdr:col>102</xdr:col>
      <xdr:colOff>165100</xdr:colOff>
      <xdr:row>78</xdr:row>
      <xdr:rowOff>31220</xdr:rowOff>
    </xdr:to>
    <xdr:sp macro="" textlink="">
      <xdr:nvSpPr>
        <xdr:cNvPr id="878" name="楕円 877"/>
        <xdr:cNvSpPr/>
      </xdr:nvSpPr>
      <xdr:spPr>
        <a:xfrm>
          <a:off x="19494500" y="133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22347</xdr:rowOff>
    </xdr:from>
    <xdr:ext cx="534377" cy="259045"/>
    <xdr:sp macro="" textlink="">
      <xdr:nvSpPr>
        <xdr:cNvPr id="879" name="テキスト ボックス 878"/>
        <xdr:cNvSpPr txBox="1"/>
      </xdr:nvSpPr>
      <xdr:spPr>
        <a:xfrm>
          <a:off x="19278111" y="133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64712</xdr:rowOff>
    </xdr:from>
    <xdr:to>
      <xdr:col>98</xdr:col>
      <xdr:colOff>38100</xdr:colOff>
      <xdr:row>77</xdr:row>
      <xdr:rowOff>166312</xdr:rowOff>
    </xdr:to>
    <xdr:sp macro="" textlink="">
      <xdr:nvSpPr>
        <xdr:cNvPr id="880" name="楕円 879"/>
        <xdr:cNvSpPr/>
      </xdr:nvSpPr>
      <xdr:spPr>
        <a:xfrm>
          <a:off x="18605500" y="132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157439</xdr:rowOff>
    </xdr:from>
    <xdr:ext cx="534377" cy="259045"/>
    <xdr:sp macro="" textlink="">
      <xdr:nvSpPr>
        <xdr:cNvPr id="881" name="テキスト ボックス 880"/>
        <xdr:cNvSpPr txBox="1"/>
      </xdr:nvSpPr>
      <xdr:spPr>
        <a:xfrm>
          <a:off x="18389111" y="133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は扶助費のみが類似団体の平均を上回っている。年少人口が比較的多いことによる児童福祉の増、利用者の増に伴う障害者福祉の増が主な要因であると考えられる。単独での福祉政策は大きく増額してはいないものの、扶助費を高めている一因ともなっていることから、必要に応じて事業の見直しを図っ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経費は類似団体を下回っているが、補助費等が大幅増となっている。特別定額給付金事業として町民１人あたり１０万円を支給したことや、その他新型コロナウイルス感染症対応地方創生臨時交付金を活用して応援金を支給したことが主な要因となっている。災害復旧事業費が計上されているのは、豪雨により被害を受けた漁港単独航路の埋そく工事を行ったためである。普通建設事業費の増については、町営住宅の改修やその他単独事業の増が影響をしている。積立金については、返礼品を伴うふるさと納税を推進したことにより基金の積立額が前年度よりも増加したために増になっており、今後も継続して推進することで増額していく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全体的に効率的な財政運営ができているため、今後も引き続き歳出全体にわたり不断の見直しを続け、歳出の抑制に努めたい。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
6,659
5.72
4,645,892
4,423,667
200,308
2,200,233
3,412,082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21481</xdr:rowOff>
    </xdr:from>
    <xdr:to>
      <xdr:col>24</xdr:col>
      <xdr:colOff>63500</xdr:colOff>
      <xdr:row>37</xdr:row>
      <xdr:rowOff>37483</xdr:rowOff>
    </xdr:to>
    <xdr:cxnSp macro="">
      <xdr:nvCxnSpPr>
        <xdr:cNvPr id="63" name="直線コネクタ 62"/>
        <xdr:cNvCxnSpPr/>
      </xdr:nvCxnSpPr>
      <xdr:spPr>
        <a:xfrm>
          <a:off x="3797300" y="636513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20828</xdr:rowOff>
    </xdr:from>
    <xdr:to>
      <xdr:col>19</xdr:col>
      <xdr:colOff>177800</xdr:colOff>
      <xdr:row>37</xdr:row>
      <xdr:rowOff>21481</xdr:rowOff>
    </xdr:to>
    <xdr:cxnSp macro="">
      <xdr:nvCxnSpPr>
        <xdr:cNvPr id="66" name="直線コネクタ 65"/>
        <xdr:cNvCxnSpPr/>
      </xdr:nvCxnSpPr>
      <xdr:spPr>
        <a:xfrm>
          <a:off x="2908300" y="636447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4663</xdr:rowOff>
    </xdr:from>
    <xdr:to>
      <xdr:col>15</xdr:col>
      <xdr:colOff>50800</xdr:colOff>
      <xdr:row>37</xdr:row>
      <xdr:rowOff>20828</xdr:rowOff>
    </xdr:to>
    <xdr:cxnSp macro="">
      <xdr:nvCxnSpPr>
        <xdr:cNvPr id="69" name="直線コネクタ 68"/>
        <xdr:cNvCxnSpPr/>
      </xdr:nvCxnSpPr>
      <xdr:spPr>
        <a:xfrm>
          <a:off x="2019300" y="6348313"/>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167785</xdr:rowOff>
    </xdr:from>
    <xdr:to>
      <xdr:col>10</xdr:col>
      <xdr:colOff>114300</xdr:colOff>
      <xdr:row>37</xdr:row>
      <xdr:rowOff>4663</xdr:rowOff>
    </xdr:to>
    <xdr:cxnSp macro="">
      <xdr:nvCxnSpPr>
        <xdr:cNvPr id="72" name="直線コネクタ 71"/>
        <xdr:cNvCxnSpPr/>
      </xdr:nvCxnSpPr>
      <xdr:spPr>
        <a:xfrm>
          <a:off x="1130300" y="6339985"/>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158133</xdr:rowOff>
    </xdr:from>
    <xdr:to>
      <xdr:col>24</xdr:col>
      <xdr:colOff>114300</xdr:colOff>
      <xdr:row>37</xdr:row>
      <xdr:rowOff>88283</xdr:rowOff>
    </xdr:to>
    <xdr:sp macro="" textlink="">
      <xdr:nvSpPr>
        <xdr:cNvPr id="82" name="楕円 81"/>
        <xdr:cNvSpPr/>
      </xdr:nvSpPr>
      <xdr:spPr>
        <a:xfrm>
          <a:off x="4584700" y="63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136560</xdr:rowOff>
    </xdr:from>
    <xdr:ext cx="469744" cy="259045"/>
    <xdr:sp macro="" textlink="">
      <xdr:nvSpPr>
        <xdr:cNvPr id="83" name="議会費該当値テキスト"/>
        <xdr:cNvSpPr txBox="1"/>
      </xdr:nvSpPr>
      <xdr:spPr>
        <a:xfrm>
          <a:off x="4686300" y="630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142131</xdr:rowOff>
    </xdr:from>
    <xdr:to>
      <xdr:col>20</xdr:col>
      <xdr:colOff>38100</xdr:colOff>
      <xdr:row>37</xdr:row>
      <xdr:rowOff>72281</xdr:rowOff>
    </xdr:to>
    <xdr:sp macro="" textlink="">
      <xdr:nvSpPr>
        <xdr:cNvPr id="84" name="楕円 83"/>
        <xdr:cNvSpPr/>
      </xdr:nvSpPr>
      <xdr:spPr>
        <a:xfrm>
          <a:off x="3746500" y="63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63408</xdr:rowOff>
    </xdr:from>
    <xdr:ext cx="469744" cy="259045"/>
    <xdr:sp macro="" textlink="">
      <xdr:nvSpPr>
        <xdr:cNvPr id="85" name="テキスト ボックス 84"/>
        <xdr:cNvSpPr txBox="1"/>
      </xdr:nvSpPr>
      <xdr:spPr>
        <a:xfrm>
          <a:off x="3562428" y="640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141478</xdr:rowOff>
    </xdr:from>
    <xdr:to>
      <xdr:col>15</xdr:col>
      <xdr:colOff>101600</xdr:colOff>
      <xdr:row>37</xdr:row>
      <xdr:rowOff>71628</xdr:rowOff>
    </xdr:to>
    <xdr:sp macro="" textlink="">
      <xdr:nvSpPr>
        <xdr:cNvPr id="86" name="楕円 85"/>
        <xdr:cNvSpPr/>
      </xdr:nvSpPr>
      <xdr:spPr>
        <a:xfrm>
          <a:off x="2857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62755</xdr:rowOff>
    </xdr:from>
    <xdr:ext cx="469744" cy="259045"/>
    <xdr:sp macro="" textlink="">
      <xdr:nvSpPr>
        <xdr:cNvPr id="87" name="テキスト ボックス 86"/>
        <xdr:cNvSpPr txBox="1"/>
      </xdr:nvSpPr>
      <xdr:spPr>
        <a:xfrm>
          <a:off x="2673428" y="640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125313</xdr:rowOff>
    </xdr:from>
    <xdr:to>
      <xdr:col>10</xdr:col>
      <xdr:colOff>165100</xdr:colOff>
      <xdr:row>37</xdr:row>
      <xdr:rowOff>55463</xdr:rowOff>
    </xdr:to>
    <xdr:sp macro="" textlink="">
      <xdr:nvSpPr>
        <xdr:cNvPr id="88" name="楕円 87"/>
        <xdr:cNvSpPr/>
      </xdr:nvSpPr>
      <xdr:spPr>
        <a:xfrm>
          <a:off x="1968500" y="629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46590</xdr:rowOff>
    </xdr:from>
    <xdr:ext cx="469744" cy="259045"/>
    <xdr:sp macro="" textlink="">
      <xdr:nvSpPr>
        <xdr:cNvPr id="89" name="テキスト ボックス 88"/>
        <xdr:cNvSpPr txBox="1"/>
      </xdr:nvSpPr>
      <xdr:spPr>
        <a:xfrm>
          <a:off x="1784428" y="639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116985</xdr:rowOff>
    </xdr:from>
    <xdr:to>
      <xdr:col>6</xdr:col>
      <xdr:colOff>38100</xdr:colOff>
      <xdr:row>37</xdr:row>
      <xdr:rowOff>47135</xdr:rowOff>
    </xdr:to>
    <xdr:sp macro="" textlink="">
      <xdr:nvSpPr>
        <xdr:cNvPr id="90" name="楕円 89"/>
        <xdr:cNvSpPr/>
      </xdr:nvSpPr>
      <xdr:spPr>
        <a:xfrm>
          <a:off x="1079500" y="62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38262</xdr:rowOff>
    </xdr:from>
    <xdr:ext cx="469744" cy="259045"/>
    <xdr:sp macro="" textlink="">
      <xdr:nvSpPr>
        <xdr:cNvPr id="91" name="テキスト ボックス 90"/>
        <xdr:cNvSpPr txBox="1"/>
      </xdr:nvSpPr>
      <xdr:spPr>
        <a:xfrm>
          <a:off x="895428" y="63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46258</xdr:rowOff>
    </xdr:from>
    <xdr:to>
      <xdr:col>24</xdr:col>
      <xdr:colOff>63500</xdr:colOff>
      <xdr:row>59</xdr:row>
      <xdr:rowOff>16473</xdr:rowOff>
    </xdr:to>
    <xdr:cxnSp macro="">
      <xdr:nvCxnSpPr>
        <xdr:cNvPr id="122" name="直線コネクタ 121"/>
        <xdr:cNvCxnSpPr/>
      </xdr:nvCxnSpPr>
      <xdr:spPr>
        <a:xfrm flipV="1">
          <a:off x="3797300" y="9990358"/>
          <a:ext cx="838200" cy="14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16473</xdr:rowOff>
    </xdr:from>
    <xdr:to>
      <xdr:col>19</xdr:col>
      <xdr:colOff>177800</xdr:colOff>
      <xdr:row>59</xdr:row>
      <xdr:rowOff>24946</xdr:rowOff>
    </xdr:to>
    <xdr:cxnSp macro="">
      <xdr:nvCxnSpPr>
        <xdr:cNvPr id="125" name="直線コネクタ 124"/>
        <xdr:cNvCxnSpPr/>
      </xdr:nvCxnSpPr>
      <xdr:spPr>
        <a:xfrm flipV="1">
          <a:off x="2908300" y="10132023"/>
          <a:ext cx="8890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150516</xdr:rowOff>
    </xdr:from>
    <xdr:to>
      <xdr:col>15</xdr:col>
      <xdr:colOff>50800</xdr:colOff>
      <xdr:row>59</xdr:row>
      <xdr:rowOff>24946</xdr:rowOff>
    </xdr:to>
    <xdr:cxnSp macro="">
      <xdr:nvCxnSpPr>
        <xdr:cNvPr id="128" name="直線コネクタ 127"/>
        <xdr:cNvCxnSpPr/>
      </xdr:nvCxnSpPr>
      <xdr:spPr>
        <a:xfrm>
          <a:off x="2019300" y="10094616"/>
          <a:ext cx="889000" cy="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150516</xdr:rowOff>
    </xdr:from>
    <xdr:to>
      <xdr:col>10</xdr:col>
      <xdr:colOff>114300</xdr:colOff>
      <xdr:row>59</xdr:row>
      <xdr:rowOff>15732</xdr:rowOff>
    </xdr:to>
    <xdr:cxnSp macro="">
      <xdr:nvCxnSpPr>
        <xdr:cNvPr id="131" name="直線コネクタ 130"/>
        <xdr:cNvCxnSpPr/>
      </xdr:nvCxnSpPr>
      <xdr:spPr>
        <a:xfrm flipV="1">
          <a:off x="1130300" y="10094616"/>
          <a:ext cx="889000" cy="3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166908</xdr:rowOff>
    </xdr:from>
    <xdr:to>
      <xdr:col>24</xdr:col>
      <xdr:colOff>114300</xdr:colOff>
      <xdr:row>58</xdr:row>
      <xdr:rowOff>97058</xdr:rowOff>
    </xdr:to>
    <xdr:sp macro="" textlink="">
      <xdr:nvSpPr>
        <xdr:cNvPr id="141" name="楕円 140"/>
        <xdr:cNvSpPr/>
      </xdr:nvSpPr>
      <xdr:spPr>
        <a:xfrm>
          <a:off x="4584700" y="993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137123</xdr:rowOff>
    </xdr:from>
    <xdr:to>
      <xdr:col>20</xdr:col>
      <xdr:colOff>38100</xdr:colOff>
      <xdr:row>59</xdr:row>
      <xdr:rowOff>67273</xdr:rowOff>
    </xdr:to>
    <xdr:sp macro="" textlink="">
      <xdr:nvSpPr>
        <xdr:cNvPr id="143" name="楕円 142"/>
        <xdr:cNvSpPr/>
      </xdr:nvSpPr>
      <xdr:spPr>
        <a:xfrm>
          <a:off x="3746500" y="100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58400</xdr:rowOff>
    </xdr:from>
    <xdr:ext cx="534377" cy="259045"/>
    <xdr:sp macro="" textlink="">
      <xdr:nvSpPr>
        <xdr:cNvPr id="144" name="テキスト ボックス 143"/>
        <xdr:cNvSpPr txBox="1"/>
      </xdr:nvSpPr>
      <xdr:spPr>
        <a:xfrm>
          <a:off x="3530111" y="101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145596</xdr:rowOff>
    </xdr:from>
    <xdr:to>
      <xdr:col>15</xdr:col>
      <xdr:colOff>101600</xdr:colOff>
      <xdr:row>59</xdr:row>
      <xdr:rowOff>75746</xdr:rowOff>
    </xdr:to>
    <xdr:sp macro="" textlink="">
      <xdr:nvSpPr>
        <xdr:cNvPr id="145" name="楕円 144"/>
        <xdr:cNvSpPr/>
      </xdr:nvSpPr>
      <xdr:spPr>
        <a:xfrm>
          <a:off x="2857500" y="100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66873</xdr:rowOff>
    </xdr:from>
    <xdr:ext cx="534377" cy="259045"/>
    <xdr:sp macro="" textlink="">
      <xdr:nvSpPr>
        <xdr:cNvPr id="146" name="テキスト ボックス 145"/>
        <xdr:cNvSpPr txBox="1"/>
      </xdr:nvSpPr>
      <xdr:spPr>
        <a:xfrm>
          <a:off x="2641111" y="1018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99716</xdr:rowOff>
    </xdr:from>
    <xdr:to>
      <xdr:col>10</xdr:col>
      <xdr:colOff>165100</xdr:colOff>
      <xdr:row>59</xdr:row>
      <xdr:rowOff>29866</xdr:rowOff>
    </xdr:to>
    <xdr:sp macro="" textlink="">
      <xdr:nvSpPr>
        <xdr:cNvPr id="147" name="楕円 146"/>
        <xdr:cNvSpPr/>
      </xdr:nvSpPr>
      <xdr:spPr>
        <a:xfrm>
          <a:off x="1968500" y="100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20993</xdr:rowOff>
    </xdr:from>
    <xdr:ext cx="599010" cy="259045"/>
    <xdr:sp macro="" textlink="">
      <xdr:nvSpPr>
        <xdr:cNvPr id="148" name="テキスト ボックス 147"/>
        <xdr:cNvSpPr txBox="1"/>
      </xdr:nvSpPr>
      <xdr:spPr>
        <a:xfrm>
          <a:off x="1719795" y="1013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136382</xdr:rowOff>
    </xdr:from>
    <xdr:to>
      <xdr:col>6</xdr:col>
      <xdr:colOff>38100</xdr:colOff>
      <xdr:row>59</xdr:row>
      <xdr:rowOff>66532</xdr:rowOff>
    </xdr:to>
    <xdr:sp macro="" textlink="">
      <xdr:nvSpPr>
        <xdr:cNvPr id="149" name="楕円 148"/>
        <xdr:cNvSpPr/>
      </xdr:nvSpPr>
      <xdr:spPr>
        <a:xfrm>
          <a:off x="1079500" y="1008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57659</xdr:rowOff>
    </xdr:from>
    <xdr:ext cx="534377" cy="259045"/>
    <xdr:sp macro="" textlink="">
      <xdr:nvSpPr>
        <xdr:cNvPr id="150" name="テキスト ボックス 149"/>
        <xdr:cNvSpPr txBox="1"/>
      </xdr:nvSpPr>
      <xdr:spPr>
        <a:xfrm>
          <a:off x="863111" y="1017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98735</xdr:rowOff>
    </xdr:from>
    <xdr:to>
      <xdr:col>24</xdr:col>
      <xdr:colOff>63500</xdr:colOff>
      <xdr:row>76</xdr:row>
      <xdr:rowOff>26738</xdr:rowOff>
    </xdr:to>
    <xdr:cxnSp macro="">
      <xdr:nvCxnSpPr>
        <xdr:cNvPr id="176" name="直線コネクタ 175"/>
        <xdr:cNvCxnSpPr/>
      </xdr:nvCxnSpPr>
      <xdr:spPr>
        <a:xfrm flipV="1">
          <a:off x="3797300" y="12957485"/>
          <a:ext cx="838200" cy="9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26738</xdr:rowOff>
    </xdr:from>
    <xdr:to>
      <xdr:col>19</xdr:col>
      <xdr:colOff>177800</xdr:colOff>
      <xdr:row>76</xdr:row>
      <xdr:rowOff>43249</xdr:rowOff>
    </xdr:to>
    <xdr:cxnSp macro="">
      <xdr:nvCxnSpPr>
        <xdr:cNvPr id="179" name="直線コネクタ 178"/>
        <xdr:cNvCxnSpPr/>
      </xdr:nvCxnSpPr>
      <xdr:spPr>
        <a:xfrm flipV="1">
          <a:off x="2908300" y="13056938"/>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28149</xdr:rowOff>
    </xdr:from>
    <xdr:to>
      <xdr:col>15</xdr:col>
      <xdr:colOff>50800</xdr:colOff>
      <xdr:row>76</xdr:row>
      <xdr:rowOff>43249</xdr:rowOff>
    </xdr:to>
    <xdr:cxnSp macro="">
      <xdr:nvCxnSpPr>
        <xdr:cNvPr id="182" name="直線コネクタ 181"/>
        <xdr:cNvCxnSpPr/>
      </xdr:nvCxnSpPr>
      <xdr:spPr>
        <a:xfrm>
          <a:off x="2019300" y="13058349"/>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28149</xdr:rowOff>
    </xdr:from>
    <xdr:to>
      <xdr:col>10</xdr:col>
      <xdr:colOff>114300</xdr:colOff>
      <xdr:row>76</xdr:row>
      <xdr:rowOff>31076</xdr:rowOff>
    </xdr:to>
    <xdr:cxnSp macro="">
      <xdr:nvCxnSpPr>
        <xdr:cNvPr id="185" name="直線コネクタ 184"/>
        <xdr:cNvCxnSpPr/>
      </xdr:nvCxnSpPr>
      <xdr:spPr>
        <a:xfrm flipV="1">
          <a:off x="1130300" y="13058349"/>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47935</xdr:rowOff>
    </xdr:from>
    <xdr:to>
      <xdr:col>24</xdr:col>
      <xdr:colOff>114300</xdr:colOff>
      <xdr:row>75</xdr:row>
      <xdr:rowOff>149535</xdr:rowOff>
    </xdr:to>
    <xdr:sp macro="" textlink="">
      <xdr:nvSpPr>
        <xdr:cNvPr id="195" name="楕円 194"/>
        <xdr:cNvSpPr/>
      </xdr:nvSpPr>
      <xdr:spPr>
        <a:xfrm>
          <a:off x="4584700" y="129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70812</xdr:rowOff>
    </xdr:from>
    <xdr:ext cx="599010" cy="259045"/>
    <xdr:sp macro="" textlink="">
      <xdr:nvSpPr>
        <xdr:cNvPr id="196" name="民生費該当値テキスト"/>
        <xdr:cNvSpPr txBox="1"/>
      </xdr:nvSpPr>
      <xdr:spPr>
        <a:xfrm>
          <a:off x="4686300" y="1275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147388</xdr:rowOff>
    </xdr:from>
    <xdr:to>
      <xdr:col>20</xdr:col>
      <xdr:colOff>38100</xdr:colOff>
      <xdr:row>76</xdr:row>
      <xdr:rowOff>77538</xdr:rowOff>
    </xdr:to>
    <xdr:sp macro="" textlink="">
      <xdr:nvSpPr>
        <xdr:cNvPr id="197" name="楕円 196"/>
        <xdr:cNvSpPr/>
      </xdr:nvSpPr>
      <xdr:spPr>
        <a:xfrm>
          <a:off x="3746500" y="130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68665</xdr:rowOff>
    </xdr:from>
    <xdr:ext cx="599010" cy="259045"/>
    <xdr:sp macro="" textlink="">
      <xdr:nvSpPr>
        <xdr:cNvPr id="198" name="テキスト ボックス 197"/>
        <xdr:cNvSpPr txBox="1"/>
      </xdr:nvSpPr>
      <xdr:spPr>
        <a:xfrm>
          <a:off x="3497795" y="1309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163899</xdr:rowOff>
    </xdr:from>
    <xdr:to>
      <xdr:col>15</xdr:col>
      <xdr:colOff>101600</xdr:colOff>
      <xdr:row>76</xdr:row>
      <xdr:rowOff>94049</xdr:rowOff>
    </xdr:to>
    <xdr:sp macro="" textlink="">
      <xdr:nvSpPr>
        <xdr:cNvPr id="199" name="楕円 198"/>
        <xdr:cNvSpPr/>
      </xdr:nvSpPr>
      <xdr:spPr>
        <a:xfrm>
          <a:off x="2857500" y="130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110575</xdr:rowOff>
    </xdr:from>
    <xdr:ext cx="599010" cy="259045"/>
    <xdr:sp macro="" textlink="">
      <xdr:nvSpPr>
        <xdr:cNvPr id="200" name="テキスト ボックス 199"/>
        <xdr:cNvSpPr txBox="1"/>
      </xdr:nvSpPr>
      <xdr:spPr>
        <a:xfrm>
          <a:off x="2608795" y="127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148799</xdr:rowOff>
    </xdr:from>
    <xdr:to>
      <xdr:col>10</xdr:col>
      <xdr:colOff>165100</xdr:colOff>
      <xdr:row>76</xdr:row>
      <xdr:rowOff>78949</xdr:rowOff>
    </xdr:to>
    <xdr:sp macro="" textlink="">
      <xdr:nvSpPr>
        <xdr:cNvPr id="201" name="楕円 200"/>
        <xdr:cNvSpPr/>
      </xdr:nvSpPr>
      <xdr:spPr>
        <a:xfrm>
          <a:off x="1968500" y="130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95476</xdr:rowOff>
    </xdr:from>
    <xdr:ext cx="599010" cy="259045"/>
    <xdr:sp macro="" textlink="">
      <xdr:nvSpPr>
        <xdr:cNvPr id="202" name="テキスト ボックス 201"/>
        <xdr:cNvSpPr txBox="1"/>
      </xdr:nvSpPr>
      <xdr:spPr>
        <a:xfrm>
          <a:off x="1719795" y="1278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151726</xdr:rowOff>
    </xdr:from>
    <xdr:to>
      <xdr:col>6</xdr:col>
      <xdr:colOff>38100</xdr:colOff>
      <xdr:row>76</xdr:row>
      <xdr:rowOff>81876</xdr:rowOff>
    </xdr:to>
    <xdr:sp macro="" textlink="">
      <xdr:nvSpPr>
        <xdr:cNvPr id="203" name="楕円 202"/>
        <xdr:cNvSpPr/>
      </xdr:nvSpPr>
      <xdr:spPr>
        <a:xfrm>
          <a:off x="1079500" y="130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73003</xdr:rowOff>
    </xdr:from>
    <xdr:ext cx="599010" cy="259045"/>
    <xdr:sp macro="" textlink="">
      <xdr:nvSpPr>
        <xdr:cNvPr id="204" name="テキスト ボックス 203"/>
        <xdr:cNvSpPr txBox="1"/>
      </xdr:nvSpPr>
      <xdr:spPr>
        <a:xfrm>
          <a:off x="830795" y="1310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168864</xdr:rowOff>
    </xdr:from>
    <xdr:to>
      <xdr:col>24</xdr:col>
      <xdr:colOff>63500</xdr:colOff>
      <xdr:row>97</xdr:row>
      <xdr:rowOff>15165</xdr:rowOff>
    </xdr:to>
    <xdr:cxnSp macro="">
      <xdr:nvCxnSpPr>
        <xdr:cNvPr id="229" name="直線コネクタ 228"/>
        <xdr:cNvCxnSpPr/>
      </xdr:nvCxnSpPr>
      <xdr:spPr>
        <a:xfrm flipV="1">
          <a:off x="3797300" y="16628064"/>
          <a:ext cx="8382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3654</xdr:rowOff>
    </xdr:from>
    <xdr:to>
      <xdr:col>19</xdr:col>
      <xdr:colOff>177800</xdr:colOff>
      <xdr:row>97</xdr:row>
      <xdr:rowOff>15165</xdr:rowOff>
    </xdr:to>
    <xdr:cxnSp macro="">
      <xdr:nvCxnSpPr>
        <xdr:cNvPr id="232" name="直線コネクタ 231"/>
        <xdr:cNvCxnSpPr/>
      </xdr:nvCxnSpPr>
      <xdr:spPr>
        <a:xfrm>
          <a:off x="2908300" y="16634304"/>
          <a:ext cx="889000" cy="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151518</xdr:rowOff>
    </xdr:from>
    <xdr:to>
      <xdr:col>15</xdr:col>
      <xdr:colOff>50800</xdr:colOff>
      <xdr:row>97</xdr:row>
      <xdr:rowOff>3654</xdr:rowOff>
    </xdr:to>
    <xdr:cxnSp macro="">
      <xdr:nvCxnSpPr>
        <xdr:cNvPr id="235" name="直線コネクタ 234"/>
        <xdr:cNvCxnSpPr/>
      </xdr:nvCxnSpPr>
      <xdr:spPr>
        <a:xfrm>
          <a:off x="2019300" y="16610718"/>
          <a:ext cx="889000" cy="2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151518</xdr:rowOff>
    </xdr:from>
    <xdr:to>
      <xdr:col>10</xdr:col>
      <xdr:colOff>114300</xdr:colOff>
      <xdr:row>96</xdr:row>
      <xdr:rowOff>167337</xdr:rowOff>
    </xdr:to>
    <xdr:cxnSp macro="">
      <xdr:nvCxnSpPr>
        <xdr:cNvPr id="238" name="直線コネクタ 237"/>
        <xdr:cNvCxnSpPr/>
      </xdr:nvCxnSpPr>
      <xdr:spPr>
        <a:xfrm flipV="1">
          <a:off x="1130300" y="16610718"/>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118064</xdr:rowOff>
    </xdr:from>
    <xdr:to>
      <xdr:col>24</xdr:col>
      <xdr:colOff>114300</xdr:colOff>
      <xdr:row>97</xdr:row>
      <xdr:rowOff>48214</xdr:rowOff>
    </xdr:to>
    <xdr:sp macro="" textlink="">
      <xdr:nvSpPr>
        <xdr:cNvPr id="248" name="楕円 247"/>
        <xdr:cNvSpPr/>
      </xdr:nvSpPr>
      <xdr:spPr>
        <a:xfrm>
          <a:off x="4584700" y="1657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32991</xdr:rowOff>
    </xdr:from>
    <xdr:ext cx="534377" cy="259045"/>
    <xdr:sp macro="" textlink="">
      <xdr:nvSpPr>
        <xdr:cNvPr id="249" name="衛生費該当値テキスト"/>
        <xdr:cNvSpPr txBox="1"/>
      </xdr:nvSpPr>
      <xdr:spPr>
        <a:xfrm>
          <a:off x="4686300" y="1649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135815</xdr:rowOff>
    </xdr:from>
    <xdr:to>
      <xdr:col>20</xdr:col>
      <xdr:colOff>38100</xdr:colOff>
      <xdr:row>97</xdr:row>
      <xdr:rowOff>65965</xdr:rowOff>
    </xdr:to>
    <xdr:sp macro="" textlink="">
      <xdr:nvSpPr>
        <xdr:cNvPr id="250" name="楕円 249"/>
        <xdr:cNvSpPr/>
      </xdr:nvSpPr>
      <xdr:spPr>
        <a:xfrm>
          <a:off x="3746500" y="165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57092</xdr:rowOff>
    </xdr:from>
    <xdr:ext cx="534377" cy="259045"/>
    <xdr:sp macro="" textlink="">
      <xdr:nvSpPr>
        <xdr:cNvPr id="251" name="テキスト ボックス 250"/>
        <xdr:cNvSpPr txBox="1"/>
      </xdr:nvSpPr>
      <xdr:spPr>
        <a:xfrm>
          <a:off x="3530111" y="1668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124304</xdr:rowOff>
    </xdr:from>
    <xdr:to>
      <xdr:col>15</xdr:col>
      <xdr:colOff>101600</xdr:colOff>
      <xdr:row>97</xdr:row>
      <xdr:rowOff>54454</xdr:rowOff>
    </xdr:to>
    <xdr:sp macro="" textlink="">
      <xdr:nvSpPr>
        <xdr:cNvPr id="252" name="楕円 251"/>
        <xdr:cNvSpPr/>
      </xdr:nvSpPr>
      <xdr:spPr>
        <a:xfrm>
          <a:off x="2857500" y="165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45581</xdr:rowOff>
    </xdr:from>
    <xdr:ext cx="534377" cy="259045"/>
    <xdr:sp macro="" textlink="">
      <xdr:nvSpPr>
        <xdr:cNvPr id="253" name="テキスト ボックス 252"/>
        <xdr:cNvSpPr txBox="1"/>
      </xdr:nvSpPr>
      <xdr:spPr>
        <a:xfrm>
          <a:off x="2641111" y="166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100718</xdr:rowOff>
    </xdr:from>
    <xdr:to>
      <xdr:col>10</xdr:col>
      <xdr:colOff>165100</xdr:colOff>
      <xdr:row>97</xdr:row>
      <xdr:rowOff>30868</xdr:rowOff>
    </xdr:to>
    <xdr:sp macro="" textlink="">
      <xdr:nvSpPr>
        <xdr:cNvPr id="254" name="楕円 253"/>
        <xdr:cNvSpPr/>
      </xdr:nvSpPr>
      <xdr:spPr>
        <a:xfrm>
          <a:off x="1968500" y="165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21995</xdr:rowOff>
    </xdr:from>
    <xdr:ext cx="534377" cy="259045"/>
    <xdr:sp macro="" textlink="">
      <xdr:nvSpPr>
        <xdr:cNvPr id="255" name="テキスト ボックス 254"/>
        <xdr:cNvSpPr txBox="1"/>
      </xdr:nvSpPr>
      <xdr:spPr>
        <a:xfrm>
          <a:off x="1752111" y="166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116537</xdr:rowOff>
    </xdr:from>
    <xdr:to>
      <xdr:col>6</xdr:col>
      <xdr:colOff>38100</xdr:colOff>
      <xdr:row>97</xdr:row>
      <xdr:rowOff>46687</xdr:rowOff>
    </xdr:to>
    <xdr:sp macro="" textlink="">
      <xdr:nvSpPr>
        <xdr:cNvPr id="256" name="楕円 255"/>
        <xdr:cNvSpPr/>
      </xdr:nvSpPr>
      <xdr:spPr>
        <a:xfrm>
          <a:off x="1079500" y="165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37814</xdr:rowOff>
    </xdr:from>
    <xdr:ext cx="534377" cy="259045"/>
    <xdr:sp macro="" textlink="">
      <xdr:nvSpPr>
        <xdr:cNvPr id="257" name="テキスト ボックス 256"/>
        <xdr:cNvSpPr txBox="1"/>
      </xdr:nvSpPr>
      <xdr:spPr>
        <a:xfrm>
          <a:off x="863111" y="166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139700</xdr:rowOff>
    </xdr:to>
    <xdr:cxnSp macro="">
      <xdr:nvCxnSpPr>
        <xdr:cNvPr id="284" name="直線コネクタ 283"/>
        <xdr:cNvCxnSpPr/>
      </xdr:nvCxnSpPr>
      <xdr:spPr>
        <a:xfrm>
          <a:off x="9639300" y="6654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87" name="直線コネクタ 286"/>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0" name="直線コネクタ 289"/>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3" name="直線コネクタ 292"/>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05" name="楕円 304"/>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06" name="テキスト ボックス 305"/>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07" name="楕円 306"/>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08" name="テキスト ボックス 307"/>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09" name="楕円 308"/>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0" name="テキスト ボックス 309"/>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1" name="楕円 310"/>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2" name="テキスト ボックス 311"/>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9051</xdr:rowOff>
    </xdr:from>
    <xdr:to>
      <xdr:col>55</xdr:col>
      <xdr:colOff>0</xdr:colOff>
      <xdr:row>59</xdr:row>
      <xdr:rowOff>11243</xdr:rowOff>
    </xdr:to>
    <xdr:cxnSp macro="">
      <xdr:nvCxnSpPr>
        <xdr:cNvPr id="341" name="直線コネクタ 340"/>
        <xdr:cNvCxnSpPr/>
      </xdr:nvCxnSpPr>
      <xdr:spPr>
        <a:xfrm>
          <a:off x="9639300" y="10124601"/>
          <a:ext cx="8382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9051</xdr:rowOff>
    </xdr:from>
    <xdr:to>
      <xdr:col>50</xdr:col>
      <xdr:colOff>114300</xdr:colOff>
      <xdr:row>59</xdr:row>
      <xdr:rowOff>28873</xdr:rowOff>
    </xdr:to>
    <xdr:cxnSp macro="">
      <xdr:nvCxnSpPr>
        <xdr:cNvPr id="344" name="直線コネクタ 343"/>
        <xdr:cNvCxnSpPr/>
      </xdr:nvCxnSpPr>
      <xdr:spPr>
        <a:xfrm flipV="1">
          <a:off x="8750300" y="10124601"/>
          <a:ext cx="889000" cy="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19265</xdr:rowOff>
    </xdr:from>
    <xdr:to>
      <xdr:col>45</xdr:col>
      <xdr:colOff>177800</xdr:colOff>
      <xdr:row>59</xdr:row>
      <xdr:rowOff>28873</xdr:rowOff>
    </xdr:to>
    <xdr:cxnSp macro="">
      <xdr:nvCxnSpPr>
        <xdr:cNvPr id="347" name="直線コネクタ 346"/>
        <xdr:cNvCxnSpPr/>
      </xdr:nvCxnSpPr>
      <xdr:spPr>
        <a:xfrm>
          <a:off x="7861300" y="10134815"/>
          <a:ext cx="88900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19265</xdr:rowOff>
    </xdr:from>
    <xdr:to>
      <xdr:col>41</xdr:col>
      <xdr:colOff>50800</xdr:colOff>
      <xdr:row>59</xdr:row>
      <xdr:rowOff>23108</xdr:rowOff>
    </xdr:to>
    <xdr:cxnSp macro="">
      <xdr:nvCxnSpPr>
        <xdr:cNvPr id="350" name="直線コネクタ 349"/>
        <xdr:cNvCxnSpPr/>
      </xdr:nvCxnSpPr>
      <xdr:spPr>
        <a:xfrm flipV="1">
          <a:off x="6972300" y="10134815"/>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131893</xdr:rowOff>
    </xdr:from>
    <xdr:to>
      <xdr:col>55</xdr:col>
      <xdr:colOff>50800</xdr:colOff>
      <xdr:row>59</xdr:row>
      <xdr:rowOff>62043</xdr:rowOff>
    </xdr:to>
    <xdr:sp macro="" textlink="">
      <xdr:nvSpPr>
        <xdr:cNvPr id="360" name="楕円 359"/>
        <xdr:cNvSpPr/>
      </xdr:nvSpPr>
      <xdr:spPr>
        <a:xfrm>
          <a:off x="10426700" y="100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129701</xdr:rowOff>
    </xdr:from>
    <xdr:to>
      <xdr:col>50</xdr:col>
      <xdr:colOff>165100</xdr:colOff>
      <xdr:row>59</xdr:row>
      <xdr:rowOff>59851</xdr:rowOff>
    </xdr:to>
    <xdr:sp macro="" textlink="">
      <xdr:nvSpPr>
        <xdr:cNvPr id="362" name="楕円 361"/>
        <xdr:cNvSpPr/>
      </xdr:nvSpPr>
      <xdr:spPr>
        <a:xfrm>
          <a:off x="9588500" y="1007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50978</xdr:rowOff>
    </xdr:from>
    <xdr:ext cx="534377" cy="259045"/>
    <xdr:sp macro="" textlink="">
      <xdr:nvSpPr>
        <xdr:cNvPr id="363" name="テキスト ボックス 362"/>
        <xdr:cNvSpPr txBox="1"/>
      </xdr:nvSpPr>
      <xdr:spPr>
        <a:xfrm>
          <a:off x="9372111" y="1016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149523</xdr:rowOff>
    </xdr:from>
    <xdr:to>
      <xdr:col>46</xdr:col>
      <xdr:colOff>38100</xdr:colOff>
      <xdr:row>59</xdr:row>
      <xdr:rowOff>79673</xdr:rowOff>
    </xdr:to>
    <xdr:sp macro="" textlink="">
      <xdr:nvSpPr>
        <xdr:cNvPr id="364" name="楕円 363"/>
        <xdr:cNvSpPr/>
      </xdr:nvSpPr>
      <xdr:spPr>
        <a:xfrm>
          <a:off x="8699500" y="100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70800</xdr:rowOff>
    </xdr:from>
    <xdr:ext cx="534377" cy="259045"/>
    <xdr:sp macro="" textlink="">
      <xdr:nvSpPr>
        <xdr:cNvPr id="365" name="テキスト ボックス 364"/>
        <xdr:cNvSpPr txBox="1"/>
      </xdr:nvSpPr>
      <xdr:spPr>
        <a:xfrm>
          <a:off x="8483111" y="1018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139915</xdr:rowOff>
    </xdr:from>
    <xdr:to>
      <xdr:col>41</xdr:col>
      <xdr:colOff>101600</xdr:colOff>
      <xdr:row>59</xdr:row>
      <xdr:rowOff>70065</xdr:rowOff>
    </xdr:to>
    <xdr:sp macro="" textlink="">
      <xdr:nvSpPr>
        <xdr:cNvPr id="366" name="楕円 365"/>
        <xdr:cNvSpPr/>
      </xdr:nvSpPr>
      <xdr:spPr>
        <a:xfrm>
          <a:off x="7810500" y="100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61192</xdr:rowOff>
    </xdr:from>
    <xdr:ext cx="534377" cy="259045"/>
    <xdr:sp macro="" textlink="">
      <xdr:nvSpPr>
        <xdr:cNvPr id="367" name="テキスト ボックス 366"/>
        <xdr:cNvSpPr txBox="1"/>
      </xdr:nvSpPr>
      <xdr:spPr>
        <a:xfrm>
          <a:off x="7594111" y="1017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143758</xdr:rowOff>
    </xdr:from>
    <xdr:to>
      <xdr:col>36</xdr:col>
      <xdr:colOff>165100</xdr:colOff>
      <xdr:row>59</xdr:row>
      <xdr:rowOff>73908</xdr:rowOff>
    </xdr:to>
    <xdr:sp macro="" textlink="">
      <xdr:nvSpPr>
        <xdr:cNvPr id="368" name="楕円 367"/>
        <xdr:cNvSpPr/>
      </xdr:nvSpPr>
      <xdr:spPr>
        <a:xfrm>
          <a:off x="6921500" y="100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65035</xdr:rowOff>
    </xdr:from>
    <xdr:ext cx="534377" cy="259045"/>
    <xdr:sp macro="" textlink="">
      <xdr:nvSpPr>
        <xdr:cNvPr id="369" name="テキスト ボックス 368"/>
        <xdr:cNvSpPr txBox="1"/>
      </xdr:nvSpPr>
      <xdr:spPr>
        <a:xfrm>
          <a:off x="6705111" y="101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109708</xdr:rowOff>
    </xdr:from>
    <xdr:to>
      <xdr:col>55</xdr:col>
      <xdr:colOff>0</xdr:colOff>
      <xdr:row>78</xdr:row>
      <xdr:rowOff>112716</xdr:rowOff>
    </xdr:to>
    <xdr:cxnSp macro="">
      <xdr:nvCxnSpPr>
        <xdr:cNvPr id="396" name="直線コネクタ 395"/>
        <xdr:cNvCxnSpPr/>
      </xdr:nvCxnSpPr>
      <xdr:spPr>
        <a:xfrm flipV="1">
          <a:off x="9639300" y="13482808"/>
          <a:ext cx="8382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112716</xdr:rowOff>
    </xdr:from>
    <xdr:to>
      <xdr:col>50</xdr:col>
      <xdr:colOff>114300</xdr:colOff>
      <xdr:row>78</xdr:row>
      <xdr:rowOff>120242</xdr:rowOff>
    </xdr:to>
    <xdr:cxnSp macro="">
      <xdr:nvCxnSpPr>
        <xdr:cNvPr id="399" name="直線コネクタ 398"/>
        <xdr:cNvCxnSpPr/>
      </xdr:nvCxnSpPr>
      <xdr:spPr>
        <a:xfrm flipV="1">
          <a:off x="8750300" y="13485816"/>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120242</xdr:rowOff>
    </xdr:from>
    <xdr:to>
      <xdr:col>45</xdr:col>
      <xdr:colOff>177800</xdr:colOff>
      <xdr:row>78</xdr:row>
      <xdr:rowOff>123653</xdr:rowOff>
    </xdr:to>
    <xdr:cxnSp macro="">
      <xdr:nvCxnSpPr>
        <xdr:cNvPr id="402" name="直線コネクタ 401"/>
        <xdr:cNvCxnSpPr/>
      </xdr:nvCxnSpPr>
      <xdr:spPr>
        <a:xfrm flipV="1">
          <a:off x="7861300" y="13493342"/>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107079</xdr:rowOff>
    </xdr:from>
    <xdr:to>
      <xdr:col>41</xdr:col>
      <xdr:colOff>50800</xdr:colOff>
      <xdr:row>78</xdr:row>
      <xdr:rowOff>123653</xdr:rowOff>
    </xdr:to>
    <xdr:cxnSp macro="">
      <xdr:nvCxnSpPr>
        <xdr:cNvPr id="405" name="直線コネクタ 404"/>
        <xdr:cNvCxnSpPr/>
      </xdr:nvCxnSpPr>
      <xdr:spPr>
        <a:xfrm>
          <a:off x="6972300" y="1348017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58908</xdr:rowOff>
    </xdr:from>
    <xdr:to>
      <xdr:col>55</xdr:col>
      <xdr:colOff>50800</xdr:colOff>
      <xdr:row>78</xdr:row>
      <xdr:rowOff>160508</xdr:rowOff>
    </xdr:to>
    <xdr:sp macro="" textlink="">
      <xdr:nvSpPr>
        <xdr:cNvPr id="415" name="楕円 414"/>
        <xdr:cNvSpPr/>
      </xdr:nvSpPr>
      <xdr:spPr>
        <a:xfrm>
          <a:off x="10426700" y="134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145285</xdr:rowOff>
    </xdr:from>
    <xdr:ext cx="469744" cy="259045"/>
    <xdr:sp macro="" textlink="">
      <xdr:nvSpPr>
        <xdr:cNvPr id="416" name="商工費該当値テキスト"/>
        <xdr:cNvSpPr txBox="1"/>
      </xdr:nvSpPr>
      <xdr:spPr>
        <a:xfrm>
          <a:off x="10528300" y="1334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61916</xdr:rowOff>
    </xdr:from>
    <xdr:to>
      <xdr:col>50</xdr:col>
      <xdr:colOff>165100</xdr:colOff>
      <xdr:row>78</xdr:row>
      <xdr:rowOff>163516</xdr:rowOff>
    </xdr:to>
    <xdr:sp macro="" textlink="">
      <xdr:nvSpPr>
        <xdr:cNvPr id="417" name="楕円 416"/>
        <xdr:cNvSpPr/>
      </xdr:nvSpPr>
      <xdr:spPr>
        <a:xfrm>
          <a:off x="9588500" y="134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154643</xdr:rowOff>
    </xdr:from>
    <xdr:ext cx="469744" cy="259045"/>
    <xdr:sp macro="" textlink="">
      <xdr:nvSpPr>
        <xdr:cNvPr id="418" name="テキスト ボックス 417"/>
        <xdr:cNvSpPr txBox="1"/>
      </xdr:nvSpPr>
      <xdr:spPr>
        <a:xfrm>
          <a:off x="9404428" y="1352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69442</xdr:rowOff>
    </xdr:from>
    <xdr:to>
      <xdr:col>46</xdr:col>
      <xdr:colOff>38100</xdr:colOff>
      <xdr:row>78</xdr:row>
      <xdr:rowOff>171042</xdr:rowOff>
    </xdr:to>
    <xdr:sp macro="" textlink="">
      <xdr:nvSpPr>
        <xdr:cNvPr id="419" name="楕円 418"/>
        <xdr:cNvSpPr/>
      </xdr:nvSpPr>
      <xdr:spPr>
        <a:xfrm>
          <a:off x="8699500" y="1344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162169</xdr:rowOff>
    </xdr:from>
    <xdr:ext cx="469744" cy="259045"/>
    <xdr:sp macro="" textlink="">
      <xdr:nvSpPr>
        <xdr:cNvPr id="420" name="テキスト ボックス 419"/>
        <xdr:cNvSpPr txBox="1"/>
      </xdr:nvSpPr>
      <xdr:spPr>
        <a:xfrm>
          <a:off x="8515428" y="1353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72853</xdr:rowOff>
    </xdr:from>
    <xdr:to>
      <xdr:col>41</xdr:col>
      <xdr:colOff>101600</xdr:colOff>
      <xdr:row>79</xdr:row>
      <xdr:rowOff>3003</xdr:rowOff>
    </xdr:to>
    <xdr:sp macro="" textlink="">
      <xdr:nvSpPr>
        <xdr:cNvPr id="421" name="楕円 420"/>
        <xdr:cNvSpPr/>
      </xdr:nvSpPr>
      <xdr:spPr>
        <a:xfrm>
          <a:off x="7810500" y="13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165580</xdr:rowOff>
    </xdr:from>
    <xdr:ext cx="469744" cy="259045"/>
    <xdr:sp macro="" textlink="">
      <xdr:nvSpPr>
        <xdr:cNvPr id="422" name="テキスト ボックス 421"/>
        <xdr:cNvSpPr txBox="1"/>
      </xdr:nvSpPr>
      <xdr:spPr>
        <a:xfrm>
          <a:off x="7626428" y="135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56279</xdr:rowOff>
    </xdr:from>
    <xdr:to>
      <xdr:col>36</xdr:col>
      <xdr:colOff>165100</xdr:colOff>
      <xdr:row>78</xdr:row>
      <xdr:rowOff>157879</xdr:rowOff>
    </xdr:to>
    <xdr:sp macro="" textlink="">
      <xdr:nvSpPr>
        <xdr:cNvPr id="423" name="楕円 422"/>
        <xdr:cNvSpPr/>
      </xdr:nvSpPr>
      <xdr:spPr>
        <a:xfrm>
          <a:off x="6921500" y="134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149006</xdr:rowOff>
    </xdr:from>
    <xdr:ext cx="469744" cy="259045"/>
    <xdr:sp macro="" textlink="">
      <xdr:nvSpPr>
        <xdr:cNvPr id="424" name="テキスト ボックス 423"/>
        <xdr:cNvSpPr txBox="1"/>
      </xdr:nvSpPr>
      <xdr:spPr>
        <a:xfrm>
          <a:off x="6737428" y="1352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72729</xdr:rowOff>
    </xdr:from>
    <xdr:to>
      <xdr:col>55</xdr:col>
      <xdr:colOff>0</xdr:colOff>
      <xdr:row>98</xdr:row>
      <xdr:rowOff>76233</xdr:rowOff>
    </xdr:to>
    <xdr:cxnSp macro="">
      <xdr:nvCxnSpPr>
        <xdr:cNvPr id="451" name="直線コネクタ 450"/>
        <xdr:cNvCxnSpPr/>
      </xdr:nvCxnSpPr>
      <xdr:spPr>
        <a:xfrm>
          <a:off x="9639300" y="16874829"/>
          <a:ext cx="8382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68943</xdr:rowOff>
    </xdr:from>
    <xdr:to>
      <xdr:col>50</xdr:col>
      <xdr:colOff>114300</xdr:colOff>
      <xdr:row>98</xdr:row>
      <xdr:rowOff>72729</xdr:rowOff>
    </xdr:to>
    <xdr:cxnSp macro="">
      <xdr:nvCxnSpPr>
        <xdr:cNvPr id="454" name="直線コネクタ 453"/>
        <xdr:cNvCxnSpPr/>
      </xdr:nvCxnSpPr>
      <xdr:spPr>
        <a:xfrm>
          <a:off x="8750300" y="16871043"/>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147713</xdr:rowOff>
    </xdr:from>
    <xdr:to>
      <xdr:col>45</xdr:col>
      <xdr:colOff>177800</xdr:colOff>
      <xdr:row>98</xdr:row>
      <xdr:rowOff>68943</xdr:rowOff>
    </xdr:to>
    <xdr:cxnSp macro="">
      <xdr:nvCxnSpPr>
        <xdr:cNvPr id="457" name="直線コネクタ 456"/>
        <xdr:cNvCxnSpPr/>
      </xdr:nvCxnSpPr>
      <xdr:spPr>
        <a:xfrm>
          <a:off x="7861300" y="16778363"/>
          <a:ext cx="889000" cy="9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147713</xdr:rowOff>
    </xdr:from>
    <xdr:to>
      <xdr:col>41</xdr:col>
      <xdr:colOff>50800</xdr:colOff>
      <xdr:row>98</xdr:row>
      <xdr:rowOff>72295</xdr:rowOff>
    </xdr:to>
    <xdr:cxnSp macro="">
      <xdr:nvCxnSpPr>
        <xdr:cNvPr id="460" name="直線コネクタ 459"/>
        <xdr:cNvCxnSpPr/>
      </xdr:nvCxnSpPr>
      <xdr:spPr>
        <a:xfrm flipV="1">
          <a:off x="6972300" y="16778363"/>
          <a:ext cx="889000" cy="9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25433</xdr:rowOff>
    </xdr:from>
    <xdr:to>
      <xdr:col>55</xdr:col>
      <xdr:colOff>50800</xdr:colOff>
      <xdr:row>98</xdr:row>
      <xdr:rowOff>127033</xdr:rowOff>
    </xdr:to>
    <xdr:sp macro="" textlink="">
      <xdr:nvSpPr>
        <xdr:cNvPr id="470" name="楕円 469"/>
        <xdr:cNvSpPr/>
      </xdr:nvSpPr>
      <xdr:spPr>
        <a:xfrm>
          <a:off x="10426700" y="168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21929</xdr:rowOff>
    </xdr:from>
    <xdr:to>
      <xdr:col>50</xdr:col>
      <xdr:colOff>165100</xdr:colOff>
      <xdr:row>98</xdr:row>
      <xdr:rowOff>123529</xdr:rowOff>
    </xdr:to>
    <xdr:sp macro="" textlink="">
      <xdr:nvSpPr>
        <xdr:cNvPr id="472" name="楕円 471"/>
        <xdr:cNvSpPr/>
      </xdr:nvSpPr>
      <xdr:spPr>
        <a:xfrm>
          <a:off x="9588500" y="168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114656</xdr:rowOff>
    </xdr:from>
    <xdr:ext cx="534377" cy="259045"/>
    <xdr:sp macro="" textlink="">
      <xdr:nvSpPr>
        <xdr:cNvPr id="473" name="テキスト ボックス 472"/>
        <xdr:cNvSpPr txBox="1"/>
      </xdr:nvSpPr>
      <xdr:spPr>
        <a:xfrm>
          <a:off x="9372111" y="1691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18143</xdr:rowOff>
    </xdr:from>
    <xdr:to>
      <xdr:col>46</xdr:col>
      <xdr:colOff>38100</xdr:colOff>
      <xdr:row>98</xdr:row>
      <xdr:rowOff>119743</xdr:rowOff>
    </xdr:to>
    <xdr:sp macro="" textlink="">
      <xdr:nvSpPr>
        <xdr:cNvPr id="474" name="楕円 473"/>
        <xdr:cNvSpPr/>
      </xdr:nvSpPr>
      <xdr:spPr>
        <a:xfrm>
          <a:off x="8699500" y="168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110870</xdr:rowOff>
    </xdr:from>
    <xdr:ext cx="534377" cy="259045"/>
    <xdr:sp macro="" textlink="">
      <xdr:nvSpPr>
        <xdr:cNvPr id="475" name="テキスト ボックス 474"/>
        <xdr:cNvSpPr txBox="1"/>
      </xdr:nvSpPr>
      <xdr:spPr>
        <a:xfrm>
          <a:off x="8483111" y="169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96913</xdr:rowOff>
    </xdr:from>
    <xdr:to>
      <xdr:col>41</xdr:col>
      <xdr:colOff>101600</xdr:colOff>
      <xdr:row>98</xdr:row>
      <xdr:rowOff>27063</xdr:rowOff>
    </xdr:to>
    <xdr:sp macro="" textlink="">
      <xdr:nvSpPr>
        <xdr:cNvPr id="476" name="楕円 475"/>
        <xdr:cNvSpPr/>
      </xdr:nvSpPr>
      <xdr:spPr>
        <a:xfrm>
          <a:off x="7810500" y="167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43590</xdr:rowOff>
    </xdr:from>
    <xdr:ext cx="599010" cy="259045"/>
    <xdr:sp macro="" textlink="">
      <xdr:nvSpPr>
        <xdr:cNvPr id="477" name="テキスト ボックス 476"/>
        <xdr:cNvSpPr txBox="1"/>
      </xdr:nvSpPr>
      <xdr:spPr>
        <a:xfrm>
          <a:off x="7561795" y="1650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21495</xdr:rowOff>
    </xdr:from>
    <xdr:to>
      <xdr:col>36</xdr:col>
      <xdr:colOff>165100</xdr:colOff>
      <xdr:row>98</xdr:row>
      <xdr:rowOff>123095</xdr:rowOff>
    </xdr:to>
    <xdr:sp macro="" textlink="">
      <xdr:nvSpPr>
        <xdr:cNvPr id="478" name="楕円 477"/>
        <xdr:cNvSpPr/>
      </xdr:nvSpPr>
      <xdr:spPr>
        <a:xfrm>
          <a:off x="6921500" y="168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114222</xdr:rowOff>
    </xdr:from>
    <xdr:ext cx="534377" cy="259045"/>
    <xdr:sp macro="" textlink="">
      <xdr:nvSpPr>
        <xdr:cNvPr id="479" name="テキスト ボックス 478"/>
        <xdr:cNvSpPr txBox="1"/>
      </xdr:nvSpPr>
      <xdr:spPr>
        <a:xfrm>
          <a:off x="6705111" y="1691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169825</xdr:rowOff>
    </xdr:from>
    <xdr:to>
      <xdr:col>85</xdr:col>
      <xdr:colOff>127000</xdr:colOff>
      <xdr:row>38</xdr:row>
      <xdr:rowOff>10518</xdr:rowOff>
    </xdr:to>
    <xdr:cxnSp macro="">
      <xdr:nvCxnSpPr>
        <xdr:cNvPr id="506" name="直線コネクタ 505"/>
        <xdr:cNvCxnSpPr/>
      </xdr:nvCxnSpPr>
      <xdr:spPr>
        <a:xfrm flipV="1">
          <a:off x="15481300" y="6513475"/>
          <a:ext cx="8382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10518</xdr:rowOff>
    </xdr:from>
    <xdr:to>
      <xdr:col>81</xdr:col>
      <xdr:colOff>50800</xdr:colOff>
      <xdr:row>38</xdr:row>
      <xdr:rowOff>46248</xdr:rowOff>
    </xdr:to>
    <xdr:cxnSp macro="">
      <xdr:nvCxnSpPr>
        <xdr:cNvPr id="509" name="直線コネクタ 508"/>
        <xdr:cNvCxnSpPr/>
      </xdr:nvCxnSpPr>
      <xdr:spPr>
        <a:xfrm flipV="1">
          <a:off x="14592300" y="6525618"/>
          <a:ext cx="889000" cy="3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46248</xdr:rowOff>
    </xdr:from>
    <xdr:to>
      <xdr:col>76</xdr:col>
      <xdr:colOff>114300</xdr:colOff>
      <xdr:row>38</xdr:row>
      <xdr:rowOff>50921</xdr:rowOff>
    </xdr:to>
    <xdr:cxnSp macro="">
      <xdr:nvCxnSpPr>
        <xdr:cNvPr id="512" name="直線コネクタ 511"/>
        <xdr:cNvCxnSpPr/>
      </xdr:nvCxnSpPr>
      <xdr:spPr>
        <a:xfrm flipV="1">
          <a:off x="13703300" y="6561348"/>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50921</xdr:rowOff>
    </xdr:from>
    <xdr:to>
      <xdr:col>71</xdr:col>
      <xdr:colOff>177800</xdr:colOff>
      <xdr:row>38</xdr:row>
      <xdr:rowOff>63727</xdr:rowOff>
    </xdr:to>
    <xdr:cxnSp macro="">
      <xdr:nvCxnSpPr>
        <xdr:cNvPr id="515" name="直線コネクタ 514"/>
        <xdr:cNvCxnSpPr/>
      </xdr:nvCxnSpPr>
      <xdr:spPr>
        <a:xfrm flipV="1">
          <a:off x="12814300" y="6566021"/>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119025</xdr:rowOff>
    </xdr:from>
    <xdr:to>
      <xdr:col>85</xdr:col>
      <xdr:colOff>177800</xdr:colOff>
      <xdr:row>38</xdr:row>
      <xdr:rowOff>49175</xdr:rowOff>
    </xdr:to>
    <xdr:sp macro="" textlink="">
      <xdr:nvSpPr>
        <xdr:cNvPr id="525" name="楕円 524"/>
        <xdr:cNvSpPr/>
      </xdr:nvSpPr>
      <xdr:spPr>
        <a:xfrm>
          <a:off x="16268700" y="64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131168</xdr:rowOff>
    </xdr:from>
    <xdr:to>
      <xdr:col>81</xdr:col>
      <xdr:colOff>101600</xdr:colOff>
      <xdr:row>38</xdr:row>
      <xdr:rowOff>61318</xdr:rowOff>
    </xdr:to>
    <xdr:sp macro="" textlink="">
      <xdr:nvSpPr>
        <xdr:cNvPr id="527" name="楕円 526"/>
        <xdr:cNvSpPr/>
      </xdr:nvSpPr>
      <xdr:spPr>
        <a:xfrm>
          <a:off x="15430500" y="647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52445</xdr:rowOff>
    </xdr:from>
    <xdr:ext cx="534377" cy="259045"/>
    <xdr:sp macro="" textlink="">
      <xdr:nvSpPr>
        <xdr:cNvPr id="528" name="テキスト ボックス 527"/>
        <xdr:cNvSpPr txBox="1"/>
      </xdr:nvSpPr>
      <xdr:spPr>
        <a:xfrm>
          <a:off x="15214111" y="656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166898</xdr:rowOff>
    </xdr:from>
    <xdr:to>
      <xdr:col>76</xdr:col>
      <xdr:colOff>165100</xdr:colOff>
      <xdr:row>38</xdr:row>
      <xdr:rowOff>97048</xdr:rowOff>
    </xdr:to>
    <xdr:sp macro="" textlink="">
      <xdr:nvSpPr>
        <xdr:cNvPr id="529" name="楕円 528"/>
        <xdr:cNvSpPr/>
      </xdr:nvSpPr>
      <xdr:spPr>
        <a:xfrm>
          <a:off x="14541500" y="65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88175</xdr:rowOff>
    </xdr:from>
    <xdr:ext cx="534377" cy="259045"/>
    <xdr:sp macro="" textlink="">
      <xdr:nvSpPr>
        <xdr:cNvPr id="530" name="テキスト ボックス 529"/>
        <xdr:cNvSpPr txBox="1"/>
      </xdr:nvSpPr>
      <xdr:spPr>
        <a:xfrm>
          <a:off x="14325111" y="660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xdr:rowOff>
    </xdr:from>
    <xdr:to>
      <xdr:col>72</xdr:col>
      <xdr:colOff>38100</xdr:colOff>
      <xdr:row>38</xdr:row>
      <xdr:rowOff>101721</xdr:rowOff>
    </xdr:to>
    <xdr:sp macro="" textlink="">
      <xdr:nvSpPr>
        <xdr:cNvPr id="531" name="楕円 530"/>
        <xdr:cNvSpPr/>
      </xdr:nvSpPr>
      <xdr:spPr>
        <a:xfrm>
          <a:off x="13652500" y="65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92848</xdr:rowOff>
    </xdr:from>
    <xdr:ext cx="534377" cy="259045"/>
    <xdr:sp macro="" textlink="">
      <xdr:nvSpPr>
        <xdr:cNvPr id="532" name="テキスト ボックス 531"/>
        <xdr:cNvSpPr txBox="1"/>
      </xdr:nvSpPr>
      <xdr:spPr>
        <a:xfrm>
          <a:off x="13436111" y="660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12927</xdr:rowOff>
    </xdr:from>
    <xdr:to>
      <xdr:col>67</xdr:col>
      <xdr:colOff>101600</xdr:colOff>
      <xdr:row>38</xdr:row>
      <xdr:rowOff>114527</xdr:rowOff>
    </xdr:to>
    <xdr:sp macro="" textlink="">
      <xdr:nvSpPr>
        <xdr:cNvPr id="533" name="楕円 532"/>
        <xdr:cNvSpPr/>
      </xdr:nvSpPr>
      <xdr:spPr>
        <a:xfrm>
          <a:off x="12763500" y="65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105654</xdr:rowOff>
    </xdr:from>
    <xdr:ext cx="534377" cy="259045"/>
    <xdr:sp macro="" textlink="">
      <xdr:nvSpPr>
        <xdr:cNvPr id="534" name="テキスト ボックス 533"/>
        <xdr:cNvSpPr txBox="1"/>
      </xdr:nvSpPr>
      <xdr:spPr>
        <a:xfrm>
          <a:off x="12547111" y="662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15383</xdr:rowOff>
    </xdr:from>
    <xdr:to>
      <xdr:col>85</xdr:col>
      <xdr:colOff>127000</xdr:colOff>
      <xdr:row>59</xdr:row>
      <xdr:rowOff>26759</xdr:rowOff>
    </xdr:to>
    <xdr:cxnSp macro="">
      <xdr:nvCxnSpPr>
        <xdr:cNvPr id="565" name="直線コネクタ 564"/>
        <xdr:cNvCxnSpPr/>
      </xdr:nvCxnSpPr>
      <xdr:spPr>
        <a:xfrm flipV="1">
          <a:off x="15481300" y="10130933"/>
          <a:ext cx="8382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11636</xdr:rowOff>
    </xdr:from>
    <xdr:to>
      <xdr:col>81</xdr:col>
      <xdr:colOff>50800</xdr:colOff>
      <xdr:row>59</xdr:row>
      <xdr:rowOff>26759</xdr:rowOff>
    </xdr:to>
    <xdr:cxnSp macro="">
      <xdr:nvCxnSpPr>
        <xdr:cNvPr id="568" name="直線コネクタ 567"/>
        <xdr:cNvCxnSpPr/>
      </xdr:nvCxnSpPr>
      <xdr:spPr>
        <a:xfrm>
          <a:off x="14592300" y="10127186"/>
          <a:ext cx="889000" cy="1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169301</xdr:rowOff>
    </xdr:from>
    <xdr:to>
      <xdr:col>76</xdr:col>
      <xdr:colOff>114300</xdr:colOff>
      <xdr:row>59</xdr:row>
      <xdr:rowOff>11636</xdr:rowOff>
    </xdr:to>
    <xdr:cxnSp macro="">
      <xdr:nvCxnSpPr>
        <xdr:cNvPr id="571" name="直線コネクタ 570"/>
        <xdr:cNvCxnSpPr/>
      </xdr:nvCxnSpPr>
      <xdr:spPr>
        <a:xfrm>
          <a:off x="13703300" y="10113401"/>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169301</xdr:rowOff>
    </xdr:from>
    <xdr:to>
      <xdr:col>71</xdr:col>
      <xdr:colOff>177800</xdr:colOff>
      <xdr:row>59</xdr:row>
      <xdr:rowOff>27888</xdr:rowOff>
    </xdr:to>
    <xdr:cxnSp macro="">
      <xdr:nvCxnSpPr>
        <xdr:cNvPr id="574" name="直線コネクタ 573"/>
        <xdr:cNvCxnSpPr/>
      </xdr:nvCxnSpPr>
      <xdr:spPr>
        <a:xfrm flipV="1">
          <a:off x="12814300" y="10113401"/>
          <a:ext cx="8890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136033</xdr:rowOff>
    </xdr:from>
    <xdr:to>
      <xdr:col>85</xdr:col>
      <xdr:colOff>177800</xdr:colOff>
      <xdr:row>59</xdr:row>
      <xdr:rowOff>66183</xdr:rowOff>
    </xdr:to>
    <xdr:sp macro="" textlink="">
      <xdr:nvSpPr>
        <xdr:cNvPr id="584" name="楕円 583"/>
        <xdr:cNvSpPr/>
      </xdr:nvSpPr>
      <xdr:spPr>
        <a:xfrm>
          <a:off x="16268700" y="1008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67994</xdr:rowOff>
    </xdr:from>
    <xdr:ext cx="534377" cy="259045"/>
    <xdr:sp macro="" textlink="">
      <xdr:nvSpPr>
        <xdr:cNvPr id="585" name="教育費該当値テキスト"/>
        <xdr:cNvSpPr txBox="1"/>
      </xdr:nvSpPr>
      <xdr:spPr>
        <a:xfrm>
          <a:off x="16370300"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147409</xdr:rowOff>
    </xdr:from>
    <xdr:to>
      <xdr:col>81</xdr:col>
      <xdr:colOff>101600</xdr:colOff>
      <xdr:row>59</xdr:row>
      <xdr:rowOff>77559</xdr:rowOff>
    </xdr:to>
    <xdr:sp macro="" textlink="">
      <xdr:nvSpPr>
        <xdr:cNvPr id="586" name="楕円 585"/>
        <xdr:cNvSpPr/>
      </xdr:nvSpPr>
      <xdr:spPr>
        <a:xfrm>
          <a:off x="15430500" y="100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68686</xdr:rowOff>
    </xdr:from>
    <xdr:ext cx="534377" cy="259045"/>
    <xdr:sp macro="" textlink="">
      <xdr:nvSpPr>
        <xdr:cNvPr id="587" name="テキスト ボックス 586"/>
        <xdr:cNvSpPr txBox="1"/>
      </xdr:nvSpPr>
      <xdr:spPr>
        <a:xfrm>
          <a:off x="15214111" y="101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132286</xdr:rowOff>
    </xdr:from>
    <xdr:to>
      <xdr:col>76</xdr:col>
      <xdr:colOff>165100</xdr:colOff>
      <xdr:row>59</xdr:row>
      <xdr:rowOff>62436</xdr:rowOff>
    </xdr:to>
    <xdr:sp macro="" textlink="">
      <xdr:nvSpPr>
        <xdr:cNvPr id="588" name="楕円 587"/>
        <xdr:cNvSpPr/>
      </xdr:nvSpPr>
      <xdr:spPr>
        <a:xfrm>
          <a:off x="14541500" y="1007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53563</xdr:rowOff>
    </xdr:from>
    <xdr:ext cx="534377" cy="259045"/>
    <xdr:sp macro="" textlink="">
      <xdr:nvSpPr>
        <xdr:cNvPr id="589" name="テキスト ボックス 588"/>
        <xdr:cNvSpPr txBox="1"/>
      </xdr:nvSpPr>
      <xdr:spPr>
        <a:xfrm>
          <a:off x="14325111" y="1016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118501</xdr:rowOff>
    </xdr:from>
    <xdr:to>
      <xdr:col>72</xdr:col>
      <xdr:colOff>38100</xdr:colOff>
      <xdr:row>59</xdr:row>
      <xdr:rowOff>48651</xdr:rowOff>
    </xdr:to>
    <xdr:sp macro="" textlink="">
      <xdr:nvSpPr>
        <xdr:cNvPr id="590" name="楕円 589"/>
        <xdr:cNvSpPr/>
      </xdr:nvSpPr>
      <xdr:spPr>
        <a:xfrm>
          <a:off x="13652500" y="1006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39778</xdr:rowOff>
    </xdr:from>
    <xdr:ext cx="534377" cy="259045"/>
    <xdr:sp macro="" textlink="">
      <xdr:nvSpPr>
        <xdr:cNvPr id="591" name="テキスト ボックス 590"/>
        <xdr:cNvSpPr txBox="1"/>
      </xdr:nvSpPr>
      <xdr:spPr>
        <a:xfrm>
          <a:off x="13436111" y="1015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148538</xdr:rowOff>
    </xdr:from>
    <xdr:to>
      <xdr:col>67</xdr:col>
      <xdr:colOff>101600</xdr:colOff>
      <xdr:row>59</xdr:row>
      <xdr:rowOff>78688</xdr:rowOff>
    </xdr:to>
    <xdr:sp macro="" textlink="">
      <xdr:nvSpPr>
        <xdr:cNvPr id="592" name="楕円 591"/>
        <xdr:cNvSpPr/>
      </xdr:nvSpPr>
      <xdr:spPr>
        <a:xfrm>
          <a:off x="12763500" y="100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69815</xdr:rowOff>
    </xdr:from>
    <xdr:ext cx="534377" cy="259045"/>
    <xdr:sp macro="" textlink="">
      <xdr:nvSpPr>
        <xdr:cNvPr id="593" name="テキスト ボックス 592"/>
        <xdr:cNvSpPr txBox="1"/>
      </xdr:nvSpPr>
      <xdr:spPr>
        <a:xfrm>
          <a:off x="12547111" y="101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27313</xdr:rowOff>
    </xdr:from>
    <xdr:to>
      <xdr:col>85</xdr:col>
      <xdr:colOff>127000</xdr:colOff>
      <xdr:row>79</xdr:row>
      <xdr:rowOff>44450</xdr:rowOff>
    </xdr:to>
    <xdr:cxnSp macro="">
      <xdr:nvCxnSpPr>
        <xdr:cNvPr id="622" name="直線コネクタ 621"/>
        <xdr:cNvCxnSpPr/>
      </xdr:nvCxnSpPr>
      <xdr:spPr>
        <a:xfrm flipV="1">
          <a:off x="15481300" y="13571863"/>
          <a:ext cx="838200" cy="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147963</xdr:rowOff>
    </xdr:from>
    <xdr:to>
      <xdr:col>85</xdr:col>
      <xdr:colOff>177800</xdr:colOff>
      <xdr:row>79</xdr:row>
      <xdr:rowOff>78113</xdr:rowOff>
    </xdr:to>
    <xdr:sp macro="" textlink="">
      <xdr:nvSpPr>
        <xdr:cNvPr id="641" name="楕円 640"/>
        <xdr:cNvSpPr/>
      </xdr:nvSpPr>
      <xdr:spPr>
        <a:xfrm>
          <a:off x="16268700" y="1352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469744" cy="259045"/>
    <xdr:sp macro="" textlink="">
      <xdr:nvSpPr>
        <xdr:cNvPr id="642" name="災害復旧費該当値テキスト"/>
        <xdr:cNvSpPr txBox="1"/>
      </xdr:nvSpPr>
      <xdr:spPr>
        <a:xfrm>
          <a:off x="16370300" y="134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123966</xdr:rowOff>
    </xdr:from>
    <xdr:to>
      <xdr:col>85</xdr:col>
      <xdr:colOff>127000</xdr:colOff>
      <xdr:row>96</xdr:row>
      <xdr:rowOff>147261</xdr:rowOff>
    </xdr:to>
    <xdr:cxnSp macro="">
      <xdr:nvCxnSpPr>
        <xdr:cNvPr id="675" name="直線コネクタ 674"/>
        <xdr:cNvCxnSpPr/>
      </xdr:nvCxnSpPr>
      <xdr:spPr>
        <a:xfrm flipV="1">
          <a:off x="15481300" y="16583166"/>
          <a:ext cx="8382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147261</xdr:rowOff>
    </xdr:from>
    <xdr:to>
      <xdr:col>81</xdr:col>
      <xdr:colOff>50800</xdr:colOff>
      <xdr:row>96</xdr:row>
      <xdr:rowOff>148369</xdr:rowOff>
    </xdr:to>
    <xdr:cxnSp macro="">
      <xdr:nvCxnSpPr>
        <xdr:cNvPr id="678" name="直線コネクタ 677"/>
        <xdr:cNvCxnSpPr/>
      </xdr:nvCxnSpPr>
      <xdr:spPr>
        <a:xfrm flipV="1">
          <a:off x="14592300" y="16606461"/>
          <a:ext cx="8890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145569</xdr:rowOff>
    </xdr:from>
    <xdr:to>
      <xdr:col>76</xdr:col>
      <xdr:colOff>114300</xdr:colOff>
      <xdr:row>96</xdr:row>
      <xdr:rowOff>148369</xdr:rowOff>
    </xdr:to>
    <xdr:cxnSp macro="">
      <xdr:nvCxnSpPr>
        <xdr:cNvPr id="681" name="直線コネクタ 680"/>
        <xdr:cNvCxnSpPr/>
      </xdr:nvCxnSpPr>
      <xdr:spPr>
        <a:xfrm>
          <a:off x="13703300" y="16604769"/>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145569</xdr:rowOff>
    </xdr:from>
    <xdr:to>
      <xdr:col>71</xdr:col>
      <xdr:colOff>177800</xdr:colOff>
      <xdr:row>96</xdr:row>
      <xdr:rowOff>156113</xdr:rowOff>
    </xdr:to>
    <xdr:cxnSp macro="">
      <xdr:nvCxnSpPr>
        <xdr:cNvPr id="684" name="直線コネクタ 683"/>
        <xdr:cNvCxnSpPr/>
      </xdr:nvCxnSpPr>
      <xdr:spPr>
        <a:xfrm flipV="1">
          <a:off x="12814300" y="16604769"/>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73166</xdr:rowOff>
    </xdr:from>
    <xdr:to>
      <xdr:col>85</xdr:col>
      <xdr:colOff>177800</xdr:colOff>
      <xdr:row>97</xdr:row>
      <xdr:rowOff>3316</xdr:rowOff>
    </xdr:to>
    <xdr:sp macro="" textlink="">
      <xdr:nvSpPr>
        <xdr:cNvPr id="694" name="楕円 693"/>
        <xdr:cNvSpPr/>
      </xdr:nvSpPr>
      <xdr:spPr>
        <a:xfrm>
          <a:off x="16268700" y="165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51593</xdr:rowOff>
    </xdr:from>
    <xdr:ext cx="534377" cy="259045"/>
    <xdr:sp macro="" textlink="">
      <xdr:nvSpPr>
        <xdr:cNvPr id="695" name="公債費該当値テキスト"/>
        <xdr:cNvSpPr txBox="1"/>
      </xdr:nvSpPr>
      <xdr:spPr>
        <a:xfrm>
          <a:off x="16370300" y="165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96461</xdr:rowOff>
    </xdr:from>
    <xdr:to>
      <xdr:col>81</xdr:col>
      <xdr:colOff>101600</xdr:colOff>
      <xdr:row>97</xdr:row>
      <xdr:rowOff>26611</xdr:rowOff>
    </xdr:to>
    <xdr:sp macro="" textlink="">
      <xdr:nvSpPr>
        <xdr:cNvPr id="696" name="楕円 695"/>
        <xdr:cNvSpPr/>
      </xdr:nvSpPr>
      <xdr:spPr>
        <a:xfrm>
          <a:off x="15430500" y="1655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17738</xdr:rowOff>
    </xdr:from>
    <xdr:ext cx="534377" cy="259045"/>
    <xdr:sp macro="" textlink="">
      <xdr:nvSpPr>
        <xdr:cNvPr id="697" name="テキスト ボックス 696"/>
        <xdr:cNvSpPr txBox="1"/>
      </xdr:nvSpPr>
      <xdr:spPr>
        <a:xfrm>
          <a:off x="15214111" y="166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97569</xdr:rowOff>
    </xdr:from>
    <xdr:to>
      <xdr:col>76</xdr:col>
      <xdr:colOff>165100</xdr:colOff>
      <xdr:row>97</xdr:row>
      <xdr:rowOff>27719</xdr:rowOff>
    </xdr:to>
    <xdr:sp macro="" textlink="">
      <xdr:nvSpPr>
        <xdr:cNvPr id="698" name="楕円 697"/>
        <xdr:cNvSpPr/>
      </xdr:nvSpPr>
      <xdr:spPr>
        <a:xfrm>
          <a:off x="14541500" y="165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18846</xdr:rowOff>
    </xdr:from>
    <xdr:ext cx="534377" cy="259045"/>
    <xdr:sp macro="" textlink="">
      <xdr:nvSpPr>
        <xdr:cNvPr id="699" name="テキスト ボックス 698"/>
        <xdr:cNvSpPr txBox="1"/>
      </xdr:nvSpPr>
      <xdr:spPr>
        <a:xfrm>
          <a:off x="14325111" y="1664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94769</xdr:rowOff>
    </xdr:from>
    <xdr:to>
      <xdr:col>72</xdr:col>
      <xdr:colOff>38100</xdr:colOff>
      <xdr:row>97</xdr:row>
      <xdr:rowOff>24919</xdr:rowOff>
    </xdr:to>
    <xdr:sp macro="" textlink="">
      <xdr:nvSpPr>
        <xdr:cNvPr id="700" name="楕円 699"/>
        <xdr:cNvSpPr/>
      </xdr:nvSpPr>
      <xdr:spPr>
        <a:xfrm>
          <a:off x="13652500" y="165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16046</xdr:rowOff>
    </xdr:from>
    <xdr:ext cx="534377" cy="259045"/>
    <xdr:sp macro="" textlink="">
      <xdr:nvSpPr>
        <xdr:cNvPr id="701" name="テキスト ボックス 700"/>
        <xdr:cNvSpPr txBox="1"/>
      </xdr:nvSpPr>
      <xdr:spPr>
        <a:xfrm>
          <a:off x="13436111" y="1664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105313</xdr:rowOff>
    </xdr:from>
    <xdr:to>
      <xdr:col>67</xdr:col>
      <xdr:colOff>101600</xdr:colOff>
      <xdr:row>97</xdr:row>
      <xdr:rowOff>35463</xdr:rowOff>
    </xdr:to>
    <xdr:sp macro="" textlink="">
      <xdr:nvSpPr>
        <xdr:cNvPr id="702" name="楕円 701"/>
        <xdr:cNvSpPr/>
      </xdr:nvSpPr>
      <xdr:spPr>
        <a:xfrm>
          <a:off x="12763500" y="165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26590</xdr:rowOff>
    </xdr:from>
    <xdr:ext cx="534377" cy="259045"/>
    <xdr:sp macro="" textlink="">
      <xdr:nvSpPr>
        <xdr:cNvPr id="703" name="テキスト ボックス 702"/>
        <xdr:cNvSpPr txBox="1"/>
      </xdr:nvSpPr>
      <xdr:spPr>
        <a:xfrm>
          <a:off x="12547111" y="166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については、民生費以外の項目が類似団体を下回っている。民生費については保育園や子育て支援センターの改修事業等の影響で増額をしているが、元々、類似団体を上回る傾向にある。年少人口が比較多いことによる児童福祉費経費の支出の多さが要因となっており、令和２年度についても前年度比で増となっている。総務費が大きく増額しているのは、特別定額給付金事業やその他新型コロナウイルス感染症対応地方創生臨時交付金を活用した応援金を支給したためである。教育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タブレットの購入費が影響している。土木費については道路建設事業費の減のため前年度比で減少しているが、ハード事業は金額が大きく左右される項目であるため、今後も事業の見直しを行いながら歳出を抑制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全体をとおして、効率的な行財政運営を行うことができていると考えられるが、今後も引き続き、歳出全般において不断の見直しを続けながら運営を行っていきたい。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例年は予算上の歳入不足分を財政調整基金の取崩しで補てんしているが、令和２年度は新型コロナウイルス感染症の影響で事業を行わなわず支出が抑えられ、町税の増やふるさと納税を推進したことで歳入が増えたため、財政調整基金を取崩さない財政運営が達成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今後もふるさと納税の推進や、さらなる歳出削減の取組をとおし、安定的な財政運営に努めていく。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実質的には財政調整基金を取崩して黒字になっている状況が続いていたが、令和２年度はふるさと納税の推進等をとおして財源を確保し、歳出についても新型コロナウイルス感染症の影響で事業を実施できなかったことで削減となったため、基金に頼らずに黒字を達成でき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引き続き、ふるさと納税を中心とした歳入の確保と、事業の見直しによる歳出の削減に努めていく必要がある。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なお、一般会計以外の黒字については、一般会計からの法定外の繰出しに頼っている会計も多く、各会計内で収支均衡が図れるよう、適正な財政運営に努め、一般会計からの繰出しの抑制を図る必要がある。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今後についても、下水道事業の進捗や他の公営事業の増加に伴い、起債の償還額も増えてきている現状を踏まえ、厳しい財政状況となることが見込まれる。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全会計をとおして、安定した財政状況を維持できるよう、将来の負担を見通した計画的な財政運営に努める。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G34" sqref="BG34:BU34"/>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4645892</v>
      </c>
      <c r="BO4" s="464"/>
      <c r="BP4" s="464"/>
      <c r="BQ4" s="464"/>
      <c r="BR4" s="464"/>
      <c r="BS4" s="464"/>
      <c r="BT4" s="464"/>
      <c r="BU4" s="465"/>
      <c r="BV4" s="463">
        <v>3675334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9.1</v>
      </c>
      <c r="CU4" s="648"/>
      <c r="CV4" s="648"/>
      <c r="CW4" s="648"/>
      <c r="CX4" s="648"/>
      <c r="CY4" s="648"/>
      <c r="CZ4" s="648"/>
      <c r="DA4" s="649"/>
      <c r="DB4" s="647">
        <v>15.2</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4423667</v>
      </c>
      <c r="BO5" s="469"/>
      <c r="BP5" s="469"/>
      <c r="BQ5" s="469"/>
      <c r="BR5" s="469"/>
      <c r="BS5" s="469"/>
      <c r="BT5" s="469"/>
      <c r="BU5" s="470"/>
      <c r="BV5" s="468">
        <v>3341074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v>
      </c>
      <c r="CU5" s="439"/>
      <c r="CV5" s="439"/>
      <c r="CW5" s="439"/>
      <c r="CX5" s="439"/>
      <c r="CY5" s="439"/>
      <c r="CZ5" s="439"/>
      <c r="DA5" s="440"/>
      <c r="DB5" s="438">
        <v>86.4</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222225</v>
      </c>
      <c r="BO6" s="469"/>
      <c r="BP6" s="469"/>
      <c r="BQ6" s="469"/>
      <c r="BR6" s="469"/>
      <c r="BS6" s="469"/>
      <c r="BT6" s="469"/>
      <c r="BU6" s="470"/>
      <c r="BV6" s="468">
        <v>334260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88.3</v>
      </c>
      <c r="CU6" s="622"/>
      <c r="CV6" s="622"/>
      <c r="CW6" s="622"/>
      <c r="CX6" s="622"/>
      <c r="CY6" s="622"/>
      <c r="CZ6" s="622"/>
      <c r="DA6" s="623"/>
      <c r="DB6" s="621">
        <v>89.9</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21917</v>
      </c>
      <c r="BO7" s="469"/>
      <c r="BP7" s="469"/>
      <c r="BQ7" s="469"/>
      <c r="BR7" s="469"/>
      <c r="BS7" s="469"/>
      <c r="BT7" s="469"/>
      <c r="BU7" s="470"/>
      <c r="BV7" s="468">
        <v>15457</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2200233</v>
      </c>
      <c r="CU7" s="469"/>
      <c r="CV7" s="469"/>
      <c r="CW7" s="469"/>
      <c r="CX7" s="469"/>
      <c r="CY7" s="469"/>
      <c r="CZ7" s="469"/>
      <c r="DA7" s="470"/>
      <c r="DB7" s="468">
        <v>2095493</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200308</v>
      </c>
      <c r="BO8" s="469"/>
      <c r="BP8" s="469"/>
      <c r="BQ8" s="469"/>
      <c r="BR8" s="469"/>
      <c r="BS8" s="469"/>
      <c r="BT8" s="469"/>
      <c r="BU8" s="470"/>
      <c r="BV8" s="468">
        <v>318803</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0.41</v>
      </c>
      <c r="CU8" s="582"/>
      <c r="CV8" s="582"/>
      <c r="CW8" s="582"/>
      <c r="CX8" s="582"/>
      <c r="CY8" s="582"/>
      <c r="CZ8" s="582"/>
      <c r="DA8" s="583"/>
      <c r="DB8" s="581">
        <v>0.42</v>
      </c>
      <c r="DC8" s="582"/>
      <c r="DD8" s="582"/>
      <c r="DE8" s="582"/>
      <c r="DF8" s="582"/>
      <c r="DG8" s="582"/>
      <c r="DH8" s="582"/>
      <c r="DI8" s="583"/>
      <c r="DJ8" s="186"/>
      <c r="DK8" s="186"/>
      <c r="DL8" s="186"/>
      <c r="DM8" s="186"/>
      <c r="DN8" s="186"/>
      <c r="DO8" s="186"/>
    </row>
    <row r="9" spans="1:119" ht="18.75" customHeight="1" thickBot="1">
      <c r="A9" s="187"/>
      <c r="B9" s="610" t="s">
        <v>110</v>
      </c>
      <c r="C9" s="611"/>
      <c r="D9" s="611"/>
      <c r="E9" s="611"/>
      <c r="F9" s="611"/>
      <c r="G9" s="611"/>
      <c r="H9" s="611"/>
      <c r="I9" s="611"/>
      <c r="J9" s="611"/>
      <c r="K9" s="531"/>
      <c r="L9" s="612" t="s">
        <v>111</v>
      </c>
      <c r="M9" s="613"/>
      <c r="N9" s="613"/>
      <c r="O9" s="613"/>
      <c r="P9" s="613"/>
      <c r="Q9" s="614"/>
      <c r="R9" s="615">
        <v>6536</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-118495</v>
      </c>
      <c r="BO9" s="469"/>
      <c r="BP9" s="469"/>
      <c r="BQ9" s="469"/>
      <c r="BR9" s="469"/>
      <c r="BS9" s="469"/>
      <c r="BT9" s="469"/>
      <c r="BU9" s="470"/>
      <c r="BV9" s="468">
        <v>45282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9.1999999999999993</v>
      </c>
      <c r="CU9" s="439"/>
      <c r="CV9" s="439"/>
      <c r="CW9" s="439"/>
      <c r="CX9" s="439"/>
      <c r="CY9" s="439"/>
      <c r="CZ9" s="439"/>
      <c r="DA9" s="440"/>
      <c r="DB9" s="438">
        <v>9.4</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6627</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481</v>
      </c>
      <c r="BO10" s="469"/>
      <c r="BP10" s="469"/>
      <c r="BQ10" s="469"/>
      <c r="BR10" s="469"/>
      <c r="BS10" s="469"/>
      <c r="BT10" s="469"/>
      <c r="BU10" s="470"/>
      <c r="BV10" s="468">
        <v>648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6725</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135550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6659</v>
      </c>
      <c r="S13" s="572"/>
      <c r="T13" s="572"/>
      <c r="U13" s="572"/>
      <c r="V13" s="573"/>
      <c r="W13" s="559" t="s">
        <v>139</v>
      </c>
      <c r="X13" s="481"/>
      <c r="Y13" s="481"/>
      <c r="Z13" s="481"/>
      <c r="AA13" s="481"/>
      <c r="AB13" s="482"/>
      <c r="AC13" s="444">
        <v>103</v>
      </c>
      <c r="AD13" s="445"/>
      <c r="AE13" s="445"/>
      <c r="AF13" s="445"/>
      <c r="AG13" s="446"/>
      <c r="AH13" s="444">
        <v>98</v>
      </c>
      <c r="AI13" s="445"/>
      <c r="AJ13" s="445"/>
      <c r="AK13" s="445"/>
      <c r="AL13" s="447"/>
      <c r="AM13" s="537" t="s">
        <v>140</v>
      </c>
      <c r="AN13" s="442"/>
      <c r="AO13" s="442"/>
      <c r="AP13" s="442"/>
      <c r="AQ13" s="442"/>
      <c r="AR13" s="442"/>
      <c r="AS13" s="442"/>
      <c r="AT13" s="443"/>
      <c r="AU13" s="525" t="s">
        <v>134</v>
      </c>
      <c r="AV13" s="526"/>
      <c r="AW13" s="526"/>
      <c r="AX13" s="526"/>
      <c r="AY13" s="448" t="s">
        <v>141</v>
      </c>
      <c r="AZ13" s="449"/>
      <c r="BA13" s="449"/>
      <c r="BB13" s="449"/>
      <c r="BC13" s="449"/>
      <c r="BD13" s="449"/>
      <c r="BE13" s="449"/>
      <c r="BF13" s="449"/>
      <c r="BG13" s="449"/>
      <c r="BH13" s="449"/>
      <c r="BI13" s="449"/>
      <c r="BJ13" s="449"/>
      <c r="BK13" s="449"/>
      <c r="BL13" s="449"/>
      <c r="BM13" s="450"/>
      <c r="BN13" s="468">
        <v>-118014</v>
      </c>
      <c r="BO13" s="469"/>
      <c r="BP13" s="469"/>
      <c r="BQ13" s="469"/>
      <c r="BR13" s="469"/>
      <c r="BS13" s="469"/>
      <c r="BT13" s="469"/>
      <c r="BU13" s="470"/>
      <c r="BV13" s="468">
        <v>-89620</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8</v>
      </c>
      <c r="CU13" s="439"/>
      <c r="CV13" s="439"/>
      <c r="CW13" s="439"/>
      <c r="CX13" s="439"/>
      <c r="CY13" s="439"/>
      <c r="CZ13" s="439"/>
      <c r="DA13" s="440"/>
      <c r="DB13" s="438">
        <v>8.5</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6764</v>
      </c>
      <c r="S14" s="572"/>
      <c r="T14" s="572"/>
      <c r="U14" s="572"/>
      <c r="V14" s="573"/>
      <c r="W14" s="574"/>
      <c r="X14" s="484"/>
      <c r="Y14" s="484"/>
      <c r="Z14" s="484"/>
      <c r="AA14" s="484"/>
      <c r="AB14" s="485"/>
      <c r="AC14" s="564">
        <v>3.5</v>
      </c>
      <c r="AD14" s="565"/>
      <c r="AE14" s="565"/>
      <c r="AF14" s="565"/>
      <c r="AG14" s="566"/>
      <c r="AH14" s="564">
        <v>3.3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5.5</v>
      </c>
      <c r="CU14" s="576"/>
      <c r="CV14" s="576"/>
      <c r="CW14" s="576"/>
      <c r="CX14" s="576"/>
      <c r="CY14" s="576"/>
      <c r="CZ14" s="576"/>
      <c r="DA14" s="577"/>
      <c r="DB14" s="575">
        <v>15.2</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138</v>
      </c>
      <c r="N15" s="569"/>
      <c r="O15" s="569"/>
      <c r="P15" s="569"/>
      <c r="Q15" s="570"/>
      <c r="R15" s="571">
        <v>6709</v>
      </c>
      <c r="S15" s="572"/>
      <c r="T15" s="572"/>
      <c r="U15" s="572"/>
      <c r="V15" s="573"/>
      <c r="W15" s="559" t="s">
        <v>145</v>
      </c>
      <c r="X15" s="481"/>
      <c r="Y15" s="481"/>
      <c r="Z15" s="481"/>
      <c r="AA15" s="481"/>
      <c r="AB15" s="482"/>
      <c r="AC15" s="444">
        <v>1136</v>
      </c>
      <c r="AD15" s="445"/>
      <c r="AE15" s="445"/>
      <c r="AF15" s="445"/>
      <c r="AG15" s="446"/>
      <c r="AH15" s="444">
        <v>1206</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789707</v>
      </c>
      <c r="BO15" s="464"/>
      <c r="BP15" s="464"/>
      <c r="BQ15" s="464"/>
      <c r="BR15" s="464"/>
      <c r="BS15" s="464"/>
      <c r="BT15" s="464"/>
      <c r="BU15" s="465"/>
      <c r="BV15" s="463">
        <v>739960</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38.200000000000003</v>
      </c>
      <c r="AD16" s="565"/>
      <c r="AE16" s="565"/>
      <c r="AF16" s="565"/>
      <c r="AG16" s="566"/>
      <c r="AH16" s="564">
        <v>40.200000000000003</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1910877</v>
      </c>
      <c r="BO16" s="469"/>
      <c r="BP16" s="469"/>
      <c r="BQ16" s="469"/>
      <c r="BR16" s="469"/>
      <c r="BS16" s="469"/>
      <c r="BT16" s="469"/>
      <c r="BU16" s="470"/>
      <c r="BV16" s="468">
        <v>1801605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1737</v>
      </c>
      <c r="AD17" s="445"/>
      <c r="AE17" s="445"/>
      <c r="AF17" s="445"/>
      <c r="AG17" s="446"/>
      <c r="AH17" s="444">
        <v>1698</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999284</v>
      </c>
      <c r="BO17" s="469"/>
      <c r="BP17" s="469"/>
      <c r="BQ17" s="469"/>
      <c r="BR17" s="469"/>
      <c r="BS17" s="469"/>
      <c r="BT17" s="469"/>
      <c r="BU17" s="470"/>
      <c r="BV17" s="468">
        <v>940929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155</v>
      </c>
      <c r="C18" s="531"/>
      <c r="D18" s="531"/>
      <c r="E18" s="532"/>
      <c r="F18" s="532"/>
      <c r="G18" s="532"/>
      <c r="H18" s="532"/>
      <c r="I18" s="532"/>
      <c r="J18" s="532"/>
      <c r="K18" s="532"/>
      <c r="L18" s="533">
        <v>5.72</v>
      </c>
      <c r="M18" s="533"/>
      <c r="N18" s="533"/>
      <c r="O18" s="533"/>
      <c r="P18" s="533"/>
      <c r="Q18" s="533"/>
      <c r="R18" s="534"/>
      <c r="S18" s="534"/>
      <c r="T18" s="534"/>
      <c r="U18" s="534"/>
      <c r="V18" s="535"/>
      <c r="W18" s="549"/>
      <c r="X18" s="550"/>
      <c r="Y18" s="550"/>
      <c r="Z18" s="550"/>
      <c r="AA18" s="550"/>
      <c r="AB18" s="560"/>
      <c r="AC18" s="432">
        <v>58.4</v>
      </c>
      <c r="AD18" s="433"/>
      <c r="AE18" s="433"/>
      <c r="AF18" s="433"/>
      <c r="AG18" s="536"/>
      <c r="AH18" s="432">
        <v>56.6</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1866446</v>
      </c>
      <c r="BO18" s="469"/>
      <c r="BP18" s="469"/>
      <c r="BQ18" s="469"/>
      <c r="BR18" s="469"/>
      <c r="BS18" s="469"/>
      <c r="BT18" s="469"/>
      <c r="BU18" s="470"/>
      <c r="BV18" s="468">
        <v>1808450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157</v>
      </c>
      <c r="C19" s="531"/>
      <c r="D19" s="531"/>
      <c r="E19" s="532"/>
      <c r="F19" s="532"/>
      <c r="G19" s="532"/>
      <c r="H19" s="532"/>
      <c r="I19" s="532"/>
      <c r="J19" s="532"/>
      <c r="K19" s="532"/>
      <c r="L19" s="538">
        <v>1143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2691749</v>
      </c>
      <c r="BO19" s="469"/>
      <c r="BP19" s="469"/>
      <c r="BQ19" s="469"/>
      <c r="BR19" s="469"/>
      <c r="BS19" s="469"/>
      <c r="BT19" s="469"/>
      <c r="BU19" s="470"/>
      <c r="BV19" s="468">
        <v>2548203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159</v>
      </c>
      <c r="C20" s="531"/>
      <c r="D20" s="531"/>
      <c r="E20" s="532"/>
      <c r="F20" s="532"/>
      <c r="G20" s="532"/>
      <c r="H20" s="532"/>
      <c r="I20" s="532"/>
      <c r="J20" s="532"/>
      <c r="K20" s="532"/>
      <c r="L20" s="538">
        <v>2667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3412082</v>
      </c>
      <c r="BO23" s="469"/>
      <c r="BP23" s="469"/>
      <c r="BQ23" s="469"/>
      <c r="BR23" s="469"/>
      <c r="BS23" s="469"/>
      <c r="BT23" s="469"/>
      <c r="BU23" s="470"/>
      <c r="BV23" s="468">
        <v>3390490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168</v>
      </c>
      <c r="F24" s="442"/>
      <c r="G24" s="442"/>
      <c r="H24" s="442"/>
      <c r="I24" s="442"/>
      <c r="J24" s="442"/>
      <c r="K24" s="443"/>
      <c r="L24" s="444">
        <v>1</v>
      </c>
      <c r="M24" s="445"/>
      <c r="N24" s="445"/>
      <c r="O24" s="445"/>
      <c r="P24" s="446"/>
      <c r="Q24" s="444">
        <v>6210</v>
      </c>
      <c r="R24" s="445"/>
      <c r="S24" s="445"/>
      <c r="T24" s="445"/>
      <c r="U24" s="445"/>
      <c r="V24" s="446"/>
      <c r="W24" s="510"/>
      <c r="X24" s="501"/>
      <c r="Y24" s="502"/>
      <c r="Z24" s="441" t="s">
        <v>169</v>
      </c>
      <c r="AA24" s="442"/>
      <c r="AB24" s="442"/>
      <c r="AC24" s="442"/>
      <c r="AD24" s="442"/>
      <c r="AE24" s="442"/>
      <c r="AF24" s="442"/>
      <c r="AG24" s="443"/>
      <c r="AH24" s="444">
        <v>68</v>
      </c>
      <c r="AI24" s="445"/>
      <c r="AJ24" s="445"/>
      <c r="AK24" s="445"/>
      <c r="AL24" s="446"/>
      <c r="AM24" s="444">
        <v>194956</v>
      </c>
      <c r="AN24" s="445"/>
      <c r="AO24" s="445"/>
      <c r="AP24" s="445"/>
      <c r="AQ24" s="445"/>
      <c r="AR24" s="446"/>
      <c r="AS24" s="444">
        <v>2867</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3125389</v>
      </c>
      <c r="BO24" s="469"/>
      <c r="BP24" s="469"/>
      <c r="BQ24" s="469"/>
      <c r="BR24" s="469"/>
      <c r="BS24" s="469"/>
      <c r="BT24" s="469"/>
      <c r="BU24" s="470"/>
      <c r="BV24" s="468">
        <v>3092702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171</v>
      </c>
      <c r="F25" s="442"/>
      <c r="G25" s="442"/>
      <c r="H25" s="442"/>
      <c r="I25" s="442"/>
      <c r="J25" s="442"/>
      <c r="K25" s="443"/>
      <c r="L25" s="444">
        <v>1</v>
      </c>
      <c r="M25" s="445"/>
      <c r="N25" s="445"/>
      <c r="O25" s="445"/>
      <c r="P25" s="446"/>
      <c r="Q25" s="444">
        <v>5270</v>
      </c>
      <c r="R25" s="445"/>
      <c r="S25" s="445"/>
      <c r="T25" s="445"/>
      <c r="U25" s="445"/>
      <c r="V25" s="446"/>
      <c r="W25" s="510"/>
      <c r="X25" s="501"/>
      <c r="Y25" s="502"/>
      <c r="Z25" s="441" t="s">
        <v>172</v>
      </c>
      <c r="AA25" s="442"/>
      <c r="AB25" s="442"/>
      <c r="AC25" s="442"/>
      <c r="AD25" s="442"/>
      <c r="AE25" s="442"/>
      <c r="AF25" s="442"/>
      <c r="AG25" s="443"/>
      <c r="AH25" s="444" t="s">
        <v>137</v>
      </c>
      <c r="AI25" s="445"/>
      <c r="AJ25" s="445"/>
      <c r="AK25" s="445"/>
      <c r="AL25" s="446"/>
      <c r="AM25" s="444" t="s">
        <v>137</v>
      </c>
      <c r="AN25" s="445"/>
      <c r="AO25" s="445"/>
      <c r="AP25" s="445"/>
      <c r="AQ25" s="445"/>
      <c r="AR25" s="446"/>
      <c r="AS25" s="444" t="s">
        <v>137</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595988</v>
      </c>
      <c r="BO25" s="464"/>
      <c r="BP25" s="464"/>
      <c r="BQ25" s="464"/>
      <c r="BR25" s="464"/>
      <c r="BS25" s="464"/>
      <c r="BT25" s="464"/>
      <c r="BU25" s="465"/>
      <c r="BV25" s="463">
        <v>601435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174</v>
      </c>
      <c r="F26" s="442"/>
      <c r="G26" s="442"/>
      <c r="H26" s="442"/>
      <c r="I26" s="442"/>
      <c r="J26" s="442"/>
      <c r="K26" s="443"/>
      <c r="L26" s="444">
        <v>1</v>
      </c>
      <c r="M26" s="445"/>
      <c r="N26" s="445"/>
      <c r="O26" s="445"/>
      <c r="P26" s="446"/>
      <c r="Q26" s="444">
        <v>5020</v>
      </c>
      <c r="R26" s="445"/>
      <c r="S26" s="445"/>
      <c r="T26" s="445"/>
      <c r="U26" s="445"/>
      <c r="V26" s="446"/>
      <c r="W26" s="510"/>
      <c r="X26" s="501"/>
      <c r="Y26" s="502"/>
      <c r="Z26" s="441" t="s">
        <v>175</v>
      </c>
      <c r="AA26" s="523"/>
      <c r="AB26" s="523"/>
      <c r="AC26" s="523"/>
      <c r="AD26" s="523"/>
      <c r="AE26" s="523"/>
      <c r="AF26" s="523"/>
      <c r="AG26" s="524"/>
      <c r="AH26" s="444">
        <v>3</v>
      </c>
      <c r="AI26" s="445"/>
      <c r="AJ26" s="445"/>
      <c r="AK26" s="445"/>
      <c r="AL26" s="446"/>
      <c r="AM26" s="444">
        <v>8517</v>
      </c>
      <c r="AN26" s="445"/>
      <c r="AO26" s="445"/>
      <c r="AP26" s="445"/>
      <c r="AQ26" s="445"/>
      <c r="AR26" s="446"/>
      <c r="AS26" s="444">
        <v>2839</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177</v>
      </c>
      <c r="F27" s="442"/>
      <c r="G27" s="442"/>
      <c r="H27" s="442"/>
      <c r="I27" s="442"/>
      <c r="J27" s="442"/>
      <c r="K27" s="443"/>
      <c r="L27" s="444">
        <v>1</v>
      </c>
      <c r="M27" s="445"/>
      <c r="N27" s="445"/>
      <c r="O27" s="445"/>
      <c r="P27" s="446"/>
      <c r="Q27" s="444">
        <v>2820</v>
      </c>
      <c r="R27" s="445"/>
      <c r="S27" s="445"/>
      <c r="T27" s="445"/>
      <c r="U27" s="445"/>
      <c r="V27" s="446"/>
      <c r="W27" s="510"/>
      <c r="X27" s="501"/>
      <c r="Y27" s="502"/>
      <c r="Z27" s="441" t="s">
        <v>178</v>
      </c>
      <c r="AA27" s="442"/>
      <c r="AB27" s="442"/>
      <c r="AC27" s="442"/>
      <c r="AD27" s="442"/>
      <c r="AE27" s="442"/>
      <c r="AF27" s="442"/>
      <c r="AG27" s="443"/>
      <c r="AH27" s="444">
        <v>1</v>
      </c>
      <c r="AI27" s="445"/>
      <c r="AJ27" s="445"/>
      <c r="AK27" s="445"/>
      <c r="AL27" s="446"/>
      <c r="AM27" s="444" t="s">
        <v>179</v>
      </c>
      <c r="AN27" s="445"/>
      <c r="AO27" s="445"/>
      <c r="AP27" s="445"/>
      <c r="AQ27" s="445"/>
      <c r="AR27" s="446"/>
      <c r="AS27" s="444" t="s">
        <v>179</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95816</v>
      </c>
      <c r="BO27" s="472"/>
      <c r="BP27" s="472"/>
      <c r="BQ27" s="472"/>
      <c r="BR27" s="472"/>
      <c r="BS27" s="472"/>
      <c r="BT27" s="472"/>
      <c r="BU27" s="473"/>
      <c r="BV27" s="471">
        <v>95807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181</v>
      </c>
      <c r="F28" s="442"/>
      <c r="G28" s="442"/>
      <c r="H28" s="442"/>
      <c r="I28" s="442"/>
      <c r="J28" s="442"/>
      <c r="K28" s="443"/>
      <c r="L28" s="444">
        <v>1</v>
      </c>
      <c r="M28" s="445"/>
      <c r="N28" s="445"/>
      <c r="O28" s="445"/>
      <c r="P28" s="446"/>
      <c r="Q28" s="444">
        <v>2350</v>
      </c>
      <c r="R28" s="445"/>
      <c r="S28" s="445"/>
      <c r="T28" s="445"/>
      <c r="U28" s="445"/>
      <c r="V28" s="446"/>
      <c r="W28" s="510"/>
      <c r="X28" s="501"/>
      <c r="Y28" s="502"/>
      <c r="Z28" s="441" t="s">
        <v>182</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1223661</v>
      </c>
      <c r="BO28" s="464"/>
      <c r="BP28" s="464"/>
      <c r="BQ28" s="464"/>
      <c r="BR28" s="464"/>
      <c r="BS28" s="464"/>
      <c r="BT28" s="464"/>
      <c r="BU28" s="465"/>
      <c r="BV28" s="463">
        <v>1063180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8</v>
      </c>
      <c r="M29" s="445"/>
      <c r="N29" s="445"/>
      <c r="O29" s="445"/>
      <c r="P29" s="446"/>
      <c r="Q29" s="444">
        <v>2240</v>
      </c>
      <c r="R29" s="445"/>
      <c r="S29" s="445"/>
      <c r="T29" s="445"/>
      <c r="U29" s="445"/>
      <c r="V29" s="446"/>
      <c r="W29" s="511"/>
      <c r="X29" s="512"/>
      <c r="Y29" s="513"/>
      <c r="Z29" s="441" t="s">
        <v>185</v>
      </c>
      <c r="AA29" s="442"/>
      <c r="AB29" s="442"/>
      <c r="AC29" s="442"/>
      <c r="AD29" s="442"/>
      <c r="AE29" s="442"/>
      <c r="AF29" s="442"/>
      <c r="AG29" s="443"/>
      <c r="AH29" s="444">
        <v>69</v>
      </c>
      <c r="AI29" s="445"/>
      <c r="AJ29" s="445"/>
      <c r="AK29" s="445"/>
      <c r="AL29" s="446"/>
      <c r="AM29" s="444">
        <v>197692</v>
      </c>
      <c r="AN29" s="445"/>
      <c r="AO29" s="445"/>
      <c r="AP29" s="445"/>
      <c r="AQ29" s="445"/>
      <c r="AR29" s="446"/>
      <c r="AS29" s="444">
        <v>2865</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350596</v>
      </c>
      <c r="BO29" s="469"/>
      <c r="BP29" s="469"/>
      <c r="BQ29" s="469"/>
      <c r="BR29" s="469"/>
      <c r="BS29" s="469"/>
      <c r="BT29" s="469"/>
      <c r="BU29" s="470"/>
      <c r="BV29" s="468">
        <v>350493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94.3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807593</v>
      </c>
      <c r="BO30" s="472"/>
      <c r="BP30" s="472"/>
      <c r="BQ30" s="472"/>
      <c r="BR30" s="472"/>
      <c r="BS30" s="472"/>
      <c r="BT30" s="472"/>
      <c r="BU30" s="473"/>
      <c r="BV30" s="471">
        <v>804367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194</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福岡県市町村職員退職手当組合（一般会計）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吉富町土地開発公社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奨学金特別会計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IF('各会計、関係団体の財政状況及び健全化判断比率'!B31="","",'各会計、関係団体の財政状況及び健全化判断比率'!B31)</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福岡県市町村職員退職手当組合（基金特別会計）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㈱ツクローネ吉富</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豊前市外二町財産組合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福岡県自治会館管理組合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築上郡自治会館等資産管理組合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京築市町村圏事務組合（一般会計）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京築市町村圏事務組合（広域圏消防特別会計）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福岡県自治振興組合（一般会計）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福岡県自治振興組合（公文書館事業特別会計）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福岡県後期高齢者医療広域連合（一般会計）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ID8QEBNwy4QXfeoFuIvII8/Dc6FqraDmpmbOmaamNA1h9XHWdDu5BCS2np3xcC4ms63em7tLbD59Hb7zNCsCzw==" saltValue="5HiFURYPJT8NJZu40hB8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50" t="s">
        <v>572</v>
      </c>
      <c r="D34" s="1250"/>
      <c r="E34" s="1251"/>
      <c r="F34" s="32">
        <v>10.76</v>
      </c>
      <c r="G34" s="33">
        <v>10.25</v>
      </c>
      <c r="H34" s="33">
        <v>12.98</v>
      </c>
      <c r="I34" s="33">
        <v>14.91</v>
      </c>
      <c r="J34" s="34">
        <v>8.7200000000000006</v>
      </c>
      <c r="K34" s="22"/>
      <c r="L34" s="22"/>
      <c r="M34" s="22"/>
      <c r="N34" s="22"/>
      <c r="O34" s="22"/>
      <c r="P34" s="22"/>
    </row>
    <row r="35" spans="1:16" ht="39" customHeight="1">
      <c r="A35" s="22"/>
      <c r="B35" s="35"/>
      <c r="C35" s="1244" t="s">
        <v>573</v>
      </c>
      <c r="D35" s="1245"/>
      <c r="E35" s="1246"/>
      <c r="F35" s="36">
        <v>6.81</v>
      </c>
      <c r="G35" s="37">
        <v>7.23</v>
      </c>
      <c r="H35" s="37">
        <v>7.47</v>
      </c>
      <c r="I35" s="37">
        <v>7.7</v>
      </c>
      <c r="J35" s="38">
        <v>8.01</v>
      </c>
      <c r="K35" s="22"/>
      <c r="L35" s="22"/>
      <c r="M35" s="22"/>
      <c r="N35" s="22"/>
      <c r="O35" s="22"/>
      <c r="P35" s="22"/>
    </row>
    <row r="36" spans="1:16" ht="39" customHeight="1">
      <c r="A36" s="22"/>
      <c r="B36" s="35"/>
      <c r="C36" s="1244" t="s">
        <v>574</v>
      </c>
      <c r="D36" s="1245"/>
      <c r="E36" s="1246"/>
      <c r="F36" s="36" t="s">
        <v>521</v>
      </c>
      <c r="G36" s="37" t="s">
        <v>521</v>
      </c>
      <c r="H36" s="37" t="s">
        <v>521</v>
      </c>
      <c r="I36" s="37">
        <v>2.84</v>
      </c>
      <c r="J36" s="38">
        <v>4.45</v>
      </c>
      <c r="K36" s="22"/>
      <c r="L36" s="22"/>
      <c r="M36" s="22"/>
      <c r="N36" s="22"/>
      <c r="O36" s="22"/>
      <c r="P36" s="22"/>
    </row>
    <row r="37" spans="1:16" ht="39" customHeight="1">
      <c r="A37" s="22"/>
      <c r="B37" s="35"/>
      <c r="C37" s="1244" t="s">
        <v>575</v>
      </c>
      <c r="D37" s="1245"/>
      <c r="E37" s="1246"/>
      <c r="F37" s="36">
        <v>6.41</v>
      </c>
      <c r="G37" s="37">
        <v>5</v>
      </c>
      <c r="H37" s="37">
        <v>2.31</v>
      </c>
      <c r="I37" s="37">
        <v>0.28999999999999998</v>
      </c>
      <c r="J37" s="38">
        <v>0.51</v>
      </c>
      <c r="K37" s="22"/>
      <c r="L37" s="22"/>
      <c r="M37" s="22"/>
      <c r="N37" s="22"/>
      <c r="O37" s="22"/>
      <c r="P37" s="22"/>
    </row>
    <row r="38" spans="1:16" ht="39" customHeight="1">
      <c r="A38" s="22"/>
      <c r="B38" s="35"/>
      <c r="C38" s="1244" t="s">
        <v>576</v>
      </c>
      <c r="D38" s="1245"/>
      <c r="E38" s="1246"/>
      <c r="F38" s="36">
        <v>0.14000000000000001</v>
      </c>
      <c r="G38" s="37">
        <v>0.24</v>
      </c>
      <c r="H38" s="37">
        <v>0.25</v>
      </c>
      <c r="I38" s="37">
        <v>0.3</v>
      </c>
      <c r="J38" s="38">
        <v>0.37</v>
      </c>
      <c r="K38" s="22"/>
      <c r="L38" s="22"/>
      <c r="M38" s="22"/>
      <c r="N38" s="22"/>
      <c r="O38" s="22"/>
      <c r="P38" s="22"/>
    </row>
    <row r="39" spans="1:16" ht="39" customHeight="1">
      <c r="A39" s="22"/>
      <c r="B39" s="35"/>
      <c r="C39" s="1244" t="s">
        <v>577</v>
      </c>
      <c r="D39" s="1245"/>
      <c r="E39" s="1246"/>
      <c r="F39" s="36">
        <v>0.1</v>
      </c>
      <c r="G39" s="37">
        <v>0.12</v>
      </c>
      <c r="H39" s="37">
        <v>0.14000000000000001</v>
      </c>
      <c r="I39" s="37">
        <v>0.12</v>
      </c>
      <c r="J39" s="38">
        <v>0.12</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578</v>
      </c>
      <c r="D42" s="1245"/>
      <c r="E42" s="1246"/>
      <c r="F42" s="36" t="s">
        <v>521</v>
      </c>
      <c r="G42" s="37" t="s">
        <v>521</v>
      </c>
      <c r="H42" s="37" t="s">
        <v>521</v>
      </c>
      <c r="I42" s="37" t="s">
        <v>521</v>
      </c>
      <c r="J42" s="38" t="s">
        <v>521</v>
      </c>
      <c r="K42" s="22"/>
      <c r="L42" s="22"/>
      <c r="M42" s="22"/>
      <c r="N42" s="22"/>
      <c r="O42" s="22"/>
      <c r="P42" s="22"/>
    </row>
    <row r="43" spans="1:16" ht="39" customHeight="1" thickBot="1">
      <c r="A43" s="22"/>
      <c r="B43" s="40"/>
      <c r="C43" s="1247" t="s">
        <v>579</v>
      </c>
      <c r="D43" s="1248"/>
      <c r="E43" s="1249"/>
      <c r="F43" s="41">
        <v>0.52</v>
      </c>
      <c r="G43" s="42">
        <v>0.62</v>
      </c>
      <c r="H43" s="42">
        <v>4.55</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8g7sAL+CXrGsFk1j/F6g/AXYGBKRiudVehZA3gR+S8j/Of2bP5cY8SI5bxK4sh/kzmotZV5PQtPhCQgVMnzkg==" saltValue="jVpHPvyCCbN6g6iF8Xtk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55" zoomScaleNormal="55" zoomScaleSheetLayoutView="55" workbookViewId="0">
      <selection activeCell="Q57" sqref="Q5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70" t="s">
        <v>11</v>
      </c>
      <c r="C45" s="1271"/>
      <c r="D45" s="58"/>
      <c r="E45" s="1276" t="s">
        <v>12</v>
      </c>
      <c r="F45" s="1276"/>
      <c r="G45" s="1276"/>
      <c r="H45" s="1276"/>
      <c r="I45" s="1276"/>
      <c r="J45" s="1277"/>
      <c r="K45" s="59">
        <v>254</v>
      </c>
      <c r="L45" s="60">
        <v>267</v>
      </c>
      <c r="M45" s="60">
        <v>263</v>
      </c>
      <c r="N45" s="60">
        <v>262</v>
      </c>
      <c r="O45" s="61">
        <v>288</v>
      </c>
      <c r="P45" s="48"/>
      <c r="Q45" s="48"/>
      <c r="R45" s="48"/>
      <c r="S45" s="48"/>
      <c r="T45" s="48"/>
      <c r="U45" s="48"/>
    </row>
    <row r="46" spans="1:21" ht="30.75" customHeight="1">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c r="A48" s="48"/>
      <c r="B48" s="1272"/>
      <c r="C48" s="1273"/>
      <c r="D48" s="62"/>
      <c r="E48" s="1254" t="s">
        <v>15</v>
      </c>
      <c r="F48" s="1254"/>
      <c r="G48" s="1254"/>
      <c r="H48" s="1254"/>
      <c r="I48" s="1254"/>
      <c r="J48" s="1255"/>
      <c r="K48" s="63">
        <v>117</v>
      </c>
      <c r="L48" s="64">
        <v>122</v>
      </c>
      <c r="M48" s="64">
        <v>124</v>
      </c>
      <c r="N48" s="64">
        <v>130</v>
      </c>
      <c r="O48" s="65">
        <v>131</v>
      </c>
      <c r="P48" s="48"/>
      <c r="Q48" s="48"/>
      <c r="R48" s="48"/>
      <c r="S48" s="48"/>
      <c r="T48" s="48"/>
      <c r="U48" s="48"/>
    </row>
    <row r="49" spans="1:21" ht="30.75" customHeight="1">
      <c r="A49" s="48"/>
      <c r="B49" s="1272"/>
      <c r="C49" s="1273"/>
      <c r="D49" s="62"/>
      <c r="E49" s="1254" t="s">
        <v>16</v>
      </c>
      <c r="F49" s="1254"/>
      <c r="G49" s="1254"/>
      <c r="H49" s="1254"/>
      <c r="I49" s="1254"/>
      <c r="J49" s="1255"/>
      <c r="K49" s="63">
        <v>14</v>
      </c>
      <c r="L49" s="64">
        <v>7</v>
      </c>
      <c r="M49" s="64">
        <v>2</v>
      </c>
      <c r="N49" s="64" t="s">
        <v>521</v>
      </c>
      <c r="O49" s="65" t="s">
        <v>521</v>
      </c>
      <c r="P49" s="48"/>
      <c r="Q49" s="48"/>
      <c r="R49" s="48"/>
      <c r="S49" s="48"/>
      <c r="T49" s="48"/>
      <c r="U49" s="48"/>
    </row>
    <row r="50" spans="1:21" ht="30.75" customHeight="1">
      <c r="A50" s="48"/>
      <c r="B50" s="1272"/>
      <c r="C50" s="1273"/>
      <c r="D50" s="62"/>
      <c r="E50" s="1254" t="s">
        <v>17</v>
      </c>
      <c r="F50" s="1254"/>
      <c r="G50" s="1254"/>
      <c r="H50" s="1254"/>
      <c r="I50" s="1254"/>
      <c r="J50" s="1255"/>
      <c r="K50" s="63">
        <v>25</v>
      </c>
      <c r="L50" s="64">
        <v>31</v>
      </c>
      <c r="M50" s="64">
        <v>32</v>
      </c>
      <c r="N50" s="64">
        <v>32</v>
      </c>
      <c r="O50" s="65">
        <v>35</v>
      </c>
      <c r="P50" s="48"/>
      <c r="Q50" s="48"/>
      <c r="R50" s="48"/>
      <c r="S50" s="48"/>
      <c r="T50" s="48"/>
      <c r="U50" s="48"/>
    </row>
    <row r="51" spans="1:21" ht="30.75" customHeight="1">
      <c r="A51" s="48"/>
      <c r="B51" s="1274"/>
      <c r="C51" s="1275"/>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c r="A52" s="48"/>
      <c r="B52" s="1252" t="s">
        <v>19</v>
      </c>
      <c r="C52" s="1253"/>
      <c r="D52" s="66"/>
      <c r="E52" s="1254" t="s">
        <v>20</v>
      </c>
      <c r="F52" s="1254"/>
      <c r="G52" s="1254"/>
      <c r="H52" s="1254"/>
      <c r="I52" s="1254"/>
      <c r="J52" s="1255"/>
      <c r="K52" s="63">
        <v>268</v>
      </c>
      <c r="L52" s="64">
        <v>257</v>
      </c>
      <c r="M52" s="64">
        <v>275</v>
      </c>
      <c r="N52" s="64">
        <v>273</v>
      </c>
      <c r="O52" s="65">
        <v>298</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142</v>
      </c>
      <c r="L53" s="69">
        <v>170</v>
      </c>
      <c r="M53" s="69">
        <v>146</v>
      </c>
      <c r="N53" s="69">
        <v>151</v>
      </c>
      <c r="O53" s="70">
        <v>156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60" t="s">
        <v>25</v>
      </c>
      <c r="C57" s="1261"/>
      <c r="D57" s="1264" t="s">
        <v>26</v>
      </c>
      <c r="E57" s="1265"/>
      <c r="F57" s="1265"/>
      <c r="G57" s="1265"/>
      <c r="H57" s="1265"/>
      <c r="I57" s="1265"/>
      <c r="J57" s="1266"/>
      <c r="K57" s="83" t="s">
        <v>608</v>
      </c>
      <c r="L57" s="84" t="s">
        <v>608</v>
      </c>
      <c r="M57" s="84" t="s">
        <v>608</v>
      </c>
      <c r="N57" s="84" t="s">
        <v>608</v>
      </c>
      <c r="O57" s="85" t="s">
        <v>608</v>
      </c>
    </row>
    <row r="58" spans="1:21" ht="31.5" customHeight="1" thickBot="1">
      <c r="B58" s="1262"/>
      <c r="C58" s="1263"/>
      <c r="D58" s="1267" t="s">
        <v>27</v>
      </c>
      <c r="E58" s="1268"/>
      <c r="F58" s="1268"/>
      <c r="G58" s="1268"/>
      <c r="H58" s="1268"/>
      <c r="I58" s="1268"/>
      <c r="J58" s="1269"/>
      <c r="K58" s="86" t="s">
        <v>608</v>
      </c>
      <c r="L58" s="87" t="s">
        <v>608</v>
      </c>
      <c r="M58" s="87" t="s">
        <v>608</v>
      </c>
      <c r="N58" s="87" t="s">
        <v>608</v>
      </c>
      <c r="O58" s="88" t="s">
        <v>608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tx9z0gL2+edSSDiW40x6NK6AU4GvultwY68RMVfMfyHJqJcYOkEF47yPeUC+j2JkuCA5dunxwApIfHsSwbbwg==" saltValue="PABpKsyUNyM1H9f7qQXp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90" t="s">
        <v>30</v>
      </c>
      <c r="C41" s="1291"/>
      <c r="D41" s="102"/>
      <c r="E41" s="1292" t="s">
        <v>31</v>
      </c>
      <c r="F41" s="1292"/>
      <c r="G41" s="1292"/>
      <c r="H41" s="1293"/>
      <c r="I41" s="103">
        <v>2501</v>
      </c>
      <c r="J41" s="104">
        <v>3286</v>
      </c>
      <c r="K41" s="104">
        <v>3363</v>
      </c>
      <c r="L41" s="104">
        <v>3390</v>
      </c>
      <c r="M41" s="105">
        <v>3412</v>
      </c>
    </row>
    <row r="42" spans="2:13" ht="27.75" customHeight="1">
      <c r="B42" s="1280"/>
      <c r="C42" s="1281"/>
      <c r="D42" s="106"/>
      <c r="E42" s="1284" t="s">
        <v>32</v>
      </c>
      <c r="F42" s="1284"/>
      <c r="G42" s="1284"/>
      <c r="H42" s="1285"/>
      <c r="I42" s="107" t="s">
        <v>521</v>
      </c>
      <c r="J42" s="108" t="s">
        <v>521</v>
      </c>
      <c r="K42" s="108" t="s">
        <v>521</v>
      </c>
      <c r="L42" s="108" t="s">
        <v>521</v>
      </c>
      <c r="M42" s="109" t="s">
        <v>521</v>
      </c>
    </row>
    <row r="43" spans="2:13" ht="27.75" customHeight="1">
      <c r="B43" s="1280"/>
      <c r="C43" s="1281"/>
      <c r="D43" s="106"/>
      <c r="E43" s="1284" t="s">
        <v>33</v>
      </c>
      <c r="F43" s="1284"/>
      <c r="G43" s="1284"/>
      <c r="H43" s="1285"/>
      <c r="I43" s="107">
        <v>2244</v>
      </c>
      <c r="J43" s="108">
        <v>2413</v>
      </c>
      <c r="K43" s="108">
        <v>2513</v>
      </c>
      <c r="L43" s="108">
        <v>2697</v>
      </c>
      <c r="M43" s="109">
        <v>2751</v>
      </c>
    </row>
    <row r="44" spans="2:13" ht="27.75" customHeight="1">
      <c r="B44" s="1280"/>
      <c r="C44" s="1281"/>
      <c r="D44" s="106"/>
      <c r="E44" s="1284" t="s">
        <v>34</v>
      </c>
      <c r="F44" s="1284"/>
      <c r="G44" s="1284"/>
      <c r="H44" s="1285"/>
      <c r="I44" s="107">
        <v>190</v>
      </c>
      <c r="J44" s="108">
        <v>159</v>
      </c>
      <c r="K44" s="108">
        <v>190</v>
      </c>
      <c r="L44" s="108">
        <v>215</v>
      </c>
      <c r="M44" s="109">
        <v>184</v>
      </c>
    </row>
    <row r="45" spans="2:13" ht="27.75" customHeight="1">
      <c r="B45" s="1280"/>
      <c r="C45" s="1281"/>
      <c r="D45" s="106"/>
      <c r="E45" s="1284" t="s">
        <v>35</v>
      </c>
      <c r="F45" s="1284"/>
      <c r="G45" s="1284"/>
      <c r="H45" s="1285"/>
      <c r="I45" s="107">
        <v>381</v>
      </c>
      <c r="J45" s="108">
        <v>347</v>
      </c>
      <c r="K45" s="108">
        <v>302</v>
      </c>
      <c r="L45" s="108">
        <v>320</v>
      </c>
      <c r="M45" s="109">
        <v>380</v>
      </c>
    </row>
    <row r="46" spans="2:13" ht="27.75" customHeight="1">
      <c r="B46" s="1280"/>
      <c r="C46" s="1281"/>
      <c r="D46" s="110"/>
      <c r="E46" s="1284" t="s">
        <v>36</v>
      </c>
      <c r="F46" s="1284"/>
      <c r="G46" s="1284"/>
      <c r="H46" s="1285"/>
      <c r="I46" s="107" t="s">
        <v>521</v>
      </c>
      <c r="J46" s="108" t="s">
        <v>521</v>
      </c>
      <c r="K46" s="108" t="s">
        <v>521</v>
      </c>
      <c r="L46" s="108" t="s">
        <v>521</v>
      </c>
      <c r="M46" s="109" t="s">
        <v>521</v>
      </c>
    </row>
    <row r="47" spans="2:13" ht="27.75" customHeight="1">
      <c r="B47" s="1280"/>
      <c r="C47" s="1281"/>
      <c r="D47" s="111"/>
      <c r="E47" s="1294" t="s">
        <v>37</v>
      </c>
      <c r="F47" s="1295"/>
      <c r="G47" s="1295"/>
      <c r="H47" s="1296"/>
      <c r="I47" s="107" t="s">
        <v>521</v>
      </c>
      <c r="J47" s="108" t="s">
        <v>521</v>
      </c>
      <c r="K47" s="108" t="s">
        <v>521</v>
      </c>
      <c r="L47" s="108" t="s">
        <v>521</v>
      </c>
      <c r="M47" s="109" t="s">
        <v>521</v>
      </c>
    </row>
    <row r="48" spans="2:13" ht="27.75" customHeight="1">
      <c r="B48" s="1280"/>
      <c r="C48" s="1281"/>
      <c r="D48" s="106"/>
      <c r="E48" s="1284" t="s">
        <v>38</v>
      </c>
      <c r="F48" s="1284"/>
      <c r="G48" s="1284"/>
      <c r="H48" s="1285"/>
      <c r="I48" s="107" t="s">
        <v>521</v>
      </c>
      <c r="J48" s="108" t="s">
        <v>521</v>
      </c>
      <c r="K48" s="108" t="s">
        <v>521</v>
      </c>
      <c r="L48" s="108" t="s">
        <v>521</v>
      </c>
      <c r="M48" s="109" t="s">
        <v>521</v>
      </c>
    </row>
    <row r="49" spans="2:13" ht="27.75" customHeight="1">
      <c r="B49" s="1282"/>
      <c r="C49" s="1283"/>
      <c r="D49" s="106"/>
      <c r="E49" s="1284" t="s">
        <v>39</v>
      </c>
      <c r="F49" s="1284"/>
      <c r="G49" s="1284"/>
      <c r="H49" s="1285"/>
      <c r="I49" s="107" t="s">
        <v>521</v>
      </c>
      <c r="J49" s="108" t="s">
        <v>521</v>
      </c>
      <c r="K49" s="108" t="s">
        <v>521</v>
      </c>
      <c r="L49" s="108" t="s">
        <v>521</v>
      </c>
      <c r="M49" s="109" t="s">
        <v>521</v>
      </c>
    </row>
    <row r="50" spans="2:13" ht="27.75" customHeight="1">
      <c r="B50" s="1278" t="s">
        <v>40</v>
      </c>
      <c r="C50" s="1279"/>
      <c r="D50" s="112"/>
      <c r="E50" s="1284" t="s">
        <v>41</v>
      </c>
      <c r="F50" s="1284"/>
      <c r="G50" s="1284"/>
      <c r="H50" s="1285"/>
      <c r="I50" s="107">
        <v>2442</v>
      </c>
      <c r="J50" s="108">
        <v>2393</v>
      </c>
      <c r="K50" s="108">
        <v>2408</v>
      </c>
      <c r="L50" s="108">
        <v>2390</v>
      </c>
      <c r="M50" s="109">
        <v>2567</v>
      </c>
    </row>
    <row r="51" spans="2:13" ht="27.75" customHeight="1">
      <c r="B51" s="1280"/>
      <c r="C51" s="1281"/>
      <c r="D51" s="106"/>
      <c r="E51" s="1284" t="s">
        <v>42</v>
      </c>
      <c r="F51" s="1284"/>
      <c r="G51" s="1284"/>
      <c r="H51" s="1285"/>
      <c r="I51" s="107">
        <v>208</v>
      </c>
      <c r="J51" s="108">
        <v>577</v>
      </c>
      <c r="K51" s="108">
        <v>612</v>
      </c>
      <c r="L51" s="108">
        <v>621</v>
      </c>
      <c r="M51" s="109">
        <v>677</v>
      </c>
    </row>
    <row r="52" spans="2:13" ht="27.75" customHeight="1">
      <c r="B52" s="1282"/>
      <c r="C52" s="1283"/>
      <c r="D52" s="106"/>
      <c r="E52" s="1284" t="s">
        <v>43</v>
      </c>
      <c r="F52" s="1284"/>
      <c r="G52" s="1284"/>
      <c r="H52" s="1285"/>
      <c r="I52" s="107">
        <v>3212</v>
      </c>
      <c r="J52" s="108">
        <v>3320</v>
      </c>
      <c r="K52" s="108">
        <v>3317</v>
      </c>
      <c r="L52" s="108">
        <v>3329</v>
      </c>
      <c r="M52" s="109">
        <v>3375</v>
      </c>
    </row>
    <row r="53" spans="2:13" ht="27.75" customHeight="1" thickBot="1">
      <c r="B53" s="1286" t="s">
        <v>44</v>
      </c>
      <c r="C53" s="1287"/>
      <c r="D53" s="113"/>
      <c r="E53" s="1288" t="s">
        <v>45</v>
      </c>
      <c r="F53" s="1288"/>
      <c r="G53" s="1288"/>
      <c r="H53" s="1289"/>
      <c r="I53" s="114">
        <v>-547</v>
      </c>
      <c r="J53" s="115">
        <v>-87</v>
      </c>
      <c r="K53" s="115">
        <v>32</v>
      </c>
      <c r="L53" s="115">
        <v>282</v>
      </c>
      <c r="M53" s="116">
        <v>107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DP7dN+TO3w1yEcR09DIzLUtBzbPF/fvuuspJUfqU1ttB6OW37oNS6UvE2aN7BRzjOvTOfJzbZVn9u7ZABdSIA==" saltValue="KtN1UCvqzDYMP+7HquMf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5" t="s">
        <v>48</v>
      </c>
      <c r="D55" s="1305"/>
      <c r="E55" s="1306"/>
      <c r="F55" s="128">
        <v>1058</v>
      </c>
      <c r="G55" s="128">
        <v>1063</v>
      </c>
      <c r="H55" s="129">
        <v>1224</v>
      </c>
    </row>
    <row r="56" spans="2:8" ht="52.5" customHeight="1">
      <c r="B56" s="130"/>
      <c r="C56" s="1307" t="s">
        <v>49</v>
      </c>
      <c r="D56" s="1307"/>
      <c r="E56" s="1308"/>
      <c r="F56" s="131">
        <v>350</v>
      </c>
      <c r="G56" s="131">
        <v>350</v>
      </c>
      <c r="H56" s="132">
        <v>351</v>
      </c>
    </row>
    <row r="57" spans="2:8" ht="53.25" customHeight="1">
      <c r="B57" s="130"/>
      <c r="C57" s="1309" t="s">
        <v>50</v>
      </c>
      <c r="D57" s="1309"/>
      <c r="E57" s="1310"/>
      <c r="F57" s="133">
        <v>840</v>
      </c>
      <c r="G57" s="133">
        <v>804</v>
      </c>
      <c r="H57" s="134">
        <v>808</v>
      </c>
    </row>
    <row r="58" spans="2:8" ht="45.75" customHeight="1">
      <c r="B58" s="135"/>
      <c r="C58" s="1297" t="s">
        <v>609</v>
      </c>
      <c r="D58" s="1298"/>
      <c r="E58" s="1299"/>
      <c r="F58" s="136">
        <v>325</v>
      </c>
      <c r="G58" s="136">
        <v>295</v>
      </c>
      <c r="H58" s="137">
        <v>285</v>
      </c>
    </row>
    <row r="59" spans="2:8" ht="45.75" customHeight="1">
      <c r="B59" s="135"/>
      <c r="C59" s="1297" t="s">
        <v>610</v>
      </c>
      <c r="D59" s="1298"/>
      <c r="E59" s="1299"/>
      <c r="F59" s="136">
        <v>170</v>
      </c>
      <c r="G59" s="136">
        <v>170</v>
      </c>
      <c r="H59" s="137">
        <v>170</v>
      </c>
    </row>
    <row r="60" spans="2:8" ht="45.75" customHeight="1">
      <c r="B60" s="135"/>
      <c r="C60" s="1297" t="s">
        <v>611</v>
      </c>
      <c r="D60" s="1298"/>
      <c r="E60" s="1299"/>
      <c r="F60" s="136">
        <v>148</v>
      </c>
      <c r="G60" s="136">
        <v>148</v>
      </c>
      <c r="H60" s="137">
        <v>148</v>
      </c>
    </row>
    <row r="61" spans="2:8" ht="45.75" customHeight="1">
      <c r="B61" s="135"/>
      <c r="C61" s="1297" t="s">
        <v>612</v>
      </c>
      <c r="D61" s="1298"/>
      <c r="E61" s="1299"/>
      <c r="F61" s="136">
        <v>102</v>
      </c>
      <c r="G61" s="136">
        <v>102</v>
      </c>
      <c r="H61" s="137">
        <v>102</v>
      </c>
    </row>
    <row r="62" spans="2:8" ht="45.75" customHeight="1" thickBot="1">
      <c r="B62" s="138"/>
      <c r="C62" s="1300" t="s">
        <v>613</v>
      </c>
      <c r="D62" s="1301"/>
      <c r="E62" s="1302"/>
      <c r="F62" s="139">
        <v>46</v>
      </c>
      <c r="G62" s="139">
        <v>46</v>
      </c>
      <c r="H62" s="140">
        <v>46</v>
      </c>
    </row>
    <row r="63" spans="2:8" ht="52.5" customHeight="1" thickBot="1">
      <c r="B63" s="141"/>
      <c r="C63" s="1303" t="s">
        <v>51</v>
      </c>
      <c r="D63" s="1303"/>
      <c r="E63" s="1304"/>
      <c r="F63" s="142">
        <v>2248</v>
      </c>
      <c r="G63" s="142">
        <v>2218</v>
      </c>
      <c r="H63" s="143">
        <v>2382</v>
      </c>
    </row>
    <row r="64" spans="2:8" ht="15" customHeight="1"/>
  </sheetData>
  <sheetProtection algorithmName="SHA-512" hashValue="gqqL0IayY6//U0gifRirSWgd8DTFI3eIH+zzKxsgn3OuwOjNMVkZaAeyy90emfa1hupdFIJyEKIHcxXXKtm2BA==" saltValue="njUWr+2RODwNxwtpOmSg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73" zoomScale="70" zoomScaleNormal="70" zoomScaleSheetLayoutView="55" workbookViewId="0">
      <selection activeCell="BR10" sqref="BR10"/>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624</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624</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623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620</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4" t="s">
        <v>625</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619</v>
      </c>
    </row>
    <row r="50" spans="1:109" ht="13.5">
      <c r="B50" s="389"/>
      <c r="G50" s="1311"/>
      <c r="H50" s="1311"/>
      <c r="I50" s="1311"/>
      <c r="J50" s="1311"/>
      <c r="K50" s="398"/>
      <c r="L50" s="398"/>
      <c r="M50" s="397"/>
      <c r="N50" s="39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c r="B51" s="389"/>
      <c r="G51" s="1323"/>
      <c r="H51" s="1323"/>
      <c r="I51" s="1333"/>
      <c r="J51" s="1333"/>
      <c r="K51" s="1316"/>
      <c r="L51" s="1316"/>
      <c r="M51" s="1316"/>
      <c r="N51" s="1316"/>
      <c r="AM51" s="396"/>
      <c r="AN51" s="1315" t="s">
        <v>618</v>
      </c>
      <c r="AO51" s="1315"/>
      <c r="AP51" s="1315"/>
      <c r="AQ51" s="1315"/>
      <c r="AR51" s="1315"/>
      <c r="AS51" s="1315"/>
      <c r="AT51" s="1315"/>
      <c r="AU51" s="1315"/>
      <c r="AV51" s="1315"/>
      <c r="AW51" s="1315"/>
      <c r="AX51" s="1315"/>
      <c r="AY51" s="1315"/>
      <c r="AZ51" s="1315"/>
      <c r="BA51" s="1315"/>
      <c r="BB51" s="1315" t="s">
        <v>616</v>
      </c>
      <c r="BC51" s="1315"/>
      <c r="BD51" s="1315"/>
      <c r="BE51" s="1315"/>
      <c r="BF51" s="1315"/>
      <c r="BG51" s="1315"/>
      <c r="BH51" s="1315"/>
      <c r="BI51" s="1315"/>
      <c r="BJ51" s="1315"/>
      <c r="BK51" s="1315"/>
      <c r="BL51" s="1315"/>
      <c r="BM51" s="1315"/>
      <c r="BN51" s="1315"/>
      <c r="BO51" s="1315"/>
      <c r="BP51" s="1313"/>
      <c r="BQ51" s="1313"/>
      <c r="BR51" s="1313"/>
      <c r="BS51" s="1313"/>
      <c r="BT51" s="1313"/>
      <c r="BU51" s="1313"/>
      <c r="BV51" s="1313"/>
      <c r="BW51" s="1313"/>
      <c r="BX51" s="1313"/>
      <c r="BY51" s="1313"/>
      <c r="BZ51" s="1313"/>
      <c r="CA51" s="1313"/>
      <c r="CB51" s="1313"/>
      <c r="CC51" s="1313"/>
      <c r="CD51" s="1313"/>
      <c r="CE51" s="1313"/>
      <c r="CF51" s="1313">
        <v>1.7</v>
      </c>
      <c r="CG51" s="1313"/>
      <c r="CH51" s="1313"/>
      <c r="CI51" s="1313"/>
      <c r="CJ51" s="1313"/>
      <c r="CK51" s="1313"/>
      <c r="CL51" s="1313"/>
      <c r="CM51" s="1313"/>
      <c r="CN51" s="1313">
        <v>15.2</v>
      </c>
      <c r="CO51" s="1313"/>
      <c r="CP51" s="1313"/>
      <c r="CQ51" s="1313"/>
      <c r="CR51" s="1313"/>
      <c r="CS51" s="1313"/>
      <c r="CT51" s="1313"/>
      <c r="CU51" s="1313"/>
      <c r="CV51" s="1319"/>
      <c r="CW51" s="1313"/>
      <c r="CX51" s="1313"/>
      <c r="CY51" s="1313"/>
      <c r="CZ51" s="1313"/>
      <c r="DA51" s="1313"/>
      <c r="DB51" s="1313"/>
      <c r="DC51" s="1313"/>
    </row>
    <row r="52" spans="1:109" ht="13.5">
      <c r="B52" s="389"/>
      <c r="G52" s="1323"/>
      <c r="H52" s="1323"/>
      <c r="I52" s="1333"/>
      <c r="J52" s="1333"/>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c r="A53" s="404"/>
      <c r="B53" s="389"/>
      <c r="G53" s="1323"/>
      <c r="H53" s="1323"/>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622</v>
      </c>
      <c r="BC53" s="1315"/>
      <c r="BD53" s="1315"/>
      <c r="BE53" s="1315"/>
      <c r="BF53" s="1315"/>
      <c r="BG53" s="1315"/>
      <c r="BH53" s="1315"/>
      <c r="BI53" s="1315"/>
      <c r="BJ53" s="1315"/>
      <c r="BK53" s="1315"/>
      <c r="BL53" s="1315"/>
      <c r="BM53" s="1315"/>
      <c r="BN53" s="1315"/>
      <c r="BO53" s="1315"/>
      <c r="BP53" s="1313">
        <v>66.5</v>
      </c>
      <c r="BQ53" s="1313"/>
      <c r="BR53" s="1313"/>
      <c r="BS53" s="1313"/>
      <c r="BT53" s="1313"/>
      <c r="BU53" s="1313"/>
      <c r="BV53" s="1313"/>
      <c r="BW53" s="1313"/>
      <c r="BX53" s="1313">
        <v>63.5</v>
      </c>
      <c r="BY53" s="1313"/>
      <c r="BZ53" s="1313"/>
      <c r="CA53" s="1313"/>
      <c r="CB53" s="1313"/>
      <c r="CC53" s="1313"/>
      <c r="CD53" s="1313"/>
      <c r="CE53" s="1313"/>
      <c r="CF53" s="1313">
        <v>64.3</v>
      </c>
      <c r="CG53" s="1313"/>
      <c r="CH53" s="1313"/>
      <c r="CI53" s="1313"/>
      <c r="CJ53" s="1313"/>
      <c r="CK53" s="1313"/>
      <c r="CL53" s="1313"/>
      <c r="CM53" s="1313"/>
      <c r="CN53" s="1313">
        <v>66.5</v>
      </c>
      <c r="CO53" s="1313"/>
      <c r="CP53" s="1313"/>
      <c r="CQ53" s="1313"/>
      <c r="CR53" s="1313"/>
      <c r="CS53" s="1313"/>
      <c r="CT53" s="1313"/>
      <c r="CU53" s="1313"/>
      <c r="CV53" s="1319"/>
      <c r="CW53" s="1313"/>
      <c r="CX53" s="1313"/>
      <c r="CY53" s="1313"/>
      <c r="CZ53" s="1313"/>
      <c r="DA53" s="1313"/>
      <c r="DB53" s="1313"/>
      <c r="DC53" s="1313"/>
    </row>
    <row r="54" spans="1:109" ht="13.5">
      <c r="A54" s="404"/>
      <c r="B54" s="389"/>
      <c r="G54" s="1323"/>
      <c r="H54" s="1323"/>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c r="A55" s="404"/>
      <c r="B55" s="389"/>
      <c r="G55" s="1311"/>
      <c r="H55" s="1311"/>
      <c r="I55" s="1311"/>
      <c r="J55" s="1311"/>
      <c r="K55" s="1316"/>
      <c r="L55" s="1316"/>
      <c r="M55" s="1316"/>
      <c r="N55" s="1316"/>
      <c r="AN55" s="1314" t="s">
        <v>617</v>
      </c>
      <c r="AO55" s="1314"/>
      <c r="AP55" s="1314"/>
      <c r="AQ55" s="1314"/>
      <c r="AR55" s="1314"/>
      <c r="AS55" s="1314"/>
      <c r="AT55" s="1314"/>
      <c r="AU55" s="1314"/>
      <c r="AV55" s="1314"/>
      <c r="AW55" s="1314"/>
      <c r="AX55" s="1314"/>
      <c r="AY55" s="1314"/>
      <c r="AZ55" s="1314"/>
      <c r="BA55" s="1314"/>
      <c r="BB55" s="1315" t="s">
        <v>616</v>
      </c>
      <c r="BC55" s="1315"/>
      <c r="BD55" s="1315"/>
      <c r="BE55" s="1315"/>
      <c r="BF55" s="1315"/>
      <c r="BG55" s="1315"/>
      <c r="BH55" s="1315"/>
      <c r="BI55" s="1315"/>
      <c r="BJ55" s="1315"/>
      <c r="BK55" s="1315"/>
      <c r="BL55" s="1315"/>
      <c r="BM55" s="1315"/>
      <c r="BN55" s="1315"/>
      <c r="BO55" s="1315"/>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9"/>
      <c r="CW55" s="1313"/>
      <c r="CX55" s="1313"/>
      <c r="CY55" s="1313"/>
      <c r="CZ55" s="1313"/>
      <c r="DA55" s="1313"/>
      <c r="DB55" s="1313"/>
      <c r="DC55" s="1313"/>
    </row>
    <row r="56" spans="1:109" ht="13.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622</v>
      </c>
      <c r="BC57" s="1315"/>
      <c r="BD57" s="1315"/>
      <c r="BE57" s="1315"/>
      <c r="BF57" s="1315"/>
      <c r="BG57" s="1315"/>
      <c r="BH57" s="1315"/>
      <c r="BI57" s="1315"/>
      <c r="BJ57" s="1315"/>
      <c r="BK57" s="1315"/>
      <c r="BL57" s="1315"/>
      <c r="BM57" s="1315"/>
      <c r="BN57" s="1315"/>
      <c r="BO57" s="1315"/>
      <c r="BP57" s="1313">
        <v>58.6</v>
      </c>
      <c r="BQ57" s="1313"/>
      <c r="BR57" s="1313"/>
      <c r="BS57" s="1313"/>
      <c r="BT57" s="1313"/>
      <c r="BU57" s="1313"/>
      <c r="BV57" s="1313"/>
      <c r="BW57" s="1313"/>
      <c r="BX57" s="1313">
        <v>59.1</v>
      </c>
      <c r="BY57" s="1313"/>
      <c r="BZ57" s="1313"/>
      <c r="CA57" s="1313"/>
      <c r="CB57" s="1313"/>
      <c r="CC57" s="1313"/>
      <c r="CD57" s="1313"/>
      <c r="CE57" s="1313"/>
      <c r="CF57" s="1313">
        <v>61.2</v>
      </c>
      <c r="CG57" s="1313"/>
      <c r="CH57" s="1313"/>
      <c r="CI57" s="1313"/>
      <c r="CJ57" s="1313"/>
      <c r="CK57" s="1313"/>
      <c r="CL57" s="1313"/>
      <c r="CM57" s="1313"/>
      <c r="CN57" s="1313">
        <v>62.9</v>
      </c>
      <c r="CO57" s="1313"/>
      <c r="CP57" s="1313"/>
      <c r="CQ57" s="1313"/>
      <c r="CR57" s="1313"/>
      <c r="CS57" s="1313"/>
      <c r="CT57" s="1313"/>
      <c r="CU57" s="1313"/>
      <c r="CV57" s="1319"/>
      <c r="CW57" s="1313"/>
      <c r="CX57" s="1313"/>
      <c r="CY57" s="1313"/>
      <c r="CZ57" s="1313"/>
      <c r="DA57" s="1313"/>
      <c r="DB57" s="1313"/>
      <c r="DC57" s="1313"/>
      <c r="DD57" s="415"/>
      <c r="DE57" s="410"/>
    </row>
    <row r="58" spans="1:109" s="404" customFormat="1" ht="13.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621</v>
      </c>
    </row>
    <row r="64" spans="1:109" ht="13.5">
      <c r="B64" s="389"/>
      <c r="G64" s="405"/>
      <c r="I64" s="407"/>
      <c r="J64" s="407"/>
      <c r="K64" s="407"/>
      <c r="L64" s="407"/>
      <c r="M64" s="407"/>
      <c r="N64" s="406"/>
      <c r="AM64" s="405"/>
      <c r="AN64" s="405" t="s">
        <v>620</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4" t="s">
        <v>626</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619</v>
      </c>
    </row>
    <row r="72" spans="2:107" ht="13.5">
      <c r="B72" s="389"/>
      <c r="G72" s="1311"/>
      <c r="H72" s="1311"/>
      <c r="I72" s="1311"/>
      <c r="J72" s="1311"/>
      <c r="K72" s="398"/>
      <c r="L72" s="398"/>
      <c r="M72" s="397"/>
      <c r="N72" s="39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ht="13.5">
      <c r="B73" s="389"/>
      <c r="G73" s="1323"/>
      <c r="H73" s="1323"/>
      <c r="I73" s="1323"/>
      <c r="J73" s="1323"/>
      <c r="K73" s="1312"/>
      <c r="L73" s="1312"/>
      <c r="M73" s="1312"/>
      <c r="N73" s="1312"/>
      <c r="AM73" s="396"/>
      <c r="AN73" s="1315" t="s">
        <v>618</v>
      </c>
      <c r="AO73" s="1315"/>
      <c r="AP73" s="1315"/>
      <c r="AQ73" s="1315"/>
      <c r="AR73" s="1315"/>
      <c r="AS73" s="1315"/>
      <c r="AT73" s="1315"/>
      <c r="AU73" s="1315"/>
      <c r="AV73" s="1315"/>
      <c r="AW73" s="1315"/>
      <c r="AX73" s="1315"/>
      <c r="AY73" s="1315"/>
      <c r="AZ73" s="1315"/>
      <c r="BA73" s="1315"/>
      <c r="BB73" s="1315" t="s">
        <v>616</v>
      </c>
      <c r="BC73" s="1315"/>
      <c r="BD73" s="1315"/>
      <c r="BE73" s="1315"/>
      <c r="BF73" s="1315"/>
      <c r="BG73" s="1315"/>
      <c r="BH73" s="1315"/>
      <c r="BI73" s="1315"/>
      <c r="BJ73" s="1315"/>
      <c r="BK73" s="1315"/>
      <c r="BL73" s="1315"/>
      <c r="BM73" s="1315"/>
      <c r="BN73" s="1315"/>
      <c r="BO73" s="1315"/>
      <c r="BP73" s="1313"/>
      <c r="BQ73" s="1313"/>
      <c r="BR73" s="1313"/>
      <c r="BS73" s="1313"/>
      <c r="BT73" s="1313"/>
      <c r="BU73" s="1313"/>
      <c r="BV73" s="1313"/>
      <c r="BW73" s="1313"/>
      <c r="BX73" s="1313"/>
      <c r="BY73" s="1313"/>
      <c r="BZ73" s="1313"/>
      <c r="CA73" s="1313"/>
      <c r="CB73" s="1313"/>
      <c r="CC73" s="1313"/>
      <c r="CD73" s="1313"/>
      <c r="CE73" s="1313"/>
      <c r="CF73" s="1313">
        <v>1.7</v>
      </c>
      <c r="CG73" s="1313"/>
      <c r="CH73" s="1313"/>
      <c r="CI73" s="1313"/>
      <c r="CJ73" s="1313"/>
      <c r="CK73" s="1313"/>
      <c r="CL73" s="1313"/>
      <c r="CM73" s="1313"/>
      <c r="CN73" s="1313">
        <v>15.2</v>
      </c>
      <c r="CO73" s="1313"/>
      <c r="CP73" s="1313"/>
      <c r="CQ73" s="1313"/>
      <c r="CR73" s="1313"/>
      <c r="CS73" s="1313"/>
      <c r="CT73" s="1313"/>
      <c r="CU73" s="1313"/>
      <c r="CV73" s="1313">
        <v>5.5</v>
      </c>
      <c r="CW73" s="1313"/>
      <c r="CX73" s="1313"/>
      <c r="CY73" s="1313"/>
      <c r="CZ73" s="1313"/>
      <c r="DA73" s="1313"/>
      <c r="DB73" s="1313"/>
      <c r="DC73" s="1313"/>
    </row>
    <row r="74" spans="2:107" ht="13.5">
      <c r="B74" s="389"/>
      <c r="G74" s="1323"/>
      <c r="H74" s="1323"/>
      <c r="I74" s="1323"/>
      <c r="J74" s="1323"/>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c r="B75" s="389"/>
      <c r="G75" s="1323"/>
      <c r="H75" s="1323"/>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615</v>
      </c>
      <c r="BC75" s="1315"/>
      <c r="BD75" s="1315"/>
      <c r="BE75" s="1315"/>
      <c r="BF75" s="1315"/>
      <c r="BG75" s="1315"/>
      <c r="BH75" s="1315"/>
      <c r="BI75" s="1315"/>
      <c r="BJ75" s="1315"/>
      <c r="BK75" s="1315"/>
      <c r="BL75" s="1315"/>
      <c r="BM75" s="1315"/>
      <c r="BN75" s="1315"/>
      <c r="BO75" s="1315"/>
      <c r="BP75" s="1313">
        <v>6.9</v>
      </c>
      <c r="BQ75" s="1313"/>
      <c r="BR75" s="1313"/>
      <c r="BS75" s="1313"/>
      <c r="BT75" s="1313"/>
      <c r="BU75" s="1313"/>
      <c r="BV75" s="1313"/>
      <c r="BW75" s="1313"/>
      <c r="BX75" s="1313">
        <v>7.9</v>
      </c>
      <c r="BY75" s="1313"/>
      <c r="BZ75" s="1313"/>
      <c r="CA75" s="1313"/>
      <c r="CB75" s="1313"/>
      <c r="CC75" s="1313"/>
      <c r="CD75" s="1313"/>
      <c r="CE75" s="1313"/>
      <c r="CF75" s="1313">
        <v>8.3000000000000007</v>
      </c>
      <c r="CG75" s="1313"/>
      <c r="CH75" s="1313"/>
      <c r="CI75" s="1313"/>
      <c r="CJ75" s="1313"/>
      <c r="CK75" s="1313"/>
      <c r="CL75" s="1313"/>
      <c r="CM75" s="1313"/>
      <c r="CN75" s="1313">
        <v>8.5</v>
      </c>
      <c r="CO75" s="1313"/>
      <c r="CP75" s="1313"/>
      <c r="CQ75" s="1313"/>
      <c r="CR75" s="1313"/>
      <c r="CS75" s="1313"/>
      <c r="CT75" s="1313"/>
      <c r="CU75" s="1313"/>
      <c r="CV75" s="1313">
        <v>8</v>
      </c>
      <c r="CW75" s="1313"/>
      <c r="CX75" s="1313"/>
      <c r="CY75" s="1313"/>
      <c r="CZ75" s="1313"/>
      <c r="DA75" s="1313"/>
      <c r="DB75" s="1313"/>
      <c r="DC75" s="1313"/>
    </row>
    <row r="76" spans="2:107" ht="13.5">
      <c r="B76" s="389"/>
      <c r="G76" s="1323"/>
      <c r="H76" s="1323"/>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c r="B77" s="389"/>
      <c r="G77" s="1311"/>
      <c r="H77" s="1311"/>
      <c r="I77" s="1311"/>
      <c r="J77" s="1311"/>
      <c r="K77" s="1312"/>
      <c r="L77" s="1312"/>
      <c r="M77" s="1312"/>
      <c r="N77" s="1312"/>
      <c r="AN77" s="1314" t="s">
        <v>617</v>
      </c>
      <c r="AO77" s="1314"/>
      <c r="AP77" s="1314"/>
      <c r="AQ77" s="1314"/>
      <c r="AR77" s="1314"/>
      <c r="AS77" s="1314"/>
      <c r="AT77" s="1314"/>
      <c r="AU77" s="1314"/>
      <c r="AV77" s="1314"/>
      <c r="AW77" s="1314"/>
      <c r="AX77" s="1314"/>
      <c r="AY77" s="1314"/>
      <c r="AZ77" s="1314"/>
      <c r="BA77" s="1314"/>
      <c r="BB77" s="1315" t="s">
        <v>616</v>
      </c>
      <c r="BC77" s="1315"/>
      <c r="BD77" s="1315"/>
      <c r="BE77" s="1315"/>
      <c r="BF77" s="1315"/>
      <c r="BG77" s="1315"/>
      <c r="BH77" s="1315"/>
      <c r="BI77" s="1315"/>
      <c r="BJ77" s="1315"/>
      <c r="BK77" s="1315"/>
      <c r="BL77" s="1315"/>
      <c r="BM77" s="1315"/>
      <c r="BN77" s="1315"/>
      <c r="BO77" s="1315"/>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ht="13.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615</v>
      </c>
      <c r="BC79" s="1315"/>
      <c r="BD79" s="1315"/>
      <c r="BE79" s="1315"/>
      <c r="BF79" s="1315"/>
      <c r="BG79" s="1315"/>
      <c r="BH79" s="1315"/>
      <c r="BI79" s="1315"/>
      <c r="BJ79" s="1315"/>
      <c r="BK79" s="1315"/>
      <c r="BL79" s="1315"/>
      <c r="BM79" s="1315"/>
      <c r="BN79" s="1315"/>
      <c r="BO79" s="1315"/>
      <c r="BP79" s="1313">
        <v>7.3</v>
      </c>
      <c r="BQ79" s="1313"/>
      <c r="BR79" s="1313"/>
      <c r="BS79" s="1313"/>
      <c r="BT79" s="1313"/>
      <c r="BU79" s="1313"/>
      <c r="BV79" s="1313"/>
      <c r="BW79" s="1313"/>
      <c r="BX79" s="1313">
        <v>7.2</v>
      </c>
      <c r="BY79" s="1313"/>
      <c r="BZ79" s="1313"/>
      <c r="CA79" s="1313"/>
      <c r="CB79" s="1313"/>
      <c r="CC79" s="1313"/>
      <c r="CD79" s="1313"/>
      <c r="CE79" s="1313"/>
      <c r="CF79" s="1313">
        <v>7.2</v>
      </c>
      <c r="CG79" s="1313"/>
      <c r="CH79" s="1313"/>
      <c r="CI79" s="1313"/>
      <c r="CJ79" s="1313"/>
      <c r="CK79" s="1313"/>
      <c r="CL79" s="1313"/>
      <c r="CM79" s="1313"/>
      <c r="CN79" s="1313">
        <v>7.7</v>
      </c>
      <c r="CO79" s="1313"/>
      <c r="CP79" s="1313"/>
      <c r="CQ79" s="1313"/>
      <c r="CR79" s="1313"/>
      <c r="CS79" s="1313"/>
      <c r="CT79" s="1313"/>
      <c r="CU79" s="1313"/>
      <c r="CV79" s="1313">
        <v>8</v>
      </c>
      <c r="CW79" s="1313"/>
      <c r="CX79" s="1313"/>
      <c r="CY79" s="1313"/>
      <c r="CZ79" s="1313"/>
      <c r="DA79" s="1313"/>
      <c r="DB79" s="1313"/>
      <c r="DC79" s="1313"/>
    </row>
    <row r="80" spans="2:107" ht="13.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O1yDMaNBvOWhAZaHWy2l44jm0iHYHvQY+04EU+Av5/4O7fdZPwOIuqA6YQ1iL12tvOzJPLdiujFfn6+qv+laew==" saltValue="qX6wv8lO5d5b/NualfWM+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2"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jHJN60/VKPDvQvBzIDDAuh75ttpk9SwYQr+zXfVpzFsXGaKT2r8X9AWvyHnXonOn1Ad8PuQd07gkuibrbxyYvA==" saltValue="mAdvAgeoH/DwC+yxVdIt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1" zoomScale="55" zoomScaleNormal="55" zoomScaleSheetLayoutView="55" workbookViewId="0">
      <selection activeCell="AG112" sqref="AG112"/>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R4T0YObBym5thsFO7qiiyxWGVX/nagARo6GRi0NQKikubvMu3sm5s647CVLxqb9fo2Z4XMSAvcbtnSfuhqHkuQ==" saltValue="HmbNkfgHoHgsPhQuFw9+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45687</v>
      </c>
      <c r="E3" s="162"/>
      <c r="F3" s="163">
        <v>138651</v>
      </c>
      <c r="G3" s="164"/>
      <c r="H3" s="165"/>
    </row>
    <row r="4" spans="1:8">
      <c r="A4" s="166"/>
      <c r="B4" s="167"/>
      <c r="C4" s="168"/>
      <c r="D4" s="169">
        <v>21609</v>
      </c>
      <c r="E4" s="170"/>
      <c r="F4" s="171">
        <v>71211</v>
      </c>
      <c r="G4" s="172"/>
      <c r="H4" s="173"/>
    </row>
    <row r="5" spans="1:8">
      <c r="A5" s="154" t="s">
        <v>554</v>
      </c>
      <c r="B5" s="159"/>
      <c r="C5" s="160"/>
      <c r="D5" s="161">
        <v>204641</v>
      </c>
      <c r="E5" s="162"/>
      <c r="F5" s="163">
        <v>122882</v>
      </c>
      <c r="G5" s="164"/>
      <c r="H5" s="165"/>
    </row>
    <row r="6" spans="1:8">
      <c r="A6" s="166"/>
      <c r="B6" s="167"/>
      <c r="C6" s="168"/>
      <c r="D6" s="169">
        <v>77453</v>
      </c>
      <c r="E6" s="170"/>
      <c r="F6" s="171">
        <v>65785</v>
      </c>
      <c r="G6" s="172"/>
      <c r="H6" s="173"/>
    </row>
    <row r="7" spans="1:8">
      <c r="A7" s="154" t="s">
        <v>555</v>
      </c>
      <c r="B7" s="159"/>
      <c r="C7" s="160"/>
      <c r="D7" s="161">
        <v>50574</v>
      </c>
      <c r="E7" s="162"/>
      <c r="F7" s="163">
        <v>114790</v>
      </c>
      <c r="G7" s="164"/>
      <c r="H7" s="165"/>
    </row>
    <row r="8" spans="1:8">
      <c r="A8" s="166"/>
      <c r="B8" s="167"/>
      <c r="C8" s="168"/>
      <c r="D8" s="169">
        <v>23958</v>
      </c>
      <c r="E8" s="170"/>
      <c r="F8" s="171">
        <v>55601</v>
      </c>
      <c r="G8" s="172"/>
      <c r="H8" s="173"/>
    </row>
    <row r="9" spans="1:8">
      <c r="A9" s="154" t="s">
        <v>556</v>
      </c>
      <c r="B9" s="159"/>
      <c r="C9" s="160"/>
      <c r="D9" s="161">
        <v>56636</v>
      </c>
      <c r="E9" s="162"/>
      <c r="F9" s="163">
        <v>126262</v>
      </c>
      <c r="G9" s="164"/>
      <c r="H9" s="165"/>
    </row>
    <row r="10" spans="1:8">
      <c r="A10" s="166"/>
      <c r="B10" s="167"/>
      <c r="C10" s="168"/>
      <c r="D10" s="169">
        <v>23331</v>
      </c>
      <c r="E10" s="170"/>
      <c r="F10" s="171">
        <v>56769</v>
      </c>
      <c r="G10" s="172"/>
      <c r="H10" s="173"/>
    </row>
    <row r="11" spans="1:8">
      <c r="A11" s="154" t="s">
        <v>557</v>
      </c>
      <c r="B11" s="159"/>
      <c r="C11" s="160"/>
      <c r="D11" s="161">
        <v>60064</v>
      </c>
      <c r="E11" s="162"/>
      <c r="F11" s="163">
        <v>126525</v>
      </c>
      <c r="G11" s="164"/>
      <c r="H11" s="165"/>
    </row>
    <row r="12" spans="1:8">
      <c r="A12" s="166"/>
      <c r="B12" s="167"/>
      <c r="C12" s="174"/>
      <c r="D12" s="169">
        <v>30969</v>
      </c>
      <c r="E12" s="170"/>
      <c r="F12" s="171">
        <v>67052</v>
      </c>
      <c r="G12" s="172"/>
      <c r="H12" s="173"/>
    </row>
    <row r="13" spans="1:8">
      <c r="A13" s="154"/>
      <c r="B13" s="159"/>
      <c r="C13" s="175"/>
      <c r="D13" s="176">
        <v>83520</v>
      </c>
      <c r="E13" s="177"/>
      <c r="F13" s="178">
        <v>125822</v>
      </c>
      <c r="G13" s="179"/>
      <c r="H13" s="165"/>
    </row>
    <row r="14" spans="1:8">
      <c r="A14" s="166"/>
      <c r="B14" s="167"/>
      <c r="C14" s="168"/>
      <c r="D14" s="169">
        <v>35464</v>
      </c>
      <c r="E14" s="170"/>
      <c r="F14" s="171">
        <v>63284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10.91</v>
      </c>
      <c r="C19" s="180">
        <f>ROUND(VALUE(SUBSTITUTE(実質収支比率等に係る経年分析!G$48,"▲","-")),2)</f>
        <v>10.5</v>
      </c>
      <c r="D19" s="180">
        <f>ROUND(VALUE(SUBSTITUTE(実質収支比率等に係る経年分析!H$48,"▲","-")),2)</f>
        <v>13.24</v>
      </c>
      <c r="E19" s="180">
        <f>ROUND(VALUE(SUBSTITUTE(実質収支比率等に係る経年分析!I$48,"▲","-")),2)</f>
        <v>15.21</v>
      </c>
      <c r="F19" s="180">
        <f>ROUND(VALUE(SUBSTITUTE(実質収支比率等に係る経年分析!J$48,"▲","-")),2)</f>
        <v>9.1</v>
      </c>
    </row>
    <row r="20" spans="1:11">
      <c r="A20" s="180" t="s">
        <v>55</v>
      </c>
      <c r="B20" s="180">
        <f>ROUND(VALUE(SUBSTITUTE(実質収支比率等に係る経年分析!F$47,"▲","-")),2)</f>
        <v>50.43</v>
      </c>
      <c r="C20" s="180">
        <f>ROUND(VALUE(SUBSTITUTE(実質収支比率等に係る経年分析!G$47,"▲","-")),2)</f>
        <v>49.12</v>
      </c>
      <c r="D20" s="180">
        <f>ROUND(VALUE(SUBSTITUTE(実質収支比率等に係る経年分析!H$47,"▲","-")),2)</f>
        <v>51.21</v>
      </c>
      <c r="E20" s="180">
        <f>ROUND(VALUE(SUBSTITUTE(実質収支比率等に係る経年分析!I$47,"▲","-")),2)</f>
        <v>50.74</v>
      </c>
      <c r="F20" s="180">
        <f>ROUND(VALUE(SUBSTITUTE(実質収支比率等に係る経年分析!J$47,"▲","-")),2)</f>
        <v>55.62</v>
      </c>
    </row>
    <row r="21" spans="1:11">
      <c r="A21" s="180" t="s">
        <v>56</v>
      </c>
      <c r="B21" s="180">
        <f>IF(ISNUMBER(VALUE(SUBSTITUTE(実質収支比率等に係る経年分析!F$49,"▲","-"))),ROUND(VALUE(SUBSTITUTE(実質収支比率等に係る経年分析!F$49,"▲","-")),2),NA())</f>
        <v>-11.34</v>
      </c>
      <c r="C21" s="180">
        <f>IF(ISNUMBER(VALUE(SUBSTITUTE(実質収支比率等に係る経年分析!G$49,"▲","-"))),ROUND(VALUE(SUBSTITUTE(実質収支比率等に係る経年分析!G$49,"▲","-")),2),NA())</f>
        <v>-7.92</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-4.28</v>
      </c>
      <c r="F21" s="180">
        <f>IF(ISNUMBER(VALUE(SUBSTITUTE(実質収支比率等に係る経年分析!J$49,"▲","-"))),ROUND(VALUE(SUBSTITUTE(実質収支比率等に係る経年分析!J$49,"▲","-")),2),NA())</f>
        <v>-5.36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4.55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c r="A32" s="181" t="str">
        <f>IF(連結実質赤字比率に係る赤字・黒字の構成分析!C$38="",NA(),連結実質赤字比率に係る赤字・黒字の構成分析!C$38)</f>
        <v>奨学金特別会計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4.45</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8.7200000000000006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268</v>
      </c>
      <c r="E42" s="182"/>
      <c r="F42" s="182"/>
      <c r="G42" s="182">
        <f>'実質公債費比率（分子）の構造'!L$52</f>
        <v>257</v>
      </c>
      <c r="H42" s="182"/>
      <c r="I42" s="182"/>
      <c r="J42" s="182">
        <f>'実質公債費比率（分子）の構造'!M$52</f>
        <v>275</v>
      </c>
      <c r="K42" s="182"/>
      <c r="L42" s="182"/>
      <c r="M42" s="182">
        <f>'実質公債費比率（分子）の構造'!N$52</f>
        <v>273</v>
      </c>
      <c r="N42" s="182"/>
      <c r="O42" s="182"/>
      <c r="P42" s="182">
        <f>'実質公債費比率（分子）の構造'!O$52</f>
        <v>298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25</v>
      </c>
      <c r="C44" s="182"/>
      <c r="D44" s="182"/>
      <c r="E44" s="182">
        <f>'実質公債費比率（分子）の構造'!L$50</f>
        <v>31</v>
      </c>
      <c r="F44" s="182"/>
      <c r="G44" s="182"/>
      <c r="H44" s="182">
        <f>'実質公債費比率（分子）の構造'!M$50</f>
        <v>32</v>
      </c>
      <c r="I44" s="182"/>
      <c r="J44" s="182"/>
      <c r="K44" s="182">
        <f>'実質公債費比率（分子）の構造'!N$50</f>
        <v>32</v>
      </c>
      <c r="L44" s="182"/>
      <c r="M44" s="182"/>
      <c r="N44" s="182">
        <f>'実質公債費比率（分子）の構造'!O$50</f>
        <v>35</v>
      </c>
      <c r="O44" s="182"/>
      <c r="P44" s="182"/>
    </row>
    <row r="45" spans="1:16">
      <c r="A45" s="182" t="s">
        <v>66</v>
      </c>
      <c r="B45" s="182">
        <f>'実質公債費比率（分子）の構造'!K$49</f>
        <v>14</v>
      </c>
      <c r="C45" s="182"/>
      <c r="D45" s="182"/>
      <c r="E45" s="182">
        <f>'実質公債費比率（分子）の構造'!L$49</f>
        <v>7</v>
      </c>
      <c r="F45" s="182"/>
      <c r="G45" s="182"/>
      <c r="H45" s="182">
        <f>'実質公債費比率（分子）の構造'!M$49</f>
        <v>2</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117</v>
      </c>
      <c r="C46" s="182"/>
      <c r="D46" s="182"/>
      <c r="E46" s="182">
        <f>'実質公債費比率（分子）の構造'!L$48</f>
        <v>122</v>
      </c>
      <c r="F46" s="182"/>
      <c r="G46" s="182"/>
      <c r="H46" s="182">
        <f>'実質公債費比率（分子）の構造'!M$48</f>
        <v>124</v>
      </c>
      <c r="I46" s="182"/>
      <c r="J46" s="182"/>
      <c r="K46" s="182">
        <f>'実質公債費比率（分子）の構造'!N$48</f>
        <v>130</v>
      </c>
      <c r="L46" s="182"/>
      <c r="M46" s="182"/>
      <c r="N46" s="182">
        <f>'実質公債費比率（分子）の構造'!O$48</f>
        <v>131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254</v>
      </c>
      <c r="C49" s="182"/>
      <c r="D49" s="182"/>
      <c r="E49" s="182">
        <f>'実質公債費比率（分子）の構造'!L$45</f>
        <v>267</v>
      </c>
      <c r="F49" s="182"/>
      <c r="G49" s="182"/>
      <c r="H49" s="182">
        <f>'実質公債費比率（分子）の構造'!M$45</f>
        <v>263</v>
      </c>
      <c r="I49" s="182"/>
      <c r="J49" s="182"/>
      <c r="K49" s="182">
        <f>'実質公債費比率（分子）の構造'!N$45</f>
        <v>262</v>
      </c>
      <c r="L49" s="182"/>
      <c r="M49" s="182"/>
      <c r="N49" s="182">
        <f>'実質公債費比率（分子）の構造'!O$45</f>
        <v>288</v>
      </c>
      <c r="O49" s="182"/>
      <c r="P49" s="182"/>
    </row>
    <row r="50" spans="1:16">
      <c r="A50" s="182" t="s">
        <v>71</v>
      </c>
      <c r="B50" s="182" t="e">
        <f>NA()</f>
        <v>#N/A</v>
      </c>
      <c r="C50" s="182">
        <f>IF(ISNUMBER('実質公債費比率（分子）の構造'!K$53),'実質公債費比率（分子）の構造'!K$53,NA())</f>
        <v>142</v>
      </c>
      <c r="D50" s="182" t="e">
        <f>NA()</f>
        <v>#N/A</v>
      </c>
      <c r="E50" s="182" t="e">
        <f>NA()</f>
        <v>#N/A</v>
      </c>
      <c r="F50" s="182">
        <f>IF(ISNUMBER('実質公債費比率（分子）の構造'!L$53),'実質公債費比率（分子）の構造'!L$53,NA())</f>
        <v>170</v>
      </c>
      <c r="G50" s="182" t="e">
        <f>NA()</f>
        <v>#N/A</v>
      </c>
      <c r="H50" s="182" t="e">
        <f>NA()</f>
        <v>#N/A</v>
      </c>
      <c r="I50" s="182">
        <f>IF(ISNUMBER('実質公債費比率（分子）の構造'!M$53),'実質公債費比率（分子）の構造'!M$53,NA())</f>
        <v>146</v>
      </c>
      <c r="J50" s="182" t="e">
        <f>NA()</f>
        <v>#N/A</v>
      </c>
      <c r="K50" s="182" t="e">
        <f>NA()</f>
        <v>#N/A</v>
      </c>
      <c r="L50" s="182">
        <f>IF(ISNUMBER('実質公債費比率（分子）の構造'!N$53),'実質公債費比率（分子）の構造'!N$53,NA())</f>
        <v>151</v>
      </c>
      <c r="M50" s="182" t="e">
        <f>NA()</f>
        <v>#N/A</v>
      </c>
      <c r="N50" s="182" t="e">
        <f>NA()</f>
        <v>#N/A</v>
      </c>
      <c r="O50" s="182">
        <f>IF(ISNUMBER('実質公債費比率（分子）の構造'!O$53),'実質公債費比率（分子）の構造'!O$53,NA())</f>
        <v>156</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3212</v>
      </c>
      <c r="E56" s="181"/>
      <c r="F56" s="181"/>
      <c r="G56" s="181">
        <f>'将来負担比率（分子）の構造'!J$52</f>
        <v>3320</v>
      </c>
      <c r="H56" s="181"/>
      <c r="I56" s="181"/>
      <c r="J56" s="181">
        <f>'将来負担比率（分子）の構造'!K$52</f>
        <v>3317</v>
      </c>
      <c r="K56" s="181"/>
      <c r="L56" s="181"/>
      <c r="M56" s="181">
        <f>'将来負担比率（分子）の構造'!L$52</f>
        <v>3329</v>
      </c>
      <c r="N56" s="181"/>
      <c r="O56" s="181"/>
      <c r="P56" s="181">
        <f>'将来負担比率（分子）の構造'!M$52</f>
        <v>3375</v>
      </c>
    </row>
    <row r="57" spans="1:16">
      <c r="A57" s="181" t="s">
        <v>42</v>
      </c>
      <c r="B57" s="181"/>
      <c r="C57" s="181"/>
      <c r="D57" s="181">
        <f>'将来負担比率（分子）の構造'!I$51</f>
        <v>208</v>
      </c>
      <c r="E57" s="181"/>
      <c r="F57" s="181"/>
      <c r="G57" s="181">
        <f>'将来負担比率（分子）の構造'!J$51</f>
        <v>577</v>
      </c>
      <c r="H57" s="181"/>
      <c r="I57" s="181"/>
      <c r="J57" s="181">
        <f>'将来負担比率（分子）の構造'!K$51</f>
        <v>612</v>
      </c>
      <c r="K57" s="181"/>
      <c r="L57" s="181"/>
      <c r="M57" s="181">
        <f>'将来負担比率（分子）の構造'!L$51</f>
        <v>621</v>
      </c>
      <c r="N57" s="181"/>
      <c r="O57" s="181"/>
      <c r="P57" s="181">
        <f>'将来負担比率（分子）の構造'!M$51</f>
        <v>677</v>
      </c>
    </row>
    <row r="58" spans="1:16">
      <c r="A58" s="181" t="s">
        <v>41</v>
      </c>
      <c r="B58" s="181"/>
      <c r="C58" s="181"/>
      <c r="D58" s="181">
        <f>'将来負担比率（分子）の構造'!I$50</f>
        <v>2442</v>
      </c>
      <c r="E58" s="181"/>
      <c r="F58" s="181"/>
      <c r="G58" s="181">
        <f>'将来負担比率（分子）の構造'!J$50</f>
        <v>2393</v>
      </c>
      <c r="H58" s="181"/>
      <c r="I58" s="181"/>
      <c r="J58" s="181">
        <f>'将来負担比率（分子）の構造'!K$50</f>
        <v>2408</v>
      </c>
      <c r="K58" s="181"/>
      <c r="L58" s="181"/>
      <c r="M58" s="181">
        <f>'将来負担比率（分子）の構造'!L$50</f>
        <v>2390</v>
      </c>
      <c r="N58" s="181"/>
      <c r="O58" s="181"/>
      <c r="P58" s="181">
        <f>'将来負担比率（分子）の構造'!M$50</f>
        <v>2567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381</v>
      </c>
      <c r="C62" s="181"/>
      <c r="D62" s="181"/>
      <c r="E62" s="181">
        <f>'将来負担比率（分子）の構造'!J$45</f>
        <v>347</v>
      </c>
      <c r="F62" s="181"/>
      <c r="G62" s="181"/>
      <c r="H62" s="181">
        <f>'将来負担比率（分子）の構造'!K$45</f>
        <v>302</v>
      </c>
      <c r="I62" s="181"/>
      <c r="J62" s="181"/>
      <c r="K62" s="181">
        <f>'将来負担比率（分子）の構造'!L$45</f>
        <v>320</v>
      </c>
      <c r="L62" s="181"/>
      <c r="M62" s="181"/>
      <c r="N62" s="181">
        <f>'将来負担比率（分子）の構造'!M$45</f>
        <v>380</v>
      </c>
      <c r="O62" s="181"/>
      <c r="P62" s="181"/>
    </row>
    <row r="63" spans="1:16">
      <c r="A63" s="181" t="s">
        <v>34</v>
      </c>
      <c r="B63" s="181">
        <f>'将来負担比率（分子）の構造'!I$44</f>
        <v>190</v>
      </c>
      <c r="C63" s="181"/>
      <c r="D63" s="181"/>
      <c r="E63" s="181">
        <f>'将来負担比率（分子）の構造'!J$44</f>
        <v>159</v>
      </c>
      <c r="F63" s="181"/>
      <c r="G63" s="181"/>
      <c r="H63" s="181">
        <f>'将来負担比率（分子）の構造'!K$44</f>
        <v>190</v>
      </c>
      <c r="I63" s="181"/>
      <c r="J63" s="181"/>
      <c r="K63" s="181">
        <f>'将来負担比率（分子）の構造'!L$44</f>
        <v>215</v>
      </c>
      <c r="L63" s="181"/>
      <c r="M63" s="181"/>
      <c r="N63" s="181">
        <f>'将来負担比率（分子）の構造'!M$44</f>
        <v>184</v>
      </c>
      <c r="O63" s="181"/>
      <c r="P63" s="181"/>
    </row>
    <row r="64" spans="1:16">
      <c r="A64" s="181" t="s">
        <v>33</v>
      </c>
      <c r="B64" s="181">
        <f>'将来負担比率（分子）の構造'!I$43</f>
        <v>2244</v>
      </c>
      <c r="C64" s="181"/>
      <c r="D64" s="181"/>
      <c r="E64" s="181">
        <f>'将来負担比率（分子）の構造'!J$43</f>
        <v>2413</v>
      </c>
      <c r="F64" s="181"/>
      <c r="G64" s="181"/>
      <c r="H64" s="181">
        <f>'将来負担比率（分子）の構造'!K$43</f>
        <v>2513</v>
      </c>
      <c r="I64" s="181"/>
      <c r="J64" s="181"/>
      <c r="K64" s="181">
        <f>'将来負担比率（分子）の構造'!L$43</f>
        <v>2697</v>
      </c>
      <c r="L64" s="181"/>
      <c r="M64" s="181"/>
      <c r="N64" s="181">
        <f>'将来負担比率（分子）の構造'!M$43</f>
        <v>2751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2501</v>
      </c>
      <c r="C66" s="181"/>
      <c r="D66" s="181"/>
      <c r="E66" s="181">
        <f>'将来負担比率（分子）の構造'!J$41</f>
        <v>3286</v>
      </c>
      <c r="F66" s="181"/>
      <c r="G66" s="181"/>
      <c r="H66" s="181">
        <f>'将来負担比率（分子）の構造'!K$41</f>
        <v>3363</v>
      </c>
      <c r="I66" s="181"/>
      <c r="J66" s="181"/>
      <c r="K66" s="181">
        <f>'将来負担比率（分子）の構造'!L$41</f>
        <v>3390</v>
      </c>
      <c r="L66" s="181"/>
      <c r="M66" s="181"/>
      <c r="N66" s="181">
        <f>'将来負担比率（分子）の構造'!M$41</f>
        <v>3412</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32</v>
      </c>
      <c r="J67" s="181" t="e">
        <f>NA()</f>
        <v>#N/A</v>
      </c>
      <c r="K67" s="181" t="e">
        <f>NA()</f>
        <v>#N/A</v>
      </c>
      <c r="L67" s="181">
        <f>IF(ISNUMBER('将来負担比率（分子）の構造'!L$53), IF('将来負担比率（分子）の構造'!L$53 &lt; 0, 0, '将来負担比率（分子）の構造'!L$53), NA())</f>
        <v>282</v>
      </c>
      <c r="M67" s="181" t="e">
        <f>NA()</f>
        <v>#N/A</v>
      </c>
      <c r="N67" s="181" t="e">
        <f>NA()</f>
        <v>#N/A</v>
      </c>
      <c r="O67" s="181">
        <f>IF(ISNUMBER('将来負担比率（分子）の構造'!M$53), IF('将来負担比率（分子）の構造'!M$53 &lt; 0, 0, '将来負担比率（分子）の構造'!M$53), NA())</f>
        <v>107</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1058</v>
      </c>
      <c r="C72" s="185">
        <f>基金残高に係る経年分析!G55</f>
        <v>1063</v>
      </c>
      <c r="D72" s="185">
        <f>基金残高に係る経年分析!H55</f>
        <v>1224</v>
      </c>
    </row>
    <row r="73" spans="1:16">
      <c r="A73" s="184" t="s">
        <v>78</v>
      </c>
      <c r="B73" s="185">
        <f>基金残高に係る経年分析!F56</f>
        <v>350</v>
      </c>
      <c r="C73" s="185">
        <f>基金残高に係る経年分析!G56</f>
        <v>350</v>
      </c>
      <c r="D73" s="185">
        <f>基金残高に係る経年分析!H56</f>
        <v>351</v>
      </c>
    </row>
    <row r="74" spans="1:16">
      <c r="A74" s="184" t="s">
        <v>79</v>
      </c>
      <c r="B74" s="185">
        <f>基金残高に係る経年分析!F57</f>
        <v>840</v>
      </c>
      <c r="C74" s="185">
        <f>基金残高に係る経年分析!G57</f>
        <v>804</v>
      </c>
      <c r="D74" s="185">
        <f>基金残高に係る経年分析!H57</f>
        <v>808</v>
      </c>
    </row>
  </sheetData>
  <sheetProtection algorithmName="SHA-512" hashValue="n5M8Y17S8Gdmr18rLYDRJilIIHwc8VTY1I4thwvWgWxMg233UONwIGOhqFvVSWpYpdMsu9+puZJwAqvO4P6WlA==" saltValue="HjODdbVk74xtiMLr3Ijo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223</v>
      </c>
      <c r="C5" s="747"/>
      <c r="D5" s="747"/>
      <c r="E5" s="747"/>
      <c r="F5" s="747"/>
      <c r="G5" s="747"/>
      <c r="H5" s="747"/>
      <c r="I5" s="747"/>
      <c r="J5" s="747"/>
      <c r="K5" s="747"/>
      <c r="L5" s="747"/>
      <c r="M5" s="747"/>
      <c r="N5" s="747"/>
      <c r="O5" s="747"/>
      <c r="P5" s="747"/>
      <c r="Q5" s="748"/>
      <c r="R5" s="735">
        <v>806951</v>
      </c>
      <c r="S5" s="736"/>
      <c r="T5" s="736"/>
      <c r="U5" s="736"/>
      <c r="V5" s="736"/>
      <c r="W5" s="736"/>
      <c r="X5" s="736"/>
      <c r="Y5" s="779"/>
      <c r="Z5" s="797">
        <v>17.399999999999999</v>
      </c>
      <c r="AA5" s="797"/>
      <c r="AB5" s="797"/>
      <c r="AC5" s="797"/>
      <c r="AD5" s="798">
        <v>806951</v>
      </c>
      <c r="AE5" s="798"/>
      <c r="AF5" s="798"/>
      <c r="AG5" s="798"/>
      <c r="AH5" s="798"/>
      <c r="AI5" s="798"/>
      <c r="AJ5" s="798"/>
      <c r="AK5" s="798"/>
      <c r="AL5" s="780">
        <v>38.200000000000003</v>
      </c>
      <c r="AM5" s="751"/>
      <c r="AN5" s="751"/>
      <c r="AO5" s="781"/>
      <c r="AP5" s="746" t="s">
        <v>224</v>
      </c>
      <c r="AQ5" s="747"/>
      <c r="AR5" s="747"/>
      <c r="AS5" s="747"/>
      <c r="AT5" s="747"/>
      <c r="AU5" s="747"/>
      <c r="AV5" s="747"/>
      <c r="AW5" s="747"/>
      <c r="AX5" s="747"/>
      <c r="AY5" s="747"/>
      <c r="AZ5" s="747"/>
      <c r="BA5" s="747"/>
      <c r="BB5" s="747"/>
      <c r="BC5" s="747"/>
      <c r="BD5" s="747"/>
      <c r="BE5" s="747"/>
      <c r="BF5" s="748"/>
      <c r="BG5" s="680">
        <v>806951</v>
      </c>
      <c r="BH5" s="681"/>
      <c r="BI5" s="681"/>
      <c r="BJ5" s="681"/>
      <c r="BK5" s="681"/>
      <c r="BL5" s="681"/>
      <c r="BM5" s="681"/>
      <c r="BN5" s="682"/>
      <c r="BO5" s="713">
        <v>100</v>
      </c>
      <c r="BP5" s="713"/>
      <c r="BQ5" s="713"/>
      <c r="BR5" s="713"/>
      <c r="BS5" s="714" t="s">
        <v>137</v>
      </c>
      <c r="BT5" s="714"/>
      <c r="BU5" s="714"/>
      <c r="BV5" s="714"/>
      <c r="BW5" s="714"/>
      <c r="BX5" s="714"/>
      <c r="BY5" s="714"/>
      <c r="BZ5" s="714"/>
      <c r="CA5" s="714"/>
      <c r="CB5" s="768"/>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c r="B6" s="677" t="s">
        <v>228</v>
      </c>
      <c r="C6" s="678"/>
      <c r="D6" s="678"/>
      <c r="E6" s="678"/>
      <c r="F6" s="678"/>
      <c r="G6" s="678"/>
      <c r="H6" s="678"/>
      <c r="I6" s="678"/>
      <c r="J6" s="678"/>
      <c r="K6" s="678"/>
      <c r="L6" s="678"/>
      <c r="M6" s="678"/>
      <c r="N6" s="678"/>
      <c r="O6" s="678"/>
      <c r="P6" s="678"/>
      <c r="Q6" s="679"/>
      <c r="R6" s="680">
        <v>22488</v>
      </c>
      <c r="S6" s="681"/>
      <c r="T6" s="681"/>
      <c r="U6" s="681"/>
      <c r="V6" s="681"/>
      <c r="W6" s="681"/>
      <c r="X6" s="681"/>
      <c r="Y6" s="682"/>
      <c r="Z6" s="713">
        <v>0.5</v>
      </c>
      <c r="AA6" s="713"/>
      <c r="AB6" s="713"/>
      <c r="AC6" s="713"/>
      <c r="AD6" s="714">
        <v>22488</v>
      </c>
      <c r="AE6" s="714"/>
      <c r="AF6" s="714"/>
      <c r="AG6" s="714"/>
      <c r="AH6" s="714"/>
      <c r="AI6" s="714"/>
      <c r="AJ6" s="714"/>
      <c r="AK6" s="714"/>
      <c r="AL6" s="683">
        <v>1.1000000000000001</v>
      </c>
      <c r="AM6" s="684"/>
      <c r="AN6" s="684"/>
      <c r="AO6" s="715"/>
      <c r="AP6" s="677" t="s">
        <v>229</v>
      </c>
      <c r="AQ6" s="678"/>
      <c r="AR6" s="678"/>
      <c r="AS6" s="678"/>
      <c r="AT6" s="678"/>
      <c r="AU6" s="678"/>
      <c r="AV6" s="678"/>
      <c r="AW6" s="678"/>
      <c r="AX6" s="678"/>
      <c r="AY6" s="678"/>
      <c r="AZ6" s="678"/>
      <c r="BA6" s="678"/>
      <c r="BB6" s="678"/>
      <c r="BC6" s="678"/>
      <c r="BD6" s="678"/>
      <c r="BE6" s="678"/>
      <c r="BF6" s="679"/>
      <c r="BG6" s="680">
        <v>806951</v>
      </c>
      <c r="BH6" s="681"/>
      <c r="BI6" s="681"/>
      <c r="BJ6" s="681"/>
      <c r="BK6" s="681"/>
      <c r="BL6" s="681"/>
      <c r="BM6" s="681"/>
      <c r="BN6" s="682"/>
      <c r="BO6" s="713">
        <v>100</v>
      </c>
      <c r="BP6" s="713"/>
      <c r="BQ6" s="713"/>
      <c r="BR6" s="713"/>
      <c r="BS6" s="714" t="s">
        <v>230</v>
      </c>
      <c r="BT6" s="714"/>
      <c r="BU6" s="714"/>
      <c r="BV6" s="714"/>
      <c r="BW6" s="714"/>
      <c r="BX6" s="714"/>
      <c r="BY6" s="714"/>
      <c r="BZ6" s="714"/>
      <c r="CA6" s="714"/>
      <c r="CB6" s="768"/>
      <c r="CD6" s="738" t="s">
        <v>231</v>
      </c>
      <c r="CE6" s="739"/>
      <c r="CF6" s="739"/>
      <c r="CG6" s="739"/>
      <c r="CH6" s="739"/>
      <c r="CI6" s="739"/>
      <c r="CJ6" s="739"/>
      <c r="CK6" s="739"/>
      <c r="CL6" s="739"/>
      <c r="CM6" s="739"/>
      <c r="CN6" s="739"/>
      <c r="CO6" s="739"/>
      <c r="CP6" s="739"/>
      <c r="CQ6" s="740"/>
      <c r="CR6" s="680">
        <v>57003</v>
      </c>
      <c r="CS6" s="681"/>
      <c r="CT6" s="681"/>
      <c r="CU6" s="681"/>
      <c r="CV6" s="681"/>
      <c r="CW6" s="681"/>
      <c r="CX6" s="681"/>
      <c r="CY6" s="682"/>
      <c r="CZ6" s="780">
        <v>1.3</v>
      </c>
      <c r="DA6" s="751"/>
      <c r="DB6" s="751"/>
      <c r="DC6" s="783"/>
      <c r="DD6" s="686" t="s">
        <v>232</v>
      </c>
      <c r="DE6" s="681"/>
      <c r="DF6" s="681"/>
      <c r="DG6" s="681"/>
      <c r="DH6" s="681"/>
      <c r="DI6" s="681"/>
      <c r="DJ6" s="681"/>
      <c r="DK6" s="681"/>
      <c r="DL6" s="681"/>
      <c r="DM6" s="681"/>
      <c r="DN6" s="681"/>
      <c r="DO6" s="681"/>
      <c r="DP6" s="682"/>
      <c r="DQ6" s="686">
        <v>57003</v>
      </c>
      <c r="DR6" s="681"/>
      <c r="DS6" s="681"/>
      <c r="DT6" s="681"/>
      <c r="DU6" s="681"/>
      <c r="DV6" s="681"/>
      <c r="DW6" s="681"/>
      <c r="DX6" s="681"/>
      <c r="DY6" s="681"/>
      <c r="DZ6" s="681"/>
      <c r="EA6" s="681"/>
      <c r="EB6" s="681"/>
      <c r="EC6" s="726"/>
    </row>
    <row r="7" spans="2:143" ht="11.25" customHeight="1">
      <c r="B7" s="677" t="s">
        <v>233</v>
      </c>
      <c r="C7" s="678"/>
      <c r="D7" s="678"/>
      <c r="E7" s="678"/>
      <c r="F7" s="678"/>
      <c r="G7" s="678"/>
      <c r="H7" s="678"/>
      <c r="I7" s="678"/>
      <c r="J7" s="678"/>
      <c r="K7" s="678"/>
      <c r="L7" s="678"/>
      <c r="M7" s="678"/>
      <c r="N7" s="678"/>
      <c r="O7" s="678"/>
      <c r="P7" s="678"/>
      <c r="Q7" s="679"/>
      <c r="R7" s="680">
        <v>495</v>
      </c>
      <c r="S7" s="681"/>
      <c r="T7" s="681"/>
      <c r="U7" s="681"/>
      <c r="V7" s="681"/>
      <c r="W7" s="681"/>
      <c r="X7" s="681"/>
      <c r="Y7" s="682"/>
      <c r="Z7" s="713">
        <v>0</v>
      </c>
      <c r="AA7" s="713"/>
      <c r="AB7" s="713"/>
      <c r="AC7" s="713"/>
      <c r="AD7" s="714">
        <v>495</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327391</v>
      </c>
      <c r="BH7" s="681"/>
      <c r="BI7" s="681"/>
      <c r="BJ7" s="681"/>
      <c r="BK7" s="681"/>
      <c r="BL7" s="681"/>
      <c r="BM7" s="681"/>
      <c r="BN7" s="682"/>
      <c r="BO7" s="713">
        <v>40.6</v>
      </c>
      <c r="BP7" s="713"/>
      <c r="BQ7" s="713"/>
      <c r="BR7" s="713"/>
      <c r="BS7" s="714" t="s">
        <v>232</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1384270</v>
      </c>
      <c r="CS7" s="681"/>
      <c r="CT7" s="681"/>
      <c r="CU7" s="681"/>
      <c r="CV7" s="681"/>
      <c r="CW7" s="681"/>
      <c r="CX7" s="681"/>
      <c r="CY7" s="682"/>
      <c r="CZ7" s="713">
        <v>31.3</v>
      </c>
      <c r="DA7" s="713"/>
      <c r="DB7" s="713"/>
      <c r="DC7" s="713"/>
      <c r="DD7" s="686">
        <v>15189</v>
      </c>
      <c r="DE7" s="681"/>
      <c r="DF7" s="681"/>
      <c r="DG7" s="681"/>
      <c r="DH7" s="681"/>
      <c r="DI7" s="681"/>
      <c r="DJ7" s="681"/>
      <c r="DK7" s="681"/>
      <c r="DL7" s="681"/>
      <c r="DM7" s="681"/>
      <c r="DN7" s="681"/>
      <c r="DO7" s="681"/>
      <c r="DP7" s="682"/>
      <c r="DQ7" s="686">
        <v>602839</v>
      </c>
      <c r="DR7" s="681"/>
      <c r="DS7" s="681"/>
      <c r="DT7" s="681"/>
      <c r="DU7" s="681"/>
      <c r="DV7" s="681"/>
      <c r="DW7" s="681"/>
      <c r="DX7" s="681"/>
      <c r="DY7" s="681"/>
      <c r="DZ7" s="681"/>
      <c r="EA7" s="681"/>
      <c r="EB7" s="681"/>
      <c r="EC7" s="726"/>
    </row>
    <row r="8" spans="2:143" ht="11.25" customHeight="1">
      <c r="B8" s="677" t="s">
        <v>236</v>
      </c>
      <c r="C8" s="678"/>
      <c r="D8" s="678"/>
      <c r="E8" s="678"/>
      <c r="F8" s="678"/>
      <c r="G8" s="678"/>
      <c r="H8" s="678"/>
      <c r="I8" s="678"/>
      <c r="J8" s="678"/>
      <c r="K8" s="678"/>
      <c r="L8" s="678"/>
      <c r="M8" s="678"/>
      <c r="N8" s="678"/>
      <c r="O8" s="678"/>
      <c r="P8" s="678"/>
      <c r="Q8" s="679"/>
      <c r="R8" s="680">
        <v>2491</v>
      </c>
      <c r="S8" s="681"/>
      <c r="T8" s="681"/>
      <c r="U8" s="681"/>
      <c r="V8" s="681"/>
      <c r="W8" s="681"/>
      <c r="X8" s="681"/>
      <c r="Y8" s="682"/>
      <c r="Z8" s="713">
        <v>0.1</v>
      </c>
      <c r="AA8" s="713"/>
      <c r="AB8" s="713"/>
      <c r="AC8" s="713"/>
      <c r="AD8" s="714">
        <v>2491</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11532</v>
      </c>
      <c r="BH8" s="681"/>
      <c r="BI8" s="681"/>
      <c r="BJ8" s="681"/>
      <c r="BK8" s="681"/>
      <c r="BL8" s="681"/>
      <c r="BM8" s="681"/>
      <c r="BN8" s="682"/>
      <c r="BO8" s="713">
        <v>1.4</v>
      </c>
      <c r="BP8" s="713"/>
      <c r="BQ8" s="713"/>
      <c r="BR8" s="713"/>
      <c r="BS8" s="686" t="s">
        <v>230</v>
      </c>
      <c r="BT8" s="681"/>
      <c r="BU8" s="681"/>
      <c r="BV8" s="681"/>
      <c r="BW8" s="681"/>
      <c r="BX8" s="681"/>
      <c r="BY8" s="681"/>
      <c r="BZ8" s="681"/>
      <c r="CA8" s="681"/>
      <c r="CB8" s="726"/>
      <c r="CD8" s="727" t="s">
        <v>238</v>
      </c>
      <c r="CE8" s="724"/>
      <c r="CF8" s="724"/>
      <c r="CG8" s="724"/>
      <c r="CH8" s="724"/>
      <c r="CI8" s="724"/>
      <c r="CJ8" s="724"/>
      <c r="CK8" s="724"/>
      <c r="CL8" s="724"/>
      <c r="CM8" s="724"/>
      <c r="CN8" s="724"/>
      <c r="CO8" s="724"/>
      <c r="CP8" s="724"/>
      <c r="CQ8" s="725"/>
      <c r="CR8" s="680">
        <v>1191452</v>
      </c>
      <c r="CS8" s="681"/>
      <c r="CT8" s="681"/>
      <c r="CU8" s="681"/>
      <c r="CV8" s="681"/>
      <c r="CW8" s="681"/>
      <c r="CX8" s="681"/>
      <c r="CY8" s="682"/>
      <c r="CZ8" s="713">
        <v>26.9</v>
      </c>
      <c r="DA8" s="713"/>
      <c r="DB8" s="713"/>
      <c r="DC8" s="713"/>
      <c r="DD8" s="686">
        <v>29330</v>
      </c>
      <c r="DE8" s="681"/>
      <c r="DF8" s="681"/>
      <c r="DG8" s="681"/>
      <c r="DH8" s="681"/>
      <c r="DI8" s="681"/>
      <c r="DJ8" s="681"/>
      <c r="DK8" s="681"/>
      <c r="DL8" s="681"/>
      <c r="DM8" s="681"/>
      <c r="DN8" s="681"/>
      <c r="DO8" s="681"/>
      <c r="DP8" s="682"/>
      <c r="DQ8" s="686">
        <v>598743</v>
      </c>
      <c r="DR8" s="681"/>
      <c r="DS8" s="681"/>
      <c r="DT8" s="681"/>
      <c r="DU8" s="681"/>
      <c r="DV8" s="681"/>
      <c r="DW8" s="681"/>
      <c r="DX8" s="681"/>
      <c r="DY8" s="681"/>
      <c r="DZ8" s="681"/>
      <c r="EA8" s="681"/>
      <c r="EB8" s="681"/>
      <c r="EC8" s="726"/>
    </row>
    <row r="9" spans="2:143" ht="11.25" customHeight="1">
      <c r="B9" s="677" t="s">
        <v>239</v>
      </c>
      <c r="C9" s="678"/>
      <c r="D9" s="678"/>
      <c r="E9" s="678"/>
      <c r="F9" s="678"/>
      <c r="G9" s="678"/>
      <c r="H9" s="678"/>
      <c r="I9" s="678"/>
      <c r="J9" s="678"/>
      <c r="K9" s="678"/>
      <c r="L9" s="678"/>
      <c r="M9" s="678"/>
      <c r="N9" s="678"/>
      <c r="O9" s="678"/>
      <c r="P9" s="678"/>
      <c r="Q9" s="679"/>
      <c r="R9" s="680">
        <v>3250</v>
      </c>
      <c r="S9" s="681"/>
      <c r="T9" s="681"/>
      <c r="U9" s="681"/>
      <c r="V9" s="681"/>
      <c r="W9" s="681"/>
      <c r="X9" s="681"/>
      <c r="Y9" s="682"/>
      <c r="Z9" s="713">
        <v>0.1</v>
      </c>
      <c r="AA9" s="713"/>
      <c r="AB9" s="713"/>
      <c r="AC9" s="713"/>
      <c r="AD9" s="714">
        <v>3250</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276798</v>
      </c>
      <c r="BH9" s="681"/>
      <c r="BI9" s="681"/>
      <c r="BJ9" s="681"/>
      <c r="BK9" s="681"/>
      <c r="BL9" s="681"/>
      <c r="BM9" s="681"/>
      <c r="BN9" s="682"/>
      <c r="BO9" s="713">
        <v>34.299999999999997</v>
      </c>
      <c r="BP9" s="713"/>
      <c r="BQ9" s="713"/>
      <c r="BR9" s="713"/>
      <c r="BS9" s="686" t="s">
        <v>230</v>
      </c>
      <c r="BT9" s="681"/>
      <c r="BU9" s="681"/>
      <c r="BV9" s="681"/>
      <c r="BW9" s="681"/>
      <c r="BX9" s="681"/>
      <c r="BY9" s="681"/>
      <c r="BZ9" s="681"/>
      <c r="CA9" s="681"/>
      <c r="CB9" s="726"/>
      <c r="CD9" s="727" t="s">
        <v>241</v>
      </c>
      <c r="CE9" s="724"/>
      <c r="CF9" s="724"/>
      <c r="CG9" s="724"/>
      <c r="CH9" s="724"/>
      <c r="CI9" s="724"/>
      <c r="CJ9" s="724"/>
      <c r="CK9" s="724"/>
      <c r="CL9" s="724"/>
      <c r="CM9" s="724"/>
      <c r="CN9" s="724"/>
      <c r="CO9" s="724"/>
      <c r="CP9" s="724"/>
      <c r="CQ9" s="725"/>
      <c r="CR9" s="680">
        <v>234682</v>
      </c>
      <c r="CS9" s="681"/>
      <c r="CT9" s="681"/>
      <c r="CU9" s="681"/>
      <c r="CV9" s="681"/>
      <c r="CW9" s="681"/>
      <c r="CX9" s="681"/>
      <c r="CY9" s="682"/>
      <c r="CZ9" s="713">
        <v>5.3</v>
      </c>
      <c r="DA9" s="713"/>
      <c r="DB9" s="713"/>
      <c r="DC9" s="713"/>
      <c r="DD9" s="686">
        <v>2674</v>
      </c>
      <c r="DE9" s="681"/>
      <c r="DF9" s="681"/>
      <c r="DG9" s="681"/>
      <c r="DH9" s="681"/>
      <c r="DI9" s="681"/>
      <c r="DJ9" s="681"/>
      <c r="DK9" s="681"/>
      <c r="DL9" s="681"/>
      <c r="DM9" s="681"/>
      <c r="DN9" s="681"/>
      <c r="DO9" s="681"/>
      <c r="DP9" s="682"/>
      <c r="DQ9" s="686">
        <v>222697</v>
      </c>
      <c r="DR9" s="681"/>
      <c r="DS9" s="681"/>
      <c r="DT9" s="681"/>
      <c r="DU9" s="681"/>
      <c r="DV9" s="681"/>
      <c r="DW9" s="681"/>
      <c r="DX9" s="681"/>
      <c r="DY9" s="681"/>
      <c r="DZ9" s="681"/>
      <c r="EA9" s="681"/>
      <c r="EB9" s="681"/>
      <c r="EC9" s="726"/>
    </row>
    <row r="10" spans="2:143" ht="11.25" customHeight="1">
      <c r="B10" s="677" t="s">
        <v>242</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232</v>
      </c>
      <c r="AA10" s="713"/>
      <c r="AB10" s="713"/>
      <c r="AC10" s="713"/>
      <c r="AD10" s="714" t="s">
        <v>230</v>
      </c>
      <c r="AE10" s="714"/>
      <c r="AF10" s="714"/>
      <c r="AG10" s="714"/>
      <c r="AH10" s="714"/>
      <c r="AI10" s="714"/>
      <c r="AJ10" s="714"/>
      <c r="AK10" s="714"/>
      <c r="AL10" s="683" t="s">
        <v>232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15550</v>
      </c>
      <c r="BH10" s="681"/>
      <c r="BI10" s="681"/>
      <c r="BJ10" s="681"/>
      <c r="BK10" s="681"/>
      <c r="BL10" s="681"/>
      <c r="BM10" s="681"/>
      <c r="BN10" s="682"/>
      <c r="BO10" s="713">
        <v>1.9</v>
      </c>
      <c r="BP10" s="713"/>
      <c r="BQ10" s="713"/>
      <c r="BR10" s="713"/>
      <c r="BS10" s="686" t="s">
        <v>137</v>
      </c>
      <c r="BT10" s="681"/>
      <c r="BU10" s="681"/>
      <c r="BV10" s="681"/>
      <c r="BW10" s="681"/>
      <c r="BX10" s="681"/>
      <c r="BY10" s="681"/>
      <c r="BZ10" s="681"/>
      <c r="CA10" s="681"/>
      <c r="CB10" s="726"/>
      <c r="CD10" s="727" t="s">
        <v>244</v>
      </c>
      <c r="CE10" s="724"/>
      <c r="CF10" s="724"/>
      <c r="CG10" s="724"/>
      <c r="CH10" s="724"/>
      <c r="CI10" s="724"/>
      <c r="CJ10" s="724"/>
      <c r="CK10" s="724"/>
      <c r="CL10" s="724"/>
      <c r="CM10" s="724"/>
      <c r="CN10" s="724"/>
      <c r="CO10" s="724"/>
      <c r="CP10" s="724"/>
      <c r="CQ10" s="725"/>
      <c r="CR10" s="680" t="s">
        <v>230</v>
      </c>
      <c r="CS10" s="681"/>
      <c r="CT10" s="681"/>
      <c r="CU10" s="681"/>
      <c r="CV10" s="681"/>
      <c r="CW10" s="681"/>
      <c r="CX10" s="681"/>
      <c r="CY10" s="682"/>
      <c r="CZ10" s="713" t="s">
        <v>230</v>
      </c>
      <c r="DA10" s="713"/>
      <c r="DB10" s="713"/>
      <c r="DC10" s="713"/>
      <c r="DD10" s="686" t="s">
        <v>230</v>
      </c>
      <c r="DE10" s="681"/>
      <c r="DF10" s="681"/>
      <c r="DG10" s="681"/>
      <c r="DH10" s="681"/>
      <c r="DI10" s="681"/>
      <c r="DJ10" s="681"/>
      <c r="DK10" s="681"/>
      <c r="DL10" s="681"/>
      <c r="DM10" s="681"/>
      <c r="DN10" s="681"/>
      <c r="DO10" s="681"/>
      <c r="DP10" s="682"/>
      <c r="DQ10" s="686" t="s">
        <v>230</v>
      </c>
      <c r="DR10" s="681"/>
      <c r="DS10" s="681"/>
      <c r="DT10" s="681"/>
      <c r="DU10" s="681"/>
      <c r="DV10" s="681"/>
      <c r="DW10" s="681"/>
      <c r="DX10" s="681"/>
      <c r="DY10" s="681"/>
      <c r="DZ10" s="681"/>
      <c r="EA10" s="681"/>
      <c r="EB10" s="681"/>
      <c r="EC10" s="726"/>
    </row>
    <row r="11" spans="2:143" ht="11.25" customHeight="1">
      <c r="B11" s="677" t="s">
        <v>245</v>
      </c>
      <c r="C11" s="678"/>
      <c r="D11" s="678"/>
      <c r="E11" s="678"/>
      <c r="F11" s="678"/>
      <c r="G11" s="678"/>
      <c r="H11" s="678"/>
      <c r="I11" s="678"/>
      <c r="J11" s="678"/>
      <c r="K11" s="678"/>
      <c r="L11" s="678"/>
      <c r="M11" s="678"/>
      <c r="N11" s="678"/>
      <c r="O11" s="678"/>
      <c r="P11" s="678"/>
      <c r="Q11" s="679"/>
      <c r="R11" s="680">
        <v>139015</v>
      </c>
      <c r="S11" s="681"/>
      <c r="T11" s="681"/>
      <c r="U11" s="681"/>
      <c r="V11" s="681"/>
      <c r="W11" s="681"/>
      <c r="X11" s="681"/>
      <c r="Y11" s="682"/>
      <c r="Z11" s="683">
        <v>3</v>
      </c>
      <c r="AA11" s="684"/>
      <c r="AB11" s="684"/>
      <c r="AC11" s="685"/>
      <c r="AD11" s="686">
        <v>139015</v>
      </c>
      <c r="AE11" s="681"/>
      <c r="AF11" s="681"/>
      <c r="AG11" s="681"/>
      <c r="AH11" s="681"/>
      <c r="AI11" s="681"/>
      <c r="AJ11" s="681"/>
      <c r="AK11" s="682"/>
      <c r="AL11" s="683">
        <v>6.6</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23511</v>
      </c>
      <c r="BH11" s="681"/>
      <c r="BI11" s="681"/>
      <c r="BJ11" s="681"/>
      <c r="BK11" s="681"/>
      <c r="BL11" s="681"/>
      <c r="BM11" s="681"/>
      <c r="BN11" s="682"/>
      <c r="BO11" s="713">
        <v>2.9</v>
      </c>
      <c r="BP11" s="713"/>
      <c r="BQ11" s="713"/>
      <c r="BR11" s="713"/>
      <c r="BS11" s="686" t="s">
        <v>230</v>
      </c>
      <c r="BT11" s="681"/>
      <c r="BU11" s="681"/>
      <c r="BV11" s="681"/>
      <c r="BW11" s="681"/>
      <c r="BX11" s="681"/>
      <c r="BY11" s="681"/>
      <c r="BZ11" s="681"/>
      <c r="CA11" s="681"/>
      <c r="CB11" s="726"/>
      <c r="CD11" s="727" t="s">
        <v>247</v>
      </c>
      <c r="CE11" s="724"/>
      <c r="CF11" s="724"/>
      <c r="CG11" s="724"/>
      <c r="CH11" s="724"/>
      <c r="CI11" s="724"/>
      <c r="CJ11" s="724"/>
      <c r="CK11" s="724"/>
      <c r="CL11" s="724"/>
      <c r="CM11" s="724"/>
      <c r="CN11" s="724"/>
      <c r="CO11" s="724"/>
      <c r="CP11" s="724"/>
      <c r="CQ11" s="725"/>
      <c r="CR11" s="680">
        <v>175840</v>
      </c>
      <c r="CS11" s="681"/>
      <c r="CT11" s="681"/>
      <c r="CU11" s="681"/>
      <c r="CV11" s="681"/>
      <c r="CW11" s="681"/>
      <c r="CX11" s="681"/>
      <c r="CY11" s="682"/>
      <c r="CZ11" s="713">
        <v>4</v>
      </c>
      <c r="DA11" s="713"/>
      <c r="DB11" s="713"/>
      <c r="DC11" s="713"/>
      <c r="DD11" s="686">
        <v>136220</v>
      </c>
      <c r="DE11" s="681"/>
      <c r="DF11" s="681"/>
      <c r="DG11" s="681"/>
      <c r="DH11" s="681"/>
      <c r="DI11" s="681"/>
      <c r="DJ11" s="681"/>
      <c r="DK11" s="681"/>
      <c r="DL11" s="681"/>
      <c r="DM11" s="681"/>
      <c r="DN11" s="681"/>
      <c r="DO11" s="681"/>
      <c r="DP11" s="682"/>
      <c r="DQ11" s="686">
        <v>44357</v>
      </c>
      <c r="DR11" s="681"/>
      <c r="DS11" s="681"/>
      <c r="DT11" s="681"/>
      <c r="DU11" s="681"/>
      <c r="DV11" s="681"/>
      <c r="DW11" s="681"/>
      <c r="DX11" s="681"/>
      <c r="DY11" s="681"/>
      <c r="DZ11" s="681"/>
      <c r="EA11" s="681"/>
      <c r="EB11" s="681"/>
      <c r="EC11" s="726"/>
    </row>
    <row r="12" spans="2:143" ht="11.25" customHeight="1">
      <c r="B12" s="677" t="s">
        <v>248</v>
      </c>
      <c r="C12" s="678"/>
      <c r="D12" s="678"/>
      <c r="E12" s="678"/>
      <c r="F12" s="678"/>
      <c r="G12" s="678"/>
      <c r="H12" s="678"/>
      <c r="I12" s="678"/>
      <c r="J12" s="678"/>
      <c r="K12" s="678"/>
      <c r="L12" s="678"/>
      <c r="M12" s="678"/>
      <c r="N12" s="678"/>
      <c r="O12" s="678"/>
      <c r="P12" s="678"/>
      <c r="Q12" s="679"/>
      <c r="R12" s="680" t="s">
        <v>232</v>
      </c>
      <c r="S12" s="681"/>
      <c r="T12" s="681"/>
      <c r="U12" s="681"/>
      <c r="V12" s="681"/>
      <c r="W12" s="681"/>
      <c r="X12" s="681"/>
      <c r="Y12" s="682"/>
      <c r="Z12" s="713" t="s">
        <v>230</v>
      </c>
      <c r="AA12" s="713"/>
      <c r="AB12" s="713"/>
      <c r="AC12" s="713"/>
      <c r="AD12" s="714" t="s">
        <v>137</v>
      </c>
      <c r="AE12" s="714"/>
      <c r="AF12" s="714"/>
      <c r="AG12" s="714"/>
      <c r="AH12" s="714"/>
      <c r="AI12" s="714"/>
      <c r="AJ12" s="714"/>
      <c r="AK12" s="714"/>
      <c r="AL12" s="683" t="s">
        <v>230</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416709</v>
      </c>
      <c r="BH12" s="681"/>
      <c r="BI12" s="681"/>
      <c r="BJ12" s="681"/>
      <c r="BK12" s="681"/>
      <c r="BL12" s="681"/>
      <c r="BM12" s="681"/>
      <c r="BN12" s="682"/>
      <c r="BO12" s="713">
        <v>51.6</v>
      </c>
      <c r="BP12" s="713"/>
      <c r="BQ12" s="713"/>
      <c r="BR12" s="713"/>
      <c r="BS12" s="686" t="s">
        <v>230</v>
      </c>
      <c r="BT12" s="681"/>
      <c r="BU12" s="681"/>
      <c r="BV12" s="681"/>
      <c r="BW12" s="681"/>
      <c r="BX12" s="681"/>
      <c r="BY12" s="681"/>
      <c r="BZ12" s="681"/>
      <c r="CA12" s="681"/>
      <c r="CB12" s="726"/>
      <c r="CD12" s="727" t="s">
        <v>250</v>
      </c>
      <c r="CE12" s="724"/>
      <c r="CF12" s="724"/>
      <c r="CG12" s="724"/>
      <c r="CH12" s="724"/>
      <c r="CI12" s="724"/>
      <c r="CJ12" s="724"/>
      <c r="CK12" s="724"/>
      <c r="CL12" s="724"/>
      <c r="CM12" s="724"/>
      <c r="CN12" s="724"/>
      <c r="CO12" s="724"/>
      <c r="CP12" s="724"/>
      <c r="CQ12" s="725"/>
      <c r="CR12" s="680">
        <v>44118</v>
      </c>
      <c r="CS12" s="681"/>
      <c r="CT12" s="681"/>
      <c r="CU12" s="681"/>
      <c r="CV12" s="681"/>
      <c r="CW12" s="681"/>
      <c r="CX12" s="681"/>
      <c r="CY12" s="682"/>
      <c r="CZ12" s="713">
        <v>1</v>
      </c>
      <c r="DA12" s="713"/>
      <c r="DB12" s="713"/>
      <c r="DC12" s="713"/>
      <c r="DD12" s="686">
        <v>9130</v>
      </c>
      <c r="DE12" s="681"/>
      <c r="DF12" s="681"/>
      <c r="DG12" s="681"/>
      <c r="DH12" s="681"/>
      <c r="DI12" s="681"/>
      <c r="DJ12" s="681"/>
      <c r="DK12" s="681"/>
      <c r="DL12" s="681"/>
      <c r="DM12" s="681"/>
      <c r="DN12" s="681"/>
      <c r="DO12" s="681"/>
      <c r="DP12" s="682"/>
      <c r="DQ12" s="686">
        <v>41102</v>
      </c>
      <c r="DR12" s="681"/>
      <c r="DS12" s="681"/>
      <c r="DT12" s="681"/>
      <c r="DU12" s="681"/>
      <c r="DV12" s="681"/>
      <c r="DW12" s="681"/>
      <c r="DX12" s="681"/>
      <c r="DY12" s="681"/>
      <c r="DZ12" s="681"/>
      <c r="EA12" s="681"/>
      <c r="EB12" s="681"/>
      <c r="EC12" s="726"/>
    </row>
    <row r="13" spans="2:143" ht="11.25" customHeight="1">
      <c r="B13" s="677" t="s">
        <v>251</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232</v>
      </c>
      <c r="AA13" s="713"/>
      <c r="AB13" s="713"/>
      <c r="AC13" s="713"/>
      <c r="AD13" s="714" t="s">
        <v>230</v>
      </c>
      <c r="AE13" s="714"/>
      <c r="AF13" s="714"/>
      <c r="AG13" s="714"/>
      <c r="AH13" s="714"/>
      <c r="AI13" s="714"/>
      <c r="AJ13" s="714"/>
      <c r="AK13" s="714"/>
      <c r="AL13" s="683" t="s">
        <v>230</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415114</v>
      </c>
      <c r="BH13" s="681"/>
      <c r="BI13" s="681"/>
      <c r="BJ13" s="681"/>
      <c r="BK13" s="681"/>
      <c r="BL13" s="681"/>
      <c r="BM13" s="681"/>
      <c r="BN13" s="682"/>
      <c r="BO13" s="713">
        <v>51.4</v>
      </c>
      <c r="BP13" s="713"/>
      <c r="BQ13" s="713"/>
      <c r="BR13" s="713"/>
      <c r="BS13" s="686" t="s">
        <v>230</v>
      </c>
      <c r="BT13" s="681"/>
      <c r="BU13" s="681"/>
      <c r="BV13" s="681"/>
      <c r="BW13" s="681"/>
      <c r="BX13" s="681"/>
      <c r="BY13" s="681"/>
      <c r="BZ13" s="681"/>
      <c r="CA13" s="681"/>
      <c r="CB13" s="726"/>
      <c r="CD13" s="727" t="s">
        <v>253</v>
      </c>
      <c r="CE13" s="724"/>
      <c r="CF13" s="724"/>
      <c r="CG13" s="724"/>
      <c r="CH13" s="724"/>
      <c r="CI13" s="724"/>
      <c r="CJ13" s="724"/>
      <c r="CK13" s="724"/>
      <c r="CL13" s="724"/>
      <c r="CM13" s="724"/>
      <c r="CN13" s="724"/>
      <c r="CO13" s="724"/>
      <c r="CP13" s="724"/>
      <c r="CQ13" s="725"/>
      <c r="CR13" s="680">
        <v>466778</v>
      </c>
      <c r="CS13" s="681"/>
      <c r="CT13" s="681"/>
      <c r="CU13" s="681"/>
      <c r="CV13" s="681"/>
      <c r="CW13" s="681"/>
      <c r="CX13" s="681"/>
      <c r="CY13" s="682"/>
      <c r="CZ13" s="713">
        <v>10.6</v>
      </c>
      <c r="DA13" s="713"/>
      <c r="DB13" s="713"/>
      <c r="DC13" s="713"/>
      <c r="DD13" s="686">
        <v>112985</v>
      </c>
      <c r="DE13" s="681"/>
      <c r="DF13" s="681"/>
      <c r="DG13" s="681"/>
      <c r="DH13" s="681"/>
      <c r="DI13" s="681"/>
      <c r="DJ13" s="681"/>
      <c r="DK13" s="681"/>
      <c r="DL13" s="681"/>
      <c r="DM13" s="681"/>
      <c r="DN13" s="681"/>
      <c r="DO13" s="681"/>
      <c r="DP13" s="682"/>
      <c r="DQ13" s="686">
        <v>237743</v>
      </c>
      <c r="DR13" s="681"/>
      <c r="DS13" s="681"/>
      <c r="DT13" s="681"/>
      <c r="DU13" s="681"/>
      <c r="DV13" s="681"/>
      <c r="DW13" s="681"/>
      <c r="DX13" s="681"/>
      <c r="DY13" s="681"/>
      <c r="DZ13" s="681"/>
      <c r="EA13" s="681"/>
      <c r="EB13" s="681"/>
      <c r="EC13" s="726"/>
    </row>
    <row r="14" spans="2:143" ht="11.25" customHeight="1">
      <c r="B14" s="677" t="s">
        <v>254</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230</v>
      </c>
      <c r="AA14" s="713"/>
      <c r="AB14" s="713"/>
      <c r="AC14" s="713"/>
      <c r="AD14" s="714" t="s">
        <v>232</v>
      </c>
      <c r="AE14" s="714"/>
      <c r="AF14" s="714"/>
      <c r="AG14" s="714"/>
      <c r="AH14" s="714"/>
      <c r="AI14" s="714"/>
      <c r="AJ14" s="714"/>
      <c r="AK14" s="714"/>
      <c r="AL14" s="683" t="s">
        <v>232</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23174</v>
      </c>
      <c r="BH14" s="681"/>
      <c r="BI14" s="681"/>
      <c r="BJ14" s="681"/>
      <c r="BK14" s="681"/>
      <c r="BL14" s="681"/>
      <c r="BM14" s="681"/>
      <c r="BN14" s="682"/>
      <c r="BO14" s="713">
        <v>2.9</v>
      </c>
      <c r="BP14" s="713"/>
      <c r="BQ14" s="713"/>
      <c r="BR14" s="713"/>
      <c r="BS14" s="686" t="s">
        <v>230</v>
      </c>
      <c r="BT14" s="681"/>
      <c r="BU14" s="681"/>
      <c r="BV14" s="681"/>
      <c r="BW14" s="681"/>
      <c r="BX14" s="681"/>
      <c r="BY14" s="681"/>
      <c r="BZ14" s="681"/>
      <c r="CA14" s="681"/>
      <c r="CB14" s="726"/>
      <c r="CD14" s="727" t="s">
        <v>256</v>
      </c>
      <c r="CE14" s="724"/>
      <c r="CF14" s="724"/>
      <c r="CG14" s="724"/>
      <c r="CH14" s="724"/>
      <c r="CI14" s="724"/>
      <c r="CJ14" s="724"/>
      <c r="CK14" s="724"/>
      <c r="CL14" s="724"/>
      <c r="CM14" s="724"/>
      <c r="CN14" s="724"/>
      <c r="CO14" s="724"/>
      <c r="CP14" s="724"/>
      <c r="CQ14" s="725"/>
      <c r="CR14" s="680">
        <v>207875</v>
      </c>
      <c r="CS14" s="681"/>
      <c r="CT14" s="681"/>
      <c r="CU14" s="681"/>
      <c r="CV14" s="681"/>
      <c r="CW14" s="681"/>
      <c r="CX14" s="681"/>
      <c r="CY14" s="682"/>
      <c r="CZ14" s="713">
        <v>4.7</v>
      </c>
      <c r="DA14" s="713"/>
      <c r="DB14" s="713"/>
      <c r="DC14" s="713"/>
      <c r="DD14" s="686">
        <v>86530</v>
      </c>
      <c r="DE14" s="681"/>
      <c r="DF14" s="681"/>
      <c r="DG14" s="681"/>
      <c r="DH14" s="681"/>
      <c r="DI14" s="681"/>
      <c r="DJ14" s="681"/>
      <c r="DK14" s="681"/>
      <c r="DL14" s="681"/>
      <c r="DM14" s="681"/>
      <c r="DN14" s="681"/>
      <c r="DO14" s="681"/>
      <c r="DP14" s="682"/>
      <c r="DQ14" s="686">
        <v>119394</v>
      </c>
      <c r="DR14" s="681"/>
      <c r="DS14" s="681"/>
      <c r="DT14" s="681"/>
      <c r="DU14" s="681"/>
      <c r="DV14" s="681"/>
      <c r="DW14" s="681"/>
      <c r="DX14" s="681"/>
      <c r="DY14" s="681"/>
      <c r="DZ14" s="681"/>
      <c r="EA14" s="681"/>
      <c r="EB14" s="681"/>
      <c r="EC14" s="726"/>
    </row>
    <row r="15" spans="2:143" ht="11.25" customHeight="1">
      <c r="B15" s="677" t="s">
        <v>257</v>
      </c>
      <c r="C15" s="678"/>
      <c r="D15" s="678"/>
      <c r="E15" s="678"/>
      <c r="F15" s="678"/>
      <c r="G15" s="678"/>
      <c r="H15" s="678"/>
      <c r="I15" s="678"/>
      <c r="J15" s="678"/>
      <c r="K15" s="678"/>
      <c r="L15" s="678"/>
      <c r="M15" s="678"/>
      <c r="N15" s="678"/>
      <c r="O15" s="678"/>
      <c r="P15" s="678"/>
      <c r="Q15" s="679"/>
      <c r="R15" s="680" t="s">
        <v>230</v>
      </c>
      <c r="S15" s="681"/>
      <c r="T15" s="681"/>
      <c r="U15" s="681"/>
      <c r="V15" s="681"/>
      <c r="W15" s="681"/>
      <c r="X15" s="681"/>
      <c r="Y15" s="682"/>
      <c r="Z15" s="713" t="s">
        <v>232</v>
      </c>
      <c r="AA15" s="713"/>
      <c r="AB15" s="713"/>
      <c r="AC15" s="713"/>
      <c r="AD15" s="714" t="s">
        <v>230</v>
      </c>
      <c r="AE15" s="714"/>
      <c r="AF15" s="714"/>
      <c r="AG15" s="714"/>
      <c r="AH15" s="714"/>
      <c r="AI15" s="714"/>
      <c r="AJ15" s="714"/>
      <c r="AK15" s="714"/>
      <c r="AL15" s="683" t="s">
        <v>230</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39677</v>
      </c>
      <c r="BH15" s="681"/>
      <c r="BI15" s="681"/>
      <c r="BJ15" s="681"/>
      <c r="BK15" s="681"/>
      <c r="BL15" s="681"/>
      <c r="BM15" s="681"/>
      <c r="BN15" s="682"/>
      <c r="BO15" s="713">
        <v>4.9000000000000004</v>
      </c>
      <c r="BP15" s="713"/>
      <c r="BQ15" s="713"/>
      <c r="BR15" s="713"/>
      <c r="BS15" s="686" t="s">
        <v>232</v>
      </c>
      <c r="BT15" s="681"/>
      <c r="BU15" s="681"/>
      <c r="BV15" s="681"/>
      <c r="BW15" s="681"/>
      <c r="BX15" s="681"/>
      <c r="BY15" s="681"/>
      <c r="BZ15" s="681"/>
      <c r="CA15" s="681"/>
      <c r="CB15" s="726"/>
      <c r="CD15" s="727" t="s">
        <v>259</v>
      </c>
      <c r="CE15" s="724"/>
      <c r="CF15" s="724"/>
      <c r="CG15" s="724"/>
      <c r="CH15" s="724"/>
      <c r="CI15" s="724"/>
      <c r="CJ15" s="724"/>
      <c r="CK15" s="724"/>
      <c r="CL15" s="724"/>
      <c r="CM15" s="724"/>
      <c r="CN15" s="724"/>
      <c r="CO15" s="724"/>
      <c r="CP15" s="724"/>
      <c r="CQ15" s="725"/>
      <c r="CR15" s="680">
        <v>343885</v>
      </c>
      <c r="CS15" s="681"/>
      <c r="CT15" s="681"/>
      <c r="CU15" s="681"/>
      <c r="CV15" s="681"/>
      <c r="CW15" s="681"/>
      <c r="CX15" s="681"/>
      <c r="CY15" s="682"/>
      <c r="CZ15" s="713">
        <v>7.8</v>
      </c>
      <c r="DA15" s="713"/>
      <c r="DB15" s="713"/>
      <c r="DC15" s="713"/>
      <c r="DD15" s="686">
        <v>11872</v>
      </c>
      <c r="DE15" s="681"/>
      <c r="DF15" s="681"/>
      <c r="DG15" s="681"/>
      <c r="DH15" s="681"/>
      <c r="DI15" s="681"/>
      <c r="DJ15" s="681"/>
      <c r="DK15" s="681"/>
      <c r="DL15" s="681"/>
      <c r="DM15" s="681"/>
      <c r="DN15" s="681"/>
      <c r="DO15" s="681"/>
      <c r="DP15" s="682"/>
      <c r="DQ15" s="686">
        <v>294854</v>
      </c>
      <c r="DR15" s="681"/>
      <c r="DS15" s="681"/>
      <c r="DT15" s="681"/>
      <c r="DU15" s="681"/>
      <c r="DV15" s="681"/>
      <c r="DW15" s="681"/>
      <c r="DX15" s="681"/>
      <c r="DY15" s="681"/>
      <c r="DZ15" s="681"/>
      <c r="EA15" s="681"/>
      <c r="EB15" s="681"/>
      <c r="EC15" s="726"/>
    </row>
    <row r="16" spans="2:143" ht="11.25" customHeight="1">
      <c r="B16" s="677" t="s">
        <v>260</v>
      </c>
      <c r="C16" s="678"/>
      <c r="D16" s="678"/>
      <c r="E16" s="678"/>
      <c r="F16" s="678"/>
      <c r="G16" s="678"/>
      <c r="H16" s="678"/>
      <c r="I16" s="678"/>
      <c r="J16" s="678"/>
      <c r="K16" s="678"/>
      <c r="L16" s="678"/>
      <c r="M16" s="678"/>
      <c r="N16" s="678"/>
      <c r="O16" s="678"/>
      <c r="P16" s="678"/>
      <c r="Q16" s="679"/>
      <c r="R16" s="680">
        <v>2813</v>
      </c>
      <c r="S16" s="681"/>
      <c r="T16" s="681"/>
      <c r="U16" s="681"/>
      <c r="V16" s="681"/>
      <c r="W16" s="681"/>
      <c r="X16" s="681"/>
      <c r="Y16" s="682"/>
      <c r="Z16" s="713">
        <v>0.1</v>
      </c>
      <c r="AA16" s="713"/>
      <c r="AB16" s="713"/>
      <c r="AC16" s="713"/>
      <c r="AD16" s="714">
        <v>2813</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230</v>
      </c>
      <c r="BP16" s="713"/>
      <c r="BQ16" s="713"/>
      <c r="BR16" s="713"/>
      <c r="BS16" s="686" t="s">
        <v>230</v>
      </c>
      <c r="BT16" s="681"/>
      <c r="BU16" s="681"/>
      <c r="BV16" s="681"/>
      <c r="BW16" s="681"/>
      <c r="BX16" s="681"/>
      <c r="BY16" s="681"/>
      <c r="BZ16" s="681"/>
      <c r="CA16" s="681"/>
      <c r="CB16" s="726"/>
      <c r="CD16" s="727" t="s">
        <v>262</v>
      </c>
      <c r="CE16" s="724"/>
      <c r="CF16" s="724"/>
      <c r="CG16" s="724"/>
      <c r="CH16" s="724"/>
      <c r="CI16" s="724"/>
      <c r="CJ16" s="724"/>
      <c r="CK16" s="724"/>
      <c r="CL16" s="724"/>
      <c r="CM16" s="724"/>
      <c r="CN16" s="724"/>
      <c r="CO16" s="724"/>
      <c r="CP16" s="724"/>
      <c r="CQ16" s="725"/>
      <c r="CR16" s="680">
        <v>30250</v>
      </c>
      <c r="CS16" s="681"/>
      <c r="CT16" s="681"/>
      <c r="CU16" s="681"/>
      <c r="CV16" s="681"/>
      <c r="CW16" s="681"/>
      <c r="CX16" s="681"/>
      <c r="CY16" s="682"/>
      <c r="CZ16" s="713">
        <v>0.7</v>
      </c>
      <c r="DA16" s="713"/>
      <c r="DB16" s="713"/>
      <c r="DC16" s="713"/>
      <c r="DD16" s="686" t="s">
        <v>230</v>
      </c>
      <c r="DE16" s="681"/>
      <c r="DF16" s="681"/>
      <c r="DG16" s="681"/>
      <c r="DH16" s="681"/>
      <c r="DI16" s="681"/>
      <c r="DJ16" s="681"/>
      <c r="DK16" s="681"/>
      <c r="DL16" s="681"/>
      <c r="DM16" s="681"/>
      <c r="DN16" s="681"/>
      <c r="DO16" s="681"/>
      <c r="DP16" s="682"/>
      <c r="DQ16" s="686">
        <v>2152</v>
      </c>
      <c r="DR16" s="681"/>
      <c r="DS16" s="681"/>
      <c r="DT16" s="681"/>
      <c r="DU16" s="681"/>
      <c r="DV16" s="681"/>
      <c r="DW16" s="681"/>
      <c r="DX16" s="681"/>
      <c r="DY16" s="681"/>
      <c r="DZ16" s="681"/>
      <c r="EA16" s="681"/>
      <c r="EB16" s="681"/>
      <c r="EC16" s="726"/>
    </row>
    <row r="17" spans="2:133" ht="11.25" customHeight="1">
      <c r="B17" s="677" t="s">
        <v>263</v>
      </c>
      <c r="C17" s="678"/>
      <c r="D17" s="678"/>
      <c r="E17" s="678"/>
      <c r="F17" s="678"/>
      <c r="G17" s="678"/>
      <c r="H17" s="678"/>
      <c r="I17" s="678"/>
      <c r="J17" s="678"/>
      <c r="K17" s="678"/>
      <c r="L17" s="678"/>
      <c r="M17" s="678"/>
      <c r="N17" s="678"/>
      <c r="O17" s="678"/>
      <c r="P17" s="678"/>
      <c r="Q17" s="679"/>
      <c r="R17" s="680">
        <v>3923</v>
      </c>
      <c r="S17" s="681"/>
      <c r="T17" s="681"/>
      <c r="U17" s="681"/>
      <c r="V17" s="681"/>
      <c r="W17" s="681"/>
      <c r="X17" s="681"/>
      <c r="Y17" s="682"/>
      <c r="Z17" s="713">
        <v>0.1</v>
      </c>
      <c r="AA17" s="713"/>
      <c r="AB17" s="713"/>
      <c r="AC17" s="713"/>
      <c r="AD17" s="714">
        <v>3923</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232</v>
      </c>
      <c r="BP17" s="713"/>
      <c r="BQ17" s="713"/>
      <c r="BR17" s="713"/>
      <c r="BS17" s="686" t="s">
        <v>232</v>
      </c>
      <c r="BT17" s="681"/>
      <c r="BU17" s="681"/>
      <c r="BV17" s="681"/>
      <c r="BW17" s="681"/>
      <c r="BX17" s="681"/>
      <c r="BY17" s="681"/>
      <c r="BZ17" s="681"/>
      <c r="CA17" s="681"/>
      <c r="CB17" s="726"/>
      <c r="CD17" s="727" t="s">
        <v>265</v>
      </c>
      <c r="CE17" s="724"/>
      <c r="CF17" s="724"/>
      <c r="CG17" s="724"/>
      <c r="CH17" s="724"/>
      <c r="CI17" s="724"/>
      <c r="CJ17" s="724"/>
      <c r="CK17" s="724"/>
      <c r="CL17" s="724"/>
      <c r="CM17" s="724"/>
      <c r="CN17" s="724"/>
      <c r="CO17" s="724"/>
      <c r="CP17" s="724"/>
      <c r="CQ17" s="725"/>
      <c r="CR17" s="680">
        <v>287514</v>
      </c>
      <c r="CS17" s="681"/>
      <c r="CT17" s="681"/>
      <c r="CU17" s="681"/>
      <c r="CV17" s="681"/>
      <c r="CW17" s="681"/>
      <c r="CX17" s="681"/>
      <c r="CY17" s="682"/>
      <c r="CZ17" s="713">
        <v>6.5</v>
      </c>
      <c r="DA17" s="713"/>
      <c r="DB17" s="713"/>
      <c r="DC17" s="713"/>
      <c r="DD17" s="686" t="s">
        <v>232</v>
      </c>
      <c r="DE17" s="681"/>
      <c r="DF17" s="681"/>
      <c r="DG17" s="681"/>
      <c r="DH17" s="681"/>
      <c r="DI17" s="681"/>
      <c r="DJ17" s="681"/>
      <c r="DK17" s="681"/>
      <c r="DL17" s="681"/>
      <c r="DM17" s="681"/>
      <c r="DN17" s="681"/>
      <c r="DO17" s="681"/>
      <c r="DP17" s="682"/>
      <c r="DQ17" s="686">
        <v>248640</v>
      </c>
      <c r="DR17" s="681"/>
      <c r="DS17" s="681"/>
      <c r="DT17" s="681"/>
      <c r="DU17" s="681"/>
      <c r="DV17" s="681"/>
      <c r="DW17" s="681"/>
      <c r="DX17" s="681"/>
      <c r="DY17" s="681"/>
      <c r="DZ17" s="681"/>
      <c r="EA17" s="681"/>
      <c r="EB17" s="681"/>
      <c r="EC17" s="726"/>
    </row>
    <row r="18" spans="2:133" ht="11.25" customHeight="1">
      <c r="B18" s="677" t="s">
        <v>266</v>
      </c>
      <c r="C18" s="678"/>
      <c r="D18" s="678"/>
      <c r="E18" s="678"/>
      <c r="F18" s="678"/>
      <c r="G18" s="678"/>
      <c r="H18" s="678"/>
      <c r="I18" s="678"/>
      <c r="J18" s="678"/>
      <c r="K18" s="678"/>
      <c r="L18" s="678"/>
      <c r="M18" s="678"/>
      <c r="N18" s="678"/>
      <c r="O18" s="678"/>
      <c r="P18" s="678"/>
      <c r="Q18" s="679"/>
      <c r="R18" s="680">
        <v>6587</v>
      </c>
      <c r="S18" s="681"/>
      <c r="T18" s="681"/>
      <c r="U18" s="681"/>
      <c r="V18" s="681"/>
      <c r="W18" s="681"/>
      <c r="X18" s="681"/>
      <c r="Y18" s="682"/>
      <c r="Z18" s="713">
        <v>0.1</v>
      </c>
      <c r="AA18" s="713"/>
      <c r="AB18" s="713"/>
      <c r="AC18" s="713"/>
      <c r="AD18" s="714">
        <v>6587</v>
      </c>
      <c r="AE18" s="714"/>
      <c r="AF18" s="714"/>
      <c r="AG18" s="714"/>
      <c r="AH18" s="714"/>
      <c r="AI18" s="714"/>
      <c r="AJ18" s="714"/>
      <c r="AK18" s="714"/>
      <c r="AL18" s="683">
        <v>0.3</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230</v>
      </c>
      <c r="BP18" s="713"/>
      <c r="BQ18" s="713"/>
      <c r="BR18" s="713"/>
      <c r="BS18" s="686" t="s">
        <v>230</v>
      </c>
      <c r="BT18" s="681"/>
      <c r="BU18" s="681"/>
      <c r="BV18" s="681"/>
      <c r="BW18" s="681"/>
      <c r="BX18" s="681"/>
      <c r="BY18" s="681"/>
      <c r="BZ18" s="681"/>
      <c r="CA18" s="681"/>
      <c r="CB18" s="726"/>
      <c r="CD18" s="727" t="s">
        <v>268</v>
      </c>
      <c r="CE18" s="724"/>
      <c r="CF18" s="724"/>
      <c r="CG18" s="724"/>
      <c r="CH18" s="724"/>
      <c r="CI18" s="724"/>
      <c r="CJ18" s="724"/>
      <c r="CK18" s="724"/>
      <c r="CL18" s="724"/>
      <c r="CM18" s="724"/>
      <c r="CN18" s="724"/>
      <c r="CO18" s="724"/>
      <c r="CP18" s="724"/>
      <c r="CQ18" s="725"/>
      <c r="CR18" s="680" t="s">
        <v>232</v>
      </c>
      <c r="CS18" s="681"/>
      <c r="CT18" s="681"/>
      <c r="CU18" s="681"/>
      <c r="CV18" s="681"/>
      <c r="CW18" s="681"/>
      <c r="CX18" s="681"/>
      <c r="CY18" s="682"/>
      <c r="CZ18" s="713" t="s">
        <v>137</v>
      </c>
      <c r="DA18" s="713"/>
      <c r="DB18" s="713"/>
      <c r="DC18" s="713"/>
      <c r="DD18" s="686" t="s">
        <v>232</v>
      </c>
      <c r="DE18" s="681"/>
      <c r="DF18" s="681"/>
      <c r="DG18" s="681"/>
      <c r="DH18" s="681"/>
      <c r="DI18" s="681"/>
      <c r="DJ18" s="681"/>
      <c r="DK18" s="681"/>
      <c r="DL18" s="681"/>
      <c r="DM18" s="681"/>
      <c r="DN18" s="681"/>
      <c r="DO18" s="681"/>
      <c r="DP18" s="682"/>
      <c r="DQ18" s="686" t="s">
        <v>230</v>
      </c>
      <c r="DR18" s="681"/>
      <c r="DS18" s="681"/>
      <c r="DT18" s="681"/>
      <c r="DU18" s="681"/>
      <c r="DV18" s="681"/>
      <c r="DW18" s="681"/>
      <c r="DX18" s="681"/>
      <c r="DY18" s="681"/>
      <c r="DZ18" s="681"/>
      <c r="EA18" s="681"/>
      <c r="EB18" s="681"/>
      <c r="EC18" s="726"/>
    </row>
    <row r="19" spans="2:133" ht="11.25" customHeight="1">
      <c r="B19" s="677" t="s">
        <v>269</v>
      </c>
      <c r="C19" s="678"/>
      <c r="D19" s="678"/>
      <c r="E19" s="678"/>
      <c r="F19" s="678"/>
      <c r="G19" s="678"/>
      <c r="H19" s="678"/>
      <c r="I19" s="678"/>
      <c r="J19" s="678"/>
      <c r="K19" s="678"/>
      <c r="L19" s="678"/>
      <c r="M19" s="678"/>
      <c r="N19" s="678"/>
      <c r="O19" s="678"/>
      <c r="P19" s="678"/>
      <c r="Q19" s="679"/>
      <c r="R19" s="680">
        <v>4868</v>
      </c>
      <c r="S19" s="681"/>
      <c r="T19" s="681"/>
      <c r="U19" s="681"/>
      <c r="V19" s="681"/>
      <c r="W19" s="681"/>
      <c r="X19" s="681"/>
      <c r="Y19" s="682"/>
      <c r="Z19" s="713">
        <v>0.1</v>
      </c>
      <c r="AA19" s="713"/>
      <c r="AB19" s="713"/>
      <c r="AC19" s="713"/>
      <c r="AD19" s="714">
        <v>4868</v>
      </c>
      <c r="AE19" s="714"/>
      <c r="AF19" s="714"/>
      <c r="AG19" s="714"/>
      <c r="AH19" s="714"/>
      <c r="AI19" s="714"/>
      <c r="AJ19" s="714"/>
      <c r="AK19" s="714"/>
      <c r="AL19" s="683">
        <v>0.2</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230</v>
      </c>
      <c r="BH19" s="681"/>
      <c r="BI19" s="681"/>
      <c r="BJ19" s="681"/>
      <c r="BK19" s="681"/>
      <c r="BL19" s="681"/>
      <c r="BM19" s="681"/>
      <c r="BN19" s="682"/>
      <c r="BO19" s="713" t="s">
        <v>232</v>
      </c>
      <c r="BP19" s="713"/>
      <c r="BQ19" s="713"/>
      <c r="BR19" s="713"/>
      <c r="BS19" s="686" t="s">
        <v>232</v>
      </c>
      <c r="BT19" s="681"/>
      <c r="BU19" s="681"/>
      <c r="BV19" s="681"/>
      <c r="BW19" s="681"/>
      <c r="BX19" s="681"/>
      <c r="BY19" s="681"/>
      <c r="BZ19" s="681"/>
      <c r="CA19" s="681"/>
      <c r="CB19" s="726"/>
      <c r="CD19" s="727" t="s">
        <v>271</v>
      </c>
      <c r="CE19" s="724"/>
      <c r="CF19" s="724"/>
      <c r="CG19" s="724"/>
      <c r="CH19" s="724"/>
      <c r="CI19" s="724"/>
      <c r="CJ19" s="724"/>
      <c r="CK19" s="724"/>
      <c r="CL19" s="724"/>
      <c r="CM19" s="724"/>
      <c r="CN19" s="724"/>
      <c r="CO19" s="724"/>
      <c r="CP19" s="724"/>
      <c r="CQ19" s="725"/>
      <c r="CR19" s="680" t="s">
        <v>232</v>
      </c>
      <c r="CS19" s="681"/>
      <c r="CT19" s="681"/>
      <c r="CU19" s="681"/>
      <c r="CV19" s="681"/>
      <c r="CW19" s="681"/>
      <c r="CX19" s="681"/>
      <c r="CY19" s="682"/>
      <c r="CZ19" s="713" t="s">
        <v>230</v>
      </c>
      <c r="DA19" s="713"/>
      <c r="DB19" s="713"/>
      <c r="DC19" s="713"/>
      <c r="DD19" s="686" t="s">
        <v>230</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6"/>
    </row>
    <row r="20" spans="2:133" ht="11.25" customHeight="1">
      <c r="B20" s="677" t="s">
        <v>272</v>
      </c>
      <c r="C20" s="678"/>
      <c r="D20" s="678"/>
      <c r="E20" s="678"/>
      <c r="F20" s="678"/>
      <c r="G20" s="678"/>
      <c r="H20" s="678"/>
      <c r="I20" s="678"/>
      <c r="J20" s="678"/>
      <c r="K20" s="678"/>
      <c r="L20" s="678"/>
      <c r="M20" s="678"/>
      <c r="N20" s="678"/>
      <c r="O20" s="678"/>
      <c r="P20" s="678"/>
      <c r="Q20" s="679"/>
      <c r="R20" s="680">
        <v>1237</v>
      </c>
      <c r="S20" s="681"/>
      <c r="T20" s="681"/>
      <c r="U20" s="681"/>
      <c r="V20" s="681"/>
      <c r="W20" s="681"/>
      <c r="X20" s="681"/>
      <c r="Y20" s="682"/>
      <c r="Z20" s="713">
        <v>0</v>
      </c>
      <c r="AA20" s="713"/>
      <c r="AB20" s="713"/>
      <c r="AC20" s="713"/>
      <c r="AD20" s="714">
        <v>1237</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230</v>
      </c>
      <c r="BH20" s="681"/>
      <c r="BI20" s="681"/>
      <c r="BJ20" s="681"/>
      <c r="BK20" s="681"/>
      <c r="BL20" s="681"/>
      <c r="BM20" s="681"/>
      <c r="BN20" s="682"/>
      <c r="BO20" s="713" t="s">
        <v>230</v>
      </c>
      <c r="BP20" s="713"/>
      <c r="BQ20" s="713"/>
      <c r="BR20" s="713"/>
      <c r="BS20" s="686" t="s">
        <v>230</v>
      </c>
      <c r="BT20" s="681"/>
      <c r="BU20" s="681"/>
      <c r="BV20" s="681"/>
      <c r="BW20" s="681"/>
      <c r="BX20" s="681"/>
      <c r="BY20" s="681"/>
      <c r="BZ20" s="681"/>
      <c r="CA20" s="681"/>
      <c r="CB20" s="726"/>
      <c r="CD20" s="727" t="s">
        <v>274</v>
      </c>
      <c r="CE20" s="724"/>
      <c r="CF20" s="724"/>
      <c r="CG20" s="724"/>
      <c r="CH20" s="724"/>
      <c r="CI20" s="724"/>
      <c r="CJ20" s="724"/>
      <c r="CK20" s="724"/>
      <c r="CL20" s="724"/>
      <c r="CM20" s="724"/>
      <c r="CN20" s="724"/>
      <c r="CO20" s="724"/>
      <c r="CP20" s="724"/>
      <c r="CQ20" s="725"/>
      <c r="CR20" s="680">
        <v>4423667</v>
      </c>
      <c r="CS20" s="681"/>
      <c r="CT20" s="681"/>
      <c r="CU20" s="681"/>
      <c r="CV20" s="681"/>
      <c r="CW20" s="681"/>
      <c r="CX20" s="681"/>
      <c r="CY20" s="682"/>
      <c r="CZ20" s="713">
        <v>100</v>
      </c>
      <c r="DA20" s="713"/>
      <c r="DB20" s="713"/>
      <c r="DC20" s="713"/>
      <c r="DD20" s="686">
        <v>403930</v>
      </c>
      <c r="DE20" s="681"/>
      <c r="DF20" s="681"/>
      <c r="DG20" s="681"/>
      <c r="DH20" s="681"/>
      <c r="DI20" s="681"/>
      <c r="DJ20" s="681"/>
      <c r="DK20" s="681"/>
      <c r="DL20" s="681"/>
      <c r="DM20" s="681"/>
      <c r="DN20" s="681"/>
      <c r="DO20" s="681"/>
      <c r="DP20" s="682"/>
      <c r="DQ20" s="686">
        <v>2469524</v>
      </c>
      <c r="DR20" s="681"/>
      <c r="DS20" s="681"/>
      <c r="DT20" s="681"/>
      <c r="DU20" s="681"/>
      <c r="DV20" s="681"/>
      <c r="DW20" s="681"/>
      <c r="DX20" s="681"/>
      <c r="DY20" s="681"/>
      <c r="DZ20" s="681"/>
      <c r="EA20" s="681"/>
      <c r="EB20" s="681"/>
      <c r="EC20" s="726"/>
    </row>
    <row r="21" spans="2:133" ht="11.25" customHeight="1">
      <c r="B21" s="677" t="s">
        <v>275</v>
      </c>
      <c r="C21" s="678"/>
      <c r="D21" s="678"/>
      <c r="E21" s="678"/>
      <c r="F21" s="678"/>
      <c r="G21" s="678"/>
      <c r="H21" s="678"/>
      <c r="I21" s="678"/>
      <c r="J21" s="678"/>
      <c r="K21" s="678"/>
      <c r="L21" s="678"/>
      <c r="M21" s="678"/>
      <c r="N21" s="678"/>
      <c r="O21" s="678"/>
      <c r="P21" s="678"/>
      <c r="Q21" s="679"/>
      <c r="R21" s="680">
        <v>482</v>
      </c>
      <c r="S21" s="681"/>
      <c r="T21" s="681"/>
      <c r="U21" s="681"/>
      <c r="V21" s="681"/>
      <c r="W21" s="681"/>
      <c r="X21" s="681"/>
      <c r="Y21" s="682"/>
      <c r="Z21" s="713">
        <v>0</v>
      </c>
      <c r="AA21" s="713"/>
      <c r="AB21" s="713"/>
      <c r="AC21" s="713"/>
      <c r="AD21" s="714">
        <v>482</v>
      </c>
      <c r="AE21" s="714"/>
      <c r="AF21" s="714"/>
      <c r="AG21" s="714"/>
      <c r="AH21" s="714"/>
      <c r="AI21" s="714"/>
      <c r="AJ21" s="714"/>
      <c r="AK21" s="714"/>
      <c r="AL21" s="683">
        <v>0</v>
      </c>
      <c r="AM21" s="684"/>
      <c r="AN21" s="684"/>
      <c r="AO21" s="715"/>
      <c r="AP21" s="775" t="s">
        <v>276</v>
      </c>
      <c r="AQ21" s="782"/>
      <c r="AR21" s="782"/>
      <c r="AS21" s="782"/>
      <c r="AT21" s="782"/>
      <c r="AU21" s="782"/>
      <c r="AV21" s="782"/>
      <c r="AW21" s="782"/>
      <c r="AX21" s="782"/>
      <c r="AY21" s="782"/>
      <c r="AZ21" s="782"/>
      <c r="BA21" s="782"/>
      <c r="BB21" s="782"/>
      <c r="BC21" s="782"/>
      <c r="BD21" s="782"/>
      <c r="BE21" s="782"/>
      <c r="BF21" s="777"/>
      <c r="BG21" s="680" t="s">
        <v>137</v>
      </c>
      <c r="BH21" s="681"/>
      <c r="BI21" s="681"/>
      <c r="BJ21" s="681"/>
      <c r="BK21" s="681"/>
      <c r="BL21" s="681"/>
      <c r="BM21" s="681"/>
      <c r="BN21" s="682"/>
      <c r="BO21" s="713" t="s">
        <v>230</v>
      </c>
      <c r="BP21" s="713"/>
      <c r="BQ21" s="713"/>
      <c r="BR21" s="713"/>
      <c r="BS21" s="686" t="s">
        <v>230</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277</v>
      </c>
      <c r="C22" s="678"/>
      <c r="D22" s="678"/>
      <c r="E22" s="678"/>
      <c r="F22" s="678"/>
      <c r="G22" s="678"/>
      <c r="H22" s="678"/>
      <c r="I22" s="678"/>
      <c r="J22" s="678"/>
      <c r="K22" s="678"/>
      <c r="L22" s="678"/>
      <c r="M22" s="678"/>
      <c r="N22" s="678"/>
      <c r="O22" s="678"/>
      <c r="P22" s="678"/>
      <c r="Q22" s="679"/>
      <c r="R22" s="680">
        <v>1210487</v>
      </c>
      <c r="S22" s="681"/>
      <c r="T22" s="681"/>
      <c r="U22" s="681"/>
      <c r="V22" s="681"/>
      <c r="W22" s="681"/>
      <c r="X22" s="681"/>
      <c r="Y22" s="682"/>
      <c r="Z22" s="713">
        <v>26.1</v>
      </c>
      <c r="AA22" s="713"/>
      <c r="AB22" s="713"/>
      <c r="AC22" s="713"/>
      <c r="AD22" s="714">
        <v>1120194</v>
      </c>
      <c r="AE22" s="714"/>
      <c r="AF22" s="714"/>
      <c r="AG22" s="714"/>
      <c r="AH22" s="714"/>
      <c r="AI22" s="714"/>
      <c r="AJ22" s="714"/>
      <c r="AK22" s="714"/>
      <c r="AL22" s="683">
        <v>53</v>
      </c>
      <c r="AM22" s="684"/>
      <c r="AN22" s="684"/>
      <c r="AO22" s="715"/>
      <c r="AP22" s="775" t="s">
        <v>278</v>
      </c>
      <c r="AQ22" s="782"/>
      <c r="AR22" s="782"/>
      <c r="AS22" s="782"/>
      <c r="AT22" s="782"/>
      <c r="AU22" s="782"/>
      <c r="AV22" s="782"/>
      <c r="AW22" s="782"/>
      <c r="AX22" s="782"/>
      <c r="AY22" s="782"/>
      <c r="AZ22" s="782"/>
      <c r="BA22" s="782"/>
      <c r="BB22" s="782"/>
      <c r="BC22" s="782"/>
      <c r="BD22" s="782"/>
      <c r="BE22" s="782"/>
      <c r="BF22" s="777"/>
      <c r="BG22" s="680" t="s">
        <v>232</v>
      </c>
      <c r="BH22" s="681"/>
      <c r="BI22" s="681"/>
      <c r="BJ22" s="681"/>
      <c r="BK22" s="681"/>
      <c r="BL22" s="681"/>
      <c r="BM22" s="681"/>
      <c r="BN22" s="682"/>
      <c r="BO22" s="713" t="s">
        <v>230</v>
      </c>
      <c r="BP22" s="713"/>
      <c r="BQ22" s="713"/>
      <c r="BR22" s="713"/>
      <c r="BS22" s="686" t="s">
        <v>230</v>
      </c>
      <c r="BT22" s="681"/>
      <c r="BU22" s="681"/>
      <c r="BV22" s="681"/>
      <c r="BW22" s="681"/>
      <c r="BX22" s="681"/>
      <c r="BY22" s="681"/>
      <c r="BZ22" s="681"/>
      <c r="CA22" s="681"/>
      <c r="CB22" s="726"/>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280</v>
      </c>
      <c r="C23" s="678"/>
      <c r="D23" s="678"/>
      <c r="E23" s="678"/>
      <c r="F23" s="678"/>
      <c r="G23" s="678"/>
      <c r="H23" s="678"/>
      <c r="I23" s="678"/>
      <c r="J23" s="678"/>
      <c r="K23" s="678"/>
      <c r="L23" s="678"/>
      <c r="M23" s="678"/>
      <c r="N23" s="678"/>
      <c r="O23" s="678"/>
      <c r="P23" s="678"/>
      <c r="Q23" s="679"/>
      <c r="R23" s="680">
        <v>1120194</v>
      </c>
      <c r="S23" s="681"/>
      <c r="T23" s="681"/>
      <c r="U23" s="681"/>
      <c r="V23" s="681"/>
      <c r="W23" s="681"/>
      <c r="X23" s="681"/>
      <c r="Y23" s="682"/>
      <c r="Z23" s="713">
        <v>24.1</v>
      </c>
      <c r="AA23" s="713"/>
      <c r="AB23" s="713"/>
      <c r="AC23" s="713"/>
      <c r="AD23" s="714">
        <v>1120194</v>
      </c>
      <c r="AE23" s="714"/>
      <c r="AF23" s="714"/>
      <c r="AG23" s="714"/>
      <c r="AH23" s="714"/>
      <c r="AI23" s="714"/>
      <c r="AJ23" s="714"/>
      <c r="AK23" s="714"/>
      <c r="AL23" s="683">
        <v>53</v>
      </c>
      <c r="AM23" s="684"/>
      <c r="AN23" s="684"/>
      <c r="AO23" s="715"/>
      <c r="AP23" s="775" t="s">
        <v>281</v>
      </c>
      <c r="AQ23" s="782"/>
      <c r="AR23" s="782"/>
      <c r="AS23" s="782"/>
      <c r="AT23" s="782"/>
      <c r="AU23" s="782"/>
      <c r="AV23" s="782"/>
      <c r="AW23" s="782"/>
      <c r="AX23" s="782"/>
      <c r="AY23" s="782"/>
      <c r="AZ23" s="782"/>
      <c r="BA23" s="782"/>
      <c r="BB23" s="782"/>
      <c r="BC23" s="782"/>
      <c r="BD23" s="782"/>
      <c r="BE23" s="782"/>
      <c r="BF23" s="777"/>
      <c r="BG23" s="680" t="s">
        <v>230</v>
      </c>
      <c r="BH23" s="681"/>
      <c r="BI23" s="681"/>
      <c r="BJ23" s="681"/>
      <c r="BK23" s="681"/>
      <c r="BL23" s="681"/>
      <c r="BM23" s="681"/>
      <c r="BN23" s="682"/>
      <c r="BO23" s="713" t="s">
        <v>230</v>
      </c>
      <c r="BP23" s="713"/>
      <c r="BQ23" s="713"/>
      <c r="BR23" s="713"/>
      <c r="BS23" s="686" t="s">
        <v>230</v>
      </c>
      <c r="BT23" s="681"/>
      <c r="BU23" s="681"/>
      <c r="BV23" s="681"/>
      <c r="BW23" s="681"/>
      <c r="BX23" s="681"/>
      <c r="BY23" s="681"/>
      <c r="BZ23" s="681"/>
      <c r="CA23" s="681"/>
      <c r="CB23" s="726"/>
      <c r="CD23" s="784" t="s">
        <v>219</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c r="B24" s="677" t="s">
        <v>287</v>
      </c>
      <c r="C24" s="678"/>
      <c r="D24" s="678"/>
      <c r="E24" s="678"/>
      <c r="F24" s="678"/>
      <c r="G24" s="678"/>
      <c r="H24" s="678"/>
      <c r="I24" s="678"/>
      <c r="J24" s="678"/>
      <c r="K24" s="678"/>
      <c r="L24" s="678"/>
      <c r="M24" s="678"/>
      <c r="N24" s="678"/>
      <c r="O24" s="678"/>
      <c r="P24" s="678"/>
      <c r="Q24" s="679"/>
      <c r="R24" s="680">
        <v>90293</v>
      </c>
      <c r="S24" s="681"/>
      <c r="T24" s="681"/>
      <c r="U24" s="681"/>
      <c r="V24" s="681"/>
      <c r="W24" s="681"/>
      <c r="X24" s="681"/>
      <c r="Y24" s="682"/>
      <c r="Z24" s="713">
        <v>1.9</v>
      </c>
      <c r="AA24" s="713"/>
      <c r="AB24" s="713"/>
      <c r="AC24" s="713"/>
      <c r="AD24" s="714" t="s">
        <v>137</v>
      </c>
      <c r="AE24" s="714"/>
      <c r="AF24" s="714"/>
      <c r="AG24" s="714"/>
      <c r="AH24" s="714"/>
      <c r="AI24" s="714"/>
      <c r="AJ24" s="714"/>
      <c r="AK24" s="714"/>
      <c r="AL24" s="683" t="s">
        <v>230</v>
      </c>
      <c r="AM24" s="684"/>
      <c r="AN24" s="684"/>
      <c r="AO24" s="715"/>
      <c r="AP24" s="775" t="s">
        <v>288</v>
      </c>
      <c r="AQ24" s="782"/>
      <c r="AR24" s="782"/>
      <c r="AS24" s="782"/>
      <c r="AT24" s="782"/>
      <c r="AU24" s="782"/>
      <c r="AV24" s="782"/>
      <c r="AW24" s="782"/>
      <c r="AX24" s="782"/>
      <c r="AY24" s="782"/>
      <c r="AZ24" s="782"/>
      <c r="BA24" s="782"/>
      <c r="BB24" s="782"/>
      <c r="BC24" s="782"/>
      <c r="BD24" s="782"/>
      <c r="BE24" s="782"/>
      <c r="BF24" s="777"/>
      <c r="BG24" s="680" t="s">
        <v>230</v>
      </c>
      <c r="BH24" s="681"/>
      <c r="BI24" s="681"/>
      <c r="BJ24" s="681"/>
      <c r="BK24" s="681"/>
      <c r="BL24" s="681"/>
      <c r="BM24" s="681"/>
      <c r="BN24" s="682"/>
      <c r="BO24" s="713" t="s">
        <v>230</v>
      </c>
      <c r="BP24" s="713"/>
      <c r="BQ24" s="713"/>
      <c r="BR24" s="713"/>
      <c r="BS24" s="686" t="s">
        <v>232</v>
      </c>
      <c r="BT24" s="681"/>
      <c r="BU24" s="681"/>
      <c r="BV24" s="681"/>
      <c r="BW24" s="681"/>
      <c r="BX24" s="681"/>
      <c r="BY24" s="681"/>
      <c r="BZ24" s="681"/>
      <c r="CA24" s="681"/>
      <c r="CB24" s="726"/>
      <c r="CD24" s="738" t="s">
        <v>289</v>
      </c>
      <c r="CE24" s="739"/>
      <c r="CF24" s="739"/>
      <c r="CG24" s="739"/>
      <c r="CH24" s="739"/>
      <c r="CI24" s="739"/>
      <c r="CJ24" s="739"/>
      <c r="CK24" s="739"/>
      <c r="CL24" s="739"/>
      <c r="CM24" s="739"/>
      <c r="CN24" s="739"/>
      <c r="CO24" s="739"/>
      <c r="CP24" s="739"/>
      <c r="CQ24" s="740"/>
      <c r="CR24" s="735">
        <v>1549914</v>
      </c>
      <c r="CS24" s="736"/>
      <c r="CT24" s="736"/>
      <c r="CU24" s="736"/>
      <c r="CV24" s="736"/>
      <c r="CW24" s="736"/>
      <c r="CX24" s="736"/>
      <c r="CY24" s="779"/>
      <c r="CZ24" s="780">
        <v>35</v>
      </c>
      <c r="DA24" s="751"/>
      <c r="DB24" s="751"/>
      <c r="DC24" s="783"/>
      <c r="DD24" s="778">
        <v>984319</v>
      </c>
      <c r="DE24" s="736"/>
      <c r="DF24" s="736"/>
      <c r="DG24" s="736"/>
      <c r="DH24" s="736"/>
      <c r="DI24" s="736"/>
      <c r="DJ24" s="736"/>
      <c r="DK24" s="779"/>
      <c r="DL24" s="778">
        <v>981462</v>
      </c>
      <c r="DM24" s="736"/>
      <c r="DN24" s="736"/>
      <c r="DO24" s="736"/>
      <c r="DP24" s="736"/>
      <c r="DQ24" s="736"/>
      <c r="DR24" s="736"/>
      <c r="DS24" s="736"/>
      <c r="DT24" s="736"/>
      <c r="DU24" s="736"/>
      <c r="DV24" s="779"/>
      <c r="DW24" s="780">
        <v>44.7</v>
      </c>
      <c r="DX24" s="751"/>
      <c r="DY24" s="751"/>
      <c r="DZ24" s="751"/>
      <c r="EA24" s="751"/>
      <c r="EB24" s="751"/>
      <c r="EC24" s="781"/>
    </row>
    <row r="25" spans="2:133" ht="11.25" customHeight="1">
      <c r="B25" s="677" t="s">
        <v>290</v>
      </c>
      <c r="C25" s="678"/>
      <c r="D25" s="678"/>
      <c r="E25" s="678"/>
      <c r="F25" s="678"/>
      <c r="G25" s="678"/>
      <c r="H25" s="678"/>
      <c r="I25" s="678"/>
      <c r="J25" s="678"/>
      <c r="K25" s="678"/>
      <c r="L25" s="678"/>
      <c r="M25" s="678"/>
      <c r="N25" s="678"/>
      <c r="O25" s="678"/>
      <c r="P25" s="678"/>
      <c r="Q25" s="679"/>
      <c r="R25" s="680" t="s">
        <v>230</v>
      </c>
      <c r="S25" s="681"/>
      <c r="T25" s="681"/>
      <c r="U25" s="681"/>
      <c r="V25" s="681"/>
      <c r="W25" s="681"/>
      <c r="X25" s="681"/>
      <c r="Y25" s="682"/>
      <c r="Z25" s="713" t="s">
        <v>230</v>
      </c>
      <c r="AA25" s="713"/>
      <c r="AB25" s="713"/>
      <c r="AC25" s="713"/>
      <c r="AD25" s="714" t="s">
        <v>137</v>
      </c>
      <c r="AE25" s="714"/>
      <c r="AF25" s="714"/>
      <c r="AG25" s="714"/>
      <c r="AH25" s="714"/>
      <c r="AI25" s="714"/>
      <c r="AJ25" s="714"/>
      <c r="AK25" s="714"/>
      <c r="AL25" s="683" t="s">
        <v>232</v>
      </c>
      <c r="AM25" s="684"/>
      <c r="AN25" s="684"/>
      <c r="AO25" s="715"/>
      <c r="AP25" s="775" t="s">
        <v>291</v>
      </c>
      <c r="AQ25" s="782"/>
      <c r="AR25" s="782"/>
      <c r="AS25" s="782"/>
      <c r="AT25" s="782"/>
      <c r="AU25" s="782"/>
      <c r="AV25" s="782"/>
      <c r="AW25" s="782"/>
      <c r="AX25" s="782"/>
      <c r="AY25" s="782"/>
      <c r="AZ25" s="782"/>
      <c r="BA25" s="782"/>
      <c r="BB25" s="782"/>
      <c r="BC25" s="782"/>
      <c r="BD25" s="782"/>
      <c r="BE25" s="782"/>
      <c r="BF25" s="777"/>
      <c r="BG25" s="680" t="s">
        <v>230</v>
      </c>
      <c r="BH25" s="681"/>
      <c r="BI25" s="681"/>
      <c r="BJ25" s="681"/>
      <c r="BK25" s="681"/>
      <c r="BL25" s="681"/>
      <c r="BM25" s="681"/>
      <c r="BN25" s="682"/>
      <c r="BO25" s="713" t="s">
        <v>230</v>
      </c>
      <c r="BP25" s="713"/>
      <c r="BQ25" s="713"/>
      <c r="BR25" s="713"/>
      <c r="BS25" s="686" t="s">
        <v>230</v>
      </c>
      <c r="BT25" s="681"/>
      <c r="BU25" s="681"/>
      <c r="BV25" s="681"/>
      <c r="BW25" s="681"/>
      <c r="BX25" s="681"/>
      <c r="BY25" s="681"/>
      <c r="BZ25" s="681"/>
      <c r="CA25" s="681"/>
      <c r="CB25" s="726"/>
      <c r="CD25" s="727" t="s">
        <v>292</v>
      </c>
      <c r="CE25" s="724"/>
      <c r="CF25" s="724"/>
      <c r="CG25" s="724"/>
      <c r="CH25" s="724"/>
      <c r="CI25" s="724"/>
      <c r="CJ25" s="724"/>
      <c r="CK25" s="724"/>
      <c r="CL25" s="724"/>
      <c r="CM25" s="724"/>
      <c r="CN25" s="724"/>
      <c r="CO25" s="724"/>
      <c r="CP25" s="724"/>
      <c r="CQ25" s="725"/>
      <c r="CR25" s="680">
        <v>669548</v>
      </c>
      <c r="CS25" s="699"/>
      <c r="CT25" s="699"/>
      <c r="CU25" s="699"/>
      <c r="CV25" s="699"/>
      <c r="CW25" s="699"/>
      <c r="CX25" s="699"/>
      <c r="CY25" s="700"/>
      <c r="CZ25" s="683">
        <v>15.1</v>
      </c>
      <c r="DA25" s="701"/>
      <c r="DB25" s="701"/>
      <c r="DC25" s="702"/>
      <c r="DD25" s="686">
        <v>594312</v>
      </c>
      <c r="DE25" s="699"/>
      <c r="DF25" s="699"/>
      <c r="DG25" s="699"/>
      <c r="DH25" s="699"/>
      <c r="DI25" s="699"/>
      <c r="DJ25" s="699"/>
      <c r="DK25" s="700"/>
      <c r="DL25" s="686">
        <v>591455</v>
      </c>
      <c r="DM25" s="699"/>
      <c r="DN25" s="699"/>
      <c r="DO25" s="699"/>
      <c r="DP25" s="699"/>
      <c r="DQ25" s="699"/>
      <c r="DR25" s="699"/>
      <c r="DS25" s="699"/>
      <c r="DT25" s="699"/>
      <c r="DU25" s="699"/>
      <c r="DV25" s="700"/>
      <c r="DW25" s="683">
        <v>26.9</v>
      </c>
      <c r="DX25" s="701"/>
      <c r="DY25" s="701"/>
      <c r="DZ25" s="701"/>
      <c r="EA25" s="701"/>
      <c r="EB25" s="701"/>
      <c r="EC25" s="719"/>
    </row>
    <row r="26" spans="2:133" ht="11.25" customHeight="1">
      <c r="B26" s="677" t="s">
        <v>293</v>
      </c>
      <c r="C26" s="678"/>
      <c r="D26" s="678"/>
      <c r="E26" s="678"/>
      <c r="F26" s="678"/>
      <c r="G26" s="678"/>
      <c r="H26" s="678"/>
      <c r="I26" s="678"/>
      <c r="J26" s="678"/>
      <c r="K26" s="678"/>
      <c r="L26" s="678"/>
      <c r="M26" s="678"/>
      <c r="N26" s="678"/>
      <c r="O26" s="678"/>
      <c r="P26" s="678"/>
      <c r="Q26" s="679"/>
      <c r="R26" s="680">
        <v>2198500</v>
      </c>
      <c r="S26" s="681"/>
      <c r="T26" s="681"/>
      <c r="U26" s="681"/>
      <c r="V26" s="681"/>
      <c r="W26" s="681"/>
      <c r="X26" s="681"/>
      <c r="Y26" s="682"/>
      <c r="Z26" s="713">
        <v>47.3</v>
      </c>
      <c r="AA26" s="713"/>
      <c r="AB26" s="713"/>
      <c r="AC26" s="713"/>
      <c r="AD26" s="714">
        <v>2108207</v>
      </c>
      <c r="AE26" s="714"/>
      <c r="AF26" s="714"/>
      <c r="AG26" s="714"/>
      <c r="AH26" s="714"/>
      <c r="AI26" s="714"/>
      <c r="AJ26" s="714"/>
      <c r="AK26" s="714"/>
      <c r="AL26" s="683">
        <v>99.7</v>
      </c>
      <c r="AM26" s="684"/>
      <c r="AN26" s="684"/>
      <c r="AO26" s="715"/>
      <c r="AP26" s="775" t="s">
        <v>294</v>
      </c>
      <c r="AQ26" s="776"/>
      <c r="AR26" s="776"/>
      <c r="AS26" s="776"/>
      <c r="AT26" s="776"/>
      <c r="AU26" s="776"/>
      <c r="AV26" s="776"/>
      <c r="AW26" s="776"/>
      <c r="AX26" s="776"/>
      <c r="AY26" s="776"/>
      <c r="AZ26" s="776"/>
      <c r="BA26" s="776"/>
      <c r="BB26" s="776"/>
      <c r="BC26" s="776"/>
      <c r="BD26" s="776"/>
      <c r="BE26" s="776"/>
      <c r="BF26" s="777"/>
      <c r="BG26" s="680" t="s">
        <v>232</v>
      </c>
      <c r="BH26" s="681"/>
      <c r="BI26" s="681"/>
      <c r="BJ26" s="681"/>
      <c r="BK26" s="681"/>
      <c r="BL26" s="681"/>
      <c r="BM26" s="681"/>
      <c r="BN26" s="682"/>
      <c r="BO26" s="713" t="s">
        <v>232</v>
      </c>
      <c r="BP26" s="713"/>
      <c r="BQ26" s="713"/>
      <c r="BR26" s="713"/>
      <c r="BS26" s="686" t="s">
        <v>137</v>
      </c>
      <c r="BT26" s="681"/>
      <c r="BU26" s="681"/>
      <c r="BV26" s="681"/>
      <c r="BW26" s="681"/>
      <c r="BX26" s="681"/>
      <c r="BY26" s="681"/>
      <c r="BZ26" s="681"/>
      <c r="CA26" s="681"/>
      <c r="CB26" s="726"/>
      <c r="CD26" s="727" t="s">
        <v>295</v>
      </c>
      <c r="CE26" s="724"/>
      <c r="CF26" s="724"/>
      <c r="CG26" s="724"/>
      <c r="CH26" s="724"/>
      <c r="CI26" s="724"/>
      <c r="CJ26" s="724"/>
      <c r="CK26" s="724"/>
      <c r="CL26" s="724"/>
      <c r="CM26" s="724"/>
      <c r="CN26" s="724"/>
      <c r="CO26" s="724"/>
      <c r="CP26" s="724"/>
      <c r="CQ26" s="725"/>
      <c r="CR26" s="680">
        <v>388469</v>
      </c>
      <c r="CS26" s="681"/>
      <c r="CT26" s="681"/>
      <c r="CU26" s="681"/>
      <c r="CV26" s="681"/>
      <c r="CW26" s="681"/>
      <c r="CX26" s="681"/>
      <c r="CY26" s="682"/>
      <c r="CZ26" s="683">
        <v>8.8000000000000007</v>
      </c>
      <c r="DA26" s="701"/>
      <c r="DB26" s="701"/>
      <c r="DC26" s="702"/>
      <c r="DD26" s="686">
        <v>335321</v>
      </c>
      <c r="DE26" s="681"/>
      <c r="DF26" s="681"/>
      <c r="DG26" s="681"/>
      <c r="DH26" s="681"/>
      <c r="DI26" s="681"/>
      <c r="DJ26" s="681"/>
      <c r="DK26" s="682"/>
      <c r="DL26" s="686" t="s">
        <v>230</v>
      </c>
      <c r="DM26" s="681"/>
      <c r="DN26" s="681"/>
      <c r="DO26" s="681"/>
      <c r="DP26" s="681"/>
      <c r="DQ26" s="681"/>
      <c r="DR26" s="681"/>
      <c r="DS26" s="681"/>
      <c r="DT26" s="681"/>
      <c r="DU26" s="681"/>
      <c r="DV26" s="682"/>
      <c r="DW26" s="683" t="s">
        <v>230</v>
      </c>
      <c r="DX26" s="701"/>
      <c r="DY26" s="701"/>
      <c r="DZ26" s="701"/>
      <c r="EA26" s="701"/>
      <c r="EB26" s="701"/>
      <c r="EC26" s="719"/>
    </row>
    <row r="27" spans="2:133" ht="11.25" customHeight="1">
      <c r="B27" s="677" t="s">
        <v>296</v>
      </c>
      <c r="C27" s="678"/>
      <c r="D27" s="678"/>
      <c r="E27" s="678"/>
      <c r="F27" s="678"/>
      <c r="G27" s="678"/>
      <c r="H27" s="678"/>
      <c r="I27" s="678"/>
      <c r="J27" s="678"/>
      <c r="K27" s="678"/>
      <c r="L27" s="678"/>
      <c r="M27" s="678"/>
      <c r="N27" s="678"/>
      <c r="O27" s="678"/>
      <c r="P27" s="678"/>
      <c r="Q27" s="679"/>
      <c r="R27" s="680">
        <v>816</v>
      </c>
      <c r="S27" s="681"/>
      <c r="T27" s="681"/>
      <c r="U27" s="681"/>
      <c r="V27" s="681"/>
      <c r="W27" s="681"/>
      <c r="X27" s="681"/>
      <c r="Y27" s="682"/>
      <c r="Z27" s="713">
        <v>0</v>
      </c>
      <c r="AA27" s="713"/>
      <c r="AB27" s="713"/>
      <c r="AC27" s="713"/>
      <c r="AD27" s="714">
        <v>816</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806951</v>
      </c>
      <c r="BH27" s="681"/>
      <c r="BI27" s="681"/>
      <c r="BJ27" s="681"/>
      <c r="BK27" s="681"/>
      <c r="BL27" s="681"/>
      <c r="BM27" s="681"/>
      <c r="BN27" s="682"/>
      <c r="BO27" s="713">
        <v>100</v>
      </c>
      <c r="BP27" s="713"/>
      <c r="BQ27" s="713"/>
      <c r="BR27" s="713"/>
      <c r="BS27" s="686" t="s">
        <v>230</v>
      </c>
      <c r="BT27" s="681"/>
      <c r="BU27" s="681"/>
      <c r="BV27" s="681"/>
      <c r="BW27" s="681"/>
      <c r="BX27" s="681"/>
      <c r="BY27" s="681"/>
      <c r="BZ27" s="681"/>
      <c r="CA27" s="681"/>
      <c r="CB27" s="726"/>
      <c r="CD27" s="727" t="s">
        <v>298</v>
      </c>
      <c r="CE27" s="724"/>
      <c r="CF27" s="724"/>
      <c r="CG27" s="724"/>
      <c r="CH27" s="724"/>
      <c r="CI27" s="724"/>
      <c r="CJ27" s="724"/>
      <c r="CK27" s="724"/>
      <c r="CL27" s="724"/>
      <c r="CM27" s="724"/>
      <c r="CN27" s="724"/>
      <c r="CO27" s="724"/>
      <c r="CP27" s="724"/>
      <c r="CQ27" s="725"/>
      <c r="CR27" s="680">
        <v>592852</v>
      </c>
      <c r="CS27" s="699"/>
      <c r="CT27" s="699"/>
      <c r="CU27" s="699"/>
      <c r="CV27" s="699"/>
      <c r="CW27" s="699"/>
      <c r="CX27" s="699"/>
      <c r="CY27" s="700"/>
      <c r="CZ27" s="683">
        <v>13.4</v>
      </c>
      <c r="DA27" s="701"/>
      <c r="DB27" s="701"/>
      <c r="DC27" s="702"/>
      <c r="DD27" s="686">
        <v>141367</v>
      </c>
      <c r="DE27" s="699"/>
      <c r="DF27" s="699"/>
      <c r="DG27" s="699"/>
      <c r="DH27" s="699"/>
      <c r="DI27" s="699"/>
      <c r="DJ27" s="699"/>
      <c r="DK27" s="700"/>
      <c r="DL27" s="686">
        <v>141367</v>
      </c>
      <c r="DM27" s="699"/>
      <c r="DN27" s="699"/>
      <c r="DO27" s="699"/>
      <c r="DP27" s="699"/>
      <c r="DQ27" s="699"/>
      <c r="DR27" s="699"/>
      <c r="DS27" s="699"/>
      <c r="DT27" s="699"/>
      <c r="DU27" s="699"/>
      <c r="DV27" s="700"/>
      <c r="DW27" s="683">
        <v>6.4</v>
      </c>
      <c r="DX27" s="701"/>
      <c r="DY27" s="701"/>
      <c r="DZ27" s="701"/>
      <c r="EA27" s="701"/>
      <c r="EB27" s="701"/>
      <c r="EC27" s="719"/>
    </row>
    <row r="28" spans="2:133" ht="11.25" customHeight="1">
      <c r="B28" s="677" t="s">
        <v>299</v>
      </c>
      <c r="C28" s="678"/>
      <c r="D28" s="678"/>
      <c r="E28" s="678"/>
      <c r="F28" s="678"/>
      <c r="G28" s="678"/>
      <c r="H28" s="678"/>
      <c r="I28" s="678"/>
      <c r="J28" s="678"/>
      <c r="K28" s="678"/>
      <c r="L28" s="678"/>
      <c r="M28" s="678"/>
      <c r="N28" s="678"/>
      <c r="O28" s="678"/>
      <c r="P28" s="678"/>
      <c r="Q28" s="679"/>
      <c r="R28" s="680">
        <v>76187</v>
      </c>
      <c r="S28" s="681"/>
      <c r="T28" s="681"/>
      <c r="U28" s="681"/>
      <c r="V28" s="681"/>
      <c r="W28" s="681"/>
      <c r="X28" s="681"/>
      <c r="Y28" s="682"/>
      <c r="Z28" s="713">
        <v>1.6</v>
      </c>
      <c r="AA28" s="713"/>
      <c r="AB28" s="713"/>
      <c r="AC28" s="713"/>
      <c r="AD28" s="714">
        <v>10</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300</v>
      </c>
      <c r="CE28" s="724"/>
      <c r="CF28" s="724"/>
      <c r="CG28" s="724"/>
      <c r="CH28" s="724"/>
      <c r="CI28" s="724"/>
      <c r="CJ28" s="724"/>
      <c r="CK28" s="724"/>
      <c r="CL28" s="724"/>
      <c r="CM28" s="724"/>
      <c r="CN28" s="724"/>
      <c r="CO28" s="724"/>
      <c r="CP28" s="724"/>
      <c r="CQ28" s="725"/>
      <c r="CR28" s="680">
        <v>287514</v>
      </c>
      <c r="CS28" s="681"/>
      <c r="CT28" s="681"/>
      <c r="CU28" s="681"/>
      <c r="CV28" s="681"/>
      <c r="CW28" s="681"/>
      <c r="CX28" s="681"/>
      <c r="CY28" s="682"/>
      <c r="CZ28" s="683">
        <v>6.5</v>
      </c>
      <c r="DA28" s="701"/>
      <c r="DB28" s="701"/>
      <c r="DC28" s="702"/>
      <c r="DD28" s="686">
        <v>248640</v>
      </c>
      <c r="DE28" s="681"/>
      <c r="DF28" s="681"/>
      <c r="DG28" s="681"/>
      <c r="DH28" s="681"/>
      <c r="DI28" s="681"/>
      <c r="DJ28" s="681"/>
      <c r="DK28" s="682"/>
      <c r="DL28" s="686">
        <v>248640</v>
      </c>
      <c r="DM28" s="681"/>
      <c r="DN28" s="681"/>
      <c r="DO28" s="681"/>
      <c r="DP28" s="681"/>
      <c r="DQ28" s="681"/>
      <c r="DR28" s="681"/>
      <c r="DS28" s="681"/>
      <c r="DT28" s="681"/>
      <c r="DU28" s="681"/>
      <c r="DV28" s="682"/>
      <c r="DW28" s="683">
        <v>11.3</v>
      </c>
      <c r="DX28" s="701"/>
      <c r="DY28" s="701"/>
      <c r="DZ28" s="701"/>
      <c r="EA28" s="701"/>
      <c r="EB28" s="701"/>
      <c r="EC28" s="719"/>
    </row>
    <row r="29" spans="2:133" ht="11.25" customHeight="1">
      <c r="B29" s="677" t="s">
        <v>301</v>
      </c>
      <c r="C29" s="678"/>
      <c r="D29" s="678"/>
      <c r="E29" s="678"/>
      <c r="F29" s="678"/>
      <c r="G29" s="678"/>
      <c r="H29" s="678"/>
      <c r="I29" s="678"/>
      <c r="J29" s="678"/>
      <c r="K29" s="678"/>
      <c r="L29" s="678"/>
      <c r="M29" s="678"/>
      <c r="N29" s="678"/>
      <c r="O29" s="678"/>
      <c r="P29" s="678"/>
      <c r="Q29" s="679"/>
      <c r="R29" s="680">
        <v>42662</v>
      </c>
      <c r="S29" s="681"/>
      <c r="T29" s="681"/>
      <c r="U29" s="681"/>
      <c r="V29" s="681"/>
      <c r="W29" s="681"/>
      <c r="X29" s="681"/>
      <c r="Y29" s="682"/>
      <c r="Z29" s="713">
        <v>0.9</v>
      </c>
      <c r="AA29" s="713"/>
      <c r="AB29" s="713"/>
      <c r="AC29" s="713"/>
      <c r="AD29" s="714">
        <v>1371</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302</v>
      </c>
      <c r="CE29" s="770"/>
      <c r="CF29" s="727" t="s">
        <v>303</v>
      </c>
      <c r="CG29" s="724"/>
      <c r="CH29" s="724"/>
      <c r="CI29" s="724"/>
      <c r="CJ29" s="724"/>
      <c r="CK29" s="724"/>
      <c r="CL29" s="724"/>
      <c r="CM29" s="724"/>
      <c r="CN29" s="724"/>
      <c r="CO29" s="724"/>
      <c r="CP29" s="724"/>
      <c r="CQ29" s="725"/>
      <c r="CR29" s="680">
        <v>287514</v>
      </c>
      <c r="CS29" s="699"/>
      <c r="CT29" s="699"/>
      <c r="CU29" s="699"/>
      <c r="CV29" s="699"/>
      <c r="CW29" s="699"/>
      <c r="CX29" s="699"/>
      <c r="CY29" s="700"/>
      <c r="CZ29" s="683">
        <v>6.5</v>
      </c>
      <c r="DA29" s="701"/>
      <c r="DB29" s="701"/>
      <c r="DC29" s="702"/>
      <c r="DD29" s="686">
        <v>248640</v>
      </c>
      <c r="DE29" s="699"/>
      <c r="DF29" s="699"/>
      <c r="DG29" s="699"/>
      <c r="DH29" s="699"/>
      <c r="DI29" s="699"/>
      <c r="DJ29" s="699"/>
      <c r="DK29" s="700"/>
      <c r="DL29" s="686">
        <v>248640</v>
      </c>
      <c r="DM29" s="699"/>
      <c r="DN29" s="699"/>
      <c r="DO29" s="699"/>
      <c r="DP29" s="699"/>
      <c r="DQ29" s="699"/>
      <c r="DR29" s="699"/>
      <c r="DS29" s="699"/>
      <c r="DT29" s="699"/>
      <c r="DU29" s="699"/>
      <c r="DV29" s="700"/>
      <c r="DW29" s="683">
        <v>11.3</v>
      </c>
      <c r="DX29" s="701"/>
      <c r="DY29" s="701"/>
      <c r="DZ29" s="701"/>
      <c r="EA29" s="701"/>
      <c r="EB29" s="701"/>
      <c r="EC29" s="719"/>
    </row>
    <row r="30" spans="2:133" ht="11.25" customHeight="1">
      <c r="B30" s="677" t="s">
        <v>304</v>
      </c>
      <c r="C30" s="678"/>
      <c r="D30" s="678"/>
      <c r="E30" s="678"/>
      <c r="F30" s="678"/>
      <c r="G30" s="678"/>
      <c r="H30" s="678"/>
      <c r="I30" s="678"/>
      <c r="J30" s="678"/>
      <c r="K30" s="678"/>
      <c r="L30" s="678"/>
      <c r="M30" s="678"/>
      <c r="N30" s="678"/>
      <c r="O30" s="678"/>
      <c r="P30" s="678"/>
      <c r="Q30" s="679"/>
      <c r="R30" s="680">
        <v>2939</v>
      </c>
      <c r="S30" s="681"/>
      <c r="T30" s="681"/>
      <c r="U30" s="681"/>
      <c r="V30" s="681"/>
      <c r="W30" s="681"/>
      <c r="X30" s="681"/>
      <c r="Y30" s="682"/>
      <c r="Z30" s="713">
        <v>0.1</v>
      </c>
      <c r="AA30" s="713"/>
      <c r="AB30" s="713"/>
      <c r="AC30" s="713"/>
      <c r="AD30" s="714" t="s">
        <v>230</v>
      </c>
      <c r="AE30" s="714"/>
      <c r="AF30" s="714"/>
      <c r="AG30" s="714"/>
      <c r="AH30" s="714"/>
      <c r="AI30" s="714"/>
      <c r="AJ30" s="714"/>
      <c r="AK30" s="714"/>
      <c r="AL30" s="683" t="s">
        <v>230</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1"/>
      <c r="CE30" s="772"/>
      <c r="CF30" s="727" t="s">
        <v>307</v>
      </c>
      <c r="CG30" s="724"/>
      <c r="CH30" s="724"/>
      <c r="CI30" s="724"/>
      <c r="CJ30" s="724"/>
      <c r="CK30" s="724"/>
      <c r="CL30" s="724"/>
      <c r="CM30" s="724"/>
      <c r="CN30" s="724"/>
      <c r="CO30" s="724"/>
      <c r="CP30" s="724"/>
      <c r="CQ30" s="725"/>
      <c r="CR30" s="680">
        <v>272876</v>
      </c>
      <c r="CS30" s="681"/>
      <c r="CT30" s="681"/>
      <c r="CU30" s="681"/>
      <c r="CV30" s="681"/>
      <c r="CW30" s="681"/>
      <c r="CX30" s="681"/>
      <c r="CY30" s="682"/>
      <c r="CZ30" s="683">
        <v>6.2</v>
      </c>
      <c r="DA30" s="701"/>
      <c r="DB30" s="701"/>
      <c r="DC30" s="702"/>
      <c r="DD30" s="686">
        <v>237123</v>
      </c>
      <c r="DE30" s="681"/>
      <c r="DF30" s="681"/>
      <c r="DG30" s="681"/>
      <c r="DH30" s="681"/>
      <c r="DI30" s="681"/>
      <c r="DJ30" s="681"/>
      <c r="DK30" s="682"/>
      <c r="DL30" s="686">
        <v>237123</v>
      </c>
      <c r="DM30" s="681"/>
      <c r="DN30" s="681"/>
      <c r="DO30" s="681"/>
      <c r="DP30" s="681"/>
      <c r="DQ30" s="681"/>
      <c r="DR30" s="681"/>
      <c r="DS30" s="681"/>
      <c r="DT30" s="681"/>
      <c r="DU30" s="681"/>
      <c r="DV30" s="682"/>
      <c r="DW30" s="683">
        <v>10.8</v>
      </c>
      <c r="DX30" s="701"/>
      <c r="DY30" s="701"/>
      <c r="DZ30" s="701"/>
      <c r="EA30" s="701"/>
      <c r="EB30" s="701"/>
      <c r="EC30" s="719"/>
    </row>
    <row r="31" spans="2:133" ht="11.25" customHeight="1">
      <c r="B31" s="677" t="s">
        <v>308</v>
      </c>
      <c r="C31" s="678"/>
      <c r="D31" s="678"/>
      <c r="E31" s="678"/>
      <c r="F31" s="678"/>
      <c r="G31" s="678"/>
      <c r="H31" s="678"/>
      <c r="I31" s="678"/>
      <c r="J31" s="678"/>
      <c r="K31" s="678"/>
      <c r="L31" s="678"/>
      <c r="M31" s="678"/>
      <c r="N31" s="678"/>
      <c r="O31" s="678"/>
      <c r="P31" s="678"/>
      <c r="Q31" s="679"/>
      <c r="R31" s="680">
        <v>1413298</v>
      </c>
      <c r="S31" s="681"/>
      <c r="T31" s="681"/>
      <c r="U31" s="681"/>
      <c r="V31" s="681"/>
      <c r="W31" s="681"/>
      <c r="X31" s="681"/>
      <c r="Y31" s="682"/>
      <c r="Z31" s="713">
        <v>30.4</v>
      </c>
      <c r="AA31" s="713"/>
      <c r="AB31" s="713"/>
      <c r="AC31" s="713"/>
      <c r="AD31" s="714" t="s">
        <v>137</v>
      </c>
      <c r="AE31" s="714"/>
      <c r="AF31" s="714"/>
      <c r="AG31" s="714"/>
      <c r="AH31" s="714"/>
      <c r="AI31" s="714"/>
      <c r="AJ31" s="714"/>
      <c r="AK31" s="714"/>
      <c r="AL31" s="683" t="s">
        <v>230</v>
      </c>
      <c r="AM31" s="684"/>
      <c r="AN31" s="684"/>
      <c r="AO31" s="715"/>
      <c r="AP31" s="754" t="s">
        <v>309</v>
      </c>
      <c r="AQ31" s="755"/>
      <c r="AR31" s="755"/>
      <c r="AS31" s="755"/>
      <c r="AT31" s="760" t="s">
        <v>310</v>
      </c>
      <c r="AU31" s="231"/>
      <c r="AV31" s="231"/>
      <c r="AW31" s="231"/>
      <c r="AX31" s="746" t="s">
        <v>185</v>
      </c>
      <c r="AY31" s="747"/>
      <c r="AZ31" s="747"/>
      <c r="BA31" s="747"/>
      <c r="BB31" s="747"/>
      <c r="BC31" s="747"/>
      <c r="BD31" s="747"/>
      <c r="BE31" s="747"/>
      <c r="BF31" s="748"/>
      <c r="BG31" s="749">
        <v>99.2</v>
      </c>
      <c r="BH31" s="750"/>
      <c r="BI31" s="750"/>
      <c r="BJ31" s="750"/>
      <c r="BK31" s="750"/>
      <c r="BL31" s="750"/>
      <c r="BM31" s="751">
        <v>94.7</v>
      </c>
      <c r="BN31" s="750"/>
      <c r="BO31" s="750"/>
      <c r="BP31" s="750"/>
      <c r="BQ31" s="752"/>
      <c r="BR31" s="749">
        <v>99.2</v>
      </c>
      <c r="BS31" s="750"/>
      <c r="BT31" s="750"/>
      <c r="BU31" s="750"/>
      <c r="BV31" s="750"/>
      <c r="BW31" s="750"/>
      <c r="BX31" s="751">
        <v>94.2</v>
      </c>
      <c r="BY31" s="750"/>
      <c r="BZ31" s="750"/>
      <c r="CA31" s="750"/>
      <c r="CB31" s="752"/>
      <c r="CD31" s="771"/>
      <c r="CE31" s="772"/>
      <c r="CF31" s="727" t="s">
        <v>311</v>
      </c>
      <c r="CG31" s="724"/>
      <c r="CH31" s="724"/>
      <c r="CI31" s="724"/>
      <c r="CJ31" s="724"/>
      <c r="CK31" s="724"/>
      <c r="CL31" s="724"/>
      <c r="CM31" s="724"/>
      <c r="CN31" s="724"/>
      <c r="CO31" s="724"/>
      <c r="CP31" s="724"/>
      <c r="CQ31" s="725"/>
      <c r="CR31" s="680">
        <v>14638</v>
      </c>
      <c r="CS31" s="699"/>
      <c r="CT31" s="699"/>
      <c r="CU31" s="699"/>
      <c r="CV31" s="699"/>
      <c r="CW31" s="699"/>
      <c r="CX31" s="699"/>
      <c r="CY31" s="700"/>
      <c r="CZ31" s="683">
        <v>0.3</v>
      </c>
      <c r="DA31" s="701"/>
      <c r="DB31" s="701"/>
      <c r="DC31" s="702"/>
      <c r="DD31" s="686">
        <v>11517</v>
      </c>
      <c r="DE31" s="699"/>
      <c r="DF31" s="699"/>
      <c r="DG31" s="699"/>
      <c r="DH31" s="699"/>
      <c r="DI31" s="699"/>
      <c r="DJ31" s="699"/>
      <c r="DK31" s="700"/>
      <c r="DL31" s="686">
        <v>11517</v>
      </c>
      <c r="DM31" s="699"/>
      <c r="DN31" s="699"/>
      <c r="DO31" s="699"/>
      <c r="DP31" s="699"/>
      <c r="DQ31" s="699"/>
      <c r="DR31" s="699"/>
      <c r="DS31" s="699"/>
      <c r="DT31" s="699"/>
      <c r="DU31" s="699"/>
      <c r="DV31" s="700"/>
      <c r="DW31" s="683">
        <v>0.5</v>
      </c>
      <c r="DX31" s="701"/>
      <c r="DY31" s="701"/>
      <c r="DZ31" s="701"/>
      <c r="EA31" s="701"/>
      <c r="EB31" s="701"/>
      <c r="EC31" s="719"/>
    </row>
    <row r="32" spans="2:133" ht="11.25" customHeight="1">
      <c r="B32" s="763" t="s">
        <v>312</v>
      </c>
      <c r="C32" s="764"/>
      <c r="D32" s="764"/>
      <c r="E32" s="764"/>
      <c r="F32" s="764"/>
      <c r="G32" s="764"/>
      <c r="H32" s="764"/>
      <c r="I32" s="764"/>
      <c r="J32" s="764"/>
      <c r="K32" s="764"/>
      <c r="L32" s="764"/>
      <c r="M32" s="764"/>
      <c r="N32" s="764"/>
      <c r="O32" s="764"/>
      <c r="P32" s="764"/>
      <c r="Q32" s="765"/>
      <c r="R32" s="680" t="s">
        <v>230</v>
      </c>
      <c r="S32" s="681"/>
      <c r="T32" s="681"/>
      <c r="U32" s="681"/>
      <c r="V32" s="681"/>
      <c r="W32" s="681"/>
      <c r="X32" s="681"/>
      <c r="Y32" s="682"/>
      <c r="Z32" s="713" t="s">
        <v>230</v>
      </c>
      <c r="AA32" s="713"/>
      <c r="AB32" s="713"/>
      <c r="AC32" s="713"/>
      <c r="AD32" s="714" t="s">
        <v>230</v>
      </c>
      <c r="AE32" s="714"/>
      <c r="AF32" s="714"/>
      <c r="AG32" s="714"/>
      <c r="AH32" s="714"/>
      <c r="AI32" s="714"/>
      <c r="AJ32" s="714"/>
      <c r="AK32" s="714"/>
      <c r="AL32" s="683" t="s">
        <v>232</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99.6</v>
      </c>
      <c r="BH32" s="699"/>
      <c r="BI32" s="699"/>
      <c r="BJ32" s="699"/>
      <c r="BK32" s="699"/>
      <c r="BL32" s="699"/>
      <c r="BM32" s="684">
        <v>98.1</v>
      </c>
      <c r="BN32" s="745"/>
      <c r="BO32" s="745"/>
      <c r="BP32" s="745"/>
      <c r="BQ32" s="723"/>
      <c r="BR32" s="753">
        <v>99.4</v>
      </c>
      <c r="BS32" s="699"/>
      <c r="BT32" s="699"/>
      <c r="BU32" s="699"/>
      <c r="BV32" s="699"/>
      <c r="BW32" s="699"/>
      <c r="BX32" s="684">
        <v>97.3</v>
      </c>
      <c r="BY32" s="745"/>
      <c r="BZ32" s="745"/>
      <c r="CA32" s="745"/>
      <c r="CB32" s="723"/>
      <c r="CD32" s="773"/>
      <c r="CE32" s="774"/>
      <c r="CF32" s="727" t="s">
        <v>315</v>
      </c>
      <c r="CG32" s="724"/>
      <c r="CH32" s="724"/>
      <c r="CI32" s="724"/>
      <c r="CJ32" s="724"/>
      <c r="CK32" s="724"/>
      <c r="CL32" s="724"/>
      <c r="CM32" s="724"/>
      <c r="CN32" s="724"/>
      <c r="CO32" s="724"/>
      <c r="CP32" s="724"/>
      <c r="CQ32" s="725"/>
      <c r="CR32" s="680" t="s">
        <v>230</v>
      </c>
      <c r="CS32" s="681"/>
      <c r="CT32" s="681"/>
      <c r="CU32" s="681"/>
      <c r="CV32" s="681"/>
      <c r="CW32" s="681"/>
      <c r="CX32" s="681"/>
      <c r="CY32" s="682"/>
      <c r="CZ32" s="683" t="s">
        <v>230</v>
      </c>
      <c r="DA32" s="701"/>
      <c r="DB32" s="701"/>
      <c r="DC32" s="702"/>
      <c r="DD32" s="686" t="s">
        <v>230</v>
      </c>
      <c r="DE32" s="681"/>
      <c r="DF32" s="681"/>
      <c r="DG32" s="681"/>
      <c r="DH32" s="681"/>
      <c r="DI32" s="681"/>
      <c r="DJ32" s="681"/>
      <c r="DK32" s="682"/>
      <c r="DL32" s="686" t="s">
        <v>230</v>
      </c>
      <c r="DM32" s="681"/>
      <c r="DN32" s="681"/>
      <c r="DO32" s="681"/>
      <c r="DP32" s="681"/>
      <c r="DQ32" s="681"/>
      <c r="DR32" s="681"/>
      <c r="DS32" s="681"/>
      <c r="DT32" s="681"/>
      <c r="DU32" s="681"/>
      <c r="DV32" s="682"/>
      <c r="DW32" s="683" t="s">
        <v>230</v>
      </c>
      <c r="DX32" s="701"/>
      <c r="DY32" s="701"/>
      <c r="DZ32" s="701"/>
      <c r="EA32" s="701"/>
      <c r="EB32" s="701"/>
      <c r="EC32" s="719"/>
    </row>
    <row r="33" spans="2:133" ht="11.25" customHeight="1">
      <c r="B33" s="677" t="s">
        <v>316</v>
      </c>
      <c r="C33" s="678"/>
      <c r="D33" s="678"/>
      <c r="E33" s="678"/>
      <c r="F33" s="678"/>
      <c r="G33" s="678"/>
      <c r="H33" s="678"/>
      <c r="I33" s="678"/>
      <c r="J33" s="678"/>
      <c r="K33" s="678"/>
      <c r="L33" s="678"/>
      <c r="M33" s="678"/>
      <c r="N33" s="678"/>
      <c r="O33" s="678"/>
      <c r="P33" s="678"/>
      <c r="Q33" s="679"/>
      <c r="R33" s="680">
        <v>211783</v>
      </c>
      <c r="S33" s="681"/>
      <c r="T33" s="681"/>
      <c r="U33" s="681"/>
      <c r="V33" s="681"/>
      <c r="W33" s="681"/>
      <c r="X33" s="681"/>
      <c r="Y33" s="682"/>
      <c r="Z33" s="713">
        <v>4.5999999999999996</v>
      </c>
      <c r="AA33" s="713"/>
      <c r="AB33" s="713"/>
      <c r="AC33" s="713"/>
      <c r="AD33" s="714" t="s">
        <v>232</v>
      </c>
      <c r="AE33" s="714"/>
      <c r="AF33" s="714"/>
      <c r="AG33" s="714"/>
      <c r="AH33" s="714"/>
      <c r="AI33" s="714"/>
      <c r="AJ33" s="714"/>
      <c r="AK33" s="714"/>
      <c r="AL33" s="683" t="s">
        <v>230</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98.8</v>
      </c>
      <c r="BH33" s="665"/>
      <c r="BI33" s="665"/>
      <c r="BJ33" s="665"/>
      <c r="BK33" s="665"/>
      <c r="BL33" s="665"/>
      <c r="BM33" s="707">
        <v>91.5</v>
      </c>
      <c r="BN33" s="665"/>
      <c r="BO33" s="665"/>
      <c r="BP33" s="665"/>
      <c r="BQ33" s="709"/>
      <c r="BR33" s="744">
        <v>99</v>
      </c>
      <c r="BS33" s="665"/>
      <c r="BT33" s="665"/>
      <c r="BU33" s="665"/>
      <c r="BV33" s="665"/>
      <c r="BW33" s="665"/>
      <c r="BX33" s="707">
        <v>91.1</v>
      </c>
      <c r="BY33" s="665"/>
      <c r="BZ33" s="665"/>
      <c r="CA33" s="665"/>
      <c r="CB33" s="709"/>
      <c r="CD33" s="727" t="s">
        <v>318</v>
      </c>
      <c r="CE33" s="724"/>
      <c r="CF33" s="724"/>
      <c r="CG33" s="724"/>
      <c r="CH33" s="724"/>
      <c r="CI33" s="724"/>
      <c r="CJ33" s="724"/>
      <c r="CK33" s="724"/>
      <c r="CL33" s="724"/>
      <c r="CM33" s="724"/>
      <c r="CN33" s="724"/>
      <c r="CO33" s="724"/>
      <c r="CP33" s="724"/>
      <c r="CQ33" s="725"/>
      <c r="CR33" s="680">
        <v>2439573</v>
      </c>
      <c r="CS33" s="699"/>
      <c r="CT33" s="699"/>
      <c r="CU33" s="699"/>
      <c r="CV33" s="699"/>
      <c r="CW33" s="699"/>
      <c r="CX33" s="699"/>
      <c r="CY33" s="700"/>
      <c r="CZ33" s="683">
        <v>55.1</v>
      </c>
      <c r="DA33" s="701"/>
      <c r="DB33" s="701"/>
      <c r="DC33" s="702"/>
      <c r="DD33" s="686">
        <v>1382319</v>
      </c>
      <c r="DE33" s="699"/>
      <c r="DF33" s="699"/>
      <c r="DG33" s="699"/>
      <c r="DH33" s="699"/>
      <c r="DI33" s="699"/>
      <c r="DJ33" s="699"/>
      <c r="DK33" s="700"/>
      <c r="DL33" s="686">
        <v>884984</v>
      </c>
      <c r="DM33" s="699"/>
      <c r="DN33" s="699"/>
      <c r="DO33" s="699"/>
      <c r="DP33" s="699"/>
      <c r="DQ33" s="699"/>
      <c r="DR33" s="699"/>
      <c r="DS33" s="699"/>
      <c r="DT33" s="699"/>
      <c r="DU33" s="699"/>
      <c r="DV33" s="700"/>
      <c r="DW33" s="683">
        <v>40.299999999999997</v>
      </c>
      <c r="DX33" s="701"/>
      <c r="DY33" s="701"/>
      <c r="DZ33" s="701"/>
      <c r="EA33" s="701"/>
      <c r="EB33" s="701"/>
      <c r="EC33" s="719"/>
    </row>
    <row r="34" spans="2:133" ht="11.25" customHeight="1">
      <c r="B34" s="677" t="s">
        <v>319</v>
      </c>
      <c r="C34" s="678"/>
      <c r="D34" s="678"/>
      <c r="E34" s="678"/>
      <c r="F34" s="678"/>
      <c r="G34" s="678"/>
      <c r="H34" s="678"/>
      <c r="I34" s="678"/>
      <c r="J34" s="678"/>
      <c r="K34" s="678"/>
      <c r="L34" s="678"/>
      <c r="M34" s="678"/>
      <c r="N34" s="678"/>
      <c r="O34" s="678"/>
      <c r="P34" s="678"/>
      <c r="Q34" s="679"/>
      <c r="R34" s="680">
        <v>2371</v>
      </c>
      <c r="S34" s="681"/>
      <c r="T34" s="681"/>
      <c r="U34" s="681"/>
      <c r="V34" s="681"/>
      <c r="W34" s="681"/>
      <c r="X34" s="681"/>
      <c r="Y34" s="682"/>
      <c r="Z34" s="713">
        <v>0.1</v>
      </c>
      <c r="AA34" s="713"/>
      <c r="AB34" s="713"/>
      <c r="AC34" s="713"/>
      <c r="AD34" s="714">
        <v>1578</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320</v>
      </c>
      <c r="CE34" s="724"/>
      <c r="CF34" s="724"/>
      <c r="CG34" s="724"/>
      <c r="CH34" s="724"/>
      <c r="CI34" s="724"/>
      <c r="CJ34" s="724"/>
      <c r="CK34" s="724"/>
      <c r="CL34" s="724"/>
      <c r="CM34" s="724"/>
      <c r="CN34" s="724"/>
      <c r="CO34" s="724"/>
      <c r="CP34" s="724"/>
      <c r="CQ34" s="725"/>
      <c r="CR34" s="680">
        <v>489323</v>
      </c>
      <c r="CS34" s="681"/>
      <c r="CT34" s="681"/>
      <c r="CU34" s="681"/>
      <c r="CV34" s="681"/>
      <c r="CW34" s="681"/>
      <c r="CX34" s="681"/>
      <c r="CY34" s="682"/>
      <c r="CZ34" s="683">
        <v>11.1</v>
      </c>
      <c r="DA34" s="701"/>
      <c r="DB34" s="701"/>
      <c r="DC34" s="702"/>
      <c r="DD34" s="686">
        <v>373534</v>
      </c>
      <c r="DE34" s="681"/>
      <c r="DF34" s="681"/>
      <c r="DG34" s="681"/>
      <c r="DH34" s="681"/>
      <c r="DI34" s="681"/>
      <c r="DJ34" s="681"/>
      <c r="DK34" s="682"/>
      <c r="DL34" s="686">
        <v>290385</v>
      </c>
      <c r="DM34" s="681"/>
      <c r="DN34" s="681"/>
      <c r="DO34" s="681"/>
      <c r="DP34" s="681"/>
      <c r="DQ34" s="681"/>
      <c r="DR34" s="681"/>
      <c r="DS34" s="681"/>
      <c r="DT34" s="681"/>
      <c r="DU34" s="681"/>
      <c r="DV34" s="682"/>
      <c r="DW34" s="683">
        <v>13.2</v>
      </c>
      <c r="DX34" s="701"/>
      <c r="DY34" s="701"/>
      <c r="DZ34" s="701"/>
      <c r="EA34" s="701"/>
      <c r="EB34" s="701"/>
      <c r="EC34" s="719"/>
    </row>
    <row r="35" spans="2:133" ht="11.25" customHeight="1">
      <c r="B35" s="677" t="s">
        <v>321</v>
      </c>
      <c r="C35" s="678"/>
      <c r="D35" s="678"/>
      <c r="E35" s="678"/>
      <c r="F35" s="678"/>
      <c r="G35" s="678"/>
      <c r="H35" s="678"/>
      <c r="I35" s="678"/>
      <c r="J35" s="678"/>
      <c r="K35" s="678"/>
      <c r="L35" s="678"/>
      <c r="M35" s="678"/>
      <c r="N35" s="678"/>
      <c r="O35" s="678"/>
      <c r="P35" s="678"/>
      <c r="Q35" s="679"/>
      <c r="R35" s="680">
        <v>30543</v>
      </c>
      <c r="S35" s="681"/>
      <c r="T35" s="681"/>
      <c r="U35" s="681"/>
      <c r="V35" s="681"/>
      <c r="W35" s="681"/>
      <c r="X35" s="681"/>
      <c r="Y35" s="682"/>
      <c r="Z35" s="713">
        <v>0.7</v>
      </c>
      <c r="AA35" s="713"/>
      <c r="AB35" s="713"/>
      <c r="AC35" s="713"/>
      <c r="AD35" s="714" t="s">
        <v>230</v>
      </c>
      <c r="AE35" s="714"/>
      <c r="AF35" s="714"/>
      <c r="AG35" s="714"/>
      <c r="AH35" s="714"/>
      <c r="AI35" s="714"/>
      <c r="AJ35" s="714"/>
      <c r="AK35" s="714"/>
      <c r="AL35" s="683" t="s">
        <v>230</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324</v>
      </c>
      <c r="CE35" s="724"/>
      <c r="CF35" s="724"/>
      <c r="CG35" s="724"/>
      <c r="CH35" s="724"/>
      <c r="CI35" s="724"/>
      <c r="CJ35" s="724"/>
      <c r="CK35" s="724"/>
      <c r="CL35" s="724"/>
      <c r="CM35" s="724"/>
      <c r="CN35" s="724"/>
      <c r="CO35" s="724"/>
      <c r="CP35" s="724"/>
      <c r="CQ35" s="725"/>
      <c r="CR35" s="680">
        <v>4793</v>
      </c>
      <c r="CS35" s="699"/>
      <c r="CT35" s="699"/>
      <c r="CU35" s="699"/>
      <c r="CV35" s="699"/>
      <c r="CW35" s="699"/>
      <c r="CX35" s="699"/>
      <c r="CY35" s="700"/>
      <c r="CZ35" s="683">
        <v>0.1</v>
      </c>
      <c r="DA35" s="701"/>
      <c r="DB35" s="701"/>
      <c r="DC35" s="702"/>
      <c r="DD35" s="686">
        <v>2846</v>
      </c>
      <c r="DE35" s="699"/>
      <c r="DF35" s="699"/>
      <c r="DG35" s="699"/>
      <c r="DH35" s="699"/>
      <c r="DI35" s="699"/>
      <c r="DJ35" s="699"/>
      <c r="DK35" s="700"/>
      <c r="DL35" s="686">
        <v>2846</v>
      </c>
      <c r="DM35" s="699"/>
      <c r="DN35" s="699"/>
      <c r="DO35" s="699"/>
      <c r="DP35" s="699"/>
      <c r="DQ35" s="699"/>
      <c r="DR35" s="699"/>
      <c r="DS35" s="699"/>
      <c r="DT35" s="699"/>
      <c r="DU35" s="699"/>
      <c r="DV35" s="700"/>
      <c r="DW35" s="683">
        <v>0.1</v>
      </c>
      <c r="DX35" s="701"/>
      <c r="DY35" s="701"/>
      <c r="DZ35" s="701"/>
      <c r="EA35" s="701"/>
      <c r="EB35" s="701"/>
      <c r="EC35" s="719"/>
    </row>
    <row r="36" spans="2:133" ht="11.25" customHeight="1">
      <c r="B36" s="677" t="s">
        <v>325</v>
      </c>
      <c r="C36" s="678"/>
      <c r="D36" s="678"/>
      <c r="E36" s="678"/>
      <c r="F36" s="678"/>
      <c r="G36" s="678"/>
      <c r="H36" s="678"/>
      <c r="I36" s="678"/>
      <c r="J36" s="678"/>
      <c r="K36" s="678"/>
      <c r="L36" s="678"/>
      <c r="M36" s="678"/>
      <c r="N36" s="678"/>
      <c r="O36" s="678"/>
      <c r="P36" s="678"/>
      <c r="Q36" s="679"/>
      <c r="R36" s="680">
        <v>160478</v>
      </c>
      <c r="S36" s="681"/>
      <c r="T36" s="681"/>
      <c r="U36" s="681"/>
      <c r="V36" s="681"/>
      <c r="W36" s="681"/>
      <c r="X36" s="681"/>
      <c r="Y36" s="682"/>
      <c r="Z36" s="713">
        <v>3.5</v>
      </c>
      <c r="AA36" s="713"/>
      <c r="AB36" s="713"/>
      <c r="AC36" s="713"/>
      <c r="AD36" s="714" t="s">
        <v>232</v>
      </c>
      <c r="AE36" s="714"/>
      <c r="AF36" s="714"/>
      <c r="AG36" s="714"/>
      <c r="AH36" s="714"/>
      <c r="AI36" s="714"/>
      <c r="AJ36" s="714"/>
      <c r="AK36" s="714"/>
      <c r="AL36" s="683" t="s">
        <v>230</v>
      </c>
      <c r="AM36" s="684"/>
      <c r="AN36" s="684"/>
      <c r="AO36" s="715"/>
      <c r="AP36" s="235"/>
      <c r="AQ36" s="732" t="s">
        <v>326</v>
      </c>
      <c r="AR36" s="733"/>
      <c r="AS36" s="733"/>
      <c r="AT36" s="733"/>
      <c r="AU36" s="733"/>
      <c r="AV36" s="733"/>
      <c r="AW36" s="733"/>
      <c r="AX36" s="733"/>
      <c r="AY36" s="734"/>
      <c r="AZ36" s="735">
        <v>455968</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11278</v>
      </c>
      <c r="BW36" s="736"/>
      <c r="BX36" s="736"/>
      <c r="BY36" s="736"/>
      <c r="BZ36" s="736"/>
      <c r="CA36" s="736"/>
      <c r="CB36" s="737"/>
      <c r="CD36" s="727" t="s">
        <v>328</v>
      </c>
      <c r="CE36" s="724"/>
      <c r="CF36" s="724"/>
      <c r="CG36" s="724"/>
      <c r="CH36" s="724"/>
      <c r="CI36" s="724"/>
      <c r="CJ36" s="724"/>
      <c r="CK36" s="724"/>
      <c r="CL36" s="724"/>
      <c r="CM36" s="724"/>
      <c r="CN36" s="724"/>
      <c r="CO36" s="724"/>
      <c r="CP36" s="724"/>
      <c r="CQ36" s="725"/>
      <c r="CR36" s="680">
        <v>1495507</v>
      </c>
      <c r="CS36" s="681"/>
      <c r="CT36" s="681"/>
      <c r="CU36" s="681"/>
      <c r="CV36" s="681"/>
      <c r="CW36" s="681"/>
      <c r="CX36" s="681"/>
      <c r="CY36" s="682"/>
      <c r="CZ36" s="683">
        <v>33.799999999999997</v>
      </c>
      <c r="DA36" s="701"/>
      <c r="DB36" s="701"/>
      <c r="DC36" s="702"/>
      <c r="DD36" s="686">
        <v>637716</v>
      </c>
      <c r="DE36" s="681"/>
      <c r="DF36" s="681"/>
      <c r="DG36" s="681"/>
      <c r="DH36" s="681"/>
      <c r="DI36" s="681"/>
      <c r="DJ36" s="681"/>
      <c r="DK36" s="682"/>
      <c r="DL36" s="686">
        <v>378907</v>
      </c>
      <c r="DM36" s="681"/>
      <c r="DN36" s="681"/>
      <c r="DO36" s="681"/>
      <c r="DP36" s="681"/>
      <c r="DQ36" s="681"/>
      <c r="DR36" s="681"/>
      <c r="DS36" s="681"/>
      <c r="DT36" s="681"/>
      <c r="DU36" s="681"/>
      <c r="DV36" s="682"/>
      <c r="DW36" s="683">
        <v>17.3</v>
      </c>
      <c r="DX36" s="701"/>
      <c r="DY36" s="701"/>
      <c r="DZ36" s="701"/>
      <c r="EA36" s="701"/>
      <c r="EB36" s="701"/>
      <c r="EC36" s="719"/>
    </row>
    <row r="37" spans="2:133" ht="11.25" customHeight="1">
      <c r="B37" s="677" t="s">
        <v>329</v>
      </c>
      <c r="C37" s="678"/>
      <c r="D37" s="678"/>
      <c r="E37" s="678"/>
      <c r="F37" s="678"/>
      <c r="G37" s="678"/>
      <c r="H37" s="678"/>
      <c r="I37" s="678"/>
      <c r="J37" s="678"/>
      <c r="K37" s="678"/>
      <c r="L37" s="678"/>
      <c r="M37" s="678"/>
      <c r="N37" s="678"/>
      <c r="O37" s="678"/>
      <c r="P37" s="678"/>
      <c r="Q37" s="679"/>
      <c r="R37" s="680">
        <v>174260</v>
      </c>
      <c r="S37" s="681"/>
      <c r="T37" s="681"/>
      <c r="U37" s="681"/>
      <c r="V37" s="681"/>
      <c r="W37" s="681"/>
      <c r="X37" s="681"/>
      <c r="Y37" s="682"/>
      <c r="Z37" s="713">
        <v>3.8</v>
      </c>
      <c r="AA37" s="713"/>
      <c r="AB37" s="713"/>
      <c r="AC37" s="713"/>
      <c r="AD37" s="714" t="s">
        <v>232</v>
      </c>
      <c r="AE37" s="714"/>
      <c r="AF37" s="714"/>
      <c r="AG37" s="714"/>
      <c r="AH37" s="714"/>
      <c r="AI37" s="714"/>
      <c r="AJ37" s="714"/>
      <c r="AK37" s="714"/>
      <c r="AL37" s="683" t="s">
        <v>230</v>
      </c>
      <c r="AM37" s="684"/>
      <c r="AN37" s="684"/>
      <c r="AO37" s="715"/>
      <c r="AQ37" s="720" t="s">
        <v>330</v>
      </c>
      <c r="AR37" s="721"/>
      <c r="AS37" s="721"/>
      <c r="AT37" s="721"/>
      <c r="AU37" s="721"/>
      <c r="AV37" s="721"/>
      <c r="AW37" s="721"/>
      <c r="AX37" s="721"/>
      <c r="AY37" s="722"/>
      <c r="AZ37" s="680">
        <v>155000</v>
      </c>
      <c r="BA37" s="681"/>
      <c r="BB37" s="681"/>
      <c r="BC37" s="681"/>
      <c r="BD37" s="699"/>
      <c r="BE37" s="699"/>
      <c r="BF37" s="723"/>
      <c r="BG37" s="727" t="s">
        <v>331</v>
      </c>
      <c r="BH37" s="724"/>
      <c r="BI37" s="724"/>
      <c r="BJ37" s="724"/>
      <c r="BK37" s="724"/>
      <c r="BL37" s="724"/>
      <c r="BM37" s="724"/>
      <c r="BN37" s="724"/>
      <c r="BO37" s="724"/>
      <c r="BP37" s="724"/>
      <c r="BQ37" s="724"/>
      <c r="BR37" s="724"/>
      <c r="BS37" s="724"/>
      <c r="BT37" s="724"/>
      <c r="BU37" s="725"/>
      <c r="BV37" s="680">
        <v>1764</v>
      </c>
      <c r="BW37" s="681"/>
      <c r="BX37" s="681"/>
      <c r="BY37" s="681"/>
      <c r="BZ37" s="681"/>
      <c r="CA37" s="681"/>
      <c r="CB37" s="726"/>
      <c r="CD37" s="727" t="s">
        <v>332</v>
      </c>
      <c r="CE37" s="724"/>
      <c r="CF37" s="724"/>
      <c r="CG37" s="724"/>
      <c r="CH37" s="724"/>
      <c r="CI37" s="724"/>
      <c r="CJ37" s="724"/>
      <c r="CK37" s="724"/>
      <c r="CL37" s="724"/>
      <c r="CM37" s="724"/>
      <c r="CN37" s="724"/>
      <c r="CO37" s="724"/>
      <c r="CP37" s="724"/>
      <c r="CQ37" s="725"/>
      <c r="CR37" s="680">
        <v>280787</v>
      </c>
      <c r="CS37" s="699"/>
      <c r="CT37" s="699"/>
      <c r="CU37" s="699"/>
      <c r="CV37" s="699"/>
      <c r="CW37" s="699"/>
      <c r="CX37" s="699"/>
      <c r="CY37" s="700"/>
      <c r="CZ37" s="683">
        <v>6.3</v>
      </c>
      <c r="DA37" s="701"/>
      <c r="DB37" s="701"/>
      <c r="DC37" s="702"/>
      <c r="DD37" s="686">
        <v>280787</v>
      </c>
      <c r="DE37" s="699"/>
      <c r="DF37" s="699"/>
      <c r="DG37" s="699"/>
      <c r="DH37" s="699"/>
      <c r="DI37" s="699"/>
      <c r="DJ37" s="699"/>
      <c r="DK37" s="700"/>
      <c r="DL37" s="686">
        <v>280787</v>
      </c>
      <c r="DM37" s="699"/>
      <c r="DN37" s="699"/>
      <c r="DO37" s="699"/>
      <c r="DP37" s="699"/>
      <c r="DQ37" s="699"/>
      <c r="DR37" s="699"/>
      <c r="DS37" s="699"/>
      <c r="DT37" s="699"/>
      <c r="DU37" s="699"/>
      <c r="DV37" s="700"/>
      <c r="DW37" s="683">
        <v>12.8</v>
      </c>
      <c r="DX37" s="701"/>
      <c r="DY37" s="701"/>
      <c r="DZ37" s="701"/>
      <c r="EA37" s="701"/>
      <c r="EB37" s="701"/>
      <c r="EC37" s="719"/>
    </row>
    <row r="38" spans="2:133" ht="11.25" customHeight="1">
      <c r="B38" s="677" t="s">
        <v>333</v>
      </c>
      <c r="C38" s="678"/>
      <c r="D38" s="678"/>
      <c r="E38" s="678"/>
      <c r="F38" s="678"/>
      <c r="G38" s="678"/>
      <c r="H38" s="678"/>
      <c r="I38" s="678"/>
      <c r="J38" s="678"/>
      <c r="K38" s="678"/>
      <c r="L38" s="678"/>
      <c r="M38" s="678"/>
      <c r="N38" s="678"/>
      <c r="O38" s="678"/>
      <c r="P38" s="678"/>
      <c r="Q38" s="679"/>
      <c r="R38" s="680">
        <v>37587</v>
      </c>
      <c r="S38" s="681"/>
      <c r="T38" s="681"/>
      <c r="U38" s="681"/>
      <c r="V38" s="681"/>
      <c r="W38" s="681"/>
      <c r="X38" s="681"/>
      <c r="Y38" s="682"/>
      <c r="Z38" s="713">
        <v>0.8</v>
      </c>
      <c r="AA38" s="713"/>
      <c r="AB38" s="713"/>
      <c r="AC38" s="713"/>
      <c r="AD38" s="714">
        <v>2040</v>
      </c>
      <c r="AE38" s="714"/>
      <c r="AF38" s="714"/>
      <c r="AG38" s="714"/>
      <c r="AH38" s="714"/>
      <c r="AI38" s="714"/>
      <c r="AJ38" s="714"/>
      <c r="AK38" s="714"/>
      <c r="AL38" s="683">
        <v>0.1</v>
      </c>
      <c r="AM38" s="684"/>
      <c r="AN38" s="684"/>
      <c r="AO38" s="715"/>
      <c r="AQ38" s="720" t="s">
        <v>334</v>
      </c>
      <c r="AR38" s="721"/>
      <c r="AS38" s="721"/>
      <c r="AT38" s="721"/>
      <c r="AU38" s="721"/>
      <c r="AV38" s="721"/>
      <c r="AW38" s="721"/>
      <c r="AX38" s="721"/>
      <c r="AY38" s="722"/>
      <c r="AZ38" s="680">
        <v>18829</v>
      </c>
      <c r="BA38" s="681"/>
      <c r="BB38" s="681"/>
      <c r="BC38" s="681"/>
      <c r="BD38" s="699"/>
      <c r="BE38" s="699"/>
      <c r="BF38" s="723"/>
      <c r="BG38" s="727" t="s">
        <v>335</v>
      </c>
      <c r="BH38" s="724"/>
      <c r="BI38" s="724"/>
      <c r="BJ38" s="724"/>
      <c r="BK38" s="724"/>
      <c r="BL38" s="724"/>
      <c r="BM38" s="724"/>
      <c r="BN38" s="724"/>
      <c r="BO38" s="724"/>
      <c r="BP38" s="724"/>
      <c r="BQ38" s="724"/>
      <c r="BR38" s="724"/>
      <c r="BS38" s="724"/>
      <c r="BT38" s="724"/>
      <c r="BU38" s="725"/>
      <c r="BV38" s="680">
        <v>895</v>
      </c>
      <c r="BW38" s="681"/>
      <c r="BX38" s="681"/>
      <c r="BY38" s="681"/>
      <c r="BZ38" s="681"/>
      <c r="CA38" s="681"/>
      <c r="CB38" s="726"/>
      <c r="CD38" s="727" t="s">
        <v>336</v>
      </c>
      <c r="CE38" s="724"/>
      <c r="CF38" s="724"/>
      <c r="CG38" s="724"/>
      <c r="CH38" s="724"/>
      <c r="CI38" s="724"/>
      <c r="CJ38" s="724"/>
      <c r="CK38" s="724"/>
      <c r="CL38" s="724"/>
      <c r="CM38" s="724"/>
      <c r="CN38" s="724"/>
      <c r="CO38" s="724"/>
      <c r="CP38" s="724"/>
      <c r="CQ38" s="725"/>
      <c r="CR38" s="680">
        <v>282139</v>
      </c>
      <c r="CS38" s="681"/>
      <c r="CT38" s="681"/>
      <c r="CU38" s="681"/>
      <c r="CV38" s="681"/>
      <c r="CW38" s="681"/>
      <c r="CX38" s="681"/>
      <c r="CY38" s="682"/>
      <c r="CZ38" s="683">
        <v>6.4</v>
      </c>
      <c r="DA38" s="701"/>
      <c r="DB38" s="701"/>
      <c r="DC38" s="702"/>
      <c r="DD38" s="686">
        <v>223223</v>
      </c>
      <c r="DE38" s="681"/>
      <c r="DF38" s="681"/>
      <c r="DG38" s="681"/>
      <c r="DH38" s="681"/>
      <c r="DI38" s="681"/>
      <c r="DJ38" s="681"/>
      <c r="DK38" s="682"/>
      <c r="DL38" s="686">
        <v>212846</v>
      </c>
      <c r="DM38" s="681"/>
      <c r="DN38" s="681"/>
      <c r="DO38" s="681"/>
      <c r="DP38" s="681"/>
      <c r="DQ38" s="681"/>
      <c r="DR38" s="681"/>
      <c r="DS38" s="681"/>
      <c r="DT38" s="681"/>
      <c r="DU38" s="681"/>
      <c r="DV38" s="682"/>
      <c r="DW38" s="683">
        <v>9.6999999999999993</v>
      </c>
      <c r="DX38" s="701"/>
      <c r="DY38" s="701"/>
      <c r="DZ38" s="701"/>
      <c r="EA38" s="701"/>
      <c r="EB38" s="701"/>
      <c r="EC38" s="719"/>
    </row>
    <row r="39" spans="2:133" ht="11.25" customHeight="1">
      <c r="B39" s="677" t="s">
        <v>337</v>
      </c>
      <c r="C39" s="678"/>
      <c r="D39" s="678"/>
      <c r="E39" s="678"/>
      <c r="F39" s="678"/>
      <c r="G39" s="678"/>
      <c r="H39" s="678"/>
      <c r="I39" s="678"/>
      <c r="J39" s="678"/>
      <c r="K39" s="678"/>
      <c r="L39" s="678"/>
      <c r="M39" s="678"/>
      <c r="N39" s="678"/>
      <c r="O39" s="678"/>
      <c r="P39" s="678"/>
      <c r="Q39" s="679"/>
      <c r="R39" s="680">
        <v>294468</v>
      </c>
      <c r="S39" s="681"/>
      <c r="T39" s="681"/>
      <c r="U39" s="681"/>
      <c r="V39" s="681"/>
      <c r="W39" s="681"/>
      <c r="X39" s="681"/>
      <c r="Y39" s="682"/>
      <c r="Z39" s="713">
        <v>6.3</v>
      </c>
      <c r="AA39" s="713"/>
      <c r="AB39" s="713"/>
      <c r="AC39" s="713"/>
      <c r="AD39" s="714" t="s">
        <v>230</v>
      </c>
      <c r="AE39" s="714"/>
      <c r="AF39" s="714"/>
      <c r="AG39" s="714"/>
      <c r="AH39" s="714"/>
      <c r="AI39" s="714"/>
      <c r="AJ39" s="714"/>
      <c r="AK39" s="714"/>
      <c r="AL39" s="683" t="s">
        <v>137</v>
      </c>
      <c r="AM39" s="684"/>
      <c r="AN39" s="684"/>
      <c r="AO39" s="715"/>
      <c r="AQ39" s="720" t="s">
        <v>338</v>
      </c>
      <c r="AR39" s="721"/>
      <c r="AS39" s="721"/>
      <c r="AT39" s="721"/>
      <c r="AU39" s="721"/>
      <c r="AV39" s="721"/>
      <c r="AW39" s="721"/>
      <c r="AX39" s="721"/>
      <c r="AY39" s="722"/>
      <c r="AZ39" s="680" t="s">
        <v>230</v>
      </c>
      <c r="BA39" s="681"/>
      <c r="BB39" s="681"/>
      <c r="BC39" s="681"/>
      <c r="BD39" s="699"/>
      <c r="BE39" s="699"/>
      <c r="BF39" s="723"/>
      <c r="BG39" s="727" t="s">
        <v>339</v>
      </c>
      <c r="BH39" s="724"/>
      <c r="BI39" s="724"/>
      <c r="BJ39" s="724"/>
      <c r="BK39" s="724"/>
      <c r="BL39" s="724"/>
      <c r="BM39" s="724"/>
      <c r="BN39" s="724"/>
      <c r="BO39" s="724"/>
      <c r="BP39" s="724"/>
      <c r="BQ39" s="724"/>
      <c r="BR39" s="724"/>
      <c r="BS39" s="724"/>
      <c r="BT39" s="724"/>
      <c r="BU39" s="725"/>
      <c r="BV39" s="680">
        <v>1398</v>
      </c>
      <c r="BW39" s="681"/>
      <c r="BX39" s="681"/>
      <c r="BY39" s="681"/>
      <c r="BZ39" s="681"/>
      <c r="CA39" s="681"/>
      <c r="CB39" s="726"/>
      <c r="CD39" s="727" t="s">
        <v>340</v>
      </c>
      <c r="CE39" s="724"/>
      <c r="CF39" s="724"/>
      <c r="CG39" s="724"/>
      <c r="CH39" s="724"/>
      <c r="CI39" s="724"/>
      <c r="CJ39" s="724"/>
      <c r="CK39" s="724"/>
      <c r="CL39" s="724"/>
      <c r="CM39" s="724"/>
      <c r="CN39" s="724"/>
      <c r="CO39" s="724"/>
      <c r="CP39" s="724"/>
      <c r="CQ39" s="725"/>
      <c r="CR39" s="680">
        <v>163815</v>
      </c>
      <c r="CS39" s="699"/>
      <c r="CT39" s="699"/>
      <c r="CU39" s="699"/>
      <c r="CV39" s="699"/>
      <c r="CW39" s="699"/>
      <c r="CX39" s="699"/>
      <c r="CY39" s="700"/>
      <c r="CZ39" s="683">
        <v>3.7</v>
      </c>
      <c r="DA39" s="701"/>
      <c r="DB39" s="701"/>
      <c r="DC39" s="702"/>
      <c r="DD39" s="686">
        <v>145000</v>
      </c>
      <c r="DE39" s="699"/>
      <c r="DF39" s="699"/>
      <c r="DG39" s="699"/>
      <c r="DH39" s="699"/>
      <c r="DI39" s="699"/>
      <c r="DJ39" s="699"/>
      <c r="DK39" s="700"/>
      <c r="DL39" s="686" t="s">
        <v>230</v>
      </c>
      <c r="DM39" s="699"/>
      <c r="DN39" s="699"/>
      <c r="DO39" s="699"/>
      <c r="DP39" s="699"/>
      <c r="DQ39" s="699"/>
      <c r="DR39" s="699"/>
      <c r="DS39" s="699"/>
      <c r="DT39" s="699"/>
      <c r="DU39" s="699"/>
      <c r="DV39" s="700"/>
      <c r="DW39" s="683" t="s">
        <v>230</v>
      </c>
      <c r="DX39" s="701"/>
      <c r="DY39" s="701"/>
      <c r="DZ39" s="701"/>
      <c r="EA39" s="701"/>
      <c r="EB39" s="701"/>
      <c r="EC39" s="719"/>
    </row>
    <row r="40" spans="2:133" ht="11.25" customHeight="1">
      <c r="B40" s="677" t="s">
        <v>341</v>
      </c>
      <c r="C40" s="678"/>
      <c r="D40" s="678"/>
      <c r="E40" s="678"/>
      <c r="F40" s="678"/>
      <c r="G40" s="678"/>
      <c r="H40" s="678"/>
      <c r="I40" s="678"/>
      <c r="J40" s="678"/>
      <c r="K40" s="678"/>
      <c r="L40" s="678"/>
      <c r="M40" s="678"/>
      <c r="N40" s="678"/>
      <c r="O40" s="678"/>
      <c r="P40" s="678"/>
      <c r="Q40" s="679"/>
      <c r="R40" s="680" t="s">
        <v>230</v>
      </c>
      <c r="S40" s="681"/>
      <c r="T40" s="681"/>
      <c r="U40" s="681"/>
      <c r="V40" s="681"/>
      <c r="W40" s="681"/>
      <c r="X40" s="681"/>
      <c r="Y40" s="682"/>
      <c r="Z40" s="713" t="s">
        <v>230</v>
      </c>
      <c r="AA40" s="713"/>
      <c r="AB40" s="713"/>
      <c r="AC40" s="713"/>
      <c r="AD40" s="714" t="s">
        <v>230</v>
      </c>
      <c r="AE40" s="714"/>
      <c r="AF40" s="714"/>
      <c r="AG40" s="714"/>
      <c r="AH40" s="714"/>
      <c r="AI40" s="714"/>
      <c r="AJ40" s="714"/>
      <c r="AK40" s="714"/>
      <c r="AL40" s="683" t="s">
        <v>232</v>
      </c>
      <c r="AM40" s="684"/>
      <c r="AN40" s="684"/>
      <c r="AO40" s="715"/>
      <c r="AQ40" s="720" t="s">
        <v>342</v>
      </c>
      <c r="AR40" s="721"/>
      <c r="AS40" s="721"/>
      <c r="AT40" s="721"/>
      <c r="AU40" s="721"/>
      <c r="AV40" s="721"/>
      <c r="AW40" s="721"/>
      <c r="AX40" s="721"/>
      <c r="AY40" s="722"/>
      <c r="AZ40" s="680" t="s">
        <v>230</v>
      </c>
      <c r="BA40" s="681"/>
      <c r="BB40" s="681"/>
      <c r="BC40" s="681"/>
      <c r="BD40" s="699"/>
      <c r="BE40" s="699"/>
      <c r="BF40" s="723"/>
      <c r="BG40" s="728" t="s">
        <v>343</v>
      </c>
      <c r="BH40" s="729"/>
      <c r="BI40" s="729"/>
      <c r="BJ40" s="729"/>
      <c r="BK40" s="729"/>
      <c r="BL40" s="236"/>
      <c r="BM40" s="724" t="s">
        <v>344</v>
      </c>
      <c r="BN40" s="724"/>
      <c r="BO40" s="724"/>
      <c r="BP40" s="724"/>
      <c r="BQ40" s="724"/>
      <c r="BR40" s="724"/>
      <c r="BS40" s="724"/>
      <c r="BT40" s="724"/>
      <c r="BU40" s="725"/>
      <c r="BV40" s="680">
        <v>80</v>
      </c>
      <c r="BW40" s="681"/>
      <c r="BX40" s="681"/>
      <c r="BY40" s="681"/>
      <c r="BZ40" s="681"/>
      <c r="CA40" s="681"/>
      <c r="CB40" s="726"/>
      <c r="CD40" s="727" t="s">
        <v>345</v>
      </c>
      <c r="CE40" s="724"/>
      <c r="CF40" s="724"/>
      <c r="CG40" s="724"/>
      <c r="CH40" s="724"/>
      <c r="CI40" s="724"/>
      <c r="CJ40" s="724"/>
      <c r="CK40" s="724"/>
      <c r="CL40" s="724"/>
      <c r="CM40" s="724"/>
      <c r="CN40" s="724"/>
      <c r="CO40" s="724"/>
      <c r="CP40" s="724"/>
      <c r="CQ40" s="725"/>
      <c r="CR40" s="680">
        <v>3996</v>
      </c>
      <c r="CS40" s="681"/>
      <c r="CT40" s="681"/>
      <c r="CU40" s="681"/>
      <c r="CV40" s="681"/>
      <c r="CW40" s="681"/>
      <c r="CX40" s="681"/>
      <c r="CY40" s="682"/>
      <c r="CZ40" s="683">
        <v>0.1</v>
      </c>
      <c r="DA40" s="701"/>
      <c r="DB40" s="701"/>
      <c r="DC40" s="702"/>
      <c r="DD40" s="686" t="s">
        <v>230</v>
      </c>
      <c r="DE40" s="681"/>
      <c r="DF40" s="681"/>
      <c r="DG40" s="681"/>
      <c r="DH40" s="681"/>
      <c r="DI40" s="681"/>
      <c r="DJ40" s="681"/>
      <c r="DK40" s="682"/>
      <c r="DL40" s="686" t="s">
        <v>232</v>
      </c>
      <c r="DM40" s="681"/>
      <c r="DN40" s="681"/>
      <c r="DO40" s="681"/>
      <c r="DP40" s="681"/>
      <c r="DQ40" s="681"/>
      <c r="DR40" s="681"/>
      <c r="DS40" s="681"/>
      <c r="DT40" s="681"/>
      <c r="DU40" s="681"/>
      <c r="DV40" s="682"/>
      <c r="DW40" s="683" t="s">
        <v>230</v>
      </c>
      <c r="DX40" s="701"/>
      <c r="DY40" s="701"/>
      <c r="DZ40" s="701"/>
      <c r="EA40" s="701"/>
      <c r="EB40" s="701"/>
      <c r="EC40" s="719"/>
    </row>
    <row r="41" spans="2:133" ht="11.25" customHeight="1">
      <c r="B41" s="677" t="s">
        <v>346</v>
      </c>
      <c r="C41" s="678"/>
      <c r="D41" s="678"/>
      <c r="E41" s="678"/>
      <c r="F41" s="678"/>
      <c r="G41" s="678"/>
      <c r="H41" s="678"/>
      <c r="I41" s="678"/>
      <c r="J41" s="678"/>
      <c r="K41" s="678"/>
      <c r="L41" s="678"/>
      <c r="M41" s="678"/>
      <c r="N41" s="678"/>
      <c r="O41" s="678"/>
      <c r="P41" s="678"/>
      <c r="Q41" s="679"/>
      <c r="R41" s="680" t="s">
        <v>230</v>
      </c>
      <c r="S41" s="681"/>
      <c r="T41" s="681"/>
      <c r="U41" s="681"/>
      <c r="V41" s="681"/>
      <c r="W41" s="681"/>
      <c r="X41" s="681"/>
      <c r="Y41" s="682"/>
      <c r="Z41" s="713" t="s">
        <v>137</v>
      </c>
      <c r="AA41" s="713"/>
      <c r="AB41" s="713"/>
      <c r="AC41" s="713"/>
      <c r="AD41" s="714" t="s">
        <v>230</v>
      </c>
      <c r="AE41" s="714"/>
      <c r="AF41" s="714"/>
      <c r="AG41" s="714"/>
      <c r="AH41" s="714"/>
      <c r="AI41" s="714"/>
      <c r="AJ41" s="714"/>
      <c r="AK41" s="714"/>
      <c r="AL41" s="683" t="s">
        <v>232</v>
      </c>
      <c r="AM41" s="684"/>
      <c r="AN41" s="684"/>
      <c r="AO41" s="715"/>
      <c r="AQ41" s="720" t="s">
        <v>347</v>
      </c>
      <c r="AR41" s="721"/>
      <c r="AS41" s="721"/>
      <c r="AT41" s="721"/>
      <c r="AU41" s="721"/>
      <c r="AV41" s="721"/>
      <c r="AW41" s="721"/>
      <c r="AX41" s="721"/>
      <c r="AY41" s="722"/>
      <c r="AZ41" s="680">
        <v>53932</v>
      </c>
      <c r="BA41" s="681"/>
      <c r="BB41" s="681"/>
      <c r="BC41" s="681"/>
      <c r="BD41" s="699"/>
      <c r="BE41" s="699"/>
      <c r="BF41" s="723"/>
      <c r="BG41" s="728"/>
      <c r="BH41" s="729"/>
      <c r="BI41" s="729"/>
      <c r="BJ41" s="729"/>
      <c r="BK41" s="729"/>
      <c r="BL41" s="236"/>
      <c r="BM41" s="724" t="s">
        <v>348</v>
      </c>
      <c r="BN41" s="724"/>
      <c r="BO41" s="724"/>
      <c r="BP41" s="724"/>
      <c r="BQ41" s="724"/>
      <c r="BR41" s="724"/>
      <c r="BS41" s="724"/>
      <c r="BT41" s="724"/>
      <c r="BU41" s="725"/>
      <c r="BV41" s="680">
        <v>4</v>
      </c>
      <c r="BW41" s="681"/>
      <c r="BX41" s="681"/>
      <c r="BY41" s="681"/>
      <c r="BZ41" s="681"/>
      <c r="CA41" s="681"/>
      <c r="CB41" s="726"/>
      <c r="CD41" s="727" t="s">
        <v>349</v>
      </c>
      <c r="CE41" s="724"/>
      <c r="CF41" s="724"/>
      <c r="CG41" s="724"/>
      <c r="CH41" s="724"/>
      <c r="CI41" s="724"/>
      <c r="CJ41" s="724"/>
      <c r="CK41" s="724"/>
      <c r="CL41" s="724"/>
      <c r="CM41" s="724"/>
      <c r="CN41" s="724"/>
      <c r="CO41" s="724"/>
      <c r="CP41" s="724"/>
      <c r="CQ41" s="725"/>
      <c r="CR41" s="680" t="s">
        <v>232</v>
      </c>
      <c r="CS41" s="699"/>
      <c r="CT41" s="699"/>
      <c r="CU41" s="699"/>
      <c r="CV41" s="699"/>
      <c r="CW41" s="699"/>
      <c r="CX41" s="699"/>
      <c r="CY41" s="700"/>
      <c r="CZ41" s="683" t="s">
        <v>230</v>
      </c>
      <c r="DA41" s="701"/>
      <c r="DB41" s="701"/>
      <c r="DC41" s="702"/>
      <c r="DD41" s="686" t="s">
        <v>230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350</v>
      </c>
      <c r="C42" s="678"/>
      <c r="D42" s="678"/>
      <c r="E42" s="678"/>
      <c r="F42" s="678"/>
      <c r="G42" s="678"/>
      <c r="H42" s="678"/>
      <c r="I42" s="678"/>
      <c r="J42" s="678"/>
      <c r="K42" s="678"/>
      <c r="L42" s="678"/>
      <c r="M42" s="678"/>
      <c r="N42" s="678"/>
      <c r="O42" s="678"/>
      <c r="P42" s="678"/>
      <c r="Q42" s="679"/>
      <c r="R42" s="680">
        <v>80755</v>
      </c>
      <c r="S42" s="681"/>
      <c r="T42" s="681"/>
      <c r="U42" s="681"/>
      <c r="V42" s="681"/>
      <c r="W42" s="681"/>
      <c r="X42" s="681"/>
      <c r="Y42" s="682"/>
      <c r="Z42" s="713">
        <v>1.7</v>
      </c>
      <c r="AA42" s="713"/>
      <c r="AB42" s="713"/>
      <c r="AC42" s="713"/>
      <c r="AD42" s="714" t="s">
        <v>137</v>
      </c>
      <c r="AE42" s="714"/>
      <c r="AF42" s="714"/>
      <c r="AG42" s="714"/>
      <c r="AH42" s="714"/>
      <c r="AI42" s="714"/>
      <c r="AJ42" s="714"/>
      <c r="AK42" s="714"/>
      <c r="AL42" s="683" t="s">
        <v>232</v>
      </c>
      <c r="AM42" s="684"/>
      <c r="AN42" s="684"/>
      <c r="AO42" s="715"/>
      <c r="AQ42" s="716" t="s">
        <v>351</v>
      </c>
      <c r="AR42" s="717"/>
      <c r="AS42" s="717"/>
      <c r="AT42" s="717"/>
      <c r="AU42" s="717"/>
      <c r="AV42" s="717"/>
      <c r="AW42" s="717"/>
      <c r="AX42" s="717"/>
      <c r="AY42" s="718"/>
      <c r="AZ42" s="664">
        <v>228207</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411</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434180</v>
      </c>
      <c r="CS42" s="681"/>
      <c r="CT42" s="681"/>
      <c r="CU42" s="681"/>
      <c r="CV42" s="681"/>
      <c r="CW42" s="681"/>
      <c r="CX42" s="681"/>
      <c r="CY42" s="682"/>
      <c r="CZ42" s="683">
        <v>9.8000000000000007</v>
      </c>
      <c r="DA42" s="684"/>
      <c r="DB42" s="684"/>
      <c r="DC42" s="685"/>
      <c r="DD42" s="686">
        <v>102886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354</v>
      </c>
      <c r="C43" s="662"/>
      <c r="D43" s="662"/>
      <c r="E43" s="662"/>
      <c r="F43" s="662"/>
      <c r="G43" s="662"/>
      <c r="H43" s="662"/>
      <c r="I43" s="662"/>
      <c r="J43" s="662"/>
      <c r="K43" s="662"/>
      <c r="L43" s="662"/>
      <c r="M43" s="662"/>
      <c r="N43" s="662"/>
      <c r="O43" s="662"/>
      <c r="P43" s="662"/>
      <c r="Q43" s="663"/>
      <c r="R43" s="664">
        <v>4645892</v>
      </c>
      <c r="S43" s="703"/>
      <c r="T43" s="703"/>
      <c r="U43" s="703"/>
      <c r="V43" s="703"/>
      <c r="W43" s="703"/>
      <c r="X43" s="703"/>
      <c r="Y43" s="704"/>
      <c r="Z43" s="705">
        <v>100</v>
      </c>
      <c r="AA43" s="705"/>
      <c r="AB43" s="705"/>
      <c r="AC43" s="705"/>
      <c r="AD43" s="706">
        <v>2114022</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14373</v>
      </c>
      <c r="CS43" s="699"/>
      <c r="CT43" s="699"/>
      <c r="CU43" s="699"/>
      <c r="CV43" s="699"/>
      <c r="CW43" s="699"/>
      <c r="CX43" s="699"/>
      <c r="CY43" s="700"/>
      <c r="CZ43" s="683">
        <v>0.3</v>
      </c>
      <c r="DA43" s="701"/>
      <c r="DB43" s="701"/>
      <c r="DC43" s="702"/>
      <c r="DD43" s="686">
        <v>14373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403930</v>
      </c>
      <c r="CS44" s="681"/>
      <c r="CT44" s="681"/>
      <c r="CU44" s="681"/>
      <c r="CV44" s="681"/>
      <c r="CW44" s="681"/>
      <c r="CX44" s="681"/>
      <c r="CY44" s="682"/>
      <c r="CZ44" s="683">
        <v>9.1</v>
      </c>
      <c r="DA44" s="684"/>
      <c r="DB44" s="684"/>
      <c r="DC44" s="685"/>
      <c r="DD44" s="686">
        <v>100734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187161</v>
      </c>
      <c r="CS45" s="699"/>
      <c r="CT45" s="699"/>
      <c r="CU45" s="699"/>
      <c r="CV45" s="699"/>
      <c r="CW45" s="699"/>
      <c r="CX45" s="699"/>
      <c r="CY45" s="700"/>
      <c r="CZ45" s="683">
        <v>4.2</v>
      </c>
      <c r="DA45" s="701"/>
      <c r="DB45" s="701"/>
      <c r="DC45" s="702"/>
      <c r="DD45" s="686">
        <v>15678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208269</v>
      </c>
      <c r="CS46" s="681"/>
      <c r="CT46" s="681"/>
      <c r="CU46" s="681"/>
      <c r="CV46" s="681"/>
      <c r="CW46" s="681"/>
      <c r="CX46" s="681"/>
      <c r="CY46" s="682"/>
      <c r="CZ46" s="683">
        <v>4.7</v>
      </c>
      <c r="DA46" s="684"/>
      <c r="DB46" s="684"/>
      <c r="DC46" s="685"/>
      <c r="DD46" s="686">
        <v>82356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30250</v>
      </c>
      <c r="CS47" s="699"/>
      <c r="CT47" s="699"/>
      <c r="CU47" s="699"/>
      <c r="CV47" s="699"/>
      <c r="CW47" s="699"/>
      <c r="CX47" s="699"/>
      <c r="CY47" s="700"/>
      <c r="CZ47" s="683">
        <v>0.7</v>
      </c>
      <c r="DA47" s="701"/>
      <c r="DB47" s="701"/>
      <c r="DC47" s="702"/>
      <c r="DD47" s="686">
        <v>2152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230</v>
      </c>
      <c r="CS48" s="681"/>
      <c r="CT48" s="681"/>
      <c r="CU48" s="681"/>
      <c r="CV48" s="681"/>
      <c r="CW48" s="681"/>
      <c r="CX48" s="681"/>
      <c r="CY48" s="682"/>
      <c r="CZ48" s="683" t="s">
        <v>230</v>
      </c>
      <c r="DA48" s="684"/>
      <c r="DB48" s="684"/>
      <c r="DC48" s="685"/>
      <c r="DD48" s="686" t="s">
        <v>230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4423667</v>
      </c>
      <c r="CS49" s="665"/>
      <c r="CT49" s="665"/>
      <c r="CU49" s="665"/>
      <c r="CV49" s="665"/>
      <c r="CW49" s="665"/>
      <c r="CX49" s="665"/>
      <c r="CY49" s="666"/>
      <c r="CZ49" s="667">
        <v>100</v>
      </c>
      <c r="DA49" s="668"/>
      <c r="DB49" s="668"/>
      <c r="DC49" s="669"/>
      <c r="DD49" s="670">
        <v>2469524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1TA7a1IhXoRlEWbZ/85yKUBJBcrkcfkvffPrI3lKscryfKXhZ2NCrMFjL+R1TuyjdCSbktAu3XTiX4lZPDDsg==" saltValue="lLE/1KPDL6q10ixlOxKXy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1" zoomScale="70" zoomScaleNormal="25" zoomScaleSheetLayoutView="70" workbookViewId="0">
      <selection activeCell="AP75" sqref="AP75:AT75"/>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387</v>
      </c>
      <c r="C7" s="1146"/>
      <c r="D7" s="1146"/>
      <c r="E7" s="1146"/>
      <c r="F7" s="1146"/>
      <c r="G7" s="1146"/>
      <c r="H7" s="1146"/>
      <c r="I7" s="1146"/>
      <c r="J7" s="1146"/>
      <c r="K7" s="1146"/>
      <c r="L7" s="1146"/>
      <c r="M7" s="1146"/>
      <c r="N7" s="1146"/>
      <c r="O7" s="1146"/>
      <c r="P7" s="1147"/>
      <c r="Q7" s="1199">
        <v>4621</v>
      </c>
      <c r="R7" s="1200"/>
      <c r="S7" s="1200"/>
      <c r="T7" s="1200"/>
      <c r="U7" s="1200"/>
      <c r="V7" s="1200">
        <v>4407</v>
      </c>
      <c r="W7" s="1200"/>
      <c r="X7" s="1200"/>
      <c r="Y7" s="1200"/>
      <c r="Z7" s="1200"/>
      <c r="AA7" s="1200">
        <f>Q7-V7</f>
        <v>214</v>
      </c>
      <c r="AB7" s="1200"/>
      <c r="AC7" s="1200"/>
      <c r="AD7" s="1200"/>
      <c r="AE7" s="1201"/>
      <c r="AF7" s="1202">
        <v>192</v>
      </c>
      <c r="AG7" s="1203"/>
      <c r="AH7" s="1203"/>
      <c r="AI7" s="1203"/>
      <c r="AJ7" s="1204"/>
      <c r="AK7" s="1186">
        <v>160</v>
      </c>
      <c r="AL7" s="1187"/>
      <c r="AM7" s="1187"/>
      <c r="AN7" s="1187"/>
      <c r="AO7" s="1187"/>
      <c r="AP7" s="1187">
        <v>3412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606</v>
      </c>
      <c r="BT7" s="1191"/>
      <c r="BU7" s="1191"/>
      <c r="BV7" s="1191"/>
      <c r="BW7" s="1191"/>
      <c r="BX7" s="1191"/>
      <c r="BY7" s="1191"/>
      <c r="BZ7" s="1191"/>
      <c r="CA7" s="1191"/>
      <c r="CB7" s="1191"/>
      <c r="CC7" s="1191"/>
      <c r="CD7" s="1191"/>
      <c r="CE7" s="1191"/>
      <c r="CF7" s="1191"/>
      <c r="CG7" s="1192"/>
      <c r="CH7" s="1183">
        <v>0</v>
      </c>
      <c r="CI7" s="1184"/>
      <c r="CJ7" s="1184"/>
      <c r="CK7" s="1184"/>
      <c r="CL7" s="1185"/>
      <c r="CM7" s="1183">
        <v>11</v>
      </c>
      <c r="CN7" s="1184"/>
      <c r="CO7" s="1184"/>
      <c r="CP7" s="1184"/>
      <c r="CQ7" s="1185"/>
      <c r="CR7" s="1183">
        <v>5</v>
      </c>
      <c r="CS7" s="1184"/>
      <c r="CT7" s="1184"/>
      <c r="CU7" s="1184"/>
      <c r="CV7" s="1185"/>
      <c r="CW7" s="1183" t="s">
        <v>586</v>
      </c>
      <c r="CX7" s="1184"/>
      <c r="CY7" s="1184"/>
      <c r="CZ7" s="1184"/>
      <c r="DA7" s="1185"/>
      <c r="DB7" s="1183" t="s">
        <v>586</v>
      </c>
      <c r="DC7" s="1184"/>
      <c r="DD7" s="1184"/>
      <c r="DE7" s="1184"/>
      <c r="DF7" s="1185"/>
      <c r="DG7" s="1183" t="s">
        <v>586</v>
      </c>
      <c r="DH7" s="1184"/>
      <c r="DI7" s="1184"/>
      <c r="DJ7" s="1184"/>
      <c r="DK7" s="1185"/>
      <c r="DL7" s="1183" t="s">
        <v>586</v>
      </c>
      <c r="DM7" s="1184"/>
      <c r="DN7" s="1184"/>
      <c r="DO7" s="1184"/>
      <c r="DP7" s="1185"/>
      <c r="DQ7" s="1183" t="s">
        <v>586</v>
      </c>
      <c r="DR7" s="1184"/>
      <c r="DS7" s="1184"/>
      <c r="DT7" s="1184"/>
      <c r="DU7" s="1185"/>
      <c r="DV7" s="1210"/>
      <c r="DW7" s="1211"/>
      <c r="DX7" s="1211"/>
      <c r="DY7" s="1211"/>
      <c r="DZ7" s="1212"/>
      <c r="EA7" s="256"/>
    </row>
    <row r="8" spans="1:131" s="257" customFormat="1" ht="26.25" customHeight="1">
      <c r="A8" s="263">
        <v>2</v>
      </c>
      <c r="B8" s="1132" t="s">
        <v>388</v>
      </c>
      <c r="C8" s="1133"/>
      <c r="D8" s="1133"/>
      <c r="E8" s="1133"/>
      <c r="F8" s="1133"/>
      <c r="G8" s="1133"/>
      <c r="H8" s="1133"/>
      <c r="I8" s="1133"/>
      <c r="J8" s="1133"/>
      <c r="K8" s="1133"/>
      <c r="L8" s="1133"/>
      <c r="M8" s="1133"/>
      <c r="N8" s="1133"/>
      <c r="O8" s="1133"/>
      <c r="P8" s="1134"/>
      <c r="Q8" s="1138">
        <v>25</v>
      </c>
      <c r="R8" s="1139"/>
      <c r="S8" s="1139"/>
      <c r="T8" s="1139"/>
      <c r="U8" s="1139"/>
      <c r="V8" s="1139">
        <v>17</v>
      </c>
      <c r="W8" s="1139"/>
      <c r="X8" s="1139"/>
      <c r="Y8" s="1139"/>
      <c r="Z8" s="1139"/>
      <c r="AA8" s="1139">
        <f>Q8-V8</f>
        <v>8</v>
      </c>
      <c r="AB8" s="1139"/>
      <c r="AC8" s="1139"/>
      <c r="AD8" s="1139"/>
      <c r="AE8" s="1140"/>
      <c r="AF8" s="1114">
        <v>8</v>
      </c>
      <c r="AG8" s="1115"/>
      <c r="AH8" s="1115"/>
      <c r="AI8" s="1115"/>
      <c r="AJ8" s="1116"/>
      <c r="AK8" s="1181" t="s">
        <v>586</v>
      </c>
      <c r="AL8" s="1182"/>
      <c r="AM8" s="1182"/>
      <c r="AN8" s="1182"/>
      <c r="AO8" s="1182"/>
      <c r="AP8" s="1182" t="s">
        <v>586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607</v>
      </c>
      <c r="BT8" s="1110"/>
      <c r="BU8" s="1110"/>
      <c r="BV8" s="1110"/>
      <c r="BW8" s="1110"/>
      <c r="BX8" s="1110"/>
      <c r="BY8" s="1110"/>
      <c r="BZ8" s="1110"/>
      <c r="CA8" s="1110"/>
      <c r="CB8" s="1110"/>
      <c r="CC8" s="1110"/>
      <c r="CD8" s="1110"/>
      <c r="CE8" s="1110"/>
      <c r="CF8" s="1110"/>
      <c r="CG8" s="1111"/>
      <c r="CH8" s="1084">
        <v>-2</v>
      </c>
      <c r="CI8" s="1085"/>
      <c r="CJ8" s="1085"/>
      <c r="CK8" s="1085"/>
      <c r="CL8" s="1086"/>
      <c r="CM8" s="1084">
        <v>8</v>
      </c>
      <c r="CN8" s="1085"/>
      <c r="CO8" s="1085"/>
      <c r="CP8" s="1085"/>
      <c r="CQ8" s="1086"/>
      <c r="CR8" s="1084">
        <v>10</v>
      </c>
      <c r="CS8" s="1085"/>
      <c r="CT8" s="1085"/>
      <c r="CU8" s="1085"/>
      <c r="CV8" s="1086"/>
      <c r="CW8" s="1084">
        <v>8</v>
      </c>
      <c r="CX8" s="1085"/>
      <c r="CY8" s="1085"/>
      <c r="CZ8" s="1085"/>
      <c r="DA8" s="1086"/>
      <c r="DB8" s="1084" t="s">
        <v>586</v>
      </c>
      <c r="DC8" s="1085"/>
      <c r="DD8" s="1085"/>
      <c r="DE8" s="1085"/>
      <c r="DF8" s="1086"/>
      <c r="DG8" s="1084" t="s">
        <v>586</v>
      </c>
      <c r="DH8" s="1085"/>
      <c r="DI8" s="1085"/>
      <c r="DJ8" s="1085"/>
      <c r="DK8" s="1086"/>
      <c r="DL8" s="1084" t="s">
        <v>586</v>
      </c>
      <c r="DM8" s="1085"/>
      <c r="DN8" s="1085"/>
      <c r="DO8" s="1085"/>
      <c r="DP8" s="1086"/>
      <c r="DQ8" s="1084" t="s">
        <v>586</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390</v>
      </c>
      <c r="B23" s="1039" t="s">
        <v>391</v>
      </c>
      <c r="C23" s="1040"/>
      <c r="D23" s="1040"/>
      <c r="E23" s="1040"/>
      <c r="F23" s="1040"/>
      <c r="G23" s="1040"/>
      <c r="H23" s="1040"/>
      <c r="I23" s="1040"/>
      <c r="J23" s="1040"/>
      <c r="K23" s="1040"/>
      <c r="L23" s="1040"/>
      <c r="M23" s="1040"/>
      <c r="N23" s="1040"/>
      <c r="O23" s="1040"/>
      <c r="P23" s="1041"/>
      <c r="Q23" s="1163">
        <f>Q7+Q8</f>
        <v>4646</v>
      </c>
      <c r="R23" s="1164"/>
      <c r="S23" s="1164"/>
      <c r="T23" s="1164"/>
      <c r="U23" s="1164"/>
      <c r="V23" s="1164">
        <f>V7+V8</f>
        <v>4424</v>
      </c>
      <c r="W23" s="1164"/>
      <c r="X23" s="1164"/>
      <c r="Y23" s="1164"/>
      <c r="Z23" s="1164"/>
      <c r="AA23" s="1164">
        <f>AA7+AA8</f>
        <v>222</v>
      </c>
      <c r="AB23" s="1164"/>
      <c r="AC23" s="1164"/>
      <c r="AD23" s="1164"/>
      <c r="AE23" s="1165"/>
      <c r="AF23" s="1166">
        <v>200</v>
      </c>
      <c r="AG23" s="1164"/>
      <c r="AH23" s="1164"/>
      <c r="AI23" s="1164"/>
      <c r="AJ23" s="1167"/>
      <c r="AK23" s="1168"/>
      <c r="AL23" s="1169"/>
      <c r="AM23" s="1169"/>
      <c r="AN23" s="1169"/>
      <c r="AO23" s="1169"/>
      <c r="AP23" s="1164">
        <v>3412</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370</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403</v>
      </c>
      <c r="C28" s="1146"/>
      <c r="D28" s="1146"/>
      <c r="E28" s="1146"/>
      <c r="F28" s="1146"/>
      <c r="G28" s="1146"/>
      <c r="H28" s="1146"/>
      <c r="I28" s="1146"/>
      <c r="J28" s="1146"/>
      <c r="K28" s="1146"/>
      <c r="L28" s="1146"/>
      <c r="M28" s="1146"/>
      <c r="N28" s="1146"/>
      <c r="O28" s="1146"/>
      <c r="P28" s="1147"/>
      <c r="Q28" s="1148">
        <v>783</v>
      </c>
      <c r="R28" s="1149"/>
      <c r="S28" s="1149"/>
      <c r="T28" s="1149"/>
      <c r="U28" s="1149"/>
      <c r="V28" s="1149">
        <v>772</v>
      </c>
      <c r="W28" s="1149"/>
      <c r="X28" s="1149"/>
      <c r="Y28" s="1149"/>
      <c r="Z28" s="1149"/>
      <c r="AA28" s="1149">
        <f>Q28-V28</f>
        <v>11</v>
      </c>
      <c r="AB28" s="1149"/>
      <c r="AC28" s="1149"/>
      <c r="AD28" s="1149"/>
      <c r="AE28" s="1150"/>
      <c r="AF28" s="1151">
        <v>11</v>
      </c>
      <c r="AG28" s="1149"/>
      <c r="AH28" s="1149"/>
      <c r="AI28" s="1149"/>
      <c r="AJ28" s="1152"/>
      <c r="AK28" s="1153">
        <v>54</v>
      </c>
      <c r="AL28" s="1141"/>
      <c r="AM28" s="1141"/>
      <c r="AN28" s="1141"/>
      <c r="AO28" s="1141"/>
      <c r="AP28" s="1141" t="s">
        <v>586</v>
      </c>
      <c r="AQ28" s="1141"/>
      <c r="AR28" s="1141"/>
      <c r="AS28" s="1141"/>
      <c r="AT28" s="1141"/>
      <c r="AU28" s="1141" t="s">
        <v>586</v>
      </c>
      <c r="AV28" s="1141"/>
      <c r="AW28" s="1141"/>
      <c r="AX28" s="1141"/>
      <c r="AY28" s="1141"/>
      <c r="AZ28" s="1142" t="s">
        <v>586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404</v>
      </c>
      <c r="C29" s="1133"/>
      <c r="D29" s="1133"/>
      <c r="E29" s="1133"/>
      <c r="F29" s="1133"/>
      <c r="G29" s="1133"/>
      <c r="H29" s="1133"/>
      <c r="I29" s="1133"/>
      <c r="J29" s="1133"/>
      <c r="K29" s="1133"/>
      <c r="L29" s="1133"/>
      <c r="M29" s="1133"/>
      <c r="N29" s="1133"/>
      <c r="O29" s="1133"/>
      <c r="P29" s="1134"/>
      <c r="Q29" s="1138">
        <v>113</v>
      </c>
      <c r="R29" s="1139"/>
      <c r="S29" s="1139"/>
      <c r="T29" s="1139"/>
      <c r="U29" s="1139"/>
      <c r="V29" s="1139">
        <v>110</v>
      </c>
      <c r="W29" s="1139"/>
      <c r="X29" s="1139"/>
      <c r="Y29" s="1139"/>
      <c r="Z29" s="1139"/>
      <c r="AA29" s="1139">
        <v>3</v>
      </c>
      <c r="AB29" s="1139"/>
      <c r="AC29" s="1139"/>
      <c r="AD29" s="1139"/>
      <c r="AE29" s="1140"/>
      <c r="AF29" s="1114">
        <v>3</v>
      </c>
      <c r="AG29" s="1115"/>
      <c r="AH29" s="1115"/>
      <c r="AI29" s="1115"/>
      <c r="AJ29" s="1116"/>
      <c r="AK29" s="1075">
        <v>32</v>
      </c>
      <c r="AL29" s="1066"/>
      <c r="AM29" s="1066"/>
      <c r="AN29" s="1066"/>
      <c r="AO29" s="1066"/>
      <c r="AP29" s="1066" t="s">
        <v>586</v>
      </c>
      <c r="AQ29" s="1066"/>
      <c r="AR29" s="1066"/>
      <c r="AS29" s="1066"/>
      <c r="AT29" s="1066"/>
      <c r="AU29" s="1066" t="s">
        <v>586</v>
      </c>
      <c r="AV29" s="1066"/>
      <c r="AW29" s="1066"/>
      <c r="AX29" s="1066"/>
      <c r="AY29" s="1066"/>
      <c r="AZ29" s="1137" t="s">
        <v>586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405</v>
      </c>
      <c r="C30" s="1133"/>
      <c r="D30" s="1133"/>
      <c r="E30" s="1133"/>
      <c r="F30" s="1133"/>
      <c r="G30" s="1133"/>
      <c r="H30" s="1133"/>
      <c r="I30" s="1133"/>
      <c r="J30" s="1133"/>
      <c r="K30" s="1133"/>
      <c r="L30" s="1133"/>
      <c r="M30" s="1133"/>
      <c r="N30" s="1133"/>
      <c r="O30" s="1133"/>
      <c r="P30" s="1134"/>
      <c r="Q30" s="1138">
        <v>146</v>
      </c>
      <c r="R30" s="1139"/>
      <c r="S30" s="1139"/>
      <c r="T30" s="1139"/>
      <c r="U30" s="1139"/>
      <c r="V30" s="1139">
        <v>116</v>
      </c>
      <c r="W30" s="1139"/>
      <c r="X30" s="1139"/>
      <c r="Y30" s="1139"/>
      <c r="Z30" s="1139"/>
      <c r="AA30" s="1139">
        <f>Q30-V30</f>
        <v>30</v>
      </c>
      <c r="AB30" s="1139"/>
      <c r="AC30" s="1139"/>
      <c r="AD30" s="1139"/>
      <c r="AE30" s="1140"/>
      <c r="AF30" s="1114">
        <v>176</v>
      </c>
      <c r="AG30" s="1115"/>
      <c r="AH30" s="1115"/>
      <c r="AI30" s="1115"/>
      <c r="AJ30" s="1116"/>
      <c r="AK30" s="1075">
        <f>18+1</f>
        <v>19</v>
      </c>
      <c r="AL30" s="1066"/>
      <c r="AM30" s="1066"/>
      <c r="AN30" s="1066"/>
      <c r="AO30" s="1066"/>
      <c r="AP30" s="1066">
        <v>564</v>
      </c>
      <c r="AQ30" s="1066"/>
      <c r="AR30" s="1066"/>
      <c r="AS30" s="1066"/>
      <c r="AT30" s="1066"/>
      <c r="AU30" s="1066">
        <v>31</v>
      </c>
      <c r="AV30" s="1066"/>
      <c r="AW30" s="1066"/>
      <c r="AX30" s="1066"/>
      <c r="AY30" s="1066"/>
      <c r="AZ30" s="1137" t="s">
        <v>586</v>
      </c>
      <c r="BA30" s="1137"/>
      <c r="BB30" s="1137"/>
      <c r="BC30" s="1137"/>
      <c r="BD30" s="1137"/>
      <c r="BE30" s="1127" t="s">
        <v>406</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407</v>
      </c>
      <c r="C31" s="1133"/>
      <c r="D31" s="1133"/>
      <c r="E31" s="1133"/>
      <c r="F31" s="1133"/>
      <c r="G31" s="1133"/>
      <c r="H31" s="1133"/>
      <c r="I31" s="1133"/>
      <c r="J31" s="1133"/>
      <c r="K31" s="1133"/>
      <c r="L31" s="1133"/>
      <c r="M31" s="1133"/>
      <c r="N31" s="1133"/>
      <c r="O31" s="1133"/>
      <c r="P31" s="1134"/>
      <c r="Q31" s="1138">
        <v>262</v>
      </c>
      <c r="R31" s="1139"/>
      <c r="S31" s="1139"/>
      <c r="T31" s="1139"/>
      <c r="U31" s="1139"/>
      <c r="V31" s="1139">
        <v>253</v>
      </c>
      <c r="W31" s="1139"/>
      <c r="X31" s="1139"/>
      <c r="Y31" s="1139"/>
      <c r="Z31" s="1139"/>
      <c r="AA31" s="1139">
        <f>Q31-V31</f>
        <v>9</v>
      </c>
      <c r="AB31" s="1139"/>
      <c r="AC31" s="1139"/>
      <c r="AD31" s="1139"/>
      <c r="AE31" s="1140"/>
      <c r="AF31" s="1114">
        <v>98</v>
      </c>
      <c r="AG31" s="1115"/>
      <c r="AH31" s="1115"/>
      <c r="AI31" s="1115"/>
      <c r="AJ31" s="1116"/>
      <c r="AK31" s="1075">
        <v>155</v>
      </c>
      <c r="AL31" s="1066"/>
      <c r="AM31" s="1066"/>
      <c r="AN31" s="1066"/>
      <c r="AO31" s="1066"/>
      <c r="AP31" s="1066">
        <v>2767</v>
      </c>
      <c r="AQ31" s="1066"/>
      <c r="AR31" s="1066"/>
      <c r="AS31" s="1066"/>
      <c r="AT31" s="1066"/>
      <c r="AU31" s="1066">
        <v>2720</v>
      </c>
      <c r="AV31" s="1066"/>
      <c r="AW31" s="1066"/>
      <c r="AX31" s="1066"/>
      <c r="AY31" s="1066"/>
      <c r="AZ31" s="1137" t="s">
        <v>586</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390</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288</v>
      </c>
      <c r="AG63" s="1054"/>
      <c r="AH63" s="1054"/>
      <c r="AI63" s="1054"/>
      <c r="AJ63" s="1125"/>
      <c r="AK63" s="1126"/>
      <c r="AL63" s="1058"/>
      <c r="AM63" s="1058"/>
      <c r="AN63" s="1058"/>
      <c r="AO63" s="1058"/>
      <c r="AP63" s="1054">
        <f>SUM(AP30:AT31)</f>
        <v>3331</v>
      </c>
      <c r="AQ63" s="1054"/>
      <c r="AR63" s="1054"/>
      <c r="AS63" s="1054"/>
      <c r="AT63" s="1054"/>
      <c r="AU63" s="1054">
        <f>SUM(AU30:AY31)</f>
        <v>2751</v>
      </c>
      <c r="AV63" s="1054"/>
      <c r="AW63" s="1054"/>
      <c r="AX63" s="1054"/>
      <c r="AY63" s="1054"/>
      <c r="AZ63" s="1120"/>
      <c r="BA63" s="1120"/>
      <c r="BB63" s="1120"/>
      <c r="BC63" s="1120"/>
      <c r="BD63" s="1120"/>
      <c r="BE63" s="1055"/>
      <c r="BF63" s="1055"/>
      <c r="BG63" s="1055"/>
      <c r="BH63" s="1055"/>
      <c r="BI63" s="1056"/>
      <c r="BJ63" s="1121" t="s">
        <v>411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587</v>
      </c>
      <c r="C68" s="1081"/>
      <c r="D68" s="1081"/>
      <c r="E68" s="1081"/>
      <c r="F68" s="1081"/>
      <c r="G68" s="1081"/>
      <c r="H68" s="1081"/>
      <c r="I68" s="1081"/>
      <c r="J68" s="1081"/>
      <c r="K68" s="1081"/>
      <c r="L68" s="1081"/>
      <c r="M68" s="1081"/>
      <c r="N68" s="1081"/>
      <c r="O68" s="1081"/>
      <c r="P68" s="1082"/>
      <c r="Q68" s="1083">
        <v>10665</v>
      </c>
      <c r="R68" s="1077"/>
      <c r="S68" s="1077"/>
      <c r="T68" s="1077"/>
      <c r="U68" s="1077"/>
      <c r="V68" s="1077">
        <v>10638</v>
      </c>
      <c r="W68" s="1077"/>
      <c r="X68" s="1077"/>
      <c r="Y68" s="1077"/>
      <c r="Z68" s="1077"/>
      <c r="AA68" s="1077">
        <v>27</v>
      </c>
      <c r="AB68" s="1077"/>
      <c r="AC68" s="1077"/>
      <c r="AD68" s="1077"/>
      <c r="AE68" s="1077"/>
      <c r="AF68" s="1077">
        <v>27</v>
      </c>
      <c r="AG68" s="1077"/>
      <c r="AH68" s="1077"/>
      <c r="AI68" s="1077"/>
      <c r="AJ68" s="1077"/>
      <c r="AK68" s="1077" t="s">
        <v>614</v>
      </c>
      <c r="AL68" s="1077"/>
      <c r="AM68" s="1077"/>
      <c r="AN68" s="1077"/>
      <c r="AO68" s="1077"/>
      <c r="AP68" s="1077" t="s">
        <v>614</v>
      </c>
      <c r="AQ68" s="1077"/>
      <c r="AR68" s="1077"/>
      <c r="AS68" s="1077"/>
      <c r="AT68" s="1077"/>
      <c r="AU68" s="1077" t="s">
        <v>614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588</v>
      </c>
      <c r="C69" s="1070"/>
      <c r="D69" s="1070"/>
      <c r="E69" s="1070"/>
      <c r="F69" s="1070"/>
      <c r="G69" s="1070"/>
      <c r="H69" s="1070"/>
      <c r="I69" s="1070"/>
      <c r="J69" s="1070"/>
      <c r="K69" s="1070"/>
      <c r="L69" s="1070"/>
      <c r="M69" s="1070"/>
      <c r="N69" s="1070"/>
      <c r="O69" s="1070"/>
      <c r="P69" s="1071"/>
      <c r="Q69" s="1072">
        <v>60</v>
      </c>
      <c r="R69" s="1066"/>
      <c r="S69" s="1066"/>
      <c r="T69" s="1066"/>
      <c r="U69" s="1066"/>
      <c r="V69" s="1066">
        <v>60</v>
      </c>
      <c r="W69" s="1066"/>
      <c r="X69" s="1066"/>
      <c r="Y69" s="1066"/>
      <c r="Z69" s="1066"/>
      <c r="AA69" s="1066" t="s">
        <v>614</v>
      </c>
      <c r="AB69" s="1066"/>
      <c r="AC69" s="1066"/>
      <c r="AD69" s="1066"/>
      <c r="AE69" s="1066"/>
      <c r="AF69" s="1066" t="s">
        <v>614</v>
      </c>
      <c r="AG69" s="1066"/>
      <c r="AH69" s="1066"/>
      <c r="AI69" s="1066"/>
      <c r="AJ69" s="1066"/>
      <c r="AK69" s="1066" t="s">
        <v>614</v>
      </c>
      <c r="AL69" s="1066"/>
      <c r="AM69" s="1066"/>
      <c r="AN69" s="1066"/>
      <c r="AO69" s="1066"/>
      <c r="AP69" s="1066" t="s">
        <v>614</v>
      </c>
      <c r="AQ69" s="1066"/>
      <c r="AR69" s="1066"/>
      <c r="AS69" s="1066"/>
      <c r="AT69" s="1066"/>
      <c r="AU69" s="1066" t="s">
        <v>614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589</v>
      </c>
      <c r="C70" s="1070"/>
      <c r="D70" s="1070"/>
      <c r="E70" s="1070"/>
      <c r="F70" s="1070"/>
      <c r="G70" s="1070"/>
      <c r="H70" s="1070"/>
      <c r="I70" s="1070"/>
      <c r="J70" s="1070"/>
      <c r="K70" s="1070"/>
      <c r="L70" s="1070"/>
      <c r="M70" s="1070"/>
      <c r="N70" s="1070"/>
      <c r="O70" s="1070"/>
      <c r="P70" s="1071"/>
      <c r="Q70" s="1072">
        <v>11</v>
      </c>
      <c r="R70" s="1066"/>
      <c r="S70" s="1066"/>
      <c r="T70" s="1066"/>
      <c r="U70" s="1066"/>
      <c r="V70" s="1066">
        <v>6</v>
      </c>
      <c r="W70" s="1066"/>
      <c r="X70" s="1066"/>
      <c r="Y70" s="1066"/>
      <c r="Z70" s="1066"/>
      <c r="AA70" s="1066">
        <v>4</v>
      </c>
      <c r="AB70" s="1066"/>
      <c r="AC70" s="1066"/>
      <c r="AD70" s="1066"/>
      <c r="AE70" s="1066"/>
      <c r="AF70" s="1066">
        <v>4</v>
      </c>
      <c r="AG70" s="1066"/>
      <c r="AH70" s="1066"/>
      <c r="AI70" s="1066"/>
      <c r="AJ70" s="1066"/>
      <c r="AK70" s="1066" t="s">
        <v>614</v>
      </c>
      <c r="AL70" s="1066"/>
      <c r="AM70" s="1066"/>
      <c r="AN70" s="1066"/>
      <c r="AO70" s="1066"/>
      <c r="AP70" s="1066" t="s">
        <v>614</v>
      </c>
      <c r="AQ70" s="1066"/>
      <c r="AR70" s="1066"/>
      <c r="AS70" s="1066"/>
      <c r="AT70" s="1066"/>
      <c r="AU70" s="1066" t="s">
        <v>614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590</v>
      </c>
      <c r="C71" s="1070"/>
      <c r="D71" s="1070"/>
      <c r="E71" s="1070"/>
      <c r="F71" s="1070"/>
      <c r="G71" s="1070"/>
      <c r="H71" s="1070"/>
      <c r="I71" s="1070"/>
      <c r="J71" s="1070"/>
      <c r="K71" s="1070"/>
      <c r="L71" s="1070"/>
      <c r="M71" s="1070"/>
      <c r="N71" s="1070"/>
      <c r="O71" s="1070"/>
      <c r="P71" s="1071"/>
      <c r="Q71" s="1072">
        <v>198</v>
      </c>
      <c r="R71" s="1066"/>
      <c r="S71" s="1066"/>
      <c r="T71" s="1066"/>
      <c r="U71" s="1066"/>
      <c r="V71" s="1066">
        <v>188</v>
      </c>
      <c r="W71" s="1066"/>
      <c r="X71" s="1066"/>
      <c r="Y71" s="1066"/>
      <c r="Z71" s="1066"/>
      <c r="AA71" s="1066">
        <v>10</v>
      </c>
      <c r="AB71" s="1066"/>
      <c r="AC71" s="1066"/>
      <c r="AD71" s="1066"/>
      <c r="AE71" s="1066"/>
      <c r="AF71" s="1066">
        <v>10</v>
      </c>
      <c r="AG71" s="1066"/>
      <c r="AH71" s="1066"/>
      <c r="AI71" s="1066"/>
      <c r="AJ71" s="1066"/>
      <c r="AK71" s="1066" t="s">
        <v>614</v>
      </c>
      <c r="AL71" s="1066"/>
      <c r="AM71" s="1066"/>
      <c r="AN71" s="1066"/>
      <c r="AO71" s="1066"/>
      <c r="AP71" s="1066" t="s">
        <v>614</v>
      </c>
      <c r="AQ71" s="1066"/>
      <c r="AR71" s="1066"/>
      <c r="AS71" s="1066"/>
      <c r="AT71" s="1066"/>
      <c r="AU71" s="1066" t="s">
        <v>614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591</v>
      </c>
      <c r="C72" s="1070"/>
      <c r="D72" s="1070"/>
      <c r="E72" s="1070"/>
      <c r="F72" s="1070"/>
      <c r="G72" s="1070"/>
      <c r="H72" s="1070"/>
      <c r="I72" s="1070"/>
      <c r="J72" s="1070"/>
      <c r="K72" s="1070"/>
      <c r="L72" s="1070"/>
      <c r="M72" s="1070"/>
      <c r="N72" s="1070"/>
      <c r="O72" s="1070"/>
      <c r="P72" s="1071"/>
      <c r="Q72" s="1072">
        <v>3</v>
      </c>
      <c r="R72" s="1066"/>
      <c r="S72" s="1066"/>
      <c r="T72" s="1066"/>
      <c r="U72" s="1066"/>
      <c r="V72" s="1066">
        <v>2</v>
      </c>
      <c r="W72" s="1066"/>
      <c r="X72" s="1066"/>
      <c r="Y72" s="1066"/>
      <c r="Z72" s="1066"/>
      <c r="AA72" s="1066">
        <v>1</v>
      </c>
      <c r="AB72" s="1066"/>
      <c r="AC72" s="1066"/>
      <c r="AD72" s="1066"/>
      <c r="AE72" s="1066"/>
      <c r="AF72" s="1066">
        <v>1</v>
      </c>
      <c r="AG72" s="1066"/>
      <c r="AH72" s="1066"/>
      <c r="AI72" s="1066"/>
      <c r="AJ72" s="1066"/>
      <c r="AK72" s="1066" t="s">
        <v>614</v>
      </c>
      <c r="AL72" s="1066"/>
      <c r="AM72" s="1066"/>
      <c r="AN72" s="1066"/>
      <c r="AO72" s="1066"/>
      <c r="AP72" s="1066" t="s">
        <v>614</v>
      </c>
      <c r="AQ72" s="1066"/>
      <c r="AR72" s="1066"/>
      <c r="AS72" s="1066"/>
      <c r="AT72" s="1066"/>
      <c r="AU72" s="1066" t="s">
        <v>614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592</v>
      </c>
      <c r="C73" s="1070"/>
      <c r="D73" s="1070"/>
      <c r="E73" s="1070"/>
      <c r="F73" s="1070"/>
      <c r="G73" s="1070"/>
      <c r="H73" s="1070"/>
      <c r="I73" s="1070"/>
      <c r="J73" s="1070"/>
      <c r="K73" s="1070"/>
      <c r="L73" s="1070"/>
      <c r="M73" s="1070"/>
      <c r="N73" s="1070"/>
      <c r="O73" s="1070"/>
      <c r="P73" s="1071"/>
      <c r="Q73" s="1072">
        <v>21</v>
      </c>
      <c r="R73" s="1066"/>
      <c r="S73" s="1066"/>
      <c r="T73" s="1066"/>
      <c r="U73" s="1066"/>
      <c r="V73" s="1066">
        <v>19</v>
      </c>
      <c r="W73" s="1066"/>
      <c r="X73" s="1066"/>
      <c r="Y73" s="1066"/>
      <c r="Z73" s="1066"/>
      <c r="AA73" s="1066">
        <v>2</v>
      </c>
      <c r="AB73" s="1066"/>
      <c r="AC73" s="1066"/>
      <c r="AD73" s="1066"/>
      <c r="AE73" s="1066"/>
      <c r="AF73" s="1066">
        <v>2</v>
      </c>
      <c r="AG73" s="1066"/>
      <c r="AH73" s="1066"/>
      <c r="AI73" s="1066"/>
      <c r="AJ73" s="1066"/>
      <c r="AK73" s="1066">
        <v>1</v>
      </c>
      <c r="AL73" s="1066"/>
      <c r="AM73" s="1066"/>
      <c r="AN73" s="1066"/>
      <c r="AO73" s="1066"/>
      <c r="AP73" s="1066" t="s">
        <v>614</v>
      </c>
      <c r="AQ73" s="1066"/>
      <c r="AR73" s="1066"/>
      <c r="AS73" s="1066"/>
      <c r="AT73" s="1066"/>
      <c r="AU73" s="1066" t="s">
        <v>614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593</v>
      </c>
      <c r="C74" s="1070"/>
      <c r="D74" s="1070"/>
      <c r="E74" s="1070"/>
      <c r="F74" s="1070"/>
      <c r="G74" s="1070"/>
      <c r="H74" s="1070"/>
      <c r="I74" s="1070"/>
      <c r="J74" s="1070"/>
      <c r="K74" s="1070"/>
      <c r="L74" s="1070"/>
      <c r="M74" s="1070"/>
      <c r="N74" s="1070"/>
      <c r="O74" s="1070"/>
      <c r="P74" s="1071"/>
      <c r="Q74" s="1072">
        <v>1265</v>
      </c>
      <c r="R74" s="1066"/>
      <c r="S74" s="1066"/>
      <c r="T74" s="1066"/>
      <c r="U74" s="1066"/>
      <c r="V74" s="1066">
        <v>1238</v>
      </c>
      <c r="W74" s="1066"/>
      <c r="X74" s="1066"/>
      <c r="Y74" s="1066"/>
      <c r="Z74" s="1066"/>
      <c r="AA74" s="1066">
        <v>27</v>
      </c>
      <c r="AB74" s="1066"/>
      <c r="AC74" s="1066"/>
      <c r="AD74" s="1066"/>
      <c r="AE74" s="1066"/>
      <c r="AF74" s="1066">
        <v>27</v>
      </c>
      <c r="AG74" s="1066"/>
      <c r="AH74" s="1066"/>
      <c r="AI74" s="1066"/>
      <c r="AJ74" s="1066"/>
      <c r="AK74" s="1066">
        <v>15</v>
      </c>
      <c r="AL74" s="1066"/>
      <c r="AM74" s="1066"/>
      <c r="AN74" s="1066"/>
      <c r="AO74" s="1066"/>
      <c r="AP74" s="1066">
        <v>380</v>
      </c>
      <c r="AQ74" s="1066"/>
      <c r="AR74" s="1066"/>
      <c r="AS74" s="1066"/>
      <c r="AT74" s="1066"/>
      <c r="AU74" s="1066">
        <v>33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594</v>
      </c>
      <c r="C75" s="1070"/>
      <c r="D75" s="1070"/>
      <c r="E75" s="1070"/>
      <c r="F75" s="1070"/>
      <c r="G75" s="1070"/>
      <c r="H75" s="1070"/>
      <c r="I75" s="1070"/>
      <c r="J75" s="1070"/>
      <c r="K75" s="1070"/>
      <c r="L75" s="1070"/>
      <c r="M75" s="1070"/>
      <c r="N75" s="1070"/>
      <c r="O75" s="1070"/>
      <c r="P75" s="1071"/>
      <c r="Q75" s="1073">
        <v>236</v>
      </c>
      <c r="R75" s="1074"/>
      <c r="S75" s="1074"/>
      <c r="T75" s="1074"/>
      <c r="U75" s="1075"/>
      <c r="V75" s="1076">
        <v>228</v>
      </c>
      <c r="W75" s="1074"/>
      <c r="X75" s="1074"/>
      <c r="Y75" s="1074"/>
      <c r="Z75" s="1075"/>
      <c r="AA75" s="1076">
        <v>8</v>
      </c>
      <c r="AB75" s="1074"/>
      <c r="AC75" s="1074"/>
      <c r="AD75" s="1074"/>
      <c r="AE75" s="1075"/>
      <c r="AF75" s="1076">
        <v>8</v>
      </c>
      <c r="AG75" s="1074"/>
      <c r="AH75" s="1074"/>
      <c r="AI75" s="1074"/>
      <c r="AJ75" s="1075"/>
      <c r="AK75" s="1076">
        <v>45</v>
      </c>
      <c r="AL75" s="1074"/>
      <c r="AM75" s="1074"/>
      <c r="AN75" s="1074"/>
      <c r="AO75" s="1075"/>
      <c r="AP75" s="1066" t="s">
        <v>614</v>
      </c>
      <c r="AQ75" s="1066"/>
      <c r="AR75" s="1066"/>
      <c r="AS75" s="1066"/>
      <c r="AT75" s="1066"/>
      <c r="AU75" s="1066" t="s">
        <v>614</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595</v>
      </c>
      <c r="C76" s="1070"/>
      <c r="D76" s="1070"/>
      <c r="E76" s="1070"/>
      <c r="F76" s="1070"/>
      <c r="G76" s="1070"/>
      <c r="H76" s="1070"/>
      <c r="I76" s="1070"/>
      <c r="J76" s="1070"/>
      <c r="K76" s="1070"/>
      <c r="L76" s="1070"/>
      <c r="M76" s="1070"/>
      <c r="N76" s="1070"/>
      <c r="O76" s="1070"/>
      <c r="P76" s="1071"/>
      <c r="Q76" s="1073">
        <v>65</v>
      </c>
      <c r="R76" s="1074"/>
      <c r="S76" s="1074"/>
      <c r="T76" s="1074"/>
      <c r="U76" s="1075"/>
      <c r="V76" s="1076">
        <v>65</v>
      </c>
      <c r="W76" s="1074"/>
      <c r="X76" s="1074"/>
      <c r="Y76" s="1074"/>
      <c r="Z76" s="1075"/>
      <c r="AA76" s="1066" t="s">
        <v>614</v>
      </c>
      <c r="AB76" s="1066"/>
      <c r="AC76" s="1066"/>
      <c r="AD76" s="1066"/>
      <c r="AE76" s="1066"/>
      <c r="AF76" s="1066" t="s">
        <v>614</v>
      </c>
      <c r="AG76" s="1066"/>
      <c r="AH76" s="1066"/>
      <c r="AI76" s="1066"/>
      <c r="AJ76" s="1066"/>
      <c r="AK76" s="1066" t="s">
        <v>614</v>
      </c>
      <c r="AL76" s="1066"/>
      <c r="AM76" s="1066"/>
      <c r="AN76" s="1066"/>
      <c r="AO76" s="1066"/>
      <c r="AP76" s="1066" t="s">
        <v>614</v>
      </c>
      <c r="AQ76" s="1066"/>
      <c r="AR76" s="1066"/>
      <c r="AS76" s="1066"/>
      <c r="AT76" s="1066"/>
      <c r="AU76" s="1066" t="s">
        <v>614</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596</v>
      </c>
      <c r="C77" s="1070"/>
      <c r="D77" s="1070"/>
      <c r="E77" s="1070"/>
      <c r="F77" s="1070"/>
      <c r="G77" s="1070"/>
      <c r="H77" s="1070"/>
      <c r="I77" s="1070"/>
      <c r="J77" s="1070"/>
      <c r="K77" s="1070"/>
      <c r="L77" s="1070"/>
      <c r="M77" s="1070"/>
      <c r="N77" s="1070"/>
      <c r="O77" s="1070"/>
      <c r="P77" s="1071"/>
      <c r="Q77" s="1073">
        <v>168</v>
      </c>
      <c r="R77" s="1074"/>
      <c r="S77" s="1074"/>
      <c r="T77" s="1074"/>
      <c r="U77" s="1075"/>
      <c r="V77" s="1076">
        <v>146</v>
      </c>
      <c r="W77" s="1074"/>
      <c r="X77" s="1074"/>
      <c r="Y77" s="1074"/>
      <c r="Z77" s="1075"/>
      <c r="AA77" s="1076">
        <v>21</v>
      </c>
      <c r="AB77" s="1074"/>
      <c r="AC77" s="1074"/>
      <c r="AD77" s="1074"/>
      <c r="AE77" s="1075"/>
      <c r="AF77" s="1076">
        <v>21</v>
      </c>
      <c r="AG77" s="1074"/>
      <c r="AH77" s="1074"/>
      <c r="AI77" s="1074"/>
      <c r="AJ77" s="1075"/>
      <c r="AK77" s="1066" t="s">
        <v>614</v>
      </c>
      <c r="AL77" s="1066"/>
      <c r="AM77" s="1066"/>
      <c r="AN77" s="1066"/>
      <c r="AO77" s="1066"/>
      <c r="AP77" s="1066" t="s">
        <v>614</v>
      </c>
      <c r="AQ77" s="1066"/>
      <c r="AR77" s="1066"/>
      <c r="AS77" s="1066"/>
      <c r="AT77" s="1066"/>
      <c r="AU77" s="1066" t="s">
        <v>614</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597</v>
      </c>
      <c r="C78" s="1070"/>
      <c r="D78" s="1070"/>
      <c r="E78" s="1070"/>
      <c r="F78" s="1070"/>
      <c r="G78" s="1070"/>
      <c r="H78" s="1070"/>
      <c r="I78" s="1070"/>
      <c r="J78" s="1070"/>
      <c r="K78" s="1070"/>
      <c r="L78" s="1070"/>
      <c r="M78" s="1070"/>
      <c r="N78" s="1070"/>
      <c r="O78" s="1070"/>
      <c r="P78" s="1071"/>
      <c r="Q78" s="1072">
        <v>772932</v>
      </c>
      <c r="R78" s="1066"/>
      <c r="S78" s="1066"/>
      <c r="T78" s="1066"/>
      <c r="U78" s="1066"/>
      <c r="V78" s="1066">
        <v>740589</v>
      </c>
      <c r="W78" s="1066"/>
      <c r="X78" s="1066"/>
      <c r="Y78" s="1066"/>
      <c r="Z78" s="1066"/>
      <c r="AA78" s="1066">
        <v>32343</v>
      </c>
      <c r="AB78" s="1066"/>
      <c r="AC78" s="1066"/>
      <c r="AD78" s="1066"/>
      <c r="AE78" s="1066"/>
      <c r="AF78" s="1066">
        <v>32343</v>
      </c>
      <c r="AG78" s="1066"/>
      <c r="AH78" s="1066"/>
      <c r="AI78" s="1066"/>
      <c r="AJ78" s="1066"/>
      <c r="AK78" s="1066">
        <v>691</v>
      </c>
      <c r="AL78" s="1066"/>
      <c r="AM78" s="1066"/>
      <c r="AN78" s="1066"/>
      <c r="AO78" s="1066"/>
      <c r="AP78" s="1066" t="s">
        <v>614</v>
      </c>
      <c r="AQ78" s="1066"/>
      <c r="AR78" s="1066"/>
      <c r="AS78" s="1066"/>
      <c r="AT78" s="1066"/>
      <c r="AU78" s="1066" t="s">
        <v>614</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598</v>
      </c>
      <c r="C79" s="1070"/>
      <c r="D79" s="1070"/>
      <c r="E79" s="1070"/>
      <c r="F79" s="1070"/>
      <c r="G79" s="1070"/>
      <c r="H79" s="1070"/>
      <c r="I79" s="1070"/>
      <c r="J79" s="1070"/>
      <c r="K79" s="1070"/>
      <c r="L79" s="1070"/>
      <c r="M79" s="1070"/>
      <c r="N79" s="1070"/>
      <c r="O79" s="1070"/>
      <c r="P79" s="1071"/>
      <c r="Q79" s="1072">
        <v>502</v>
      </c>
      <c r="R79" s="1066"/>
      <c r="S79" s="1066"/>
      <c r="T79" s="1066"/>
      <c r="U79" s="1066"/>
      <c r="V79" s="1066">
        <v>476</v>
      </c>
      <c r="W79" s="1066"/>
      <c r="X79" s="1066"/>
      <c r="Y79" s="1066"/>
      <c r="Z79" s="1066"/>
      <c r="AA79" s="1066">
        <v>26</v>
      </c>
      <c r="AB79" s="1066"/>
      <c r="AC79" s="1066"/>
      <c r="AD79" s="1066"/>
      <c r="AE79" s="1066"/>
      <c r="AF79" s="1066">
        <v>26</v>
      </c>
      <c r="AG79" s="1066"/>
      <c r="AH79" s="1066"/>
      <c r="AI79" s="1066"/>
      <c r="AJ79" s="1066"/>
      <c r="AK79" s="1066">
        <v>38</v>
      </c>
      <c r="AL79" s="1066"/>
      <c r="AM79" s="1066"/>
      <c r="AN79" s="1066"/>
      <c r="AO79" s="1066"/>
      <c r="AP79" s="1066">
        <v>126</v>
      </c>
      <c r="AQ79" s="1066"/>
      <c r="AR79" s="1066"/>
      <c r="AS79" s="1066"/>
      <c r="AT79" s="1066"/>
      <c r="AU79" s="1066">
        <v>25</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599</v>
      </c>
      <c r="C80" s="1070"/>
      <c r="D80" s="1070"/>
      <c r="E80" s="1070"/>
      <c r="F80" s="1070"/>
      <c r="G80" s="1070"/>
      <c r="H80" s="1070"/>
      <c r="I80" s="1070"/>
      <c r="J80" s="1070"/>
      <c r="K80" s="1070"/>
      <c r="L80" s="1070"/>
      <c r="M80" s="1070"/>
      <c r="N80" s="1070"/>
      <c r="O80" s="1070"/>
      <c r="P80" s="1071"/>
      <c r="Q80" s="1072">
        <v>85</v>
      </c>
      <c r="R80" s="1066"/>
      <c r="S80" s="1066"/>
      <c r="T80" s="1066"/>
      <c r="U80" s="1066"/>
      <c r="V80" s="1066">
        <v>79</v>
      </c>
      <c r="W80" s="1066"/>
      <c r="X80" s="1066"/>
      <c r="Y80" s="1066"/>
      <c r="Z80" s="1066"/>
      <c r="AA80" s="1066">
        <v>5</v>
      </c>
      <c r="AB80" s="1066"/>
      <c r="AC80" s="1066"/>
      <c r="AD80" s="1066"/>
      <c r="AE80" s="1066"/>
      <c r="AF80" s="1066">
        <v>5</v>
      </c>
      <c r="AG80" s="1066"/>
      <c r="AH80" s="1066"/>
      <c r="AI80" s="1066"/>
      <c r="AJ80" s="1066"/>
      <c r="AK80" s="1066" t="s">
        <v>614</v>
      </c>
      <c r="AL80" s="1066"/>
      <c r="AM80" s="1066"/>
      <c r="AN80" s="1066"/>
      <c r="AO80" s="1066"/>
      <c r="AP80" s="1066" t="s">
        <v>614</v>
      </c>
      <c r="AQ80" s="1066"/>
      <c r="AR80" s="1066"/>
      <c r="AS80" s="1066"/>
      <c r="AT80" s="1066"/>
      <c r="AU80" s="1066" t="s">
        <v>614</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600</v>
      </c>
      <c r="C81" s="1070"/>
      <c r="D81" s="1070"/>
      <c r="E81" s="1070"/>
      <c r="F81" s="1070"/>
      <c r="G81" s="1070"/>
      <c r="H81" s="1070"/>
      <c r="I81" s="1070"/>
      <c r="J81" s="1070"/>
      <c r="K81" s="1070"/>
      <c r="L81" s="1070"/>
      <c r="M81" s="1070"/>
      <c r="N81" s="1070"/>
      <c r="O81" s="1070"/>
      <c r="P81" s="1071"/>
      <c r="Q81" s="1072">
        <v>983</v>
      </c>
      <c r="R81" s="1066"/>
      <c r="S81" s="1066"/>
      <c r="T81" s="1066"/>
      <c r="U81" s="1066"/>
      <c r="V81" s="1066">
        <v>824</v>
      </c>
      <c r="W81" s="1066"/>
      <c r="X81" s="1066"/>
      <c r="Y81" s="1066"/>
      <c r="Z81" s="1066"/>
      <c r="AA81" s="1066">
        <v>159</v>
      </c>
      <c r="AB81" s="1066"/>
      <c r="AC81" s="1066"/>
      <c r="AD81" s="1066"/>
      <c r="AE81" s="1066"/>
      <c r="AF81" s="1066" t="s">
        <v>614</v>
      </c>
      <c r="AG81" s="1066"/>
      <c r="AH81" s="1066"/>
      <c r="AI81" s="1066"/>
      <c r="AJ81" s="1066"/>
      <c r="AK81" s="1066" t="s">
        <v>614</v>
      </c>
      <c r="AL81" s="1066"/>
      <c r="AM81" s="1066"/>
      <c r="AN81" s="1066"/>
      <c r="AO81" s="1066"/>
      <c r="AP81" s="1066">
        <v>3520</v>
      </c>
      <c r="AQ81" s="1066"/>
      <c r="AR81" s="1066"/>
      <c r="AS81" s="1066"/>
      <c r="AT81" s="1066"/>
      <c r="AU81" s="1066" t="s">
        <v>614</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601</v>
      </c>
      <c r="C82" s="1070"/>
      <c r="D82" s="1070"/>
      <c r="E82" s="1070"/>
      <c r="F82" s="1070"/>
      <c r="G82" s="1070"/>
      <c r="H82" s="1070"/>
      <c r="I82" s="1070"/>
      <c r="J82" s="1070"/>
      <c r="K82" s="1070"/>
      <c r="L82" s="1070"/>
      <c r="M82" s="1070"/>
      <c r="N82" s="1070"/>
      <c r="O82" s="1070"/>
      <c r="P82" s="1071"/>
      <c r="Q82" s="1072">
        <v>4</v>
      </c>
      <c r="R82" s="1066"/>
      <c r="S82" s="1066"/>
      <c r="T82" s="1066"/>
      <c r="U82" s="1066"/>
      <c r="V82" s="1066">
        <v>2</v>
      </c>
      <c r="W82" s="1066"/>
      <c r="X82" s="1066"/>
      <c r="Y82" s="1066"/>
      <c r="Z82" s="1066"/>
      <c r="AA82" s="1066">
        <v>1</v>
      </c>
      <c r="AB82" s="1066"/>
      <c r="AC82" s="1066"/>
      <c r="AD82" s="1066"/>
      <c r="AE82" s="1066"/>
      <c r="AF82" s="1066">
        <v>1</v>
      </c>
      <c r="AG82" s="1066"/>
      <c r="AH82" s="1066"/>
      <c r="AI82" s="1066"/>
      <c r="AJ82" s="1066"/>
      <c r="AK82" s="1066" t="s">
        <v>614</v>
      </c>
      <c r="AL82" s="1066"/>
      <c r="AM82" s="1066"/>
      <c r="AN82" s="1066"/>
      <c r="AO82" s="1066"/>
      <c r="AP82" s="1066" t="s">
        <v>614</v>
      </c>
      <c r="AQ82" s="1066"/>
      <c r="AR82" s="1066"/>
      <c r="AS82" s="1066"/>
      <c r="AT82" s="1066"/>
      <c r="AU82" s="1066" t="s">
        <v>614</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602</v>
      </c>
      <c r="C83" s="1070"/>
      <c r="D83" s="1070"/>
      <c r="E83" s="1070"/>
      <c r="F83" s="1070"/>
      <c r="G83" s="1070"/>
      <c r="H83" s="1070"/>
      <c r="I83" s="1070"/>
      <c r="J83" s="1070"/>
      <c r="K83" s="1070"/>
      <c r="L83" s="1070"/>
      <c r="M83" s="1070"/>
      <c r="N83" s="1070"/>
      <c r="O83" s="1070"/>
      <c r="P83" s="1071"/>
      <c r="Q83" s="1072">
        <v>83</v>
      </c>
      <c r="R83" s="1066"/>
      <c r="S83" s="1066"/>
      <c r="T83" s="1066"/>
      <c r="U83" s="1066"/>
      <c r="V83" s="1066">
        <v>81</v>
      </c>
      <c r="W83" s="1066"/>
      <c r="X83" s="1066"/>
      <c r="Y83" s="1066"/>
      <c r="Z83" s="1066"/>
      <c r="AA83" s="1066">
        <v>2</v>
      </c>
      <c r="AB83" s="1066"/>
      <c r="AC83" s="1066"/>
      <c r="AD83" s="1066"/>
      <c r="AE83" s="1066"/>
      <c r="AF83" s="1066">
        <v>2</v>
      </c>
      <c r="AG83" s="1066"/>
      <c r="AH83" s="1066"/>
      <c r="AI83" s="1066"/>
      <c r="AJ83" s="1066"/>
      <c r="AK83" s="1066" t="s">
        <v>614</v>
      </c>
      <c r="AL83" s="1066"/>
      <c r="AM83" s="1066"/>
      <c r="AN83" s="1066"/>
      <c r="AO83" s="1066"/>
      <c r="AP83" s="1066" t="s">
        <v>614</v>
      </c>
      <c r="AQ83" s="1066"/>
      <c r="AR83" s="1066"/>
      <c r="AS83" s="1066"/>
      <c r="AT83" s="1066"/>
      <c r="AU83" s="1066" t="s">
        <v>614</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603</v>
      </c>
      <c r="C84" s="1070"/>
      <c r="D84" s="1070"/>
      <c r="E84" s="1070"/>
      <c r="F84" s="1070"/>
      <c r="G84" s="1070"/>
      <c r="H84" s="1070"/>
      <c r="I84" s="1070"/>
      <c r="J84" s="1070"/>
      <c r="K84" s="1070"/>
      <c r="L84" s="1070"/>
      <c r="M84" s="1070"/>
      <c r="N84" s="1070"/>
      <c r="O84" s="1070"/>
      <c r="P84" s="1071"/>
      <c r="Q84" s="1072">
        <v>134</v>
      </c>
      <c r="R84" s="1066"/>
      <c r="S84" s="1066"/>
      <c r="T84" s="1066"/>
      <c r="U84" s="1066"/>
      <c r="V84" s="1066">
        <v>122</v>
      </c>
      <c r="W84" s="1066"/>
      <c r="X84" s="1066"/>
      <c r="Y84" s="1066"/>
      <c r="Z84" s="1066"/>
      <c r="AA84" s="1066">
        <v>12</v>
      </c>
      <c r="AB84" s="1066"/>
      <c r="AC84" s="1066"/>
      <c r="AD84" s="1066"/>
      <c r="AE84" s="1066"/>
      <c r="AF84" s="1066">
        <v>12</v>
      </c>
      <c r="AG84" s="1066"/>
      <c r="AH84" s="1066"/>
      <c r="AI84" s="1066"/>
      <c r="AJ84" s="1066"/>
      <c r="AK84" s="1066" t="s">
        <v>614</v>
      </c>
      <c r="AL84" s="1066"/>
      <c r="AM84" s="1066"/>
      <c r="AN84" s="1066"/>
      <c r="AO84" s="1066"/>
      <c r="AP84" s="1066">
        <v>193</v>
      </c>
      <c r="AQ84" s="1066"/>
      <c r="AR84" s="1066"/>
      <c r="AS84" s="1066"/>
      <c r="AT84" s="1066"/>
      <c r="AU84" s="1066">
        <v>125</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t="s">
        <v>604</v>
      </c>
      <c r="C85" s="1070"/>
      <c r="D85" s="1070"/>
      <c r="E85" s="1070"/>
      <c r="F85" s="1070"/>
      <c r="G85" s="1070"/>
      <c r="H85" s="1070"/>
      <c r="I85" s="1070"/>
      <c r="J85" s="1070"/>
      <c r="K85" s="1070"/>
      <c r="L85" s="1070"/>
      <c r="M85" s="1070"/>
      <c r="N85" s="1070"/>
      <c r="O85" s="1070"/>
      <c r="P85" s="1071"/>
      <c r="Q85" s="1072">
        <v>1891</v>
      </c>
      <c r="R85" s="1066"/>
      <c r="S85" s="1066"/>
      <c r="T85" s="1066"/>
      <c r="U85" s="1066"/>
      <c r="V85" s="1066">
        <v>1844</v>
      </c>
      <c r="W85" s="1066"/>
      <c r="X85" s="1066"/>
      <c r="Y85" s="1066"/>
      <c r="Z85" s="1066"/>
      <c r="AA85" s="1066">
        <v>47</v>
      </c>
      <c r="AB85" s="1066"/>
      <c r="AC85" s="1066"/>
      <c r="AD85" s="1066"/>
      <c r="AE85" s="1066"/>
      <c r="AF85" s="1066">
        <v>47</v>
      </c>
      <c r="AG85" s="1066"/>
      <c r="AH85" s="1066"/>
      <c r="AI85" s="1066"/>
      <c r="AJ85" s="1066"/>
      <c r="AK85" s="1066" t="s">
        <v>614</v>
      </c>
      <c r="AL85" s="1066"/>
      <c r="AM85" s="1066"/>
      <c r="AN85" s="1066"/>
      <c r="AO85" s="1066"/>
      <c r="AP85" s="1066" t="s">
        <v>614</v>
      </c>
      <c r="AQ85" s="1066"/>
      <c r="AR85" s="1066"/>
      <c r="AS85" s="1066"/>
      <c r="AT85" s="1066"/>
      <c r="AU85" s="1066" t="s">
        <v>614</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t="s">
        <v>605</v>
      </c>
      <c r="C86" s="1070"/>
      <c r="D86" s="1070"/>
      <c r="E86" s="1070"/>
      <c r="F86" s="1070"/>
      <c r="G86" s="1070"/>
      <c r="H86" s="1070"/>
      <c r="I86" s="1070"/>
      <c r="J86" s="1070"/>
      <c r="K86" s="1070"/>
      <c r="L86" s="1070"/>
      <c r="M86" s="1070"/>
      <c r="N86" s="1070"/>
      <c r="O86" s="1070"/>
      <c r="P86" s="1071"/>
      <c r="Q86" s="1072">
        <v>70477</v>
      </c>
      <c r="R86" s="1066"/>
      <c r="S86" s="1066"/>
      <c r="T86" s="1066"/>
      <c r="U86" s="1066"/>
      <c r="V86" s="1066">
        <v>68238</v>
      </c>
      <c r="W86" s="1066"/>
      <c r="X86" s="1066"/>
      <c r="Y86" s="1066"/>
      <c r="Z86" s="1066"/>
      <c r="AA86" s="1066">
        <v>2239</v>
      </c>
      <c r="AB86" s="1066"/>
      <c r="AC86" s="1066"/>
      <c r="AD86" s="1066"/>
      <c r="AE86" s="1066"/>
      <c r="AF86" s="1066">
        <v>2239</v>
      </c>
      <c r="AG86" s="1066"/>
      <c r="AH86" s="1066"/>
      <c r="AI86" s="1066"/>
      <c r="AJ86" s="1066"/>
      <c r="AK86" s="1066">
        <v>1112</v>
      </c>
      <c r="AL86" s="1066"/>
      <c r="AM86" s="1066"/>
      <c r="AN86" s="1066"/>
      <c r="AO86" s="1066"/>
      <c r="AP86" s="1066" t="s">
        <v>614</v>
      </c>
      <c r="AQ86" s="1066"/>
      <c r="AR86" s="1066"/>
      <c r="AS86" s="1066"/>
      <c r="AT86" s="1066"/>
      <c r="AU86" s="1066" t="s">
        <v>614</v>
      </c>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390</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SUM(AF68:AJ87)</f>
        <v>34775</v>
      </c>
      <c r="AG88" s="1054"/>
      <c r="AH88" s="1054"/>
      <c r="AI88" s="1054"/>
      <c r="AJ88" s="1054"/>
      <c r="AK88" s="1058"/>
      <c r="AL88" s="1058"/>
      <c r="AM88" s="1058"/>
      <c r="AN88" s="1058"/>
      <c r="AO88" s="1058"/>
      <c r="AP88" s="1054">
        <f>SUM(AP68:AT87)</f>
        <v>4219</v>
      </c>
      <c r="AQ88" s="1054"/>
      <c r="AR88" s="1054"/>
      <c r="AS88" s="1054"/>
      <c r="AT88" s="1054"/>
      <c r="AU88" s="1054">
        <f>SUM(AU68:AY87)</f>
        <v>183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305</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305</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305</v>
      </c>
      <c r="DR109" s="989"/>
      <c r="DS109" s="989"/>
      <c r="DT109" s="989"/>
      <c r="DU109" s="990"/>
      <c r="DV109" s="991" t="s">
        <v>432</v>
      </c>
      <c r="DW109" s="989"/>
      <c r="DX109" s="989"/>
      <c r="DY109" s="989"/>
      <c r="DZ109" s="1020"/>
    </row>
    <row r="110" spans="1:131" s="248" customFormat="1" ht="26.25" customHeight="1">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263182</v>
      </c>
      <c r="AB110" s="982"/>
      <c r="AC110" s="982"/>
      <c r="AD110" s="982"/>
      <c r="AE110" s="983"/>
      <c r="AF110" s="984">
        <v>261613</v>
      </c>
      <c r="AG110" s="982"/>
      <c r="AH110" s="982"/>
      <c r="AI110" s="982"/>
      <c r="AJ110" s="983"/>
      <c r="AK110" s="984">
        <v>287514</v>
      </c>
      <c r="AL110" s="982"/>
      <c r="AM110" s="982"/>
      <c r="AN110" s="982"/>
      <c r="AO110" s="983"/>
      <c r="AP110" s="985">
        <v>14.8</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3362846</v>
      </c>
      <c r="BR110" s="929"/>
      <c r="BS110" s="929"/>
      <c r="BT110" s="929"/>
      <c r="BU110" s="929"/>
      <c r="BV110" s="929">
        <v>3390490</v>
      </c>
      <c r="BW110" s="929"/>
      <c r="BX110" s="929"/>
      <c r="BY110" s="929"/>
      <c r="BZ110" s="929"/>
      <c r="CA110" s="929">
        <v>3412082</v>
      </c>
      <c r="CB110" s="929"/>
      <c r="CC110" s="929"/>
      <c r="CD110" s="929"/>
      <c r="CE110" s="929"/>
      <c r="CF110" s="953">
        <v>175.8</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438</v>
      </c>
      <c r="DM110" s="929"/>
      <c r="DN110" s="929"/>
      <c r="DO110" s="929"/>
      <c r="DP110" s="929"/>
      <c r="DQ110" s="929" t="s">
        <v>439</v>
      </c>
      <c r="DR110" s="929"/>
      <c r="DS110" s="929"/>
      <c r="DT110" s="929"/>
      <c r="DU110" s="929"/>
      <c r="DV110" s="930" t="s">
        <v>411</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442</v>
      </c>
      <c r="AG111" s="1010"/>
      <c r="AH111" s="1010"/>
      <c r="AI111" s="1010"/>
      <c r="AJ111" s="1011"/>
      <c r="AK111" s="1012" t="s">
        <v>411</v>
      </c>
      <c r="AL111" s="1010"/>
      <c r="AM111" s="1010"/>
      <c r="AN111" s="1010"/>
      <c r="AO111" s="1011"/>
      <c r="AP111" s="1013" t="s">
        <v>441</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411</v>
      </c>
      <c r="BR111" s="901"/>
      <c r="BS111" s="901"/>
      <c r="BT111" s="901"/>
      <c r="BU111" s="901"/>
      <c r="BV111" s="901" t="s">
        <v>441</v>
      </c>
      <c r="BW111" s="901"/>
      <c r="BX111" s="901"/>
      <c r="BY111" s="901"/>
      <c r="BZ111" s="901"/>
      <c r="CA111" s="901" t="s">
        <v>442</v>
      </c>
      <c r="CB111" s="901"/>
      <c r="CC111" s="901"/>
      <c r="CD111" s="901"/>
      <c r="CE111" s="901"/>
      <c r="CF111" s="962" t="s">
        <v>411</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442</v>
      </c>
      <c r="DM111" s="901"/>
      <c r="DN111" s="901"/>
      <c r="DO111" s="901"/>
      <c r="DP111" s="901"/>
      <c r="DQ111" s="901" t="s">
        <v>411</v>
      </c>
      <c r="DR111" s="901"/>
      <c r="DS111" s="901"/>
      <c r="DT111" s="901"/>
      <c r="DU111" s="901"/>
      <c r="DV111" s="878" t="s">
        <v>411</v>
      </c>
      <c r="DW111" s="878"/>
      <c r="DX111" s="878"/>
      <c r="DY111" s="878"/>
      <c r="DZ111" s="879"/>
    </row>
    <row r="112" spans="1:131" s="248" customFormat="1" ht="26.25" customHeight="1">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411</v>
      </c>
      <c r="AB112" s="864"/>
      <c r="AC112" s="864"/>
      <c r="AD112" s="864"/>
      <c r="AE112" s="865"/>
      <c r="AF112" s="866" t="s">
        <v>442</v>
      </c>
      <c r="AG112" s="864"/>
      <c r="AH112" s="864"/>
      <c r="AI112" s="864"/>
      <c r="AJ112" s="865"/>
      <c r="AK112" s="866" t="s">
        <v>438</v>
      </c>
      <c r="AL112" s="864"/>
      <c r="AM112" s="864"/>
      <c r="AN112" s="864"/>
      <c r="AO112" s="865"/>
      <c r="AP112" s="911" t="s">
        <v>441</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2512750</v>
      </c>
      <c r="BR112" s="901"/>
      <c r="BS112" s="901"/>
      <c r="BT112" s="901"/>
      <c r="BU112" s="901"/>
      <c r="BV112" s="901">
        <v>2696713</v>
      </c>
      <c r="BW112" s="901"/>
      <c r="BX112" s="901"/>
      <c r="BY112" s="901"/>
      <c r="BZ112" s="901"/>
      <c r="CA112" s="901">
        <v>2751027</v>
      </c>
      <c r="CB112" s="901"/>
      <c r="CC112" s="901"/>
      <c r="CD112" s="901"/>
      <c r="CE112" s="901"/>
      <c r="CF112" s="962">
        <v>141.69999999999999</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439</v>
      </c>
      <c r="DH112" s="901"/>
      <c r="DI112" s="901"/>
      <c r="DJ112" s="901"/>
      <c r="DK112" s="901"/>
      <c r="DL112" s="901" t="s">
        <v>411</v>
      </c>
      <c r="DM112" s="901"/>
      <c r="DN112" s="901"/>
      <c r="DO112" s="901"/>
      <c r="DP112" s="901"/>
      <c r="DQ112" s="901" t="s">
        <v>442</v>
      </c>
      <c r="DR112" s="901"/>
      <c r="DS112" s="901"/>
      <c r="DT112" s="901"/>
      <c r="DU112" s="901"/>
      <c r="DV112" s="878" t="s">
        <v>411</v>
      </c>
      <c r="DW112" s="878"/>
      <c r="DX112" s="878"/>
      <c r="DY112" s="878"/>
      <c r="DZ112" s="879"/>
    </row>
    <row r="113" spans="1:130" s="248" customFormat="1" ht="26.25" customHeight="1">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124391</v>
      </c>
      <c r="AB113" s="1010"/>
      <c r="AC113" s="1010"/>
      <c r="AD113" s="1010"/>
      <c r="AE113" s="1011"/>
      <c r="AF113" s="1012">
        <v>130293</v>
      </c>
      <c r="AG113" s="1010"/>
      <c r="AH113" s="1010"/>
      <c r="AI113" s="1010"/>
      <c r="AJ113" s="1011"/>
      <c r="AK113" s="1012">
        <v>130687</v>
      </c>
      <c r="AL113" s="1010"/>
      <c r="AM113" s="1010"/>
      <c r="AN113" s="1010"/>
      <c r="AO113" s="1011"/>
      <c r="AP113" s="1013">
        <v>6.7</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190468</v>
      </c>
      <c r="BR113" s="901"/>
      <c r="BS113" s="901"/>
      <c r="BT113" s="901"/>
      <c r="BU113" s="901"/>
      <c r="BV113" s="901">
        <v>215130</v>
      </c>
      <c r="BW113" s="901"/>
      <c r="BX113" s="901"/>
      <c r="BY113" s="901"/>
      <c r="BZ113" s="901"/>
      <c r="CA113" s="901">
        <v>183554</v>
      </c>
      <c r="CB113" s="901"/>
      <c r="CC113" s="901"/>
      <c r="CD113" s="901"/>
      <c r="CE113" s="901"/>
      <c r="CF113" s="962">
        <v>9.5</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411</v>
      </c>
      <c r="DM113" s="864"/>
      <c r="DN113" s="864"/>
      <c r="DO113" s="864"/>
      <c r="DP113" s="865"/>
      <c r="DQ113" s="866" t="s">
        <v>438</v>
      </c>
      <c r="DR113" s="864"/>
      <c r="DS113" s="864"/>
      <c r="DT113" s="864"/>
      <c r="DU113" s="865"/>
      <c r="DV113" s="911" t="s">
        <v>438</v>
      </c>
      <c r="DW113" s="912"/>
      <c r="DX113" s="912"/>
      <c r="DY113" s="912"/>
      <c r="DZ113" s="913"/>
    </row>
    <row r="114" spans="1:130" s="248" customFormat="1" ht="26.25" customHeight="1">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1623</v>
      </c>
      <c r="AB114" s="864"/>
      <c r="AC114" s="864"/>
      <c r="AD114" s="864"/>
      <c r="AE114" s="865"/>
      <c r="AF114" s="866" t="s">
        <v>453</v>
      </c>
      <c r="AG114" s="864"/>
      <c r="AH114" s="864"/>
      <c r="AI114" s="864"/>
      <c r="AJ114" s="865"/>
      <c r="AK114" s="866" t="s">
        <v>441</v>
      </c>
      <c r="AL114" s="864"/>
      <c r="AM114" s="864"/>
      <c r="AN114" s="864"/>
      <c r="AO114" s="865"/>
      <c r="AP114" s="911" t="s">
        <v>441</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302086</v>
      </c>
      <c r="BR114" s="901"/>
      <c r="BS114" s="901"/>
      <c r="BT114" s="901"/>
      <c r="BU114" s="901"/>
      <c r="BV114" s="901">
        <v>319818</v>
      </c>
      <c r="BW114" s="901"/>
      <c r="BX114" s="901"/>
      <c r="BY114" s="901"/>
      <c r="BZ114" s="901"/>
      <c r="CA114" s="901">
        <v>380496</v>
      </c>
      <c r="CB114" s="901"/>
      <c r="CC114" s="901"/>
      <c r="CD114" s="901"/>
      <c r="CE114" s="901"/>
      <c r="CF114" s="962">
        <v>19.600000000000001</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439</v>
      </c>
      <c r="DM114" s="864"/>
      <c r="DN114" s="864"/>
      <c r="DO114" s="864"/>
      <c r="DP114" s="865"/>
      <c r="DQ114" s="866" t="s">
        <v>441</v>
      </c>
      <c r="DR114" s="864"/>
      <c r="DS114" s="864"/>
      <c r="DT114" s="864"/>
      <c r="DU114" s="865"/>
      <c r="DV114" s="911" t="s">
        <v>438</v>
      </c>
      <c r="DW114" s="912"/>
      <c r="DX114" s="912"/>
      <c r="DY114" s="912"/>
      <c r="DZ114" s="913"/>
    </row>
    <row r="115" spans="1:130" s="248" customFormat="1" ht="26.25" customHeight="1">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31639</v>
      </c>
      <c r="AB115" s="1010"/>
      <c r="AC115" s="1010"/>
      <c r="AD115" s="1010"/>
      <c r="AE115" s="1011"/>
      <c r="AF115" s="1012">
        <v>32338</v>
      </c>
      <c r="AG115" s="1010"/>
      <c r="AH115" s="1010"/>
      <c r="AI115" s="1010"/>
      <c r="AJ115" s="1011"/>
      <c r="AK115" s="1012">
        <v>34711</v>
      </c>
      <c r="AL115" s="1010"/>
      <c r="AM115" s="1010"/>
      <c r="AN115" s="1010"/>
      <c r="AO115" s="1011"/>
      <c r="AP115" s="1013">
        <v>1.8</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t="s">
        <v>411</v>
      </c>
      <c r="BR115" s="901"/>
      <c r="BS115" s="901"/>
      <c r="BT115" s="901"/>
      <c r="BU115" s="901"/>
      <c r="BV115" s="901" t="s">
        <v>438</v>
      </c>
      <c r="BW115" s="901"/>
      <c r="BX115" s="901"/>
      <c r="BY115" s="901"/>
      <c r="BZ115" s="901"/>
      <c r="CA115" s="901" t="s">
        <v>453</v>
      </c>
      <c r="CB115" s="901"/>
      <c r="CC115" s="901"/>
      <c r="CD115" s="901"/>
      <c r="CE115" s="901"/>
      <c r="CF115" s="962" t="s">
        <v>438</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411</v>
      </c>
      <c r="DH115" s="864"/>
      <c r="DI115" s="864"/>
      <c r="DJ115" s="864"/>
      <c r="DK115" s="865"/>
      <c r="DL115" s="866" t="s">
        <v>438</v>
      </c>
      <c r="DM115" s="864"/>
      <c r="DN115" s="864"/>
      <c r="DO115" s="864"/>
      <c r="DP115" s="865"/>
      <c r="DQ115" s="866" t="s">
        <v>441</v>
      </c>
      <c r="DR115" s="864"/>
      <c r="DS115" s="864"/>
      <c r="DT115" s="864"/>
      <c r="DU115" s="865"/>
      <c r="DV115" s="911" t="s">
        <v>459</v>
      </c>
      <c r="DW115" s="912"/>
      <c r="DX115" s="912"/>
      <c r="DY115" s="912"/>
      <c r="DZ115" s="913"/>
    </row>
    <row r="116" spans="1:130" s="248" customFormat="1" ht="26.25" customHeight="1">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411</v>
      </c>
      <c r="AB116" s="864"/>
      <c r="AC116" s="864"/>
      <c r="AD116" s="864"/>
      <c r="AE116" s="865"/>
      <c r="AF116" s="866" t="s">
        <v>442</v>
      </c>
      <c r="AG116" s="864"/>
      <c r="AH116" s="864"/>
      <c r="AI116" s="864"/>
      <c r="AJ116" s="865"/>
      <c r="AK116" s="866" t="s">
        <v>438</v>
      </c>
      <c r="AL116" s="864"/>
      <c r="AM116" s="864"/>
      <c r="AN116" s="864"/>
      <c r="AO116" s="865"/>
      <c r="AP116" s="911" t="s">
        <v>411</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453</v>
      </c>
      <c r="BW116" s="901"/>
      <c r="BX116" s="901"/>
      <c r="BY116" s="901"/>
      <c r="BZ116" s="901"/>
      <c r="CA116" s="901" t="s">
        <v>411</v>
      </c>
      <c r="CB116" s="901"/>
      <c r="CC116" s="901"/>
      <c r="CD116" s="901"/>
      <c r="CE116" s="901"/>
      <c r="CF116" s="962" t="s">
        <v>439</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411</v>
      </c>
      <c r="DH116" s="864"/>
      <c r="DI116" s="864"/>
      <c r="DJ116" s="864"/>
      <c r="DK116" s="865"/>
      <c r="DL116" s="866" t="s">
        <v>411</v>
      </c>
      <c r="DM116" s="864"/>
      <c r="DN116" s="864"/>
      <c r="DO116" s="864"/>
      <c r="DP116" s="865"/>
      <c r="DQ116" s="866" t="s">
        <v>439</v>
      </c>
      <c r="DR116" s="864"/>
      <c r="DS116" s="864"/>
      <c r="DT116" s="864"/>
      <c r="DU116" s="865"/>
      <c r="DV116" s="911" t="s">
        <v>441</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420835</v>
      </c>
      <c r="AB117" s="996"/>
      <c r="AC117" s="996"/>
      <c r="AD117" s="996"/>
      <c r="AE117" s="997"/>
      <c r="AF117" s="998">
        <v>424244</v>
      </c>
      <c r="AG117" s="996"/>
      <c r="AH117" s="996"/>
      <c r="AI117" s="996"/>
      <c r="AJ117" s="997"/>
      <c r="AK117" s="998">
        <v>452912</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411</v>
      </c>
      <c r="BR117" s="901"/>
      <c r="BS117" s="901"/>
      <c r="BT117" s="901"/>
      <c r="BU117" s="901"/>
      <c r="BV117" s="901" t="s">
        <v>411</v>
      </c>
      <c r="BW117" s="901"/>
      <c r="BX117" s="901"/>
      <c r="BY117" s="901"/>
      <c r="BZ117" s="901"/>
      <c r="CA117" s="901" t="s">
        <v>465</v>
      </c>
      <c r="CB117" s="901"/>
      <c r="CC117" s="901"/>
      <c r="CD117" s="901"/>
      <c r="CE117" s="901"/>
      <c r="CF117" s="962" t="s">
        <v>466</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439</v>
      </c>
      <c r="DH117" s="864"/>
      <c r="DI117" s="864"/>
      <c r="DJ117" s="864"/>
      <c r="DK117" s="865"/>
      <c r="DL117" s="866" t="s">
        <v>441</v>
      </c>
      <c r="DM117" s="864"/>
      <c r="DN117" s="864"/>
      <c r="DO117" s="864"/>
      <c r="DP117" s="865"/>
      <c r="DQ117" s="866" t="s">
        <v>441</v>
      </c>
      <c r="DR117" s="864"/>
      <c r="DS117" s="864"/>
      <c r="DT117" s="864"/>
      <c r="DU117" s="865"/>
      <c r="DV117" s="911" t="s">
        <v>465</v>
      </c>
      <c r="DW117" s="912"/>
      <c r="DX117" s="912"/>
      <c r="DY117" s="912"/>
      <c r="DZ117" s="913"/>
    </row>
    <row r="118" spans="1:130" s="248" customFormat="1" ht="26.25" customHeight="1">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305</v>
      </c>
      <c r="AL118" s="989"/>
      <c r="AM118" s="989"/>
      <c r="AN118" s="989"/>
      <c r="AO118" s="990"/>
      <c r="AP118" s="992" t="s">
        <v>432</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411</v>
      </c>
      <c r="BR118" s="932"/>
      <c r="BS118" s="932"/>
      <c r="BT118" s="932"/>
      <c r="BU118" s="932"/>
      <c r="BV118" s="932" t="s">
        <v>439</v>
      </c>
      <c r="BW118" s="932"/>
      <c r="BX118" s="932"/>
      <c r="BY118" s="932"/>
      <c r="BZ118" s="932"/>
      <c r="CA118" s="932" t="s">
        <v>441</v>
      </c>
      <c r="CB118" s="932"/>
      <c r="CC118" s="932"/>
      <c r="CD118" s="932"/>
      <c r="CE118" s="932"/>
      <c r="CF118" s="962" t="s">
        <v>466</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441</v>
      </c>
      <c r="DH118" s="864"/>
      <c r="DI118" s="864"/>
      <c r="DJ118" s="864"/>
      <c r="DK118" s="865"/>
      <c r="DL118" s="866" t="s">
        <v>439</v>
      </c>
      <c r="DM118" s="864"/>
      <c r="DN118" s="864"/>
      <c r="DO118" s="864"/>
      <c r="DP118" s="865"/>
      <c r="DQ118" s="866" t="s">
        <v>438</v>
      </c>
      <c r="DR118" s="864"/>
      <c r="DS118" s="864"/>
      <c r="DT118" s="864"/>
      <c r="DU118" s="865"/>
      <c r="DV118" s="911" t="s">
        <v>441</v>
      </c>
      <c r="DW118" s="912"/>
      <c r="DX118" s="912"/>
      <c r="DY118" s="912"/>
      <c r="DZ118" s="913"/>
    </row>
    <row r="119" spans="1:130" s="248" customFormat="1" ht="26.25" customHeight="1">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441</v>
      </c>
      <c r="AB119" s="982"/>
      <c r="AC119" s="982"/>
      <c r="AD119" s="982"/>
      <c r="AE119" s="983"/>
      <c r="AF119" s="984" t="s">
        <v>470</v>
      </c>
      <c r="AG119" s="982"/>
      <c r="AH119" s="982"/>
      <c r="AI119" s="982"/>
      <c r="AJ119" s="983"/>
      <c r="AK119" s="984" t="s">
        <v>441</v>
      </c>
      <c r="AL119" s="982"/>
      <c r="AM119" s="982"/>
      <c r="AN119" s="982"/>
      <c r="AO119" s="983"/>
      <c r="AP119" s="985" t="s">
        <v>439</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471</v>
      </c>
      <c r="BP119" s="965"/>
      <c r="BQ119" s="969">
        <v>6368150</v>
      </c>
      <c r="BR119" s="932"/>
      <c r="BS119" s="932"/>
      <c r="BT119" s="932"/>
      <c r="BU119" s="932"/>
      <c r="BV119" s="932">
        <v>6622151</v>
      </c>
      <c r="BW119" s="932"/>
      <c r="BX119" s="932"/>
      <c r="BY119" s="932"/>
      <c r="BZ119" s="932"/>
      <c r="CA119" s="932">
        <v>6727159</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439</v>
      </c>
      <c r="DH119" s="847"/>
      <c r="DI119" s="847"/>
      <c r="DJ119" s="847"/>
      <c r="DK119" s="848"/>
      <c r="DL119" s="849" t="s">
        <v>411</v>
      </c>
      <c r="DM119" s="847"/>
      <c r="DN119" s="847"/>
      <c r="DO119" s="847"/>
      <c r="DP119" s="848"/>
      <c r="DQ119" s="849" t="s">
        <v>439</v>
      </c>
      <c r="DR119" s="847"/>
      <c r="DS119" s="847"/>
      <c r="DT119" s="847"/>
      <c r="DU119" s="848"/>
      <c r="DV119" s="935" t="s">
        <v>439</v>
      </c>
      <c r="DW119" s="936"/>
      <c r="DX119" s="936"/>
      <c r="DY119" s="936"/>
      <c r="DZ119" s="937"/>
    </row>
    <row r="120" spans="1:130" s="248" customFormat="1" ht="26.25" customHeight="1">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439</v>
      </c>
      <c r="AB120" s="864"/>
      <c r="AC120" s="864"/>
      <c r="AD120" s="864"/>
      <c r="AE120" s="865"/>
      <c r="AF120" s="866" t="s">
        <v>473</v>
      </c>
      <c r="AG120" s="864"/>
      <c r="AH120" s="864"/>
      <c r="AI120" s="864"/>
      <c r="AJ120" s="865"/>
      <c r="AK120" s="866" t="s">
        <v>439</v>
      </c>
      <c r="AL120" s="864"/>
      <c r="AM120" s="864"/>
      <c r="AN120" s="864"/>
      <c r="AO120" s="865"/>
      <c r="AP120" s="911" t="s">
        <v>439</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2407665</v>
      </c>
      <c r="BR120" s="929"/>
      <c r="BS120" s="929"/>
      <c r="BT120" s="929"/>
      <c r="BU120" s="929"/>
      <c r="BV120" s="929">
        <v>2390359</v>
      </c>
      <c r="BW120" s="929"/>
      <c r="BX120" s="929"/>
      <c r="BY120" s="929"/>
      <c r="BZ120" s="929"/>
      <c r="CA120" s="929">
        <v>2567456</v>
      </c>
      <c r="CB120" s="929"/>
      <c r="CC120" s="929"/>
      <c r="CD120" s="929"/>
      <c r="CE120" s="929"/>
      <c r="CF120" s="953">
        <v>132.30000000000001</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t="s">
        <v>466</v>
      </c>
      <c r="DH120" s="929"/>
      <c r="DI120" s="929"/>
      <c r="DJ120" s="929"/>
      <c r="DK120" s="929"/>
      <c r="DL120" s="929">
        <v>2664011</v>
      </c>
      <c r="DM120" s="929"/>
      <c r="DN120" s="929"/>
      <c r="DO120" s="929"/>
      <c r="DP120" s="929"/>
      <c r="DQ120" s="929">
        <v>2720035</v>
      </c>
      <c r="DR120" s="929"/>
      <c r="DS120" s="929"/>
      <c r="DT120" s="929"/>
      <c r="DU120" s="929"/>
      <c r="DV120" s="930">
        <v>140.19999999999999</v>
      </c>
      <c r="DW120" s="930"/>
      <c r="DX120" s="930"/>
      <c r="DY120" s="930"/>
      <c r="DZ120" s="931"/>
    </row>
    <row r="121" spans="1:130" s="248" customFormat="1" ht="26.25" customHeight="1">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473</v>
      </c>
      <c r="AB121" s="864"/>
      <c r="AC121" s="864"/>
      <c r="AD121" s="864"/>
      <c r="AE121" s="865"/>
      <c r="AF121" s="866" t="s">
        <v>439</v>
      </c>
      <c r="AG121" s="864"/>
      <c r="AH121" s="864"/>
      <c r="AI121" s="864"/>
      <c r="AJ121" s="865"/>
      <c r="AK121" s="866" t="s">
        <v>473</v>
      </c>
      <c r="AL121" s="864"/>
      <c r="AM121" s="864"/>
      <c r="AN121" s="864"/>
      <c r="AO121" s="865"/>
      <c r="AP121" s="911" t="s">
        <v>439</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612293</v>
      </c>
      <c r="BR121" s="901"/>
      <c r="BS121" s="901"/>
      <c r="BT121" s="901"/>
      <c r="BU121" s="901"/>
      <c r="BV121" s="901">
        <v>620867</v>
      </c>
      <c r="BW121" s="901"/>
      <c r="BX121" s="901"/>
      <c r="BY121" s="901"/>
      <c r="BZ121" s="901"/>
      <c r="CA121" s="901">
        <v>677406</v>
      </c>
      <c r="CB121" s="901"/>
      <c r="CC121" s="901"/>
      <c r="CD121" s="901"/>
      <c r="CE121" s="901"/>
      <c r="CF121" s="962">
        <v>34.9</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22687</v>
      </c>
      <c r="DH121" s="901"/>
      <c r="DI121" s="901"/>
      <c r="DJ121" s="901"/>
      <c r="DK121" s="901"/>
      <c r="DL121" s="901">
        <v>32702</v>
      </c>
      <c r="DM121" s="901"/>
      <c r="DN121" s="901"/>
      <c r="DO121" s="901"/>
      <c r="DP121" s="901"/>
      <c r="DQ121" s="901">
        <v>30992</v>
      </c>
      <c r="DR121" s="901"/>
      <c r="DS121" s="901"/>
      <c r="DT121" s="901"/>
      <c r="DU121" s="901"/>
      <c r="DV121" s="878">
        <v>1.6</v>
      </c>
      <c r="DW121" s="878"/>
      <c r="DX121" s="878"/>
      <c r="DY121" s="878"/>
      <c r="DZ121" s="879"/>
    </row>
    <row r="122" spans="1:130" s="248" customFormat="1" ht="26.25" customHeight="1">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439</v>
      </c>
      <c r="AB122" s="864"/>
      <c r="AC122" s="864"/>
      <c r="AD122" s="864"/>
      <c r="AE122" s="865"/>
      <c r="AF122" s="866" t="s">
        <v>441</v>
      </c>
      <c r="AG122" s="864"/>
      <c r="AH122" s="864"/>
      <c r="AI122" s="864"/>
      <c r="AJ122" s="865"/>
      <c r="AK122" s="866" t="s">
        <v>439</v>
      </c>
      <c r="AL122" s="864"/>
      <c r="AM122" s="864"/>
      <c r="AN122" s="864"/>
      <c r="AO122" s="865"/>
      <c r="AP122" s="911" t="s">
        <v>473</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3316533</v>
      </c>
      <c r="BR122" s="932"/>
      <c r="BS122" s="932"/>
      <c r="BT122" s="932"/>
      <c r="BU122" s="932"/>
      <c r="BV122" s="932">
        <v>3328845</v>
      </c>
      <c r="BW122" s="932"/>
      <c r="BX122" s="932"/>
      <c r="BY122" s="932"/>
      <c r="BZ122" s="932"/>
      <c r="CA122" s="932">
        <v>3375197</v>
      </c>
      <c r="CB122" s="932"/>
      <c r="CC122" s="932"/>
      <c r="CD122" s="932"/>
      <c r="CE122" s="932"/>
      <c r="CF122" s="933">
        <v>173.9</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441</v>
      </c>
      <c r="AB123" s="864"/>
      <c r="AC123" s="864"/>
      <c r="AD123" s="864"/>
      <c r="AE123" s="865"/>
      <c r="AF123" s="866" t="s">
        <v>466</v>
      </c>
      <c r="AG123" s="864"/>
      <c r="AH123" s="864"/>
      <c r="AI123" s="864"/>
      <c r="AJ123" s="865"/>
      <c r="AK123" s="866" t="s">
        <v>438</v>
      </c>
      <c r="AL123" s="864"/>
      <c r="AM123" s="864"/>
      <c r="AN123" s="864"/>
      <c r="AO123" s="865"/>
      <c r="AP123" s="911" t="s">
        <v>439</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482</v>
      </c>
      <c r="BP123" s="965"/>
      <c r="BQ123" s="919">
        <v>6336491</v>
      </c>
      <c r="BR123" s="920"/>
      <c r="BS123" s="920"/>
      <c r="BT123" s="920"/>
      <c r="BU123" s="920"/>
      <c r="BV123" s="920">
        <v>6340071</v>
      </c>
      <c r="BW123" s="920"/>
      <c r="BX123" s="920"/>
      <c r="BY123" s="920"/>
      <c r="BZ123" s="920"/>
      <c r="CA123" s="920">
        <v>6620059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441</v>
      </c>
      <c r="AB124" s="864"/>
      <c r="AC124" s="864"/>
      <c r="AD124" s="864"/>
      <c r="AE124" s="865"/>
      <c r="AF124" s="866" t="s">
        <v>439</v>
      </c>
      <c r="AG124" s="864"/>
      <c r="AH124" s="864"/>
      <c r="AI124" s="864"/>
      <c r="AJ124" s="865"/>
      <c r="AK124" s="866" t="s">
        <v>439</v>
      </c>
      <c r="AL124" s="864"/>
      <c r="AM124" s="864"/>
      <c r="AN124" s="864"/>
      <c r="AO124" s="865"/>
      <c r="AP124" s="911" t="s">
        <v>441</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1.7</v>
      </c>
      <c r="BR124" s="918"/>
      <c r="BS124" s="918"/>
      <c r="BT124" s="918"/>
      <c r="BU124" s="918"/>
      <c r="BV124" s="918">
        <v>15.2</v>
      </c>
      <c r="BW124" s="918"/>
      <c r="BX124" s="918"/>
      <c r="BY124" s="918"/>
      <c r="BZ124" s="918"/>
      <c r="CA124" s="918">
        <v>5.5</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v>2490063</v>
      </c>
      <c r="DH124" s="847"/>
      <c r="DI124" s="847"/>
      <c r="DJ124" s="847"/>
      <c r="DK124" s="848"/>
      <c r="DL124" s="849" t="s">
        <v>459</v>
      </c>
      <c r="DM124" s="847"/>
      <c r="DN124" s="847"/>
      <c r="DO124" s="847"/>
      <c r="DP124" s="848"/>
      <c r="DQ124" s="849" t="s">
        <v>459</v>
      </c>
      <c r="DR124" s="847"/>
      <c r="DS124" s="847"/>
      <c r="DT124" s="847"/>
      <c r="DU124" s="848"/>
      <c r="DV124" s="935" t="s">
        <v>459</v>
      </c>
      <c r="DW124" s="936"/>
      <c r="DX124" s="936"/>
      <c r="DY124" s="936"/>
      <c r="DZ124" s="937"/>
    </row>
    <row r="125" spans="1:130" s="248" customFormat="1" ht="26.25" customHeight="1">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441</v>
      </c>
      <c r="AB125" s="864"/>
      <c r="AC125" s="864"/>
      <c r="AD125" s="864"/>
      <c r="AE125" s="865"/>
      <c r="AF125" s="866" t="s">
        <v>459</v>
      </c>
      <c r="AG125" s="864"/>
      <c r="AH125" s="864"/>
      <c r="AI125" s="864"/>
      <c r="AJ125" s="865"/>
      <c r="AK125" s="866" t="s">
        <v>441</v>
      </c>
      <c r="AL125" s="864"/>
      <c r="AM125" s="864"/>
      <c r="AN125" s="864"/>
      <c r="AO125" s="865"/>
      <c r="AP125" s="911" t="s">
        <v>459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459</v>
      </c>
      <c r="DH125" s="929"/>
      <c r="DI125" s="929"/>
      <c r="DJ125" s="929"/>
      <c r="DK125" s="929"/>
      <c r="DL125" s="929" t="s">
        <v>441</v>
      </c>
      <c r="DM125" s="929"/>
      <c r="DN125" s="929"/>
      <c r="DO125" s="929"/>
      <c r="DP125" s="929"/>
      <c r="DQ125" s="929" t="s">
        <v>459</v>
      </c>
      <c r="DR125" s="929"/>
      <c r="DS125" s="929"/>
      <c r="DT125" s="929"/>
      <c r="DU125" s="929"/>
      <c r="DV125" s="930" t="s">
        <v>441</v>
      </c>
      <c r="DW125" s="930"/>
      <c r="DX125" s="930"/>
      <c r="DY125" s="930"/>
      <c r="DZ125" s="931"/>
    </row>
    <row r="126" spans="1:130" s="248" customFormat="1" ht="26.25" customHeight="1" thickBot="1">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441</v>
      </c>
      <c r="AB126" s="864"/>
      <c r="AC126" s="864"/>
      <c r="AD126" s="864"/>
      <c r="AE126" s="865"/>
      <c r="AF126" s="866" t="s">
        <v>459</v>
      </c>
      <c r="AG126" s="864"/>
      <c r="AH126" s="864"/>
      <c r="AI126" s="864"/>
      <c r="AJ126" s="865"/>
      <c r="AK126" s="866" t="s">
        <v>473</v>
      </c>
      <c r="AL126" s="864"/>
      <c r="AM126" s="864"/>
      <c r="AN126" s="864"/>
      <c r="AO126" s="865"/>
      <c r="AP126" s="911" t="s">
        <v>459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459</v>
      </c>
      <c r="DH126" s="901"/>
      <c r="DI126" s="901"/>
      <c r="DJ126" s="901"/>
      <c r="DK126" s="901"/>
      <c r="DL126" s="901" t="s">
        <v>470</v>
      </c>
      <c r="DM126" s="901"/>
      <c r="DN126" s="901"/>
      <c r="DO126" s="901"/>
      <c r="DP126" s="901"/>
      <c r="DQ126" s="901" t="s">
        <v>459</v>
      </c>
      <c r="DR126" s="901"/>
      <c r="DS126" s="901"/>
      <c r="DT126" s="901"/>
      <c r="DU126" s="901"/>
      <c r="DV126" s="878" t="s">
        <v>459</v>
      </c>
      <c r="DW126" s="878"/>
      <c r="DX126" s="878"/>
      <c r="DY126" s="878"/>
      <c r="DZ126" s="879"/>
    </row>
    <row r="127" spans="1:130" s="248" customFormat="1" ht="26.25" customHeight="1">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31639</v>
      </c>
      <c r="AB127" s="864"/>
      <c r="AC127" s="864"/>
      <c r="AD127" s="864"/>
      <c r="AE127" s="865"/>
      <c r="AF127" s="866">
        <v>32338</v>
      </c>
      <c r="AG127" s="864"/>
      <c r="AH127" s="864"/>
      <c r="AI127" s="864"/>
      <c r="AJ127" s="865"/>
      <c r="AK127" s="866">
        <v>34711</v>
      </c>
      <c r="AL127" s="864"/>
      <c r="AM127" s="864"/>
      <c r="AN127" s="864"/>
      <c r="AO127" s="865"/>
      <c r="AP127" s="911">
        <v>1.8</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473</v>
      </c>
      <c r="DH127" s="901"/>
      <c r="DI127" s="901"/>
      <c r="DJ127" s="901"/>
      <c r="DK127" s="901"/>
      <c r="DL127" s="901" t="s">
        <v>459</v>
      </c>
      <c r="DM127" s="901"/>
      <c r="DN127" s="901"/>
      <c r="DO127" s="901"/>
      <c r="DP127" s="901"/>
      <c r="DQ127" s="901" t="s">
        <v>441</v>
      </c>
      <c r="DR127" s="901"/>
      <c r="DS127" s="901"/>
      <c r="DT127" s="901"/>
      <c r="DU127" s="901"/>
      <c r="DV127" s="878" t="s">
        <v>459</v>
      </c>
      <c r="DW127" s="878"/>
      <c r="DX127" s="878"/>
      <c r="DY127" s="878"/>
      <c r="DZ127" s="879"/>
    </row>
    <row r="128" spans="1:130" s="248" customFormat="1" ht="26.25" customHeight="1" thickBot="1">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26692</v>
      </c>
      <c r="AB128" s="885"/>
      <c r="AC128" s="885"/>
      <c r="AD128" s="885"/>
      <c r="AE128" s="886"/>
      <c r="AF128" s="887">
        <v>22435</v>
      </c>
      <c r="AG128" s="885"/>
      <c r="AH128" s="885"/>
      <c r="AI128" s="885"/>
      <c r="AJ128" s="886"/>
      <c r="AK128" s="887">
        <v>38874</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439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466</v>
      </c>
      <c r="DH128" s="875"/>
      <c r="DI128" s="875"/>
      <c r="DJ128" s="875"/>
      <c r="DK128" s="875"/>
      <c r="DL128" s="875" t="s">
        <v>441</v>
      </c>
      <c r="DM128" s="875"/>
      <c r="DN128" s="875"/>
      <c r="DO128" s="875"/>
      <c r="DP128" s="875"/>
      <c r="DQ128" s="875" t="s">
        <v>441</v>
      </c>
      <c r="DR128" s="875"/>
      <c r="DS128" s="875"/>
      <c r="DT128" s="875"/>
      <c r="DU128" s="875"/>
      <c r="DV128" s="876" t="s">
        <v>441</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2066018</v>
      </c>
      <c r="AB129" s="864"/>
      <c r="AC129" s="864"/>
      <c r="AD129" s="864"/>
      <c r="AE129" s="865"/>
      <c r="AF129" s="866">
        <v>2095493</v>
      </c>
      <c r="AG129" s="864"/>
      <c r="AH129" s="864"/>
      <c r="AI129" s="864"/>
      <c r="AJ129" s="865"/>
      <c r="AK129" s="866">
        <v>2200233</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500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248024</v>
      </c>
      <c r="AB130" s="864"/>
      <c r="AC130" s="864"/>
      <c r="AD130" s="864"/>
      <c r="AE130" s="865"/>
      <c r="AF130" s="866">
        <v>250342</v>
      </c>
      <c r="AG130" s="864"/>
      <c r="AH130" s="864"/>
      <c r="AI130" s="864"/>
      <c r="AJ130" s="865"/>
      <c r="AK130" s="866">
        <v>259438</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1817994</v>
      </c>
      <c r="AB131" s="847"/>
      <c r="AC131" s="847"/>
      <c r="AD131" s="847"/>
      <c r="AE131" s="848"/>
      <c r="AF131" s="849">
        <v>1845151</v>
      </c>
      <c r="AG131" s="847"/>
      <c r="AH131" s="847"/>
      <c r="AI131" s="847"/>
      <c r="AJ131" s="848"/>
      <c r="AK131" s="849">
        <v>1940795</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5.5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8.0373752609999993</v>
      </c>
      <c r="AB132" s="827"/>
      <c r="AC132" s="827"/>
      <c r="AD132" s="827"/>
      <c r="AE132" s="828"/>
      <c r="AF132" s="829">
        <v>8.2089216549999993</v>
      </c>
      <c r="AG132" s="827"/>
      <c r="AH132" s="827"/>
      <c r="AI132" s="827"/>
      <c r="AJ132" s="828"/>
      <c r="AK132" s="829">
        <v>7.9658078259999998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8.3000000000000007</v>
      </c>
      <c r="AB133" s="806"/>
      <c r="AC133" s="806"/>
      <c r="AD133" s="806"/>
      <c r="AE133" s="807"/>
      <c r="AF133" s="805">
        <v>8.5</v>
      </c>
      <c r="AG133" s="806"/>
      <c r="AH133" s="806"/>
      <c r="AI133" s="806"/>
      <c r="AJ133" s="807"/>
      <c r="AK133" s="805">
        <v>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JR9VtKjg19EEIRI2goZnZlHRAptqeRgOWKcKea+Y/usKyq2U0fYrM9ob4jwcjvWjX75ZJsOufafZPlwOwxagA==" saltValue="8H/nfJxep+gSBn3A5vBI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7" zoomScaleNormal="85" zoomScaleSheetLayoutView="100" workbookViewId="0">
      <selection activeCell="AM74" sqref="AM74"/>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A6r2pnpa8p/iBt+X2721pfe2Fgig1sSM+MjeCx/jrf6rywRVuHjGqvQ6dN/mO+hkdcbnc+N2jM8dCi1o7VNeaA==" saltValue="RPBs8q5d01ujr7JlU00g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ly4SEgRpJL++MRyLQcFjUnj/2Fzen6FeuaX1BeJARRuo68i4pdXizcGEkM2YZk+rH1uPNZN5N77RE/oq+wkcw==" saltValue="rqSyyNKLPGxrBcphLZPT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2"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669548</v>
      </c>
      <c r="AP9" s="314">
        <v>99561</v>
      </c>
      <c r="AQ9" s="315">
        <v>131552</v>
      </c>
      <c r="AR9" s="316">
        <v>-24.3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127418</v>
      </c>
      <c r="AP10" s="317">
        <v>18947</v>
      </c>
      <c r="AQ10" s="318">
        <v>15222</v>
      </c>
      <c r="AR10" s="319">
        <v>24.5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v>33699</v>
      </c>
      <c r="AP11" s="317">
        <v>5011</v>
      </c>
      <c r="AQ11" s="318">
        <v>927</v>
      </c>
      <c r="AR11" s="319">
        <v>440.6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520</v>
      </c>
      <c r="AL12" s="1228"/>
      <c r="AM12" s="1228"/>
      <c r="AN12" s="1229"/>
      <c r="AO12" s="317" t="s">
        <v>521</v>
      </c>
      <c r="AP12" s="317" t="s">
        <v>521</v>
      </c>
      <c r="AQ12" s="318" t="s">
        <v>521</v>
      </c>
      <c r="AR12" s="319" t="s">
        <v>521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7996</v>
      </c>
      <c r="AP13" s="317">
        <v>1189</v>
      </c>
      <c r="AQ13" s="318">
        <v>5186</v>
      </c>
      <c r="AR13" s="319">
        <v>-77.099999999999994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14373</v>
      </c>
      <c r="AP14" s="317">
        <v>2137</v>
      </c>
      <c r="AQ14" s="318">
        <v>3097</v>
      </c>
      <c r="AR14" s="319">
        <v>-31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-57513</v>
      </c>
      <c r="AP15" s="317">
        <v>-8552</v>
      </c>
      <c r="AQ15" s="318">
        <v>-10369</v>
      </c>
      <c r="AR15" s="319">
        <v>-17.5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795521</v>
      </c>
      <c r="AP16" s="317">
        <v>118293</v>
      </c>
      <c r="AQ16" s="318">
        <v>145615</v>
      </c>
      <c r="AR16" s="319">
        <v>-18.8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10.26</v>
      </c>
      <c r="AP21" s="331">
        <v>13.36</v>
      </c>
      <c r="AQ21" s="332">
        <v>-3.1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94.3</v>
      </c>
      <c r="AP22" s="336">
        <v>95.8</v>
      </c>
      <c r="AQ22" s="337">
        <v>-1.5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287514</v>
      </c>
      <c r="AP32" s="345">
        <v>42753</v>
      </c>
      <c r="AQ32" s="346">
        <v>74764</v>
      </c>
      <c r="AR32" s="347">
        <v>-42.8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521</v>
      </c>
      <c r="AP33" s="345" t="s">
        <v>521</v>
      </c>
      <c r="AQ33" s="346" t="s">
        <v>521</v>
      </c>
      <c r="AR33" s="347" t="s">
        <v>521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521</v>
      </c>
      <c r="AP34" s="345" t="s">
        <v>521</v>
      </c>
      <c r="AQ34" s="346" t="s">
        <v>521</v>
      </c>
      <c r="AR34" s="347" t="s">
        <v>521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130687</v>
      </c>
      <c r="AP35" s="345">
        <v>19433</v>
      </c>
      <c r="AQ35" s="346">
        <v>25584</v>
      </c>
      <c r="AR35" s="347">
        <v>-24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t="s">
        <v>521</v>
      </c>
      <c r="AP36" s="345" t="s">
        <v>521</v>
      </c>
      <c r="AQ36" s="346">
        <v>3670</v>
      </c>
      <c r="AR36" s="347" t="s">
        <v>521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v>34711</v>
      </c>
      <c r="AP37" s="345">
        <v>5161</v>
      </c>
      <c r="AQ37" s="346">
        <v>420</v>
      </c>
      <c r="AR37" s="347">
        <v>1128.8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t="s">
        <v>521</v>
      </c>
      <c r="AP38" s="348" t="s">
        <v>521</v>
      </c>
      <c r="AQ38" s="349">
        <v>9</v>
      </c>
      <c r="AR38" s="337" t="s">
        <v>521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-38874</v>
      </c>
      <c r="AP39" s="345">
        <v>-5781</v>
      </c>
      <c r="AQ39" s="346">
        <v>-2239</v>
      </c>
      <c r="AR39" s="347">
        <v>158.19999999999999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-259438</v>
      </c>
      <c r="AP40" s="345">
        <v>-38578</v>
      </c>
      <c r="AQ40" s="346">
        <v>-71783</v>
      </c>
      <c r="AR40" s="347">
        <v>-46.3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154600</v>
      </c>
      <c r="AP41" s="345">
        <v>22989</v>
      </c>
      <c r="AQ41" s="346">
        <v>30425</v>
      </c>
      <c r="AR41" s="347">
        <v>-24.4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312771</v>
      </c>
      <c r="AN51" s="367">
        <v>45687</v>
      </c>
      <c r="AO51" s="368">
        <v>-35.1</v>
      </c>
      <c r="AP51" s="369">
        <v>138651</v>
      </c>
      <c r="AQ51" s="370">
        <v>7.8</v>
      </c>
      <c r="AR51" s="371">
        <v>-42.9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147933</v>
      </c>
      <c r="AN52" s="375">
        <v>21609</v>
      </c>
      <c r="AO52" s="376">
        <v>25.5</v>
      </c>
      <c r="AP52" s="377">
        <v>71211</v>
      </c>
      <c r="AQ52" s="378">
        <v>15.7</v>
      </c>
      <c r="AR52" s="379">
        <v>9.8000000000000007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1402609</v>
      </c>
      <c r="AN53" s="367">
        <v>204641</v>
      </c>
      <c r="AO53" s="368">
        <v>347.9</v>
      </c>
      <c r="AP53" s="369">
        <v>122882</v>
      </c>
      <c r="AQ53" s="370">
        <v>-11.4</v>
      </c>
      <c r="AR53" s="371">
        <v>359.3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530862</v>
      </c>
      <c r="AN54" s="375">
        <v>77453</v>
      </c>
      <c r="AO54" s="376">
        <v>258.39999999999998</v>
      </c>
      <c r="AP54" s="377">
        <v>65785</v>
      </c>
      <c r="AQ54" s="378">
        <v>-7.6</v>
      </c>
      <c r="AR54" s="379">
        <v>266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345874</v>
      </c>
      <c r="AN55" s="367">
        <v>50574</v>
      </c>
      <c r="AO55" s="368">
        <v>-75.3</v>
      </c>
      <c r="AP55" s="369">
        <v>114790</v>
      </c>
      <c r="AQ55" s="370">
        <v>-6.6</v>
      </c>
      <c r="AR55" s="371">
        <v>-68.7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163850</v>
      </c>
      <c r="AN56" s="375">
        <v>23958</v>
      </c>
      <c r="AO56" s="376">
        <v>-69.099999999999994</v>
      </c>
      <c r="AP56" s="377">
        <v>55601</v>
      </c>
      <c r="AQ56" s="378">
        <v>-15.5</v>
      </c>
      <c r="AR56" s="379">
        <v>-53.6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383083</v>
      </c>
      <c r="AN57" s="367">
        <v>56636</v>
      </c>
      <c r="AO57" s="368">
        <v>12</v>
      </c>
      <c r="AP57" s="369">
        <v>126262</v>
      </c>
      <c r="AQ57" s="370">
        <v>10</v>
      </c>
      <c r="AR57" s="371">
        <v>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157811</v>
      </c>
      <c r="AN58" s="375">
        <v>23331</v>
      </c>
      <c r="AO58" s="376">
        <v>-2.6</v>
      </c>
      <c r="AP58" s="377">
        <v>56769</v>
      </c>
      <c r="AQ58" s="378">
        <v>2.1</v>
      </c>
      <c r="AR58" s="379">
        <v>-4.7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403930</v>
      </c>
      <c r="AN59" s="367">
        <v>60064</v>
      </c>
      <c r="AO59" s="368">
        <v>6.1</v>
      </c>
      <c r="AP59" s="369">
        <v>126525</v>
      </c>
      <c r="AQ59" s="370">
        <v>0.2</v>
      </c>
      <c r="AR59" s="371">
        <v>5.9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208269</v>
      </c>
      <c r="AN60" s="375">
        <v>30969</v>
      </c>
      <c r="AO60" s="376">
        <v>32.700000000000003</v>
      </c>
      <c r="AP60" s="377">
        <v>67052</v>
      </c>
      <c r="AQ60" s="378">
        <v>18.100000000000001</v>
      </c>
      <c r="AR60" s="379">
        <v>14.6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569653</v>
      </c>
      <c r="AN61" s="382">
        <v>83520</v>
      </c>
      <c r="AO61" s="383">
        <v>51.1</v>
      </c>
      <c r="AP61" s="384">
        <v>125822</v>
      </c>
      <c r="AQ61" s="385">
        <v>0</v>
      </c>
      <c r="AR61" s="371">
        <v>51.1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241745</v>
      </c>
      <c r="AN62" s="375">
        <v>35464</v>
      </c>
      <c r="AO62" s="376">
        <v>49</v>
      </c>
      <c r="AP62" s="377">
        <v>63284</v>
      </c>
      <c r="AQ62" s="378">
        <v>2.6</v>
      </c>
      <c r="AR62" s="379">
        <v>46.4</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mPErU3kC2XBtQ68moLPWqnkQQPS9xfj6B31mTlN9cYBbp5W1EyYiIftTeTjyRqjKV3EYFrkA6mpdk5ay0H5+Ew==" saltValue="zq7mDD6S/EDG6jXJ17zUw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560</v>
      </c>
    </row>
    <row r="120" spans="125:125" ht="13.5" hidden="1" customHeight="1"/>
    <row r="121" spans="125:125" ht="13.5" hidden="1" customHeight="1">
      <c r="DU121" s="292"/>
    </row>
  </sheetData>
  <sheetProtection algorithmName="SHA-512" hashValue="tO9a1XhH5fUvexh3iqX1xcuglT3ol5JDFbsp5D5Y7vHSwdlrpdBoKaLny/xYviD69IozfEVIbIJhyb1ZaMMi4g==" saltValue="FKijtId1e62PKdGCKZwq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2" zoomScaleNormal="100" zoomScaleSheetLayoutView="55" workbookViewId="0">
      <selection activeCell="Q116" sqref="Q116"/>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561</v>
      </c>
    </row>
  </sheetData>
  <sheetProtection algorithmName="SHA-512" hashValue="oy+IMX0Xp9OsiTRSp1Cp/RjZrYF9TF5oqxYVZoiVYvVsEwPhIGK4GbviiL6P+VWtx6LGBMcmAGoNhcO0Brx8rg==" saltValue="EoG+RL6BC/YsdbXyUcts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8" t="s">
        <v>3</v>
      </c>
      <c r="D47" s="1238"/>
      <c r="E47" s="1239"/>
      <c r="F47" s="11">
        <v>50.43</v>
      </c>
      <c r="G47" s="12">
        <v>49.12</v>
      </c>
      <c r="H47" s="12">
        <v>51.21</v>
      </c>
      <c r="I47" s="12">
        <v>50.74</v>
      </c>
      <c r="J47" s="13">
        <v>55.62</v>
      </c>
    </row>
    <row r="48" spans="2:10" ht="57.75" customHeight="1">
      <c r="B48" s="14"/>
      <c r="C48" s="1240" t="s">
        <v>4</v>
      </c>
      <c r="D48" s="1240"/>
      <c r="E48" s="1241"/>
      <c r="F48" s="15">
        <v>10.91</v>
      </c>
      <c r="G48" s="16">
        <v>10.5</v>
      </c>
      <c r="H48" s="16">
        <v>13.24</v>
      </c>
      <c r="I48" s="16">
        <v>15.21</v>
      </c>
      <c r="J48" s="17">
        <v>9.1</v>
      </c>
    </row>
    <row r="49" spans="2:10" ht="57.75" customHeight="1" thickBot="1">
      <c r="B49" s="18"/>
      <c r="C49" s="1242" t="s">
        <v>5</v>
      </c>
      <c r="D49" s="1242"/>
      <c r="E49" s="1243"/>
      <c r="F49" s="19" t="s">
        <v>567</v>
      </c>
      <c r="G49" s="20" t="s">
        <v>568</v>
      </c>
      <c r="H49" s="20" t="s">
        <v>569</v>
      </c>
      <c r="I49" s="20" t="s">
        <v>570</v>
      </c>
      <c r="J49" s="21" t="s">
        <v>571</v>
      </c>
    </row>
    <row r="50" spans="2:10" ht="13.5" customHeight="1"/>
  </sheetData>
  <sheetProtection algorithmName="SHA-512" hashValue="Aj9jgt25hpdboDo4kfnpGEFxCYVA4mD1cVDzihiHIEmRF0BzTovB+ssLKcMXxXhBzdjHSGDdcUi6fXVpzV3Ang==" saltValue="jcDfVCRnre8NLu5Bmyzf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2022-09-16T09:35:25Z</cp:lastPrinted>
  <dcterms:created xsi:type="dcterms:W3CDTF">2022-02-02T07:07:52Z</dcterms:created>
  <dcterms:modified xsi:type="dcterms:W3CDTF">2022-09-27T07:40:24Z</dcterms:modified>
  <cp:category/>
</cp:coreProperties>
</file>