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24000" windowHeight="95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BE35"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<sst xmlns="http://schemas.openxmlformats.org/spreadsheetml/2006/main" count="1153" uniqueCount="626">
  <si>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</si>
  <si>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</si>
  <si>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</si>
  <si>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</si>
  <si>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</si>
  <si>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</si>
  <si>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</si>
  <si>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</si>
  <si>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</si>
  <si>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</si>
  <si>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</si>
  <si>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</si>
  <si>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</si>
  <si>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</si>
  <si>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</si>
  <si>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</si>
  <si>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</si>
  <si>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</si>
  <si>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</si>
  <si>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</si>
  <si>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</si>
  <si>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</si>
  <si>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</si>
  <si>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</si>
  <si>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</si>
  <si>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</si>
  <si>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</si>
  <si>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</si>
  <si>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</si>
  <si>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</si>
  <si>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</si>
  <si>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</si>
  <si>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</si>
  <si>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</si>
  <si>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</si>
  <si>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</si>
  <si>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</si>
  <si>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</si>
  <si>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</si>
  <si>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</si>
  <si>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</si>
  <si>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</si>
  <si>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</si>
  <si>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</si>
  <si>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</si>
  <si>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</si>
  <si>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</si>
  <si>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</si>
  <si>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</si>
  <si>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</si>
  <si>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</si>
  <si>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</si>
  <si>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</si>
  <si>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</si>
  <si>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</si>
  <si>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</si>
  <si>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</si>
  <si>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</si>
  <si>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</si>
  <si>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</si>
  <si>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</si>
  <si>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</si>
  <si>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</si>
  <si>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</si>
  <si>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</si>
  <si>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</si>
  <si>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</si>
  <si>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</si>
  <si>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</si>
  <si>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</si>
  <si>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</si>
  <si>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</si>
  <si>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</si>
  <si>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</si>
  <si>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</si>
  <si>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</si>
  <si>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</si>
  <si>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</si>
  <si>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</si>
  <si>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</si>
  <si>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</si>
  <si>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</si>
  <si>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</si>
  <si>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</si>
  <si>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</si>
  <si>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</si>
  <si>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</si>
  <si>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</si>
  <si>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</si>
  <si>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</si>
  <si>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</si>
  <si>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</si>
  <si>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</si>
  <si>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</si>
  <si>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</si>
  <si>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</si>
  <si>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</si>
  <si>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みやこ町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</si>
  <si>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</si>
  <si>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</si>
  <si>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</si>
  <si>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</si>
  <si>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</si>
  <si>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</si>
  <si>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</si>
  <si>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</si>
  <si>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</si>
  <si>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</si>
  <si>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</si>
  <si>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</si>
  <si>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</si>
  <si>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</si>
  <si>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</si>
  <si>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</si>
  <si>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</si>
  <si>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</si>
  <si>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</si>
  <si>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</si>
  <si>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</si>
  <si>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</si>
  <si>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</si>
  <si>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</si>
  <si>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</si>
  <si>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</si>
  <si>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</si>
  <si>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</si>
  <si>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</si>
  <si>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</si>
  <si>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</si>
  <si>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</si>
  <si>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</si>
  <si>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</si>
  <si>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</si>
  <si>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</si>
  <si>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</si>
  <si>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</si>
  <si>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</si>
  <si>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</si>
  <si>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</si>
  <si>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</si>
  <si>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</si>
  <si>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</si>
  <si>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</si>
  <si>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</si>
  <si>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</si>
  <si>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</si>
  <si>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</si>
  <si>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</si>
  <si>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</si>
  <si>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</si>
  <si>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</si>
  <si>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</si>
  <si>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</si>
  <si>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</si>
  <si>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</si>
  <si>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</si>
  <si>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</si>
  <si>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</si>
  <si>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</si>
  <si>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</si>
  <si>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</si>
  <si>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</si>
  <si>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</si>
  <si>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</si>
  <si>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</si>
  <si>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</si>
  <si>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</si>
  <si>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</si>
  <si>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</si>
  <si>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</si>
  <si>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</si>
  <si>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</si>
  <si>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</si>
  <si>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</si>
  <si>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</si>
  <si>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</si>
  <si>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</si>
  <si>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</si>
  <si>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</si>
  <si>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</si>
  <si>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</si>
  <si>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</si>
  <si>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</si>
  <si>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</si>
  <si>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</si>
  <si>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</si>
  <si>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</si>
  <si>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</si>
  <si>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</si>
  <si>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</si>
  <si>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</si>
  <si>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</si>
  <si>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</si>
  <si>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</si>
  <si>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</si>
  <si>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</si>
  <si>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</si>
  <si>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</si>
  <si>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</si>
  <si>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</si>
  <si>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</si>
  <si>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</si>
  <si>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</si>
  <si>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</si>
  <si>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</si>
  <si>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</si>
  <si>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</si>
  <si>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</si>
  <si>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</si>
  <si>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</si>
  <si>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</si>
  <si>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</si>
  <si>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</si>
  <si>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</si>
  <si>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</si>
  <si>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</si>
  <si>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</si>
  <si>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</si>
  <si>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</si>
  <si>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</si>
  <si>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福岡県みやこ町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</si>
  <si>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</si>
  <si>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</si>
  <si>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</si>
  <si>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</si>
  <si>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</si>
  <si>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</si>
  <si>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</si>
  <si>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</si>
  <si>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</si>
  <si>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</si>
  <si>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</si>
  <si>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</si>
  <si>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</si>
  <si>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</si>
  <si>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</si>
  <si>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</si>
  <si>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</si>
  <si>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</si>
  <si>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</si>
  <si>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</si>
  <si>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</si>
  <si>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</si>
  <si>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</si>
  <si>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</si>
  <si>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</si>
  <si>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</si>
  <si>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</si>
  <si>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</si>
  <si>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</si>
  <si>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</si>
  <si>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</si>
  <si>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</si>
  <si>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</si>
  <si>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</si>
  <si>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</si>
  <si>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</si>
  <si>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</si>
  <si>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</si>
  <si>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</si>
  <si>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</si>
  <si>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</si>
  <si>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</si>
  <si>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</si>
  <si>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</si>
  <si>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</si>
  <si>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</si>
  <si>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</si>
  <si>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</si>
  <si>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</si>
  <si>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</si>
  <si>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</si>
  <si>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</si>
  <si>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</si>
  <si>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</si>
  <si>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</si>
  <si>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</si>
  <si>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</si>
  <si>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</si>
  <si>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</si>
  <si>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</si>
  <si>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</si>
  <si>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</si>
  <si>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</si>
  <si>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</si>
  <si>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</si>
  <si>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</si>
  <si>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</si>
  <si>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</si>
  <si>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</si>
  <si>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</si>
  <si>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</si>
  <si>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</si>
  <si>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</si>
  <si>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</si>
  <si>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</si>
  <si>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</si>
  <si>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</si>
  <si>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</si>
  <si>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</si>
  <si>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</si>
  <si>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</si>
  <si>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</si>
  <si>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</si>
  <si>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</si>
  <si>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</si>
  <si>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</si>
  <si>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</si>
  <si>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</si>
  <si>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</si>
  <si>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</si>
  <si>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</si>
  <si>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</si>
  <si>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</si>
  <si>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</si>
  <si>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</si>
  <si>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</si>
  <si>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</si>
  <si>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</si>
  <si>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</si>
  <si>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</si>
  <si>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</si>
  <si>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</si>
  <si>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</si>
  <si>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</si>
  <si>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</si>
  <si>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</si>
  <si>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</si>
  <si>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</si>
  <si>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</si>
  <si>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</si>
  <si>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</si>
  <si>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</si>
  <si>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</si>
  <si>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</si>
  <si>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</si>
  <si>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</si>
  <si>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</si>
  <si>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</si>
  <si>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</si>
  <si>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</si>
  <si>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</si>
  <si>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</si>
  <si>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</si>
  <si>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</si>
  <si>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</si>
  <si>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</si>
  <si>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</si>
  <si>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</si>
  <si>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</si>
  <si>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</si>
  <si>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</si>
  <si>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</si>
  <si>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</si>
  <si>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</si>
  <si>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</si>
  <si>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</si>
  <si>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</si>
  <si>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</si>
  <si>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</si>
  <si>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</si>
  <si>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</si>
  <si>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</si>
  <si>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</si>
  <si>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</si>
  <si>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</si>
  <si>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</si>
  <si>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</si>
  <si>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</si>
  <si>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</si>
  <si>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</si>
  <si>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</si>
  <si>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</si>
  <si>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</si>
  <si>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</si>
  <si>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福岡県みやこ町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</si>
  <si>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</si>
  <si>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</si>
  <si>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</si>
  <si>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</si>
  <si>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</si>
  <si>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</si>
  <si>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</si>
  <si>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</si>
  <si>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</si>
  <si>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</si>
  <si>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</si>
  <si>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</si>
  <si>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</si>
  <si>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</si>
  <si>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</si>
  <si>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</si>
  <si>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</si>
  <si>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</si>
  <si>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</si>
  <si>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</si>
  <si>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</si>
  <si>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</si>
  <si>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</si>
  <si>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</si>
  <si>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</si>
  <si>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</si>
  <si>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</si>
  <si>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</si>
  <si>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</si>
  <si>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</si>
  <si>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</si>
  <si>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</si>
  <si>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</si>
  <si>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</si>
  <si>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</si>
  <si>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</si>
  <si>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</si>
  <si>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</si>
  <si>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水道事業特別会計</t>
    <phoneticPr fontId="5"/>
  </si>
  <si>
    <t>法適用企業</t>
    <phoneticPr fontId="5"/>
  </si>
  <si>
    <t>下水道事業特別会計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</si>
  <si>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</si>
  <si>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</si>
  <si>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</si>
  <si>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</si>
  <si>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</si>
  <si>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</si>
  <si>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</si>
  <si>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</si>
  <si>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</si>
  <si>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</si>
  <si>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</si>
  <si>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</si>
  <si>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</si>
  <si>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</si>
  <si>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</si>
  <si>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</si>
  <si>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</si>
  <si>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</si>
  <si>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</si>
  <si>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</si>
  <si>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</si>
  <si>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</si>
  <si>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</si>
  <si>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</si>
  <si>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</si>
  <si>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</si>
  <si>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</si>
  <si>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</si>
  <si>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</si>
  <si>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</si>
  <si>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</si>
  <si>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</si>
  <si>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</si>
  <si>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</si>
  <si>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</si>
  <si>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</si>
  <si>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</si>
  <si>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</si>
  <si>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</si>
  <si>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</si>
  <si>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</si>
  <si>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</si>
  <si>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</si>
  <si>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</si>
  <si>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</si>
  <si>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</si>
  <si>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</si>
  <si>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</si>
  <si>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</si>
  <si>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</si>
  <si>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</si>
  <si>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</si>
  <si>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</si>
  <si>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</si>
  <si>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</si>
  <si>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</si>
  <si>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</si>
  <si>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</si>
  <si>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</si>
  <si>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</si>
  <si>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</si>
  <si>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</si>
  <si>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</si>
  <si>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</si>
  <si>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</si>
  <si>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</si>
  <si>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</si>
  <si>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</si>
  <si>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</si>
  <si>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</si>
  <si>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</si>
  <si>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</si>
  <si>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</si>
  <si>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</si>
  <si>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</si>
  <si>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</si>
  <si>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</si>
  <si>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</si>
  <si>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</si>
  <si>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</si>
  <si>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</si>
  <si>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</si>
  <si>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</si>
  <si>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</si>
  <si>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</si>
  <si>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</si>
  <si>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</si>
  <si>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</si>
  <si>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</si>
  <si>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</si>
  <si>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</si>
  <si>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</si>
  <si>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</si>
  <si>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</si>
  <si>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</si>
  <si>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</si>
  <si>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</si>
  <si>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</si>
  <si>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</si>
  <si>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</si>
  <si>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</si>
  <si>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</si>
  <si>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</si>
  <si>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</si>
  <si>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</si>
  <si>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</si>
  <si>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</si>
  <si>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</si>
  <si>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</si>
  <si>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</si>
  <si>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</si>
  <si>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</si>
  <si>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</si>
  <si>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</si>
  <si>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</si>
  <si>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</si>
  <si>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</si>
  <si>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</si>
  <si>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</si>
  <si>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</si>
  <si>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</si>
  <si>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</si>
  <si>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</si>
  <si>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</si>
  <si>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</si>
  <si>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</si>
  <si>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</si>
  <si>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</si>
  <si>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</si>
  <si>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</si>
  <si>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</si>
  <si>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</si>
  <si>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</si>
  <si>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</si>
  <si>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</si>
  <si>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</si>
  <si>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</si>
  <si>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</si>
  <si>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</si>
  <si>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</si>
  <si>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</si>
  <si>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</si>
  <si>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</si>
  <si>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</si>
  <si>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</si>
  <si>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</si>
  <si>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1.12</t>
  </si>
  <si>
    <t>▲ 2.30</t>
  </si>
  <si>
    <t>▲ 2.50</t>
  </si>
  <si>
    <t>▲ 1.79</t>
  </si>
  <si>
    <t>住宅新築資金等事業特別会計</t>
  </si>
  <si>
    <t>▲ 1.92</t>
  </si>
  <si>
    <t>▲ 1.83</t>
  </si>
  <si>
    <t>▲ 1.74</t>
  </si>
  <si>
    <t>▲ 1.62</t>
  </si>
  <si>
    <t>▲ 1.25</t>
  </si>
  <si>
    <t>一般会計</t>
  </si>
  <si>
    <t>水道事業特別会計</t>
  </si>
  <si>
    <t>下水道事業特別会計</t>
  </si>
  <si>
    <t>介護保険事業特別会計</t>
  </si>
  <si>
    <t>後期高齢者医療特別会計</t>
  </si>
  <si>
    <t>国民健康保険事業特別会計</t>
  </si>
  <si>
    <t>土地取得特別会計</t>
  </si>
  <si>
    <t>その他会計（赤字）</t>
  </si>
  <si>
    <t>▲ 0.03</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</si>
  <si>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</si>
  <si>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</si>
  <si>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</si>
  <si>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</si>
  <si>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</si>
  <si>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</si>
  <si>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</si>
  <si>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</si>
  <si>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</si>
  <si>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30"/>
  </si>
  <si>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30"/>
  </si>
  <si>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30"/>
  </si>
  <si>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30"/>
  </si>
  <si>
    <t>京築広域市町村圏事務組合（一般会計）</t>
    <rPh sb="0" eb="2">
      <t>ケイチク</t>
    </rPh>
    <rPh sb="2" eb="4">
      <t>コウイキ</t>
    </rPh>
    <rPh sb="4" eb="7">
      <t>シチョウソン</t>
    </rPh>
    <rPh sb="7" eb="8">
      <t>ケン</t>
    </rPh>
    <rPh sb="8" eb="10">
      <t>ジム</t>
    </rPh>
    <rPh sb="10" eb="12">
      <t>クミアイ</t>
    </rPh>
    <rPh sb="13" eb="15">
      <t>イッパン</t>
    </rPh>
    <rPh sb="15" eb="17">
      <t>カイケイ</t>
    </rPh>
    <phoneticPr fontId="30"/>
  </si>
  <si>
    <t>京築広域市町村圏事務組合（広域圏消防特別会計）</t>
    <rPh sb="0" eb="2">
      <t>ケイチク</t>
    </rPh>
    <rPh sb="2" eb="4">
      <t>コウイキ</t>
    </rPh>
    <rPh sb="4" eb="7">
      <t>シチョウソン</t>
    </rPh>
    <rPh sb="7" eb="8">
      <t>ケン</t>
    </rPh>
    <rPh sb="8" eb="10">
      <t>ジム</t>
    </rPh>
    <rPh sb="10" eb="12">
      <t>クミアイ</t>
    </rPh>
    <rPh sb="13" eb="16">
      <t>コウイキケン</t>
    </rPh>
    <rPh sb="16" eb="18">
      <t>ショウボウ</t>
    </rPh>
    <rPh sb="18" eb="20">
      <t>トクベツ</t>
    </rPh>
    <rPh sb="20" eb="22">
      <t>カイケイ</t>
    </rPh>
    <phoneticPr fontId="30"/>
  </si>
  <si>
    <t>京築広域市町村圏事務組合（行橋京都メディカルセンター特別会計）</t>
    <rPh sb="0" eb="2">
      <t>ケイチク</t>
    </rPh>
    <rPh sb="2" eb="4">
      <t>コウイキ</t>
    </rPh>
    <rPh sb="4" eb="7">
      <t>シチョウソン</t>
    </rPh>
    <rPh sb="7" eb="8">
      <t>ケン</t>
    </rPh>
    <rPh sb="8" eb="10">
      <t>ジム</t>
    </rPh>
    <rPh sb="10" eb="12">
      <t>クミアイ</t>
    </rPh>
    <rPh sb="13" eb="15">
      <t>ユクハシ</t>
    </rPh>
    <rPh sb="15" eb="17">
      <t>ミヤコ</t>
    </rPh>
    <rPh sb="26" eb="28">
      <t>トクベツ</t>
    </rPh>
    <rPh sb="28" eb="30">
      <t>カイケイ</t>
    </rPh>
    <phoneticPr fontId="30"/>
  </si>
  <si>
    <t>京築広域市町村圏事務組合（行橋・京都 学校給食共同調理施設特別会計）</t>
    <rPh sb="0" eb="2">
      <t>ケイチク</t>
    </rPh>
    <rPh sb="2" eb="4">
      <t>コウイキ</t>
    </rPh>
    <rPh sb="4" eb="7">
      <t>シチョウソン</t>
    </rPh>
    <rPh sb="7" eb="8">
      <t>ケン</t>
    </rPh>
    <rPh sb="8" eb="10">
      <t>ジム</t>
    </rPh>
    <rPh sb="10" eb="12">
      <t>クミアイ</t>
    </rPh>
    <rPh sb="13" eb="15">
      <t>ユクハシ</t>
    </rPh>
    <rPh sb="16" eb="18">
      <t>ミヤコ</t>
    </rPh>
    <rPh sb="19" eb="21">
      <t>ガッコウ</t>
    </rPh>
    <rPh sb="21" eb="23">
      <t>キュウショク</t>
    </rPh>
    <rPh sb="23" eb="25">
      <t>キョウドウ</t>
    </rPh>
    <rPh sb="25" eb="27">
      <t>チョウリ</t>
    </rPh>
    <rPh sb="27" eb="29">
      <t>シセツ</t>
    </rPh>
    <rPh sb="29" eb="31">
      <t>トクベツ</t>
    </rPh>
    <rPh sb="31" eb="33">
      <t>カイケイ</t>
    </rPh>
    <phoneticPr fontId="30"/>
  </si>
  <si>
    <t>行橋市・みやこ町清掃施設組合（一般会計）</t>
    <rPh sb="0" eb="3">
      <t>ユクハシシ</t>
    </rPh>
    <rPh sb="7" eb="8">
      <t>マチ</t>
    </rPh>
    <rPh sb="8" eb="10">
      <t>セイソウ</t>
    </rPh>
    <rPh sb="10" eb="12">
      <t>シセツ</t>
    </rPh>
    <rPh sb="12" eb="14">
      <t>クミアイ</t>
    </rPh>
    <rPh sb="15" eb="17">
      <t>イッパン</t>
    </rPh>
    <rPh sb="17" eb="19">
      <t>カイケイ</t>
    </rPh>
    <phoneticPr fontId="30"/>
  </si>
  <si>
    <t>福岡県自治振興組合（一般会計）</t>
    <rPh sb="0" eb="3">
      <t>フクオカケン</t>
    </rPh>
    <rPh sb="3" eb="5">
      <t>ジチ</t>
    </rPh>
    <rPh sb="5" eb="7">
      <t>シンコウ</t>
    </rPh>
    <rPh sb="7" eb="9">
      <t>クミアイ</t>
    </rPh>
    <rPh sb="10" eb="12">
      <t>イッパン</t>
    </rPh>
    <rPh sb="12" eb="14">
      <t>カイケイ</t>
    </rPh>
    <phoneticPr fontId="30"/>
  </si>
  <si>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30"/>
  </si>
  <si>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30"/>
  </si>
  <si>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</si>
  <si>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京築地区水道企業団（水道用水供給事業会計）</t>
    <rPh sb="0" eb="2">
      <t>ケイチク</t>
    </rPh>
    <rPh sb="2" eb="4">
      <t>チク</t>
    </rPh>
    <rPh sb="4" eb="6">
      <t>スイドウ</t>
    </rPh>
    <rPh sb="6" eb="8">
      <t>キギョウ</t>
    </rPh>
    <rPh sb="8" eb="9">
      <t>ダン</t>
    </rPh>
    <rPh sb="10" eb="13">
      <t>スイドウヨウ</t>
    </rPh>
    <rPh sb="13" eb="14">
      <t>スイ</t>
    </rPh>
    <rPh sb="14" eb="16">
      <t>キョウキュウ</t>
    </rPh>
    <rPh sb="16" eb="18">
      <t>ジギョウ</t>
    </rPh>
    <rPh sb="18" eb="20">
      <t>カイケイ</t>
    </rPh>
    <phoneticPr fontId="2"/>
  </si>
  <si>
    <t>有限会社　犀川四季犀館</t>
    <rPh sb="0" eb="4">
      <t>ユウゲンガイシャ</t>
    </rPh>
    <rPh sb="5" eb="7">
      <t>サイガワ</t>
    </rPh>
    <rPh sb="7" eb="9">
      <t>シキ</t>
    </rPh>
    <rPh sb="9" eb="10">
      <t>サイ</t>
    </rPh>
    <rPh sb="10" eb="11">
      <t>カン</t>
    </rPh>
    <phoneticPr fontId="2"/>
  </si>
  <si>
    <t>有限会社　勝山町農業支援センター</t>
    <rPh sb="0" eb="4">
      <t>ユウゲンガイシャ</t>
    </rPh>
    <rPh sb="5" eb="7">
      <t>カツヤマ</t>
    </rPh>
    <rPh sb="7" eb="8">
      <t>マチ</t>
    </rPh>
    <rPh sb="8" eb="10">
      <t>ノウギョウ</t>
    </rPh>
    <rPh sb="10" eb="12">
      <t>シエン</t>
    </rPh>
    <phoneticPr fontId="2"/>
  </si>
  <si>
    <t>豊津まちづくり　有限会社</t>
    <rPh sb="0" eb="2">
      <t>トヨツ</t>
    </rPh>
    <rPh sb="8" eb="12">
      <t>ユウゲンガイシャ</t>
    </rPh>
    <phoneticPr fontId="2"/>
  </si>
  <si>
    <t>公共施設整備基金</t>
    <rPh sb="0" eb="2">
      <t>コウキョウ</t>
    </rPh>
    <rPh sb="2" eb="4">
      <t>シセツ</t>
    </rPh>
    <rPh sb="4" eb="6">
      <t>セイビ</t>
    </rPh>
    <rPh sb="6" eb="8">
      <t>キキン</t>
    </rPh>
    <phoneticPr fontId="5"/>
  </si>
  <si>
    <t>合併地域振興基金</t>
    <rPh sb="0" eb="2">
      <t>ガッペイ</t>
    </rPh>
    <rPh sb="2" eb="4">
      <t>チイキ</t>
    </rPh>
    <rPh sb="4" eb="6">
      <t>シンコウ</t>
    </rPh>
    <rPh sb="6" eb="8">
      <t>キキン</t>
    </rPh>
    <phoneticPr fontId="5"/>
  </si>
  <si>
    <t>町営住宅整備基金</t>
    <rPh sb="0" eb="2">
      <t>チョウエイ</t>
    </rPh>
    <rPh sb="2" eb="4">
      <t>ジュウタク</t>
    </rPh>
    <rPh sb="4" eb="6">
      <t>セイビ</t>
    </rPh>
    <rPh sb="6" eb="8">
      <t>キキン</t>
    </rPh>
    <phoneticPr fontId="5"/>
  </si>
  <si>
    <t>ふるさと創生基金</t>
    <rPh sb="4" eb="6">
      <t>ソウセイ</t>
    </rPh>
    <rPh sb="6" eb="8">
      <t>キキン</t>
    </rPh>
    <phoneticPr fontId="5"/>
  </si>
  <si>
    <t>ふるさとづくり基金</t>
    <rPh sb="7" eb="9">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</si>
  <si>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</si>
  <si>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</si>
  <si>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</si>
  <si>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</si>
  <si>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の抑制や財政調整基金等の造成に努めた結果、将来負担比率に変更はないが、有形固定資産減価償却率は増加傾向にある。主な要因としては、建築後30年以上が経過する公共施設が多いためである。今後、公共施設再配置計画に基づいて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</si>
  <si>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</si>
  <si>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</si>
  <si>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</si>
  <si>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</si>
  <si>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</si>
  <si>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</si>
  <si>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平均を下回っているが、今後、公共施設の統廃合による地方債の現在高の増加及び基金残高の減少が見込まれるので、今後、上昇していくと考えられるため、これまで以上に公債費等の適正化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</si>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</sst>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84459</c:v>
                </c:pt>
              </c:numCache>
            </c:numRef>
          </c:val>
          <c:smooth val="0"/>
          <c:extLst xmlns:c16r2="http://schemas.microsoft.com/office/drawing/2015/06/chart">
            <c:ext xmlns:c16="http://schemas.microsoft.com/office/drawing/2014/chart" uri="{C3380CC4-5D6E-409C-BE32-E72D297353CC}">
              <c16:uniqueId val="{00000000-30DB-416F-B1DB-088BB82DE9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108809</c:v>
                </c:pt>
                <c:pt idx="1">
                  <c:v>117938</c:v>
                </c:pt>
                <c:pt idx="2">
                  <c:v>108135</c:v>
                </c:pt>
                <c:pt idx="3">
                  <c:v>129401</c:v>
                </c:pt>
                <c:pt idx="4">
                  <c:v>102539</c:v>
                </c:pt>
              </c:numCache>
            </c:numRef>
          </c:val>
          <c:smooth val="0"/>
          <c:extLst xmlns:c16r2="http://schemas.microsoft.com/office/drawing/2015/06/chart">
            <c:ext xmlns:c16="http://schemas.microsoft.com/office/drawing/2014/chart" uri="{C3380CC4-5D6E-409C-BE32-E72D297353CC}">
              <c16:uniqueId val="{00000001-30DB-416F-B1DB-088BB82DE9AD}"/>
            </c:ext>
          </c:extLst>
        </c:ser>
        <c:dLbls>
          <c:showLegendKey val="0"/>
          <c:showVal val="0"/>
          <c:showCatName val="0"/>
          <c:showSerName val="0"/>
          <c:showPercent val="0"/>
          <c:showBubbleSize val="0"/>
        </c:dLbls>
        <c:marker val="1"/>
        <c:smooth val="0"/>
        <c:axId val="488338760"/>
        <c:axId val="488339144"/>
      </c:lineChart>
      <c:catAx>
        <c:axId val="488338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8339144"/>
        <c:crosses val="autoZero"/>
        <c:auto val="1"/>
        <c:lblAlgn val="ctr"/>
        <c:lblOffset val="100"/>
        <c:tickLblSkip val="1"/>
        <c:tickMarkSkip val="1"/>
        <c:noMultiLvlLbl val="0"/>
      </c:catAx>
      <c:valAx>
        <c:axId val="4883391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8338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12.6</c:v>
                </c:pt>
                <c:pt idx="1">
                  <c:v>10.38</c:v>
                </c:pt>
                <c:pt idx="2">
                  <c:v>10.56</c:v>
                </c:pt>
                <c:pt idx="3">
                  <c:v>8.08</c:v>
                </c:pt>
                <c:pt idx="4">
                  <c:v>8.23</c:v>
                </c:pt>
              </c:numCache>
            </c:numRef>
          </c:val>
          <c:extLst xmlns:c16r2="http://schemas.microsoft.com/office/drawing/2015/06/chart">
            <c:ext xmlns:c16="http://schemas.microsoft.com/office/drawing/2014/chart" uri="{C3380CC4-5D6E-409C-BE32-E72D297353CC}">
              <c16:uniqueId val="{00000000-B5EC-4D52-A6E7-EE0B08EDFD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46.5</c:v>
                </c:pt>
                <c:pt idx="1">
                  <c:v>47.31</c:v>
                </c:pt>
                <c:pt idx="2">
                  <c:v>47.97</c:v>
                </c:pt>
                <c:pt idx="3">
                  <c:v>48.32</c:v>
                </c:pt>
                <c:pt idx="4">
                  <c:v>45.25</c:v>
                </c:pt>
              </c:numCache>
            </c:numRef>
          </c:val>
          <c:extLst xmlns:c16r2="http://schemas.microsoft.com/office/drawing/2015/06/chart">
            <c:ext xmlns:c16="http://schemas.microsoft.com/office/drawing/2014/chart" uri="{C3380CC4-5D6E-409C-BE32-E72D297353CC}">
              <c16:uniqueId val="{00000001-B5EC-4D52-A6E7-EE0B08EDFD43}"/>
            </c:ext>
          </c:extLst>
        </c:ser>
        <c:dLbls>
          <c:showLegendKey val="0"/>
          <c:showVal val="0"/>
          <c:showCatName val="0"/>
          <c:showSerName val="0"/>
          <c:showPercent val="0"/>
          <c:showBubbleSize val="0"/>
        </c:dLbls>
        <c:gapWidth val="250"/>
        <c:overlap val="100"/>
        <c:axId val="489856096"/>
        <c:axId val="489856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-1.1200000000000001</c:v>
                </c:pt>
                <c:pt idx="1">
                  <c:v>-2.2999999999999998</c:v>
                </c:pt>
                <c:pt idx="2">
                  <c:v>0.11</c:v>
                </c:pt>
                <c:pt idx="3">
                  <c:v>-2.5</c:v>
                </c:pt>
                <c:pt idx="4">
                  <c:v>-1.79</c:v>
                </c:pt>
              </c:numCache>
            </c:numRef>
          </c:val>
          <c:smooth val="0"/>
          <c:extLst xmlns:c16r2="http://schemas.microsoft.com/office/drawing/2015/06/chart">
            <c:ext xmlns:c16="http://schemas.microsoft.com/office/drawing/2014/chart" uri="{C3380CC4-5D6E-409C-BE32-E72D297353CC}">
              <c16:uniqueId val="{00000002-B5EC-4D52-A6E7-EE0B08EDFD43}"/>
            </c:ext>
          </c:extLst>
        </c:ser>
        <c:dLbls>
          <c:showLegendKey val="0"/>
          <c:showVal val="0"/>
          <c:showCatName val="0"/>
          <c:showSerName val="0"/>
          <c:showPercent val="0"/>
          <c:showBubbleSize val="0"/>
        </c:dLbls>
        <c:marker val="1"/>
        <c:smooth val="0"/>
        <c:axId val="489856096"/>
        <c:axId val="489856480"/>
      </c:lineChart>
      <c:catAx>
        <c:axId val="48985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9856480"/>
        <c:crosses val="autoZero"/>
        <c:auto val="1"/>
        <c:lblAlgn val="ctr"/>
        <c:lblOffset val="100"/>
        <c:tickLblSkip val="1"/>
        <c:tickMarkSkip val="1"/>
        <c:noMultiLvlLbl val="0"/>
      </c:catAx>
      <c:valAx>
        <c:axId val="489856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85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1.84</c:v>
                </c:pt>
                <c:pt idx="2">
                  <c:v>#N/A</c:v>
                </c:pt>
                <c:pt idx="3">
                  <c:v>2</c:v>
                </c:pt>
                <c:pt idx="4">
                  <c:v>#N/A</c:v>
                </c:pt>
                <c:pt idx="5">
                  <c:v>0.83</c:v>
                </c:pt>
                <c:pt idx="6">
                  <c:v>#N/A</c:v>
                </c:pt>
                <c:pt idx="7">
                  <c:v>0.36</c:v>
                </c:pt>
                <c:pt idx="8">
                  <c:v>0</c:v>
                </c:pt>
                <c:pt idx="9">
                  <c:v>0</c:v>
                </c:pt>
              </c:numCache>
            </c:numRef>
          </c:val>
          <c:extLst xmlns:c16r2="http://schemas.microsoft.com/office/drawing/2015/06/chart">
            <c:ext xmlns:c16="http://schemas.microsoft.com/office/drawing/2014/chart" uri="{C3380CC4-5D6E-409C-BE32-E72D297353CC}">
              <c16:uniqueId val="{00000000-095C-4F4C-AF1C-AE1CA8D9C9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0.03</c:v>
                </c:pt>
                <c:pt idx="5">
                  <c:v>#N/A</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95C-4F4C-AF1C-AE1CA8D9C95C}"/>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095C-4F4C-AF1C-AE1CA8D9C95C}"/>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0.62</c:v>
                </c:pt>
                <c:pt idx="2">
                  <c:v>#N/A</c:v>
                </c:pt>
                <c:pt idx="3">
                  <c:v>0.93</c:v>
                </c:pt>
                <c:pt idx="4">
                  <c:v>#N/A</c:v>
                </c:pt>
                <c:pt idx="5">
                  <c:v>0.02</c:v>
                </c:pt>
                <c:pt idx="6">
                  <c:v>#N/A</c:v>
                </c:pt>
                <c:pt idx="7">
                  <c:v>0.95</c:v>
                </c:pt>
                <c:pt idx="8">
                  <c:v>#N/A</c:v>
                </c:pt>
                <c:pt idx="9">
                  <c:v>0.03</c:v>
                </c:pt>
              </c:numCache>
            </c:numRef>
          </c:val>
          <c:extLst xmlns:c16r2="http://schemas.microsoft.com/office/drawing/2015/06/chart">
            <c:ext xmlns:c16="http://schemas.microsoft.com/office/drawing/2014/chart" uri="{C3380CC4-5D6E-409C-BE32-E72D297353CC}">
              <c16:uniqueId val="{00000003-095C-4F4C-AF1C-AE1CA8D9C95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0.06</c:v>
                </c:pt>
                <c:pt idx="4">
                  <c:v>#N/A</c:v>
                </c:pt>
                <c:pt idx="5">
                  <c:v>0.05</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4-095C-4F4C-AF1C-AE1CA8D9C95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1.1200000000000001</c:v>
                </c:pt>
              </c:numCache>
            </c:numRef>
          </c:val>
          <c:extLst xmlns:c16r2="http://schemas.microsoft.com/office/drawing/2015/06/chart">
            <c:ext xmlns:c16="http://schemas.microsoft.com/office/drawing/2014/chart" uri="{C3380CC4-5D6E-409C-BE32-E72D297353CC}">
              <c16:uniqueId val="{00000005-095C-4F4C-AF1C-AE1CA8D9C95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#N/A</c:v>
                </c:pt>
                <c:pt idx="5">
                  <c:v>0.98</c:v>
                </c:pt>
                <c:pt idx="6">
                  <c:v>#N/A</c:v>
                </c:pt>
                <c:pt idx="7">
                  <c:v>1.54</c:v>
                </c:pt>
                <c:pt idx="8">
                  <c:v>#N/A</c:v>
                </c:pt>
                <c:pt idx="9">
                  <c:v>2.08</c:v>
                </c:pt>
              </c:numCache>
            </c:numRef>
          </c:val>
          <c:extLst xmlns:c16r2="http://schemas.microsoft.com/office/drawing/2015/06/chart">
            <c:ext xmlns:c16="http://schemas.microsoft.com/office/drawing/2014/chart" uri="{C3380CC4-5D6E-409C-BE32-E72D297353CC}">
              <c16:uniqueId val="{00000006-095C-4F4C-AF1C-AE1CA8D9C95C}"/>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8.02</c:v>
                </c:pt>
                <c:pt idx="2">
                  <c:v>#N/A</c:v>
                </c:pt>
                <c:pt idx="3">
                  <c:v>8.26</c:v>
                </c:pt>
                <c:pt idx="4">
                  <c:v>#N/A</c:v>
                </c:pt>
                <c:pt idx="5">
                  <c:v>8.26</c:v>
                </c:pt>
                <c:pt idx="6">
                  <c:v>#N/A</c:v>
                </c:pt>
                <c:pt idx="7">
                  <c:v>8.51</c:v>
                </c:pt>
                <c:pt idx="8">
                  <c:v>#N/A</c:v>
                </c:pt>
                <c:pt idx="9">
                  <c:v>8.74</c:v>
                </c:pt>
              </c:numCache>
            </c:numRef>
          </c:val>
          <c:extLst xmlns:c16r2="http://schemas.microsoft.com/office/drawing/2015/06/chart">
            <c:ext xmlns:c16="http://schemas.microsoft.com/office/drawing/2014/chart" uri="{C3380CC4-5D6E-409C-BE32-E72D297353CC}">
              <c16:uniqueId val="{00000007-095C-4F4C-AF1C-AE1CA8D9C95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14.51</c:v>
                </c:pt>
                <c:pt idx="2">
                  <c:v>#N/A</c:v>
                </c:pt>
                <c:pt idx="3">
                  <c:v>12.2</c:v>
                </c:pt>
                <c:pt idx="4">
                  <c:v>#N/A</c:v>
                </c:pt>
                <c:pt idx="5">
                  <c:v>12.29</c:v>
                </c:pt>
                <c:pt idx="6">
                  <c:v>#N/A</c:v>
                </c:pt>
                <c:pt idx="7">
                  <c:v>9.69</c:v>
                </c:pt>
                <c:pt idx="8">
                  <c:v>#N/A</c:v>
                </c:pt>
                <c:pt idx="9">
                  <c:v>9.4600000000000009</c:v>
                </c:pt>
              </c:numCache>
            </c:numRef>
          </c:val>
          <c:extLst xmlns:c16r2="http://schemas.microsoft.com/office/drawing/2015/06/chart">
            <c:ext xmlns:c16="http://schemas.microsoft.com/office/drawing/2014/chart" uri="{C3380CC4-5D6E-409C-BE32-E72D297353CC}">
              <c16:uniqueId val="{00000008-095C-4F4C-AF1C-AE1CA8D9C95C}"/>
            </c:ext>
          </c:extLst>
        </c:ser>
        <c:ser>
          <c:idx val="9"/>
          <c:order val="9"/>
          <c:tx>
            <c:strRef>
              <c:f>データシート!$A$36</c:f>
              <c:strCache>
                <c:ptCount val="1"/>
                <c:pt idx="0">
                  <c:v>住宅新築資金等事業特別会計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1.92</c:v>
                </c:pt>
                <c:pt idx="1">
                  <c:v>#N/A</c:v>
                </c:pt>
                <c:pt idx="2">
                  <c:v>1.83</c:v>
                </c:pt>
                <c:pt idx="3">
                  <c:v>#N/A</c:v>
                </c:pt>
                <c:pt idx="4">
                  <c:v>1.74</c:v>
                </c:pt>
                <c:pt idx="5">
                  <c:v>#N/A</c:v>
                </c:pt>
                <c:pt idx="6">
                  <c:v>1.62</c:v>
                </c:pt>
                <c:pt idx="7">
                  <c:v>#N/A</c:v>
                </c:pt>
                <c:pt idx="8">
                  <c:v>1.25</c:v>
                </c:pt>
                <c:pt idx="9">
                  <c:v>#N/A</c:v>
                </c:pt>
              </c:numCache>
            </c:numRef>
          </c:val>
          <c:extLst xmlns:c16r2="http://schemas.microsoft.com/office/drawing/2015/06/chart">
            <c:ext xmlns:c16="http://schemas.microsoft.com/office/drawing/2014/chart" uri="{C3380CC4-5D6E-409C-BE32-E72D297353CC}">
              <c16:uniqueId val="{00000009-095C-4F4C-AF1C-AE1CA8D9C95C}"/>
            </c:ext>
          </c:extLst>
        </c:ser>
        <c:dLbls>
          <c:showLegendKey val="0"/>
          <c:showVal val="0"/>
          <c:showCatName val="0"/>
          <c:showSerName val="0"/>
          <c:showPercent val="0"/>
          <c:showBubbleSize val="0"/>
        </c:dLbls>
        <c:gapWidth val="150"/>
        <c:overlap val="100"/>
        <c:axId val="497867184"/>
        <c:axId val="493583832"/>
      </c:barChart>
      <c:catAx>
        <c:axId val="49786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583832"/>
        <c:crosses val="autoZero"/>
        <c:auto val="1"/>
        <c:lblAlgn val="ctr"/>
        <c:lblOffset val="100"/>
        <c:tickLblSkip val="1"/>
        <c:tickMarkSkip val="1"/>
        <c:noMultiLvlLbl val="0"/>
      </c:catAx>
      <c:valAx>
        <c:axId val="493583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867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1029</c:v>
                </c:pt>
                <c:pt idx="5">
                  <c:v>997</c:v>
                </c:pt>
                <c:pt idx="8">
                  <c:v>997</c:v>
                </c:pt>
                <c:pt idx="11">
                  <c:v>996</c:v>
                </c:pt>
                <c:pt idx="14">
                  <c:v>966</c:v>
                </c:pt>
              </c:numCache>
            </c:numRef>
          </c:val>
          <c:extLst xmlns:c16r2="http://schemas.microsoft.com/office/drawing/2015/06/chart">
            <c:ext xmlns:c16="http://schemas.microsoft.com/office/drawing/2014/chart" uri="{C3380CC4-5D6E-409C-BE32-E72D297353CC}">
              <c16:uniqueId val="{00000000-1083-46C0-951D-F8DA37186D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083-46C0-951D-F8DA37186D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41</c:v>
                </c:pt>
                <c:pt idx="3">
                  <c:v>50</c:v>
                </c:pt>
                <c:pt idx="6">
                  <c:v>47</c:v>
                </c:pt>
                <c:pt idx="9">
                  <c:v>42</c:v>
                </c:pt>
                <c:pt idx="12">
                  <c:v>22</c:v>
                </c:pt>
              </c:numCache>
            </c:numRef>
          </c:val>
          <c:extLst xmlns:c16r2="http://schemas.microsoft.com/office/drawing/2015/06/chart">
            <c:ext xmlns:c16="http://schemas.microsoft.com/office/drawing/2014/chart" uri="{C3380CC4-5D6E-409C-BE32-E72D297353CC}">
              <c16:uniqueId val="{00000002-1083-46C0-951D-F8DA37186D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17</c:v>
                </c:pt>
                <c:pt idx="3">
                  <c:v>10</c:v>
                </c:pt>
                <c:pt idx="6">
                  <c:v>1</c:v>
                </c:pt>
                <c:pt idx="9">
                  <c:v>0</c:v>
                </c:pt>
                <c:pt idx="12">
                  <c:v>0</c:v>
                </c:pt>
              </c:numCache>
            </c:numRef>
          </c:val>
          <c:extLst xmlns:c16r2="http://schemas.microsoft.com/office/drawing/2015/06/chart">
            <c:ext xmlns:c16="http://schemas.microsoft.com/office/drawing/2014/chart" uri="{C3380CC4-5D6E-409C-BE32-E72D297353CC}">
              <c16:uniqueId val="{00000003-1083-46C0-951D-F8DA37186D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248</c:v>
                </c:pt>
                <c:pt idx="3">
                  <c:v>239</c:v>
                </c:pt>
                <c:pt idx="6">
                  <c:v>244</c:v>
                </c:pt>
                <c:pt idx="9">
                  <c:v>241</c:v>
                </c:pt>
                <c:pt idx="12">
                  <c:v>237</c:v>
                </c:pt>
              </c:numCache>
            </c:numRef>
          </c:val>
          <c:extLst xmlns:c16r2="http://schemas.microsoft.com/office/drawing/2015/06/chart">
            <c:ext xmlns:c16="http://schemas.microsoft.com/office/drawing/2014/chart" uri="{C3380CC4-5D6E-409C-BE32-E72D297353CC}">
              <c16:uniqueId val="{00000004-1083-46C0-951D-F8DA37186D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083-46C0-951D-F8DA37186D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083-46C0-951D-F8DA37186D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934</c:v>
                </c:pt>
                <c:pt idx="3">
                  <c:v>899</c:v>
                </c:pt>
                <c:pt idx="6">
                  <c:v>963</c:v>
                </c:pt>
                <c:pt idx="9">
                  <c:v>1042</c:v>
                </c:pt>
                <c:pt idx="12">
                  <c:v>1035</c:v>
                </c:pt>
              </c:numCache>
            </c:numRef>
          </c:val>
          <c:extLst xmlns:c16r2="http://schemas.microsoft.com/office/drawing/2015/06/chart">
            <c:ext xmlns:c16="http://schemas.microsoft.com/office/drawing/2014/chart" uri="{C3380CC4-5D6E-409C-BE32-E72D297353CC}">
              <c16:uniqueId val="{00000007-1083-46C0-951D-F8DA37186D96}"/>
            </c:ext>
          </c:extLst>
        </c:ser>
        <c:dLbls>
          <c:showLegendKey val="0"/>
          <c:showVal val="0"/>
          <c:showCatName val="0"/>
          <c:showSerName val="0"/>
          <c:showPercent val="0"/>
          <c:showBubbleSize val="0"/>
        </c:dLbls>
        <c:gapWidth val="100"/>
        <c:overlap val="100"/>
        <c:axId val="488309152"/>
        <c:axId val="488309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211</c:v>
                </c:pt>
                <c:pt idx="2">
                  <c:v>#N/A</c:v>
                </c:pt>
                <c:pt idx="3">
                  <c:v>#N/A</c:v>
                </c:pt>
                <c:pt idx="4">
                  <c:v>201</c:v>
                </c:pt>
                <c:pt idx="5">
                  <c:v>#N/A</c:v>
                </c:pt>
                <c:pt idx="6">
                  <c:v>#N/A</c:v>
                </c:pt>
                <c:pt idx="7">
                  <c:v>258</c:v>
                </c:pt>
                <c:pt idx="8">
                  <c:v>#N/A</c:v>
                </c:pt>
                <c:pt idx="9">
                  <c:v>#N/A</c:v>
                </c:pt>
                <c:pt idx="10">
                  <c:v>329</c:v>
                </c:pt>
                <c:pt idx="11">
                  <c:v>#N/A</c:v>
                </c:pt>
                <c:pt idx="12">
                  <c:v>#N/A</c:v>
                </c:pt>
                <c:pt idx="13">
                  <c:v>328</c:v>
                </c:pt>
                <c:pt idx="14">
                  <c:v>#N/A</c:v>
                </c:pt>
              </c:numCache>
            </c:numRef>
          </c:val>
          <c:smooth val="0"/>
          <c:extLst xmlns:c16r2="http://schemas.microsoft.com/office/drawing/2015/06/chart">
            <c:ext xmlns:c16="http://schemas.microsoft.com/office/drawing/2014/chart" uri="{C3380CC4-5D6E-409C-BE32-E72D297353CC}">
              <c16:uniqueId val="{00000008-1083-46C0-951D-F8DA37186D96}"/>
            </c:ext>
          </c:extLst>
        </c:ser>
        <c:dLbls>
          <c:showLegendKey val="0"/>
          <c:showVal val="0"/>
          <c:showCatName val="0"/>
          <c:showSerName val="0"/>
          <c:showPercent val="0"/>
          <c:showBubbleSize val="0"/>
        </c:dLbls>
        <c:marker val="1"/>
        <c:smooth val="0"/>
        <c:axId val="488309152"/>
        <c:axId val="488309536"/>
      </c:lineChart>
      <c:catAx>
        <c:axId val="48830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8309536"/>
        <c:crosses val="autoZero"/>
        <c:auto val="1"/>
        <c:lblAlgn val="ctr"/>
        <c:lblOffset val="100"/>
        <c:tickLblSkip val="1"/>
        <c:tickMarkSkip val="1"/>
        <c:noMultiLvlLbl val="0"/>
      </c:catAx>
      <c:valAx>
        <c:axId val="488309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309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10045</c:v>
                </c:pt>
                <c:pt idx="5">
                  <c:v>9864</c:v>
                </c:pt>
                <c:pt idx="8">
                  <c:v>9467</c:v>
                </c:pt>
                <c:pt idx="11">
                  <c:v>9106</c:v>
                </c:pt>
                <c:pt idx="14">
                  <c:v>8959</c:v>
                </c:pt>
              </c:numCache>
            </c:numRef>
          </c:val>
          <c:extLst xmlns:c16r2="http://schemas.microsoft.com/office/drawing/2015/06/chart">
            <c:ext xmlns:c16="http://schemas.microsoft.com/office/drawing/2014/chart" uri="{C3380CC4-5D6E-409C-BE32-E72D297353CC}">
              <c16:uniqueId val="{00000000-3E1C-4BC9-B5BE-8708A35A8F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661</c:v>
                </c:pt>
                <c:pt idx="5">
                  <c:v>548</c:v>
                </c:pt>
                <c:pt idx="8">
                  <c:v>430</c:v>
                </c:pt>
                <c:pt idx="11">
                  <c:v>332</c:v>
                </c:pt>
                <c:pt idx="14">
                  <c:v>220</c:v>
                </c:pt>
              </c:numCache>
            </c:numRef>
          </c:val>
          <c:extLst xmlns:c16r2="http://schemas.microsoft.com/office/drawing/2015/06/chart">
            <c:ext xmlns:c16="http://schemas.microsoft.com/office/drawing/2014/chart" uri="{C3380CC4-5D6E-409C-BE32-E72D297353CC}">
              <c16:uniqueId val="{00000001-3E1C-4BC9-B5BE-8708A35A8F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10968</c:v>
                </c:pt>
                <c:pt idx="5">
                  <c:v>11596</c:v>
                </c:pt>
                <c:pt idx="8">
                  <c:v>11954</c:v>
                </c:pt>
                <c:pt idx="11">
                  <c:v>11826</c:v>
                </c:pt>
                <c:pt idx="14">
                  <c:v>11708</c:v>
                </c:pt>
              </c:numCache>
            </c:numRef>
          </c:val>
          <c:extLst xmlns:c16r2="http://schemas.microsoft.com/office/drawing/2015/06/chart">
            <c:ext xmlns:c16="http://schemas.microsoft.com/office/drawing/2014/chart" uri="{C3380CC4-5D6E-409C-BE32-E72D297353CC}">
              <c16:uniqueId val="{00000002-3E1C-4BC9-B5BE-8708A35A8F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E1C-4BC9-B5BE-8708A35A8F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E1C-4BC9-B5BE-8708A35A8F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E1C-4BC9-B5BE-8708A35A8F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2892</c:v>
                </c:pt>
                <c:pt idx="3">
                  <c:v>2845</c:v>
                </c:pt>
                <c:pt idx="6">
                  <c:v>2779</c:v>
                </c:pt>
                <c:pt idx="9">
                  <c:v>2741</c:v>
                </c:pt>
                <c:pt idx="12">
                  <c:v>2704</c:v>
                </c:pt>
              </c:numCache>
            </c:numRef>
          </c:val>
          <c:extLst xmlns:c16r2="http://schemas.microsoft.com/office/drawing/2015/06/chart">
            <c:ext xmlns:c16="http://schemas.microsoft.com/office/drawing/2014/chart" uri="{C3380CC4-5D6E-409C-BE32-E72D297353CC}">
              <c16:uniqueId val="{00000006-3E1C-4BC9-B5BE-8708A35A8F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778</c:v>
                </c:pt>
                <c:pt idx="3">
                  <c:v>198</c:v>
                </c:pt>
                <c:pt idx="6">
                  <c:v>157</c:v>
                </c:pt>
                <c:pt idx="9">
                  <c:v>120</c:v>
                </c:pt>
                <c:pt idx="12">
                  <c:v>98</c:v>
                </c:pt>
              </c:numCache>
            </c:numRef>
          </c:val>
          <c:extLst xmlns:c16r2="http://schemas.microsoft.com/office/drawing/2015/06/chart">
            <c:ext xmlns:c16="http://schemas.microsoft.com/office/drawing/2014/chart" uri="{C3380CC4-5D6E-409C-BE32-E72D297353CC}">
              <c16:uniqueId val="{00000007-3E1C-4BC9-B5BE-8708A35A8F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3417</c:v>
                </c:pt>
                <c:pt idx="3">
                  <c:v>3199</c:v>
                </c:pt>
                <c:pt idx="6">
                  <c:v>3051</c:v>
                </c:pt>
                <c:pt idx="9">
                  <c:v>2994</c:v>
                </c:pt>
                <c:pt idx="12">
                  <c:v>2866</c:v>
                </c:pt>
              </c:numCache>
            </c:numRef>
          </c:val>
          <c:extLst xmlns:c16r2="http://schemas.microsoft.com/office/drawing/2015/06/chart">
            <c:ext xmlns:c16="http://schemas.microsoft.com/office/drawing/2014/chart" uri="{C3380CC4-5D6E-409C-BE32-E72D297353CC}">
              <c16:uniqueId val="{00000008-3E1C-4BC9-B5BE-8708A35A8F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291</c:v>
                </c:pt>
                <c:pt idx="3">
                  <c:v>232</c:v>
                </c:pt>
                <c:pt idx="6">
                  <c:v>188</c:v>
                </c:pt>
                <c:pt idx="9">
                  <c:v>278</c:v>
                </c:pt>
                <c:pt idx="12">
                  <c:v>233</c:v>
                </c:pt>
              </c:numCache>
            </c:numRef>
          </c:val>
          <c:extLst xmlns:c16r2="http://schemas.microsoft.com/office/drawing/2015/06/chart">
            <c:ext xmlns:c16="http://schemas.microsoft.com/office/drawing/2014/chart" uri="{C3380CC4-5D6E-409C-BE32-E72D297353CC}">
              <c16:uniqueId val="{00000009-3E1C-4BC9-B5BE-8708A35A8F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11115</c:v>
                </c:pt>
                <c:pt idx="3">
                  <c:v>11223</c:v>
                </c:pt>
                <c:pt idx="6">
                  <c:v>11027</c:v>
                </c:pt>
                <c:pt idx="9">
                  <c:v>11002</c:v>
                </c:pt>
                <c:pt idx="12">
                  <c:v>10630</c:v>
                </c:pt>
              </c:numCache>
            </c:numRef>
          </c:val>
          <c:extLst xmlns:c16r2="http://schemas.microsoft.com/office/drawing/2015/06/chart">
            <c:ext xmlns:c16="http://schemas.microsoft.com/office/drawing/2014/chart" uri="{C3380CC4-5D6E-409C-BE32-E72D297353CC}">
              <c16:uniqueId val="{0000000A-3E1C-4BC9-B5BE-8708A35A8FF6}"/>
            </c:ext>
          </c:extLst>
        </c:ser>
        <c:dLbls>
          <c:showLegendKey val="0"/>
          <c:showVal val="0"/>
          <c:showCatName val="0"/>
          <c:showSerName val="0"/>
          <c:showPercent val="0"/>
          <c:showBubbleSize val="0"/>
        </c:dLbls>
        <c:gapWidth val="100"/>
        <c:overlap val="100"/>
        <c:axId val="498605952"/>
        <c:axId val="495070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E1C-4BC9-B5BE-8708A35A8FF6}"/>
            </c:ext>
          </c:extLst>
        </c:ser>
        <c:dLbls>
          <c:showLegendKey val="0"/>
          <c:showVal val="0"/>
          <c:showCatName val="0"/>
          <c:showSerName val="0"/>
          <c:showPercent val="0"/>
          <c:showBubbleSize val="0"/>
        </c:dLbls>
        <c:marker val="1"/>
        <c:smooth val="0"/>
        <c:axId val="498605952"/>
        <c:axId val="495070288"/>
      </c:lineChart>
      <c:catAx>
        <c:axId val="49860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5070288"/>
        <c:crosses val="autoZero"/>
        <c:auto val="1"/>
        <c:lblAlgn val="ctr"/>
        <c:lblOffset val="100"/>
        <c:tickLblSkip val="1"/>
        <c:tickMarkSkip val="1"/>
        <c:noMultiLvlLbl val="0"/>
      </c:catAx>
      <c:valAx>
        <c:axId val="49507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60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3183</c:v>
                </c:pt>
                <c:pt idx="1">
                  <c:v>3187</c:v>
                </c:pt>
                <c:pt idx="2">
                  <c:v>3046</c:v>
                </c:pt>
              </c:numCache>
            </c:numRef>
          </c:val>
          <c:extLst xmlns:c16r2="http://schemas.microsoft.com/office/drawing/2015/06/chart">
            <c:ext xmlns:c16="http://schemas.microsoft.com/office/drawing/2014/chart" uri="{C3380CC4-5D6E-409C-BE32-E72D297353CC}">
              <c16:uniqueId val="{00000000-554F-43DF-8636-90C5CCE839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399</c:v>
                </c:pt>
                <c:pt idx="1">
                  <c:v>400</c:v>
                </c:pt>
                <c:pt idx="2">
                  <c:v>400</c:v>
                </c:pt>
              </c:numCache>
            </c:numRef>
          </c:val>
          <c:extLst xmlns:c16r2="http://schemas.microsoft.com/office/drawing/2015/06/chart">
            <c:ext xmlns:c16="http://schemas.microsoft.com/office/drawing/2014/chart" uri="{C3380CC4-5D6E-409C-BE32-E72D297353CC}">
              <c16:uniqueId val="{00000001-554F-43DF-8636-90C5CCE839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9925</c:v>
                </c:pt>
                <c:pt idx="1">
                  <c:v>9803</c:v>
                </c:pt>
                <c:pt idx="2">
                  <c:v>9759</c:v>
                </c:pt>
              </c:numCache>
            </c:numRef>
          </c:val>
          <c:extLst xmlns:c16r2="http://schemas.microsoft.com/office/drawing/2015/06/chart">
            <c:ext xmlns:c16="http://schemas.microsoft.com/office/drawing/2014/chart" uri="{C3380CC4-5D6E-409C-BE32-E72D297353CC}">
              <c16:uniqueId val="{00000002-554F-43DF-8636-90C5CCE83989}"/>
            </c:ext>
          </c:extLst>
        </c:ser>
        <c:dLbls>
          <c:showLegendKey val="0"/>
          <c:showVal val="0"/>
          <c:showCatName val="0"/>
          <c:showSerName val="0"/>
          <c:showPercent val="0"/>
          <c:showBubbleSize val="0"/>
        </c:dLbls>
        <c:gapWidth val="120"/>
        <c:overlap val="100"/>
        <c:axId val="495495888"/>
        <c:axId val="495496272"/>
      </c:barChart>
      <c:catAx>
        <c:axId val="49549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496272"/>
        <c:crosses val="autoZero"/>
        <c:auto val="1"/>
        <c:lblAlgn val="ctr"/>
        <c:lblOffset val="100"/>
        <c:tickLblSkip val="1"/>
        <c:tickMarkSkip val="1"/>
        <c:noMultiLvlLbl val="0"/>
      </c:catAx>
      <c:valAx>
        <c:axId val="495496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549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9D7-4ED7-8F73-F4B6CA7F6BA4}"/>
                </c:ext>
                <c:ext xmlns:c15="http://schemas.microsoft.com/office/drawing/2012/chart" uri="{CE6537A1-D6FC-4f65-9D91-7224C49458BB}">
                  <c15:dlblFieldTable>
                    <c15:dlblFTEntry>
                      <c15:txfldGUID>{C4AC8CE1-11A3-46F9-A8ED-E27334ECCA97}</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9D7-4ED7-8F73-F4B6CA7F6BA4}"/>
                </c:ext>
                <c:ext xmlns:c15="http://schemas.microsoft.com/office/drawing/2012/chart" uri="{CE6537A1-D6FC-4f65-9D91-7224C49458BB}">
                  <c15:dlblFieldTable>
                    <c15:dlblFTEntry>
                      <c15:txfldGUID>{E9149A2E-983D-4D06-B07A-A2B7FC01B47E}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9D7-4ED7-8F73-F4B6CA7F6BA4}"/>
                </c:ext>
                <c:ext xmlns:c15="http://schemas.microsoft.com/office/drawing/2012/chart" uri="{CE6537A1-D6FC-4f65-9D91-7224C49458BB}">
                  <c15:dlblFieldTable>
                    <c15:dlblFTEntry>
                      <c15:txfldGUID>{74F0F514-B2CA-4FFF-BDBD-6DFFA5ADED9B}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9D7-4ED7-8F73-F4B6CA7F6BA4}"/>
                </c:ext>
                <c:ext xmlns:c15="http://schemas.microsoft.com/office/drawing/2012/chart" uri="{CE6537A1-D6FC-4f65-9D91-7224C49458BB}">
                  <c15:dlblFieldTable>
                    <c15:dlblFTEntry>
                      <c15:txfldGUID>{5AC190C0-A28C-4DDD-A690-0CB48658179C}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9D7-4ED7-8F73-F4B6CA7F6BA4}"/>
                </c:ext>
                <c:ext xmlns:c15="http://schemas.microsoft.com/office/drawing/2012/chart" uri="{CE6537A1-D6FC-4f65-9D91-7224C49458BB}">
                  <c15:dlblFieldTable>
                    <c15:dlblFTEntry>
                      <c15:txfldGUID>{6422C1E8-B34D-46F8-B1CF-1A432102334F}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9D7-4ED7-8F73-F4B6CA7F6BA4}"/>
                </c:ext>
                <c:ext xmlns:c15="http://schemas.microsoft.com/office/drawing/2012/chart" uri="{CE6537A1-D6FC-4f65-9D91-7224C49458BB}">
                  <c15:dlblFieldTable>
                    <c15:dlblFTEntry>
                      <c15:txfldGUID>{8C3A7CEA-3457-4A19-A69E-6E7999CFF075}</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9D7-4ED7-8F73-F4B6CA7F6BA4}"/>
                </c:ext>
                <c:ext xmlns:c15="http://schemas.microsoft.com/office/drawing/2012/chart" uri="{CE6537A1-D6FC-4f65-9D91-7224C49458BB}">
                  <c15:dlblFieldTable>
                    <c15:dlblFTEntry>
                      <c15:txfldGUID>{5083B327-159C-4442-8D3B-6215EED902CE}</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9D7-4ED7-8F73-F4B6CA7F6BA4}"/>
                </c:ext>
                <c:ext xmlns:c15="http://schemas.microsoft.com/office/drawing/2012/chart" uri="{CE6537A1-D6FC-4f65-9D91-7224C49458BB}">
                  <c15:dlblFieldTable>
                    <c15:dlblFTEntry>
                      <c15:txfldGUID>{DA01CC3D-0633-4F3B-AEC9-8818D0F3B2ED}</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9D7-4ED7-8F73-F4B6CA7F6BA4}"/>
                </c:ext>
                <c:ext xmlns:c15="http://schemas.microsoft.com/office/drawing/2012/chart" uri="{CE6537A1-D6FC-4f65-9D91-7224C49458BB}">
                  <c15:dlblFieldTable>
                    <c15:dlblFTEntry>
                      <c15:txfldGUID>{679A5C08-F780-453B-B9D6-DF9F68B5262D}</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52.1</c:v>
                </c:pt>
                <c:pt idx="8">
                  <c:v>53.2</c:v>
                </c:pt>
                <c:pt idx="16">
                  <c:v>53.2</c:v>
                </c:pt>
                <c:pt idx="24">
                  <c:v>54.1</c:v>
                </c:pt>
                <c:pt idx="32">
                  <c:v>54.5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9D7-4ED7-8F73-F4B6CA7F6B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9D7-4ED7-8F73-F4B6CA7F6BA4}"/>
                </c:ext>
                <c:ext xmlns:c15="http://schemas.microsoft.com/office/drawing/2012/chart" uri="{CE6537A1-D6FC-4f65-9D91-7224C49458BB}">
                  <c15:dlblFieldTable>
                    <c15:dlblFTEntry>
                      <c15:txfldGUID>{2FEDED35-813B-4745-8838-7BE208445425}</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9D7-4ED7-8F73-F4B6CA7F6BA4}"/>
                </c:ext>
                <c:ext xmlns:c15="http://schemas.microsoft.com/office/drawing/2012/chart" uri="{CE6537A1-D6FC-4f65-9D91-7224C49458BB}">
                  <c15:dlblFieldTable>
                    <c15:dlblFTEntry>
                      <c15:txfldGUID>{3C430417-824B-47F3-8AC2-A69683FD3B7F}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9D7-4ED7-8F73-F4B6CA7F6BA4}"/>
                </c:ext>
                <c:ext xmlns:c15="http://schemas.microsoft.com/office/drawing/2012/chart" uri="{CE6537A1-D6FC-4f65-9D91-7224C49458BB}">
                  <c15:dlblFieldTable>
                    <c15:dlblFTEntry>
                      <c15:txfldGUID>{00E5E89C-F7DF-473F-89F9-4E26AD4883E3}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9D7-4ED7-8F73-F4B6CA7F6BA4}"/>
                </c:ext>
                <c:ext xmlns:c15="http://schemas.microsoft.com/office/drawing/2012/chart" uri="{CE6537A1-D6FC-4f65-9D91-7224C49458BB}">
                  <c15:dlblFieldTable>
                    <c15:dlblFTEntry>
                      <c15:txfldGUID>{40320335-3B6E-4AB9-B4DE-025190130FBD}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9D7-4ED7-8F73-F4B6CA7F6BA4}"/>
                </c:ext>
                <c:ext xmlns:c15="http://schemas.microsoft.com/office/drawing/2012/chart" uri="{CE6537A1-D6FC-4f65-9D91-7224C49458BB}">
                  <c15:dlblFieldTable>
                    <c15:dlblFTEntry>
                      <c15:txfldGUID>{5F4D0D1C-0B82-47F9-A15A-841582EFD224}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9D7-4ED7-8F73-F4B6CA7F6BA4}"/>
                </c:ext>
                <c:ext xmlns:c15="http://schemas.microsoft.com/office/drawing/2012/chart" uri="{CE6537A1-D6FC-4f65-9D91-7224C49458BB}">
                  <c15:dlblFieldTable>
                    <c15:dlblFTEntry>
                      <c15:txfldGUID>{A292A4B6-31C5-4444-85C6-1F22BAC4F548}</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9D7-4ED7-8F73-F4B6CA7F6BA4}"/>
                </c:ext>
                <c:ext xmlns:c15="http://schemas.microsoft.com/office/drawing/2012/chart" uri="{CE6537A1-D6FC-4f65-9D91-7224C49458BB}">
                  <c15:dlblFieldTable>
                    <c15:dlblFTEntry>
                      <c15:txfldGUID>{F8DA3E2A-DDA6-4942-919B-22ED548B258E}</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9D7-4ED7-8F73-F4B6CA7F6BA4}"/>
                </c:ext>
                <c:ext xmlns:c15="http://schemas.microsoft.com/office/drawing/2012/chart" uri="{CE6537A1-D6FC-4f65-9D91-7224C49458BB}">
                  <c15:dlblFieldTable>
                    <c15:dlblFTEntry>
                      <c15:txfldGUID>{BC8350F3-FCB0-45EA-849E-DA434FB281B0}</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9D7-4ED7-8F73-F4B6CA7F6BA4}"/>
                </c:ext>
                <c:ext xmlns:c15="http://schemas.microsoft.com/office/drawing/2012/chart" uri="{CE6537A1-D6FC-4f65-9D91-7224C49458BB}">
                  <c15:dlblFieldTable>
                    <c15:dlblFTEntry>
                      <c15:txfldGUID>{93792B04-1195-458B-B055-BE0F616E21A5}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65.3</c:v>
                </c:pt>
              </c:numCache>
            </c:numRef>
          </c:xVal>
          <c:yVal>
            <c:numRef>
              <c:f>公会計指標分析・財政指標組合せ分析表!$BP$55:$DC$55</c:f>
              <c:numCache>
                <c:formatCode>#,##0.0;"▲ "#,##0.0</c:formatCode>
                <c:ptCount val="40"/>
                <c:pt idx="0">
                  <c:v>15.5</c:v>
                </c:pt>
                <c:pt idx="8">
                  <c:v>14</c:v>
                </c:pt>
                <c:pt idx="16">
                  <c:v>11.4</c:v>
                </c:pt>
                <c:pt idx="24">
                  <c:v>10.4</c:v>
                </c:pt>
                <c:pt idx="32">
                  <c:v>13.5</c:v>
                </c:pt>
              </c:numCache>
            </c:numRef>
          </c:yVal>
          <c:smooth val="0"/>
          <c:extLst xmlns:c16r2="http://schemas.microsoft.com/office/drawing/2015/06/chart">
            <c:ext xmlns:c16="http://schemas.microsoft.com/office/drawing/2014/chart" uri="{C3380CC4-5D6E-409C-BE32-E72D297353CC}">
              <c16:uniqueId val="{00000013-E9D7-4ED7-8F73-F4B6CA7F6BA4}"/>
            </c:ext>
          </c:extLst>
        </c:ser>
        <c:dLbls>
          <c:showLegendKey val="0"/>
          <c:showVal val="1"/>
          <c:showCatName val="0"/>
          <c:showSerName val="0"/>
          <c:showPercent val="0"/>
          <c:showBubbleSize val="0"/>
        </c:dLbls>
        <c:axId val="495498728"/>
        <c:axId val="499146816"/>
      </c:scatterChart>
      <c:valAx>
        <c:axId val="495498728"/>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146816"/>
        <c:crosses val="autoZero"/>
        <c:crossBetween val="midCat"/>
      </c:valAx>
      <c:valAx>
        <c:axId val="499146816"/>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5498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38A-438E-842A-1500478F9B09}"/>
                </c:ext>
                <c:ext xmlns:c15="http://schemas.microsoft.com/office/drawing/2012/chart" uri="{CE6537A1-D6FC-4f65-9D91-7224C49458BB}">
                  <c15:dlblFieldTable>
                    <c15:dlblFTEntry>
                      <c15:txfldGUID>{05CDDB51-6935-40BF-8DDD-CC4F9929D31E}</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38A-438E-842A-1500478F9B09}"/>
                </c:ext>
                <c:ext xmlns:c15="http://schemas.microsoft.com/office/drawing/2012/chart" uri="{CE6537A1-D6FC-4f65-9D91-7224C49458BB}">
                  <c15:dlblFieldTable>
                    <c15:dlblFTEntry>
                      <c15:txfldGUID>{2815DE1B-BAF9-437A-8B89-2A39EC71BE25}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38A-438E-842A-1500478F9B09}"/>
                </c:ext>
                <c:ext xmlns:c15="http://schemas.microsoft.com/office/drawing/2012/chart" uri="{CE6537A1-D6FC-4f65-9D91-7224C49458BB}">
                  <c15:dlblFieldTable>
                    <c15:dlblFTEntry>
                      <c15:txfldGUID>{6D680D59-D489-4579-9ECB-C7EBE3FD1474}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38A-438E-842A-1500478F9B09}"/>
                </c:ext>
                <c:ext xmlns:c15="http://schemas.microsoft.com/office/drawing/2012/chart" uri="{CE6537A1-D6FC-4f65-9D91-7224C49458BB}">
                  <c15:dlblFieldTable>
                    <c15:dlblFTEntry>
                      <c15:txfldGUID>{2ACD7949-7929-4906-918A-AD84B9D91C59}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38A-438E-842A-1500478F9B09}"/>
                </c:ext>
                <c:ext xmlns:c15="http://schemas.microsoft.com/office/drawing/2012/chart" uri="{CE6537A1-D6FC-4f65-9D91-7224C49458BB}">
                  <c15:dlblFieldTable>
                    <c15:dlblFTEntry>
                      <c15:txfldGUID>{06D9651A-EF0E-4BF2-A5D0-1BF91371EE2D}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38A-438E-842A-1500478F9B09}"/>
                </c:ext>
                <c:ext xmlns:c15="http://schemas.microsoft.com/office/drawing/2012/chart" uri="{CE6537A1-D6FC-4f65-9D91-7224C49458BB}">
                  <c15:dlblFieldTable>
                    <c15:dlblFTEntry>
                      <c15:txfldGUID>{1D1C7F9A-2795-48DD-B938-0864A08AE09B}</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38A-438E-842A-1500478F9B09}"/>
                </c:ext>
                <c:ext xmlns:c15="http://schemas.microsoft.com/office/drawing/2012/chart" uri="{CE6537A1-D6FC-4f65-9D91-7224C49458BB}">
                  <c15:dlblFieldTable>
                    <c15:dlblFTEntry>
                      <c15:txfldGUID>{B1FD03C0-A75C-4792-93A8-D3B8EF859482}</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38A-438E-842A-1500478F9B09}"/>
                </c:ext>
                <c:ext xmlns:c15="http://schemas.microsoft.com/office/drawing/2012/chart" uri="{CE6537A1-D6FC-4f65-9D91-7224C49458BB}">
                  <c15:dlblFieldTable>
                    <c15:dlblFTEntry>
                      <c15:txfldGUID>{7B197D64-53C3-4DFC-B91B-E76733AB25AF}</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38A-438E-842A-1500478F9B09}"/>
                </c:ext>
                <c:ext xmlns:c15="http://schemas.microsoft.com/office/drawing/2012/chart" uri="{CE6537A1-D6FC-4f65-9D91-7224C49458BB}">
                  <c15:dlblFieldTable>
                    <c15:dlblFTEntry>
                      <c15:txfldGUID>{C398108B-C29C-414E-8A34-7D94691174C4}</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3.4</c:v>
                </c:pt>
                <c:pt idx="16">
                  <c:v>3.8</c:v>
                </c:pt>
                <c:pt idx="24">
                  <c:v>4.5999999999999996</c:v>
                </c:pt>
                <c:pt idx="32">
                  <c:v>5.3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38A-438E-842A-1500478F9B0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38A-438E-842A-1500478F9B09}"/>
                </c:ext>
                <c:ext xmlns:c15="http://schemas.microsoft.com/office/drawing/2012/chart" uri="{CE6537A1-D6FC-4f65-9D91-7224C49458BB}">
                  <c15:dlblFieldTable>
                    <c15:dlblFTEntry>
                      <c15:txfldGUID>{3649BB4F-F1B9-4462-BCAC-F620A90F589B}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38A-438E-842A-1500478F9B09}"/>
                </c:ext>
                <c:ext xmlns:c15="http://schemas.microsoft.com/office/drawing/2012/chart" uri="{CE6537A1-D6FC-4f65-9D91-7224C49458BB}">
                  <c15:dlblFieldTable>
                    <c15:dlblFTEntry>
                      <c15:txfldGUID>{E4CC3844-D325-4792-8F93-4D5FED49DC37}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38A-438E-842A-1500478F9B09}"/>
                </c:ext>
                <c:ext xmlns:c15="http://schemas.microsoft.com/office/drawing/2012/chart" uri="{CE6537A1-D6FC-4f65-9D91-7224C49458BB}">
                  <c15:dlblFieldTable>
                    <c15:dlblFTEntry>
                      <c15:txfldGUID>{DD088759-81D4-4F85-AE5B-0438FADD35C2}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38A-438E-842A-1500478F9B09}"/>
                </c:ext>
                <c:ext xmlns:c15="http://schemas.microsoft.com/office/drawing/2012/chart" uri="{CE6537A1-D6FC-4f65-9D91-7224C49458BB}">
                  <c15:dlblFieldTable>
                    <c15:dlblFTEntry>
                      <c15:txfldGUID>{0DEBCD20-43F6-471C-B682-194E3C8F1C70}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38A-438E-842A-1500478F9B09}"/>
                </c:ext>
                <c:ext xmlns:c15="http://schemas.microsoft.com/office/drawing/2012/chart" uri="{CE6537A1-D6FC-4f65-9D91-7224C49458BB}">
                  <c15:dlblFieldTable>
                    <c15:dlblFTEntry>
                      <c15:txfldGUID>{3EC0B791-C73A-4191-B3AC-7078D6D00038}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38A-438E-842A-1500478F9B09}"/>
                </c:ext>
                <c:ext xmlns:c15="http://schemas.microsoft.com/office/drawing/2012/chart" uri="{CE6537A1-D6FC-4f65-9D91-7224C49458BB}">
                  <c15:dlblFieldTable>
                    <c15:dlblFTEntry>
                      <c15:txfldGUID>{0AF81F34-9A42-46DD-810E-654184CEEBBC}</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38A-438E-842A-1500478F9B09}"/>
                </c:ext>
                <c:ext xmlns:c15="http://schemas.microsoft.com/office/drawing/2012/chart" uri="{CE6537A1-D6FC-4f65-9D91-7224C49458BB}">
                  <c15:dlblFieldTable>
                    <c15:dlblFTEntry>
                      <c15:txfldGUID>{08B76AC2-D7E2-4B07-9FAB-E3141CE9CB4A}</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38A-438E-842A-1500478F9B09}"/>
                </c:ext>
                <c:ext xmlns:c15="http://schemas.microsoft.com/office/drawing/2012/chart" uri="{CE6537A1-D6FC-4f65-9D91-7224C49458BB}">
                  <c15:dlblFieldTable>
                    <c15:dlblFTEntry>
                      <c15:txfldGUID>{E761AD54-1551-49ED-9F67-36C388AC5DE3}</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38A-438E-842A-1500478F9B09}"/>
                </c:ext>
                <c:ext xmlns:c15="http://schemas.microsoft.com/office/drawing/2012/chart" uri="{CE6537A1-D6FC-4f65-9D91-7224C49458BB}">
                  <c15:dlblFieldTable>
                    <c15:dlblFTEntry>
                      <c15:txfldGUID>{EA31905C-6AC7-4BB0-A290-AEECE37E47C4}</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8.3000000000000007</c:v>
                </c:pt>
              </c:numCache>
            </c:numRef>
          </c:xVal>
          <c:yVal>
            <c:numRef>
              <c:f>公会計指標分析・財政指標組合せ分析表!$BP$77:$DC$77</c:f>
              <c:numCache>
                <c:formatCode>#,##0.0;"▲ "#,##0.0</c:formatCode>
                <c:ptCount val="40"/>
                <c:pt idx="0">
                  <c:v>15.5</c:v>
                </c:pt>
                <c:pt idx="8">
                  <c:v>14</c:v>
                </c:pt>
                <c:pt idx="16">
                  <c:v>11.4</c:v>
                </c:pt>
                <c:pt idx="24">
                  <c:v>10.4</c:v>
                </c:pt>
                <c:pt idx="32">
                  <c:v>13.5</c:v>
                </c:pt>
              </c:numCache>
            </c:numRef>
          </c:yVal>
          <c:smooth val="0"/>
          <c:extLst xmlns:c16r2="http://schemas.microsoft.com/office/drawing/2015/06/chart">
            <c:ext xmlns:c16="http://schemas.microsoft.com/office/drawing/2014/chart" uri="{C3380CC4-5D6E-409C-BE32-E72D297353CC}">
              <c16:uniqueId val="{00000013-138A-438E-842A-1500478F9B09}"/>
            </c:ext>
          </c:extLst>
        </c:ser>
        <c:dLbls>
          <c:showLegendKey val="0"/>
          <c:showVal val="1"/>
          <c:showCatName val="0"/>
          <c:showSerName val="0"/>
          <c:showPercent val="0"/>
          <c:showBubbleSize val="0"/>
        </c:dLbls>
        <c:axId val="499147600"/>
        <c:axId val="499147992"/>
      </c:scatterChart>
      <c:valAx>
        <c:axId val="499147600"/>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147992"/>
        <c:crosses val="autoZero"/>
        <c:crossBetween val="midCat"/>
      </c:valAx>
      <c:valAx>
        <c:axId val="499147992"/>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91476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福岡県みやこ町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元利償還金は、令和２年度については、前年度と比較して７百万円の減少となっているが、今後、小学校再編事業などの償還が開始することから増加が予想される。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今後も起債事業の取捨選択を行い、新規借入の抑制に努めるとともに、繰上償還等を実施していくことで、元利償還金の削減を図る。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満期一括償還をしていないため、該当なし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福岡県みやこ町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将来負担額については、昨年度と比較して、一般会計等に係る地方債の現在高が３億７千２百万円の減少、公営企業債等繰入見込額が１億２千８百万円の減少となった。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共施設整備基金をはじめとした各基金の充当可能財源等も公共施設の統廃合のため取崩しているので減少したが、充当可能財源等が将来負担額を上回るため将来負担比率の分子はマイナスとなっているので、将来負担比率は生じ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今後は、地方債の新規発行の抑制に努め、地方債現在高の減少を目指す。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福岡県みやこ町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は、新型コロナウイルス感染症対策事業の執行のため財政調整基金を約１億４千３百万円取り崩した。また、公共施設統廃合事業や、小学校再編事業等で公共施設整備基金を約１億８千万円の取崩し、上荒谷団地等の改修事業等で町営住宅整備基金を約６千２百万円取崩し、余剰金を各種基金へ積立てしたが、全体としては前年度比１億８千４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末で約１３２億円の基金残高があるものの、小学校再編事業、公共施設の統廃合事業、町営住宅建設事業など、基金を充当する見込みの事業が控えているため、今後は残高が減少する見込みである。適切な財源確保と歳出の精査により、健全な基金運営を行うように努め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公共施設整備基金：公共施設の建設及び改修、その他の整備に要する資金に充てるための基金</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合併地域振興基金：住民の連帯の強化、協働のまちづくりの推進、地域振興に要する資金に充てるための基金</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町営住宅整備基金：町営住宅や共同施設の整備又は修繕、改良に要する資金に充てるための基金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統廃合事業や、小学校再編事業等で公共施設整備基金を約１億８千万円の取崩し、上荒谷団地等の改修事業等で町営住宅整備基金を約６千２百万円取崩し、余剰金を各種基金へ積立てしたが、全体としては前年度比４千４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特定目的基金の中で最も残高が多いのは公共施設整備基金であるが、今後も小学校や体育施設などの公共施設の統廃合に伴う建設や解体の費用に充当予定である。次に残高の多い合併地域振興基金は、基金の積立のために借用した合併特例債の償還も終了してきていることから、使途に合った事業に充当を行っていく。町営住宅整備基金は、平成２７年度より町営住宅の建替費用に充当するため取崩を行っており、今後も継続的に町営住宅整備に充当予定であ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新型コロナウイルス感染症対策事業の執行に伴い財源不足を補うため、当該基金の取崩しを行った。</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本年度は財源不足のため繰入を行ったが、将来の財源不足に備え、繰入を行わないよう健全な財政運営に努める。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平成２７年度以降、利子の積立による増額のみで、元金の積立は行っていない。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繰上償還が生じた場合には、財源として繰入予定である。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19,127
18,960
151.34
14,570,754
13,858,549
553,645
6,730,728
10,630,292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有形固定資産減価償却率は、類似団体より低い水準を推移しているが当町には建築後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年以上が経過する公共施設が多い。平成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公共施設再配置計画を策定し、老朽化した施設の集約化・複合化や除却を進めている。有形固定資産減価償却率については、上昇傾向にはあるものの、類似団体平均と比較するとその伸びは緩やかであり、これまでの取組の効果が表れていると考えら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44577</xdr:rowOff>
    </xdr:from>
    <xdr:to>
      <xdr:col>23</xdr:col>
      <xdr:colOff>85090</xdr:colOff>
      <xdr:row>34</xdr:row>
      <xdr:rowOff>62103</xdr:rowOff>
    </xdr:to>
    <xdr:cxnSp macro="">
      <xdr:nvCxnSpPr>
        <xdr:cNvPr id="73" name="直線コネクタ 72"/>
        <xdr:cNvCxnSpPr/>
      </xdr:nvCxnSpPr>
      <xdr:spPr>
        <a:xfrm flipV="1">
          <a:off x="4760595" y="5445252"/>
          <a:ext cx="1270" cy="121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65930</xdr:rowOff>
    </xdr:from>
    <xdr:ext cx="405111" cy="259045"/>
    <xdr:sp macro="" textlink="">
      <xdr:nvSpPr>
        <xdr:cNvPr id="74" name="有形固定資産減価償却率最小値テキスト"/>
        <xdr:cNvSpPr txBox="1"/>
      </xdr:nvSpPr>
      <xdr:spPr>
        <a:xfrm>
          <a:off x="4813300" y="666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62103</xdr:rowOff>
    </xdr:from>
    <xdr:to>
      <xdr:col>23</xdr:col>
      <xdr:colOff>174625</xdr:colOff>
      <xdr:row>34</xdr:row>
      <xdr:rowOff>62103</xdr:rowOff>
    </xdr:to>
    <xdr:cxnSp macro="">
      <xdr:nvCxnSpPr>
        <xdr:cNvPr id="75" name="直線コネクタ 74"/>
        <xdr:cNvCxnSpPr/>
      </xdr:nvCxnSpPr>
      <xdr:spPr>
        <a:xfrm>
          <a:off x="4673600" y="666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162704</xdr:rowOff>
    </xdr:from>
    <xdr:ext cx="405111" cy="259045"/>
    <xdr:sp macro="" textlink="">
      <xdr:nvSpPr>
        <xdr:cNvPr id="76"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44577</xdr:rowOff>
    </xdr:from>
    <xdr:to>
      <xdr:col>23</xdr:col>
      <xdr:colOff>174625</xdr:colOff>
      <xdr:row>27</xdr:row>
      <xdr:rowOff>44577</xdr:rowOff>
    </xdr:to>
    <xdr:cxnSp macro="">
      <xdr:nvCxnSpPr>
        <xdr:cNvPr id="77" name="直線コネクタ 76"/>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58056</xdr:rowOff>
    </xdr:from>
    <xdr:ext cx="405111" cy="259045"/>
    <xdr:sp macro="" textlink="">
      <xdr:nvSpPr>
        <xdr:cNvPr id="78" name="有形固定資産減価償却率平均値テキスト"/>
        <xdr:cNvSpPr txBox="1"/>
      </xdr:nvSpPr>
      <xdr:spPr>
        <a:xfrm>
          <a:off x="4813300" y="5973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79" name="フローチャート: 判断 78"/>
        <xdr:cNvSpPr/>
      </xdr:nvSpPr>
      <xdr:spPr>
        <a:xfrm>
          <a:off x="47117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80" name="フローチャート: 判断 79"/>
        <xdr:cNvSpPr/>
      </xdr:nvSpPr>
      <xdr:spPr>
        <a:xfrm>
          <a:off x="4000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81" name="フローチャート: 判断 80"/>
        <xdr:cNvSpPr/>
      </xdr:nvSpPr>
      <xdr:spPr>
        <a:xfrm>
          <a:off x="3238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82" name="フローチャート: 判断 81"/>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83" name="フローチャート: 判断 82"/>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127635</xdr:rowOff>
    </xdr:from>
    <xdr:to>
      <xdr:col>23</xdr:col>
      <xdr:colOff>136525</xdr:colOff>
      <xdr:row>28</xdr:row>
      <xdr:rowOff>57785</xdr:rowOff>
    </xdr:to>
    <xdr:sp macro="" textlink="">
      <xdr:nvSpPr>
        <xdr:cNvPr id="89" name="楕円 88"/>
        <xdr:cNvSpPr/>
      </xdr:nvSpPr>
      <xdr:spPr>
        <a:xfrm>
          <a:off x="47117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150512</xdr:rowOff>
    </xdr:from>
    <xdr:ext cx="405111" cy="259045"/>
    <xdr:sp macro="" textlink="">
      <xdr:nvSpPr>
        <xdr:cNvPr id="90" name="有形固定資産減価償却率該当値テキスト"/>
        <xdr:cNvSpPr txBox="1"/>
      </xdr:nvSpPr>
      <xdr:spPr>
        <a:xfrm>
          <a:off x="48133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110363</xdr:rowOff>
    </xdr:from>
    <xdr:to>
      <xdr:col>19</xdr:col>
      <xdr:colOff>187325</xdr:colOff>
      <xdr:row>28</xdr:row>
      <xdr:rowOff>40513</xdr:rowOff>
    </xdr:to>
    <xdr:sp macro="" textlink="">
      <xdr:nvSpPr>
        <xdr:cNvPr id="91" name="楕円 90"/>
        <xdr:cNvSpPr/>
      </xdr:nvSpPr>
      <xdr:spPr>
        <a:xfrm>
          <a:off x="4000500" y="551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161163</xdr:rowOff>
    </xdr:from>
    <xdr:to>
      <xdr:col>23</xdr:col>
      <xdr:colOff>85725</xdr:colOff>
      <xdr:row>28</xdr:row>
      <xdr:rowOff>6985</xdr:rowOff>
    </xdr:to>
    <xdr:cxnSp macro="">
      <xdr:nvCxnSpPr>
        <xdr:cNvPr id="92" name="直線コネクタ 91"/>
        <xdr:cNvCxnSpPr/>
      </xdr:nvCxnSpPr>
      <xdr:spPr>
        <a:xfrm>
          <a:off x="4051300" y="5561838"/>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71501</xdr:rowOff>
    </xdr:from>
    <xdr:to>
      <xdr:col>15</xdr:col>
      <xdr:colOff>187325</xdr:colOff>
      <xdr:row>28</xdr:row>
      <xdr:rowOff>1651</xdr:rowOff>
    </xdr:to>
    <xdr:sp macro="" textlink="">
      <xdr:nvSpPr>
        <xdr:cNvPr id="93" name="楕円 92"/>
        <xdr:cNvSpPr/>
      </xdr:nvSpPr>
      <xdr:spPr>
        <a:xfrm>
          <a:off x="3238500" y="54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122301</xdr:rowOff>
    </xdr:from>
    <xdr:to>
      <xdr:col>19</xdr:col>
      <xdr:colOff>136525</xdr:colOff>
      <xdr:row>27</xdr:row>
      <xdr:rowOff>161163</xdr:rowOff>
    </xdr:to>
    <xdr:cxnSp macro="">
      <xdr:nvCxnSpPr>
        <xdr:cNvPr id="94" name="直線コネクタ 93"/>
        <xdr:cNvCxnSpPr/>
      </xdr:nvCxnSpPr>
      <xdr:spPr>
        <a:xfrm>
          <a:off x="3289300" y="5522976"/>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71501</xdr:rowOff>
    </xdr:from>
    <xdr:to>
      <xdr:col>11</xdr:col>
      <xdr:colOff>187325</xdr:colOff>
      <xdr:row>28</xdr:row>
      <xdr:rowOff>1651</xdr:rowOff>
    </xdr:to>
    <xdr:sp macro="" textlink="">
      <xdr:nvSpPr>
        <xdr:cNvPr id="95" name="楕円 94"/>
        <xdr:cNvSpPr/>
      </xdr:nvSpPr>
      <xdr:spPr>
        <a:xfrm>
          <a:off x="2476500" y="54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122301</xdr:rowOff>
    </xdr:from>
    <xdr:to>
      <xdr:col>15</xdr:col>
      <xdr:colOff>136525</xdr:colOff>
      <xdr:row>27</xdr:row>
      <xdr:rowOff>122301</xdr:rowOff>
    </xdr:to>
    <xdr:cxnSp macro="">
      <xdr:nvCxnSpPr>
        <xdr:cNvPr id="96" name="直線コネクタ 95"/>
        <xdr:cNvCxnSpPr/>
      </xdr:nvCxnSpPr>
      <xdr:spPr>
        <a:xfrm>
          <a:off x="2527300" y="552297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24003</xdr:rowOff>
    </xdr:from>
    <xdr:to>
      <xdr:col>7</xdr:col>
      <xdr:colOff>187325</xdr:colOff>
      <xdr:row>27</xdr:row>
      <xdr:rowOff>125603</xdr:rowOff>
    </xdr:to>
    <xdr:sp macro="" textlink="">
      <xdr:nvSpPr>
        <xdr:cNvPr id="97" name="楕円 96"/>
        <xdr:cNvSpPr/>
      </xdr:nvSpPr>
      <xdr:spPr>
        <a:xfrm>
          <a:off x="1714500" y="542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74803</xdr:rowOff>
    </xdr:from>
    <xdr:to>
      <xdr:col>11</xdr:col>
      <xdr:colOff>136525</xdr:colOff>
      <xdr:row>27</xdr:row>
      <xdr:rowOff>122301</xdr:rowOff>
    </xdr:to>
    <xdr:cxnSp macro="">
      <xdr:nvCxnSpPr>
        <xdr:cNvPr id="98" name="直線コネクタ 97"/>
        <xdr:cNvCxnSpPr/>
      </xdr:nvCxnSpPr>
      <xdr:spPr>
        <a:xfrm>
          <a:off x="1765300" y="5475478"/>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149496</xdr:rowOff>
    </xdr:from>
    <xdr:ext cx="405111" cy="259045"/>
    <xdr:sp macro="" textlink="">
      <xdr:nvSpPr>
        <xdr:cNvPr id="99" name="n_1aveValue有形固定資産減価償却率"/>
        <xdr:cNvSpPr txBox="1"/>
      </xdr:nvSpPr>
      <xdr:spPr>
        <a:xfrm>
          <a:off x="38360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101998</xdr:rowOff>
    </xdr:from>
    <xdr:ext cx="405111" cy="259045"/>
    <xdr:sp macro="" textlink="">
      <xdr:nvSpPr>
        <xdr:cNvPr id="100" name="n_2aveValue有形固定資産減価償却率"/>
        <xdr:cNvSpPr txBox="1"/>
      </xdr:nvSpPr>
      <xdr:spPr>
        <a:xfrm>
          <a:off x="30867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28592</xdr:rowOff>
    </xdr:from>
    <xdr:ext cx="405111" cy="259045"/>
    <xdr:sp macro="" textlink="">
      <xdr:nvSpPr>
        <xdr:cNvPr id="101" name="n_3aveValue有形固定資産減価償却率"/>
        <xdr:cNvSpPr txBox="1"/>
      </xdr:nvSpPr>
      <xdr:spPr>
        <a:xfrm>
          <a:off x="2324744"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15638</xdr:rowOff>
    </xdr:from>
    <xdr:ext cx="405111" cy="259045"/>
    <xdr:sp macro="" textlink="">
      <xdr:nvSpPr>
        <xdr:cNvPr id="102" name="n_4aveValue有形固定資産減価償却率"/>
        <xdr:cNvSpPr txBox="1"/>
      </xdr:nvSpPr>
      <xdr:spPr>
        <a:xfrm>
          <a:off x="1562744" y="5759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57040</xdr:rowOff>
    </xdr:from>
    <xdr:ext cx="405111" cy="259045"/>
    <xdr:sp macro="" textlink="">
      <xdr:nvSpPr>
        <xdr:cNvPr id="103" name="n_1mainValue有形固定資産減価償却率"/>
        <xdr:cNvSpPr txBox="1"/>
      </xdr:nvSpPr>
      <xdr:spPr>
        <a:xfrm>
          <a:off x="3836044" y="528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18178</xdr:rowOff>
    </xdr:from>
    <xdr:ext cx="405111" cy="259045"/>
    <xdr:sp macro="" textlink="">
      <xdr:nvSpPr>
        <xdr:cNvPr id="104" name="n_2mainValue有形固定資産減価償却率"/>
        <xdr:cNvSpPr txBox="1"/>
      </xdr:nvSpPr>
      <xdr:spPr>
        <a:xfrm>
          <a:off x="3086744" y="524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18178</xdr:rowOff>
    </xdr:from>
    <xdr:ext cx="405111" cy="259045"/>
    <xdr:sp macro="" textlink="">
      <xdr:nvSpPr>
        <xdr:cNvPr id="105" name="n_3mainValue有形固定資産減価償却率"/>
        <xdr:cNvSpPr txBox="1"/>
      </xdr:nvSpPr>
      <xdr:spPr>
        <a:xfrm>
          <a:off x="2324744" y="524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142130</xdr:rowOff>
    </xdr:from>
    <xdr:ext cx="405111" cy="259045"/>
    <xdr:sp macro="" textlink="">
      <xdr:nvSpPr>
        <xdr:cNvPr id="106" name="n_4mainValue有形固定資産減価償却率"/>
        <xdr:cNvSpPr txBox="1"/>
      </xdr:nvSpPr>
      <xdr:spPr>
        <a:xfrm>
          <a:off x="1562744" y="519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債務償還比率は、類似団体平均を下回っており、主な要因としては、充当可能財源として財政調整基金等の造成に努めたことによる。</a:t>
          </a:r>
        </a:p>
        <a:p>
          <a:r>
            <a:rPr kumimoji="1" lang="ja-JP" altLang="en-US" sz="1100">
              <a:latin typeface="ＭＳ Ｐゴシック" panose="020B0600070205080204" pitchFamily="50" charset="-128"/>
              <a:ea typeface="ＭＳ Ｐゴシック" panose="020B0600070205080204" pitchFamily="50" charset="-128"/>
            </a:rPr>
            <a:t>今後、人口減少や公共施設の再配置等により将来負担額が増加し、充当可能財源が減少していくと見込まれるので、より一層経費の削減に努めていく。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112945</xdr:rowOff>
    </xdr:from>
    <xdr:to>
      <xdr:col>76</xdr:col>
      <xdr:colOff>21589</xdr:colOff>
      <xdr:row>34</xdr:row>
      <xdr:rowOff>160877</xdr:rowOff>
    </xdr:to>
    <xdr:cxnSp macro="">
      <xdr:nvCxnSpPr>
        <xdr:cNvPr id="135" name="直線コネクタ 134"/>
        <xdr:cNvCxnSpPr/>
      </xdr:nvCxnSpPr>
      <xdr:spPr>
        <a:xfrm flipV="1">
          <a:off x="14793595" y="5513620"/>
          <a:ext cx="1269" cy="124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164704</xdr:rowOff>
    </xdr:from>
    <xdr:ext cx="469744" cy="259045"/>
    <xdr:sp macro="" textlink="">
      <xdr:nvSpPr>
        <xdr:cNvPr id="136" name="債務償還比率最小値テキスト"/>
        <xdr:cNvSpPr txBox="1"/>
      </xdr:nvSpPr>
      <xdr:spPr>
        <a:xfrm>
          <a:off x="14846300" y="676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160877</xdr:rowOff>
    </xdr:from>
    <xdr:to>
      <xdr:col>76</xdr:col>
      <xdr:colOff>111125</xdr:colOff>
      <xdr:row>34</xdr:row>
      <xdr:rowOff>160877</xdr:rowOff>
    </xdr:to>
    <xdr:cxnSp macro="">
      <xdr:nvCxnSpPr>
        <xdr:cNvPr id="137" name="直線コネクタ 136"/>
        <xdr:cNvCxnSpPr/>
      </xdr:nvCxnSpPr>
      <xdr:spPr>
        <a:xfrm>
          <a:off x="14706600" y="67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59622</xdr:rowOff>
    </xdr:from>
    <xdr:ext cx="469744" cy="259045"/>
    <xdr:sp macro="" textlink="">
      <xdr:nvSpPr>
        <xdr:cNvPr id="138" name="債務償還比率最大値テキスト"/>
        <xdr:cNvSpPr txBox="1"/>
      </xdr:nvSpPr>
      <xdr:spPr>
        <a:xfrm>
          <a:off x="14846300" y="52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112945</xdr:rowOff>
    </xdr:from>
    <xdr:to>
      <xdr:col>76</xdr:col>
      <xdr:colOff>111125</xdr:colOff>
      <xdr:row>27</xdr:row>
      <xdr:rowOff>112945</xdr:rowOff>
    </xdr:to>
    <xdr:cxnSp macro="">
      <xdr:nvCxnSpPr>
        <xdr:cNvPr id="139" name="直線コネクタ 138"/>
        <xdr:cNvCxnSpPr/>
      </xdr:nvCxnSpPr>
      <xdr:spPr>
        <a:xfrm>
          <a:off x="14706600" y="551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29280</xdr:rowOff>
    </xdr:from>
    <xdr:ext cx="469744" cy="259045"/>
    <xdr:sp macro="" textlink="">
      <xdr:nvSpPr>
        <xdr:cNvPr id="140" name="債務償還比率平均値テキスト"/>
        <xdr:cNvSpPr txBox="1"/>
      </xdr:nvSpPr>
      <xdr:spPr>
        <a:xfrm>
          <a:off x="14846300" y="6115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50853</xdr:rowOff>
    </xdr:from>
    <xdr:to>
      <xdr:col>76</xdr:col>
      <xdr:colOff>73025</xdr:colOff>
      <xdr:row>31</xdr:row>
      <xdr:rowOff>152453</xdr:rowOff>
    </xdr:to>
    <xdr:sp macro="" textlink="">
      <xdr:nvSpPr>
        <xdr:cNvPr id="141" name="フローチャート: 判断 140"/>
        <xdr:cNvSpPr/>
      </xdr:nvSpPr>
      <xdr:spPr>
        <a:xfrm>
          <a:off x="14744700" y="61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75142</xdr:rowOff>
    </xdr:from>
    <xdr:to>
      <xdr:col>72</xdr:col>
      <xdr:colOff>123825</xdr:colOff>
      <xdr:row>32</xdr:row>
      <xdr:rowOff>5292</xdr:rowOff>
    </xdr:to>
    <xdr:sp macro="" textlink="">
      <xdr:nvSpPr>
        <xdr:cNvPr id="142" name="フローチャート: 判断 141"/>
        <xdr:cNvSpPr/>
      </xdr:nvSpPr>
      <xdr:spPr>
        <a:xfrm>
          <a:off x="140335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70104</xdr:rowOff>
    </xdr:from>
    <xdr:to>
      <xdr:col>68</xdr:col>
      <xdr:colOff>123825</xdr:colOff>
      <xdr:row>32</xdr:row>
      <xdr:rowOff>254</xdr:rowOff>
    </xdr:to>
    <xdr:sp macro="" textlink="">
      <xdr:nvSpPr>
        <xdr:cNvPr id="143" name="フローチャート: 判断 142"/>
        <xdr:cNvSpPr/>
      </xdr:nvSpPr>
      <xdr:spPr>
        <a:xfrm>
          <a:off x="13271500" y="615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91694</xdr:rowOff>
    </xdr:from>
    <xdr:to>
      <xdr:col>64</xdr:col>
      <xdr:colOff>123825</xdr:colOff>
      <xdr:row>32</xdr:row>
      <xdr:rowOff>21844</xdr:rowOff>
    </xdr:to>
    <xdr:sp macro="" textlink="">
      <xdr:nvSpPr>
        <xdr:cNvPr id="144" name="フローチャート: 判断 143"/>
        <xdr:cNvSpPr/>
      </xdr:nvSpPr>
      <xdr:spPr>
        <a:xfrm>
          <a:off x="12509500" y="617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68125</xdr:rowOff>
    </xdr:from>
    <xdr:to>
      <xdr:col>60</xdr:col>
      <xdr:colOff>123825</xdr:colOff>
      <xdr:row>31</xdr:row>
      <xdr:rowOff>169725</xdr:rowOff>
    </xdr:to>
    <xdr:sp macro="" textlink="">
      <xdr:nvSpPr>
        <xdr:cNvPr id="145" name="フローチャート: 判断 144"/>
        <xdr:cNvSpPr/>
      </xdr:nvSpPr>
      <xdr:spPr>
        <a:xfrm>
          <a:off x="11747500" y="615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110194</xdr:rowOff>
    </xdr:from>
    <xdr:to>
      <xdr:col>76</xdr:col>
      <xdr:colOff>73025</xdr:colOff>
      <xdr:row>29</xdr:row>
      <xdr:rowOff>40344</xdr:rowOff>
    </xdr:to>
    <xdr:sp macro="" textlink="">
      <xdr:nvSpPr>
        <xdr:cNvPr id="151" name="楕円 150"/>
        <xdr:cNvSpPr/>
      </xdr:nvSpPr>
      <xdr:spPr>
        <a:xfrm>
          <a:off x="14744700" y="568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133071</xdr:rowOff>
    </xdr:from>
    <xdr:ext cx="469744" cy="259045"/>
    <xdr:sp macro="" textlink="">
      <xdr:nvSpPr>
        <xdr:cNvPr id="152" name="債務償還比率該当値テキスト"/>
        <xdr:cNvSpPr txBox="1"/>
      </xdr:nvSpPr>
      <xdr:spPr>
        <a:xfrm>
          <a:off x="14846300" y="553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131064</xdr:rowOff>
    </xdr:from>
    <xdr:to>
      <xdr:col>72</xdr:col>
      <xdr:colOff>123825</xdr:colOff>
      <xdr:row>29</xdr:row>
      <xdr:rowOff>61214</xdr:rowOff>
    </xdr:to>
    <xdr:sp macro="" textlink="">
      <xdr:nvSpPr>
        <xdr:cNvPr id="153" name="楕円 152"/>
        <xdr:cNvSpPr/>
      </xdr:nvSpPr>
      <xdr:spPr>
        <a:xfrm>
          <a:off x="14033500" y="57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160994</xdr:rowOff>
    </xdr:from>
    <xdr:to>
      <xdr:col>76</xdr:col>
      <xdr:colOff>22225</xdr:colOff>
      <xdr:row>29</xdr:row>
      <xdr:rowOff>10414</xdr:rowOff>
    </xdr:to>
    <xdr:cxnSp macro="">
      <xdr:nvCxnSpPr>
        <xdr:cNvPr id="154" name="直線コネクタ 153"/>
        <xdr:cNvCxnSpPr/>
      </xdr:nvCxnSpPr>
      <xdr:spPr>
        <a:xfrm flipV="1">
          <a:off x="14084300" y="5733119"/>
          <a:ext cx="711200" cy="2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118470</xdr:rowOff>
    </xdr:from>
    <xdr:to>
      <xdr:col>68</xdr:col>
      <xdr:colOff>123825</xdr:colOff>
      <xdr:row>29</xdr:row>
      <xdr:rowOff>48620</xdr:rowOff>
    </xdr:to>
    <xdr:sp macro="" textlink="">
      <xdr:nvSpPr>
        <xdr:cNvPr id="155" name="楕円 154"/>
        <xdr:cNvSpPr/>
      </xdr:nvSpPr>
      <xdr:spPr>
        <a:xfrm>
          <a:off x="13271500" y="56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169270</xdr:rowOff>
    </xdr:from>
    <xdr:to>
      <xdr:col>72</xdr:col>
      <xdr:colOff>73025</xdr:colOff>
      <xdr:row>29</xdr:row>
      <xdr:rowOff>10414</xdr:rowOff>
    </xdr:to>
    <xdr:cxnSp macro="">
      <xdr:nvCxnSpPr>
        <xdr:cNvPr id="156" name="直線コネクタ 155"/>
        <xdr:cNvCxnSpPr/>
      </xdr:nvCxnSpPr>
      <xdr:spPr>
        <a:xfrm>
          <a:off x="13322300" y="5741395"/>
          <a:ext cx="762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7112</xdr:rowOff>
    </xdr:from>
    <xdr:to>
      <xdr:col>64</xdr:col>
      <xdr:colOff>123825</xdr:colOff>
      <xdr:row>29</xdr:row>
      <xdr:rowOff>108712</xdr:rowOff>
    </xdr:to>
    <xdr:sp macro="" textlink="">
      <xdr:nvSpPr>
        <xdr:cNvPr id="157" name="楕円 156"/>
        <xdr:cNvSpPr/>
      </xdr:nvSpPr>
      <xdr:spPr>
        <a:xfrm>
          <a:off x="12509500" y="57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169270</xdr:rowOff>
    </xdr:from>
    <xdr:to>
      <xdr:col>68</xdr:col>
      <xdr:colOff>73025</xdr:colOff>
      <xdr:row>29</xdr:row>
      <xdr:rowOff>57912</xdr:rowOff>
    </xdr:to>
    <xdr:cxnSp macro="">
      <xdr:nvCxnSpPr>
        <xdr:cNvPr id="158" name="直線コネクタ 157"/>
        <xdr:cNvCxnSpPr/>
      </xdr:nvCxnSpPr>
      <xdr:spPr>
        <a:xfrm flipV="1">
          <a:off x="12560300" y="5741395"/>
          <a:ext cx="762000" cy="6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61627</xdr:rowOff>
    </xdr:from>
    <xdr:to>
      <xdr:col>60</xdr:col>
      <xdr:colOff>123825</xdr:colOff>
      <xdr:row>29</xdr:row>
      <xdr:rowOff>163227</xdr:rowOff>
    </xdr:to>
    <xdr:sp macro="" textlink="">
      <xdr:nvSpPr>
        <xdr:cNvPr id="159" name="楕円 158"/>
        <xdr:cNvSpPr/>
      </xdr:nvSpPr>
      <xdr:spPr>
        <a:xfrm>
          <a:off x="11747500" y="58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57912</xdr:rowOff>
    </xdr:from>
    <xdr:to>
      <xdr:col>64</xdr:col>
      <xdr:colOff>73025</xdr:colOff>
      <xdr:row>29</xdr:row>
      <xdr:rowOff>112427</xdr:rowOff>
    </xdr:to>
    <xdr:cxnSp macro="">
      <xdr:nvCxnSpPr>
        <xdr:cNvPr id="160" name="直線コネクタ 159"/>
        <xdr:cNvCxnSpPr/>
      </xdr:nvCxnSpPr>
      <xdr:spPr>
        <a:xfrm flipV="1">
          <a:off x="11798300" y="5801487"/>
          <a:ext cx="762000" cy="5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167869</xdr:rowOff>
    </xdr:from>
    <xdr:ext cx="469744" cy="259045"/>
    <xdr:sp macro="" textlink="">
      <xdr:nvSpPr>
        <xdr:cNvPr id="161" name="n_1aveValue債務償還比率"/>
        <xdr:cNvSpPr txBox="1"/>
      </xdr:nvSpPr>
      <xdr:spPr>
        <a:xfrm>
          <a:off x="13836727" y="625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162831</xdr:rowOff>
    </xdr:from>
    <xdr:ext cx="469744" cy="259045"/>
    <xdr:sp macro="" textlink="">
      <xdr:nvSpPr>
        <xdr:cNvPr id="162" name="n_2aveValue債務償還比率"/>
        <xdr:cNvSpPr txBox="1"/>
      </xdr:nvSpPr>
      <xdr:spPr>
        <a:xfrm>
          <a:off x="13087427" y="624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12971</xdr:rowOff>
    </xdr:from>
    <xdr:ext cx="469744" cy="259045"/>
    <xdr:sp macro="" textlink="">
      <xdr:nvSpPr>
        <xdr:cNvPr id="163" name="n_3aveValue債務償還比率"/>
        <xdr:cNvSpPr txBox="1"/>
      </xdr:nvSpPr>
      <xdr:spPr>
        <a:xfrm>
          <a:off x="12325427" y="627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160852</xdr:rowOff>
    </xdr:from>
    <xdr:ext cx="469744" cy="259045"/>
    <xdr:sp macro="" textlink="">
      <xdr:nvSpPr>
        <xdr:cNvPr id="164" name="n_4aveValue債務償還比率"/>
        <xdr:cNvSpPr txBox="1"/>
      </xdr:nvSpPr>
      <xdr:spPr>
        <a:xfrm>
          <a:off x="11563427" y="62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77741</xdr:rowOff>
    </xdr:from>
    <xdr:ext cx="469744" cy="259045"/>
    <xdr:sp macro="" textlink="">
      <xdr:nvSpPr>
        <xdr:cNvPr id="165" name="n_1mainValue債務償還比率"/>
        <xdr:cNvSpPr txBox="1"/>
      </xdr:nvSpPr>
      <xdr:spPr>
        <a:xfrm>
          <a:off x="13836727" y="547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65147</xdr:rowOff>
    </xdr:from>
    <xdr:ext cx="469744" cy="259045"/>
    <xdr:sp macro="" textlink="">
      <xdr:nvSpPr>
        <xdr:cNvPr id="166" name="n_2mainValue債務償還比率"/>
        <xdr:cNvSpPr txBox="1"/>
      </xdr:nvSpPr>
      <xdr:spPr>
        <a:xfrm>
          <a:off x="13087427" y="546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125239</xdr:rowOff>
    </xdr:from>
    <xdr:ext cx="469744" cy="259045"/>
    <xdr:sp macro="" textlink="">
      <xdr:nvSpPr>
        <xdr:cNvPr id="167" name="n_3mainValue債務償還比率"/>
        <xdr:cNvSpPr txBox="1"/>
      </xdr:nvSpPr>
      <xdr:spPr>
        <a:xfrm>
          <a:off x="12325427" y="552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8304</xdr:rowOff>
    </xdr:from>
    <xdr:ext cx="469744" cy="259045"/>
    <xdr:sp macro="" textlink="">
      <xdr:nvSpPr>
        <xdr:cNvPr id="168" name="n_4mainValue債務償還比率"/>
        <xdr:cNvSpPr txBox="1"/>
      </xdr:nvSpPr>
      <xdr:spPr>
        <a:xfrm>
          <a:off x="11563427" y="558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19,127
18,960
151.34
14,570,754
13,858,549
553,645
6,730,728
10,630,292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13335</xdr:rowOff>
    </xdr:to>
    <xdr:cxnSp macro="">
      <xdr:nvCxnSpPr>
        <xdr:cNvPr id="57" name="直線コネクタ 56"/>
        <xdr:cNvCxnSpPr/>
      </xdr:nvCxnSpPr>
      <xdr:spPr>
        <a:xfrm flipV="1">
          <a:off x="4634865" y="575881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47642</xdr:rowOff>
    </xdr:from>
    <xdr:ext cx="405111" cy="259045"/>
    <xdr:sp macro="" textlink="">
      <xdr:nvSpPr>
        <xdr:cNvPr id="60" name="【道路】&#10;有形固定資産減価償却率最大値テキスト"/>
        <xdr:cNvSpPr txBox="1"/>
      </xdr:nvSpPr>
      <xdr:spPr>
        <a:xfrm>
          <a:off x="46736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41927</xdr:rowOff>
    </xdr:from>
    <xdr:ext cx="405111" cy="259045"/>
    <xdr:sp macro="" textlink="">
      <xdr:nvSpPr>
        <xdr:cNvPr id="62" name="【道路】&#10;有形固定資産減価償却率平均値テキスト"/>
        <xdr:cNvSpPr txBox="1"/>
      </xdr:nvSpPr>
      <xdr:spPr>
        <a:xfrm>
          <a:off x="4673600" y="655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3" name="フローチャート: 判断 62"/>
        <xdr:cNvSpPr/>
      </xdr:nvSpPr>
      <xdr:spPr>
        <a:xfrm>
          <a:off x="4584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109220</xdr:rowOff>
    </xdr:from>
    <xdr:to>
      <xdr:col>20</xdr:col>
      <xdr:colOff>38100</xdr:colOff>
      <xdr:row>38</xdr:row>
      <xdr:rowOff>39370</xdr:rowOff>
    </xdr:to>
    <xdr:sp macro="" textlink="">
      <xdr:nvSpPr>
        <xdr:cNvPr id="64" name="フローチャート: 判断 63"/>
        <xdr:cNvSpPr/>
      </xdr:nvSpPr>
      <xdr:spPr>
        <a:xfrm>
          <a:off x="3746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5" name="フローチャート: 判断 64"/>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12065</xdr:rowOff>
    </xdr:from>
    <xdr:to>
      <xdr:col>24</xdr:col>
      <xdr:colOff>114300</xdr:colOff>
      <xdr:row>36</xdr:row>
      <xdr:rowOff>113665</xdr:rowOff>
    </xdr:to>
    <xdr:sp macro="" textlink="">
      <xdr:nvSpPr>
        <xdr:cNvPr id="73" name="楕円 72"/>
        <xdr:cNvSpPr/>
      </xdr:nvSpPr>
      <xdr:spPr>
        <a:xfrm>
          <a:off x="45847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34942</xdr:rowOff>
    </xdr:from>
    <xdr:ext cx="405111" cy="259045"/>
    <xdr:sp macro="" textlink="">
      <xdr:nvSpPr>
        <xdr:cNvPr id="74" name="【道路】&#10;有形固定資産減価償却率該当値テキスト"/>
        <xdr:cNvSpPr txBox="1"/>
      </xdr:nvSpPr>
      <xdr:spPr>
        <a:xfrm>
          <a:off x="4673600"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160655</xdr:rowOff>
    </xdr:from>
    <xdr:to>
      <xdr:col>20</xdr:col>
      <xdr:colOff>38100</xdr:colOff>
      <xdr:row>36</xdr:row>
      <xdr:rowOff>90805</xdr:rowOff>
    </xdr:to>
    <xdr:sp macro="" textlink="">
      <xdr:nvSpPr>
        <xdr:cNvPr id="75" name="楕円 74"/>
        <xdr:cNvSpPr/>
      </xdr:nvSpPr>
      <xdr:spPr>
        <a:xfrm>
          <a:off x="3746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40005</xdr:rowOff>
    </xdr:from>
    <xdr:to>
      <xdr:col>24</xdr:col>
      <xdr:colOff>63500</xdr:colOff>
      <xdr:row>36</xdr:row>
      <xdr:rowOff>62865</xdr:rowOff>
    </xdr:to>
    <xdr:cxnSp macro="">
      <xdr:nvCxnSpPr>
        <xdr:cNvPr id="76" name="直線コネクタ 75"/>
        <xdr:cNvCxnSpPr/>
      </xdr:nvCxnSpPr>
      <xdr:spPr>
        <a:xfrm>
          <a:off x="3797300" y="62122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130175</xdr:rowOff>
    </xdr:from>
    <xdr:to>
      <xdr:col>15</xdr:col>
      <xdr:colOff>101600</xdr:colOff>
      <xdr:row>36</xdr:row>
      <xdr:rowOff>60325</xdr:rowOff>
    </xdr:to>
    <xdr:sp macro="" textlink="">
      <xdr:nvSpPr>
        <xdr:cNvPr id="77" name="楕円 76"/>
        <xdr:cNvSpPr/>
      </xdr:nvSpPr>
      <xdr:spPr>
        <a:xfrm>
          <a:off x="2857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9525</xdr:rowOff>
    </xdr:from>
    <xdr:to>
      <xdr:col>19</xdr:col>
      <xdr:colOff>177800</xdr:colOff>
      <xdr:row>36</xdr:row>
      <xdr:rowOff>40005</xdr:rowOff>
    </xdr:to>
    <xdr:cxnSp macro="">
      <xdr:nvCxnSpPr>
        <xdr:cNvPr id="78" name="直線コネクタ 77"/>
        <xdr:cNvCxnSpPr/>
      </xdr:nvCxnSpPr>
      <xdr:spPr>
        <a:xfrm>
          <a:off x="2908300" y="61817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133985</xdr:rowOff>
    </xdr:from>
    <xdr:to>
      <xdr:col>10</xdr:col>
      <xdr:colOff>165100</xdr:colOff>
      <xdr:row>36</xdr:row>
      <xdr:rowOff>64135</xdr:rowOff>
    </xdr:to>
    <xdr:sp macro="" textlink="">
      <xdr:nvSpPr>
        <xdr:cNvPr id="79" name="楕円 78"/>
        <xdr:cNvSpPr/>
      </xdr:nvSpPr>
      <xdr:spPr>
        <a:xfrm>
          <a:off x="1968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9525</xdr:rowOff>
    </xdr:from>
    <xdr:to>
      <xdr:col>15</xdr:col>
      <xdr:colOff>50800</xdr:colOff>
      <xdr:row>36</xdr:row>
      <xdr:rowOff>13335</xdr:rowOff>
    </xdr:to>
    <xdr:cxnSp macro="">
      <xdr:nvCxnSpPr>
        <xdr:cNvPr id="80" name="直線コネクタ 79"/>
        <xdr:cNvCxnSpPr/>
      </xdr:nvCxnSpPr>
      <xdr:spPr>
        <a:xfrm flipV="1">
          <a:off x="2019300" y="61817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109220</xdr:rowOff>
    </xdr:from>
    <xdr:to>
      <xdr:col>6</xdr:col>
      <xdr:colOff>38100</xdr:colOff>
      <xdr:row>36</xdr:row>
      <xdr:rowOff>39370</xdr:rowOff>
    </xdr:to>
    <xdr:sp macro="" textlink="">
      <xdr:nvSpPr>
        <xdr:cNvPr id="81" name="楕円 80"/>
        <xdr:cNvSpPr/>
      </xdr:nvSpPr>
      <xdr:spPr>
        <a:xfrm>
          <a:off x="1079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160020</xdr:rowOff>
    </xdr:from>
    <xdr:to>
      <xdr:col>10</xdr:col>
      <xdr:colOff>114300</xdr:colOff>
      <xdr:row>36</xdr:row>
      <xdr:rowOff>13335</xdr:rowOff>
    </xdr:to>
    <xdr:cxnSp macro="">
      <xdr:nvCxnSpPr>
        <xdr:cNvPr id="82" name="直線コネクタ 81"/>
        <xdr:cNvCxnSpPr/>
      </xdr:nvCxnSpPr>
      <xdr:spPr>
        <a:xfrm>
          <a:off x="1130300" y="61607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30497</xdr:rowOff>
    </xdr:from>
    <xdr:ext cx="405111" cy="259045"/>
    <xdr:sp macro="" textlink="">
      <xdr:nvSpPr>
        <xdr:cNvPr id="83" name="n_1aveValue【道路】&#10;有形固定資産減価償却率"/>
        <xdr:cNvSpPr txBox="1"/>
      </xdr:nvSpPr>
      <xdr:spPr>
        <a:xfrm>
          <a:off x="35820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17</xdr:rowOff>
    </xdr:from>
    <xdr:ext cx="405111" cy="259045"/>
    <xdr:sp macro="" textlink="">
      <xdr:nvSpPr>
        <xdr:cNvPr id="84" name="n_2aveValue【道路】&#10;有形固定資産減価償却率"/>
        <xdr:cNvSpPr txBox="1"/>
      </xdr:nvSpPr>
      <xdr:spPr>
        <a:xfrm>
          <a:off x="2705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107332</xdr:rowOff>
    </xdr:from>
    <xdr:ext cx="405111" cy="259045"/>
    <xdr:sp macro="" textlink="">
      <xdr:nvSpPr>
        <xdr:cNvPr id="87" name="n_1mainValue【道路】&#10;有形固定資産減価償却率"/>
        <xdr:cNvSpPr txBox="1"/>
      </xdr:nvSpPr>
      <xdr:spPr>
        <a:xfrm>
          <a:off x="35820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76852</xdr:rowOff>
    </xdr:from>
    <xdr:ext cx="405111" cy="259045"/>
    <xdr:sp macro="" textlink="">
      <xdr:nvSpPr>
        <xdr:cNvPr id="88" name="n_2mainValue【道路】&#10;有形固定資産減価償却率"/>
        <xdr:cNvSpPr txBox="1"/>
      </xdr:nvSpPr>
      <xdr:spPr>
        <a:xfrm>
          <a:off x="27057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80662</xdr:rowOff>
    </xdr:from>
    <xdr:ext cx="405111" cy="259045"/>
    <xdr:sp macro="" textlink="">
      <xdr:nvSpPr>
        <xdr:cNvPr id="89" name="n_3mainValue【道路】&#10;有形固定資産減価償却率"/>
        <xdr:cNvSpPr txBox="1"/>
      </xdr:nvSpPr>
      <xdr:spPr>
        <a:xfrm>
          <a:off x="1816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55897</xdr:rowOff>
    </xdr:from>
    <xdr:ext cx="405111" cy="259045"/>
    <xdr:sp macro="" textlink="">
      <xdr:nvSpPr>
        <xdr:cNvPr id="90" name="n_4mainValue【道路】&#10;有形固定資産減価償却率"/>
        <xdr:cNvSpPr txBox="1"/>
      </xdr:nvSpPr>
      <xdr:spPr>
        <a:xfrm>
          <a:off x="927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89592</xdr:rowOff>
    </xdr:from>
    <xdr:to>
      <xdr:col>54</xdr:col>
      <xdr:colOff>189865</xdr:colOff>
      <xdr:row>41</xdr:row>
      <xdr:rowOff>101232</xdr:rowOff>
    </xdr:to>
    <xdr:cxnSp macro="">
      <xdr:nvCxnSpPr>
        <xdr:cNvPr id="114" name="直線コネクタ 113"/>
        <xdr:cNvCxnSpPr/>
      </xdr:nvCxnSpPr>
      <xdr:spPr>
        <a:xfrm flipV="1">
          <a:off x="10476865" y="5918892"/>
          <a:ext cx="0" cy="1211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105059</xdr:rowOff>
    </xdr:from>
    <xdr:ext cx="469744" cy="259045"/>
    <xdr:sp macro="" textlink="">
      <xdr:nvSpPr>
        <xdr:cNvPr id="115" name="【道路】&#10;一人当たり延長最小値テキスト"/>
        <xdr:cNvSpPr txBox="1"/>
      </xdr:nvSpPr>
      <xdr:spPr>
        <a:xfrm>
          <a:off x="10515600" y="71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101232</xdr:rowOff>
    </xdr:from>
    <xdr:to>
      <xdr:col>55</xdr:col>
      <xdr:colOff>88900</xdr:colOff>
      <xdr:row>41</xdr:row>
      <xdr:rowOff>101232</xdr:rowOff>
    </xdr:to>
    <xdr:cxnSp macro="">
      <xdr:nvCxnSpPr>
        <xdr:cNvPr id="116" name="直線コネクタ 115"/>
        <xdr:cNvCxnSpPr/>
      </xdr:nvCxnSpPr>
      <xdr:spPr>
        <a:xfrm>
          <a:off x="10388600" y="71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36269</xdr:rowOff>
    </xdr:from>
    <xdr:ext cx="534377" cy="259045"/>
    <xdr:sp macro="" textlink="">
      <xdr:nvSpPr>
        <xdr:cNvPr id="117" name="【道路】&#10;一人当たり延長最大値テキスト"/>
        <xdr:cNvSpPr txBox="1"/>
      </xdr:nvSpPr>
      <xdr:spPr>
        <a:xfrm>
          <a:off x="10515600" y="56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89592</xdr:rowOff>
    </xdr:from>
    <xdr:to>
      <xdr:col>55</xdr:col>
      <xdr:colOff>88900</xdr:colOff>
      <xdr:row>34</xdr:row>
      <xdr:rowOff>89592</xdr:rowOff>
    </xdr:to>
    <xdr:cxnSp macro="">
      <xdr:nvCxnSpPr>
        <xdr:cNvPr id="118" name="直線コネクタ 117"/>
        <xdr:cNvCxnSpPr/>
      </xdr:nvCxnSpPr>
      <xdr:spPr>
        <a:xfrm>
          <a:off x="10388600" y="591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97724</xdr:rowOff>
    </xdr:from>
    <xdr:ext cx="534377" cy="259045"/>
    <xdr:sp macro="" textlink="">
      <xdr:nvSpPr>
        <xdr:cNvPr id="119" name="【道路】&#10;一人当たり延長平均値テキスト"/>
        <xdr:cNvSpPr txBox="1"/>
      </xdr:nvSpPr>
      <xdr:spPr>
        <a:xfrm>
          <a:off x="10515600" y="661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119297</xdr:rowOff>
    </xdr:from>
    <xdr:to>
      <xdr:col>55</xdr:col>
      <xdr:colOff>50800</xdr:colOff>
      <xdr:row>39</xdr:row>
      <xdr:rowOff>49447</xdr:rowOff>
    </xdr:to>
    <xdr:sp macro="" textlink="">
      <xdr:nvSpPr>
        <xdr:cNvPr id="120" name="フローチャート: 判断 119"/>
        <xdr:cNvSpPr/>
      </xdr:nvSpPr>
      <xdr:spPr>
        <a:xfrm>
          <a:off x="10426700" y="663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125660</xdr:rowOff>
    </xdr:from>
    <xdr:to>
      <xdr:col>50</xdr:col>
      <xdr:colOff>165100</xdr:colOff>
      <xdr:row>40</xdr:row>
      <xdr:rowOff>55810</xdr:rowOff>
    </xdr:to>
    <xdr:sp macro="" textlink="">
      <xdr:nvSpPr>
        <xdr:cNvPr id="121" name="フローチャート: 判断 120"/>
        <xdr:cNvSpPr/>
      </xdr:nvSpPr>
      <xdr:spPr>
        <a:xfrm>
          <a:off x="9588500" y="681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120041</xdr:rowOff>
    </xdr:from>
    <xdr:to>
      <xdr:col>46</xdr:col>
      <xdr:colOff>38100</xdr:colOff>
      <xdr:row>40</xdr:row>
      <xdr:rowOff>50191</xdr:rowOff>
    </xdr:to>
    <xdr:sp macro="" textlink="">
      <xdr:nvSpPr>
        <xdr:cNvPr id="122" name="フローチャート: 判断 121"/>
        <xdr:cNvSpPr/>
      </xdr:nvSpPr>
      <xdr:spPr>
        <a:xfrm>
          <a:off x="8699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121069</xdr:rowOff>
    </xdr:from>
    <xdr:to>
      <xdr:col>41</xdr:col>
      <xdr:colOff>101600</xdr:colOff>
      <xdr:row>40</xdr:row>
      <xdr:rowOff>51219</xdr:rowOff>
    </xdr:to>
    <xdr:sp macro="" textlink="">
      <xdr:nvSpPr>
        <xdr:cNvPr id="123" name="フローチャート: 判断 122"/>
        <xdr:cNvSpPr/>
      </xdr:nvSpPr>
      <xdr:spPr>
        <a:xfrm>
          <a:off x="7810500" y="68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4426</xdr:rowOff>
    </xdr:from>
    <xdr:to>
      <xdr:col>36</xdr:col>
      <xdr:colOff>165100</xdr:colOff>
      <xdr:row>40</xdr:row>
      <xdr:rowOff>106026</xdr:rowOff>
    </xdr:to>
    <xdr:sp macro="" textlink="">
      <xdr:nvSpPr>
        <xdr:cNvPr id="124" name="フローチャート: 判断 123"/>
        <xdr:cNvSpPr/>
      </xdr:nvSpPr>
      <xdr:spPr>
        <a:xfrm>
          <a:off x="6921500" y="686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59309</xdr:rowOff>
    </xdr:from>
    <xdr:to>
      <xdr:col>55</xdr:col>
      <xdr:colOff>50800</xdr:colOff>
      <xdr:row>38</xdr:row>
      <xdr:rowOff>160909</xdr:rowOff>
    </xdr:to>
    <xdr:sp macro="" textlink="">
      <xdr:nvSpPr>
        <xdr:cNvPr id="130" name="楕円 129"/>
        <xdr:cNvSpPr/>
      </xdr:nvSpPr>
      <xdr:spPr>
        <a:xfrm>
          <a:off x="10426700" y="65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82186</xdr:rowOff>
    </xdr:from>
    <xdr:ext cx="534377" cy="259045"/>
    <xdr:sp macro="" textlink="">
      <xdr:nvSpPr>
        <xdr:cNvPr id="131" name="【道路】&#10;一人当たり延長該当値テキスト"/>
        <xdr:cNvSpPr txBox="1"/>
      </xdr:nvSpPr>
      <xdr:spPr>
        <a:xfrm>
          <a:off x="10515600" y="642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71710</xdr:rowOff>
    </xdr:from>
    <xdr:to>
      <xdr:col>50</xdr:col>
      <xdr:colOff>165100</xdr:colOff>
      <xdr:row>39</xdr:row>
      <xdr:rowOff>1860</xdr:rowOff>
    </xdr:to>
    <xdr:sp macro="" textlink="">
      <xdr:nvSpPr>
        <xdr:cNvPr id="132" name="楕円 131"/>
        <xdr:cNvSpPr/>
      </xdr:nvSpPr>
      <xdr:spPr>
        <a:xfrm>
          <a:off x="9588500" y="65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110109</xdr:rowOff>
    </xdr:from>
    <xdr:to>
      <xdr:col>55</xdr:col>
      <xdr:colOff>0</xdr:colOff>
      <xdr:row>38</xdr:row>
      <xdr:rowOff>122510</xdr:rowOff>
    </xdr:to>
    <xdr:cxnSp macro="">
      <xdr:nvCxnSpPr>
        <xdr:cNvPr id="133" name="直線コネクタ 132"/>
        <xdr:cNvCxnSpPr/>
      </xdr:nvCxnSpPr>
      <xdr:spPr>
        <a:xfrm flipV="1">
          <a:off x="9639300" y="6625209"/>
          <a:ext cx="838200" cy="1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83179</xdr:rowOff>
    </xdr:from>
    <xdr:to>
      <xdr:col>46</xdr:col>
      <xdr:colOff>38100</xdr:colOff>
      <xdr:row>39</xdr:row>
      <xdr:rowOff>13329</xdr:rowOff>
    </xdr:to>
    <xdr:sp macro="" textlink="">
      <xdr:nvSpPr>
        <xdr:cNvPr id="134" name="楕円 133"/>
        <xdr:cNvSpPr/>
      </xdr:nvSpPr>
      <xdr:spPr>
        <a:xfrm>
          <a:off x="8699500" y="659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122510</xdr:rowOff>
    </xdr:from>
    <xdr:to>
      <xdr:col>50</xdr:col>
      <xdr:colOff>114300</xdr:colOff>
      <xdr:row>38</xdr:row>
      <xdr:rowOff>133979</xdr:rowOff>
    </xdr:to>
    <xdr:cxnSp macro="">
      <xdr:nvCxnSpPr>
        <xdr:cNvPr id="135" name="直線コネクタ 134"/>
        <xdr:cNvCxnSpPr/>
      </xdr:nvCxnSpPr>
      <xdr:spPr>
        <a:xfrm flipV="1">
          <a:off x="8750300" y="6637610"/>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90132</xdr:rowOff>
    </xdr:from>
    <xdr:to>
      <xdr:col>41</xdr:col>
      <xdr:colOff>101600</xdr:colOff>
      <xdr:row>39</xdr:row>
      <xdr:rowOff>20282</xdr:rowOff>
    </xdr:to>
    <xdr:sp macro="" textlink="">
      <xdr:nvSpPr>
        <xdr:cNvPr id="136" name="楕円 135"/>
        <xdr:cNvSpPr/>
      </xdr:nvSpPr>
      <xdr:spPr>
        <a:xfrm>
          <a:off x="7810500" y="660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133979</xdr:rowOff>
    </xdr:from>
    <xdr:to>
      <xdr:col>45</xdr:col>
      <xdr:colOff>177800</xdr:colOff>
      <xdr:row>38</xdr:row>
      <xdr:rowOff>140932</xdr:rowOff>
    </xdr:to>
    <xdr:cxnSp macro="">
      <xdr:nvCxnSpPr>
        <xdr:cNvPr id="137" name="直線コネクタ 136"/>
        <xdr:cNvCxnSpPr/>
      </xdr:nvCxnSpPr>
      <xdr:spPr>
        <a:xfrm flipV="1">
          <a:off x="7861300" y="6649079"/>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99543</xdr:rowOff>
    </xdr:from>
    <xdr:to>
      <xdr:col>36</xdr:col>
      <xdr:colOff>165100</xdr:colOff>
      <xdr:row>39</xdr:row>
      <xdr:rowOff>29693</xdr:rowOff>
    </xdr:to>
    <xdr:sp macro="" textlink="">
      <xdr:nvSpPr>
        <xdr:cNvPr id="138" name="楕円 137"/>
        <xdr:cNvSpPr/>
      </xdr:nvSpPr>
      <xdr:spPr>
        <a:xfrm>
          <a:off x="6921500" y="66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140932</xdr:rowOff>
    </xdr:from>
    <xdr:to>
      <xdr:col>41</xdr:col>
      <xdr:colOff>50800</xdr:colOff>
      <xdr:row>38</xdr:row>
      <xdr:rowOff>150343</xdr:rowOff>
    </xdr:to>
    <xdr:cxnSp macro="">
      <xdr:nvCxnSpPr>
        <xdr:cNvPr id="139" name="直線コネクタ 138"/>
        <xdr:cNvCxnSpPr/>
      </xdr:nvCxnSpPr>
      <xdr:spPr>
        <a:xfrm flipV="1">
          <a:off x="6972300" y="6656032"/>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46937</xdr:rowOff>
    </xdr:from>
    <xdr:ext cx="534377" cy="259045"/>
    <xdr:sp macro="" textlink="">
      <xdr:nvSpPr>
        <xdr:cNvPr id="140" name="n_1aveValue【道路】&#10;一人当たり延長"/>
        <xdr:cNvSpPr txBox="1"/>
      </xdr:nvSpPr>
      <xdr:spPr>
        <a:xfrm>
          <a:off x="9359411" y="69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41318</xdr:rowOff>
    </xdr:from>
    <xdr:ext cx="534377" cy="259045"/>
    <xdr:sp macro="" textlink="">
      <xdr:nvSpPr>
        <xdr:cNvPr id="141" name="n_2aveValue【道路】&#10;一人当たり延長"/>
        <xdr:cNvSpPr txBox="1"/>
      </xdr:nvSpPr>
      <xdr:spPr>
        <a:xfrm>
          <a:off x="8483111" y="68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42346</xdr:rowOff>
    </xdr:from>
    <xdr:ext cx="534377" cy="259045"/>
    <xdr:sp macro="" textlink="">
      <xdr:nvSpPr>
        <xdr:cNvPr id="142" name="n_3aveValue【道路】&#10;一人当たり延長"/>
        <xdr:cNvSpPr txBox="1"/>
      </xdr:nvSpPr>
      <xdr:spPr>
        <a:xfrm>
          <a:off x="7594111" y="690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97153</xdr:rowOff>
    </xdr:from>
    <xdr:ext cx="534377" cy="259045"/>
    <xdr:sp macro="" textlink="">
      <xdr:nvSpPr>
        <xdr:cNvPr id="143" name="n_4aveValue【道路】&#10;一人当たり延長"/>
        <xdr:cNvSpPr txBox="1"/>
      </xdr:nvSpPr>
      <xdr:spPr>
        <a:xfrm>
          <a:off x="6705111" y="695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18388</xdr:rowOff>
    </xdr:from>
    <xdr:ext cx="534377" cy="259045"/>
    <xdr:sp macro="" textlink="">
      <xdr:nvSpPr>
        <xdr:cNvPr id="144" name="n_1mainValue【道路】&#10;一人当たり延長"/>
        <xdr:cNvSpPr txBox="1"/>
      </xdr:nvSpPr>
      <xdr:spPr>
        <a:xfrm>
          <a:off x="9359411" y="636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29856</xdr:rowOff>
    </xdr:from>
    <xdr:ext cx="534377" cy="259045"/>
    <xdr:sp macro="" textlink="">
      <xdr:nvSpPr>
        <xdr:cNvPr id="145" name="n_2mainValue【道路】&#10;一人当たり延長"/>
        <xdr:cNvSpPr txBox="1"/>
      </xdr:nvSpPr>
      <xdr:spPr>
        <a:xfrm>
          <a:off x="8483111" y="637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36809</xdr:rowOff>
    </xdr:from>
    <xdr:ext cx="534377" cy="259045"/>
    <xdr:sp macro="" textlink="">
      <xdr:nvSpPr>
        <xdr:cNvPr id="146" name="n_3mainValue【道路】&#10;一人当たり延長"/>
        <xdr:cNvSpPr txBox="1"/>
      </xdr:nvSpPr>
      <xdr:spPr>
        <a:xfrm>
          <a:off x="7594111" y="638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46220</xdr:rowOff>
    </xdr:from>
    <xdr:ext cx="534377" cy="259045"/>
    <xdr:sp macro="" textlink="">
      <xdr:nvSpPr>
        <xdr:cNvPr id="147" name="n_4mainValue【道路】&#10;一人当たり延長"/>
        <xdr:cNvSpPr txBox="1"/>
      </xdr:nvSpPr>
      <xdr:spPr>
        <a:xfrm>
          <a:off x="6705111" y="63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169545</xdr:rowOff>
    </xdr:to>
    <xdr:cxnSp macro="">
      <xdr:nvCxnSpPr>
        <xdr:cNvPr id="172" name="直線コネクタ 171"/>
        <xdr:cNvCxnSpPr/>
      </xdr:nvCxnSpPr>
      <xdr:spPr>
        <a:xfrm flipV="1">
          <a:off x="4634865" y="954024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1922</xdr:rowOff>
    </xdr:from>
    <xdr:ext cx="405111" cy="259045"/>
    <xdr:sp macro="" textlink="">
      <xdr:nvSpPr>
        <xdr:cNvPr id="173" name="【橋りょう・トンネル】&#10;有形固定資産減価償却率最小値テキスト"/>
        <xdr:cNvSpPr txBox="1"/>
      </xdr:nvSpPr>
      <xdr:spPr>
        <a:xfrm>
          <a:off x="46736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169545</xdr:rowOff>
    </xdr:from>
    <xdr:to>
      <xdr:col>24</xdr:col>
      <xdr:colOff>152400</xdr:colOff>
      <xdr:row>62</xdr:row>
      <xdr:rowOff>169545</xdr:rowOff>
    </xdr:to>
    <xdr:cxnSp macro="">
      <xdr:nvCxnSpPr>
        <xdr:cNvPr id="174" name="直線コネクタ 173"/>
        <xdr:cNvCxnSpPr/>
      </xdr:nvCxnSpPr>
      <xdr:spPr>
        <a:xfrm>
          <a:off x="4546600" y="1079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57167</xdr:rowOff>
    </xdr:from>
    <xdr:ext cx="405111" cy="259045"/>
    <xdr:sp macro="" textlink="">
      <xdr:nvSpPr>
        <xdr:cNvPr id="175" name="【橋りょう・トンネル】&#10;有形固定資産減価償却率最大値テキスト"/>
        <xdr:cNvSpPr txBox="1"/>
      </xdr:nvSpPr>
      <xdr:spPr>
        <a:xfrm>
          <a:off x="46736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76" name="直線コネクタ 175"/>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7" name="【橋りょう・トンネ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8" name="フローチャート: 判断 177"/>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9" name="フローチャート: 判断 178"/>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48260</xdr:rowOff>
    </xdr:from>
    <xdr:to>
      <xdr:col>15</xdr:col>
      <xdr:colOff>101600</xdr:colOff>
      <xdr:row>59</xdr:row>
      <xdr:rowOff>149860</xdr:rowOff>
    </xdr:to>
    <xdr:sp macro="" textlink="">
      <xdr:nvSpPr>
        <xdr:cNvPr id="180" name="フローチャート: 判断 179"/>
        <xdr:cNvSpPr/>
      </xdr:nvSpPr>
      <xdr:spPr>
        <a:xfrm>
          <a:off x="2857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xdr:rowOff>
    </xdr:from>
    <xdr:to>
      <xdr:col>10</xdr:col>
      <xdr:colOff>165100</xdr:colOff>
      <xdr:row>59</xdr:row>
      <xdr:rowOff>117475</xdr:rowOff>
    </xdr:to>
    <xdr:sp macro="" textlink="">
      <xdr:nvSpPr>
        <xdr:cNvPr id="181" name="フローチャート: 判断 180"/>
        <xdr:cNvSpPr/>
      </xdr:nvSpPr>
      <xdr:spPr>
        <a:xfrm>
          <a:off x="1968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160655</xdr:rowOff>
    </xdr:from>
    <xdr:to>
      <xdr:col>6</xdr:col>
      <xdr:colOff>38100</xdr:colOff>
      <xdr:row>59</xdr:row>
      <xdr:rowOff>90805</xdr:rowOff>
    </xdr:to>
    <xdr:sp macro="" textlink="">
      <xdr:nvSpPr>
        <xdr:cNvPr id="182" name="フローチャート: 判断 181"/>
        <xdr:cNvSpPr/>
      </xdr:nvSpPr>
      <xdr:spPr>
        <a:xfrm>
          <a:off x="10795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88" name="楕円 187"/>
        <xdr:cNvSpPr/>
      </xdr:nvSpPr>
      <xdr:spPr>
        <a:xfrm>
          <a:off x="4584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52087</xdr:rowOff>
    </xdr:from>
    <xdr:ext cx="405111" cy="259045"/>
    <xdr:sp macro="" textlink="">
      <xdr:nvSpPr>
        <xdr:cNvPr id="189" name="【橋りょう・トンネル】&#10;有形固定資産減価償却率該当値テキスト"/>
        <xdr:cNvSpPr txBox="1"/>
      </xdr:nvSpPr>
      <xdr:spPr>
        <a:xfrm>
          <a:off x="46736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8255</xdr:rowOff>
    </xdr:from>
    <xdr:to>
      <xdr:col>20</xdr:col>
      <xdr:colOff>38100</xdr:colOff>
      <xdr:row>59</xdr:row>
      <xdr:rowOff>109855</xdr:rowOff>
    </xdr:to>
    <xdr:sp macro="" textlink="">
      <xdr:nvSpPr>
        <xdr:cNvPr id="190" name="楕円 189"/>
        <xdr:cNvSpPr/>
      </xdr:nvSpPr>
      <xdr:spPr>
        <a:xfrm>
          <a:off x="3746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59055</xdr:rowOff>
    </xdr:from>
    <xdr:to>
      <xdr:col>24</xdr:col>
      <xdr:colOff>63500</xdr:colOff>
      <xdr:row>59</xdr:row>
      <xdr:rowOff>80010</xdr:rowOff>
    </xdr:to>
    <xdr:cxnSp macro="">
      <xdr:nvCxnSpPr>
        <xdr:cNvPr id="191" name="直線コネクタ 190"/>
        <xdr:cNvCxnSpPr/>
      </xdr:nvCxnSpPr>
      <xdr:spPr>
        <a:xfrm>
          <a:off x="3797300" y="1017460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151130</xdr:rowOff>
    </xdr:from>
    <xdr:to>
      <xdr:col>15</xdr:col>
      <xdr:colOff>101600</xdr:colOff>
      <xdr:row>59</xdr:row>
      <xdr:rowOff>81280</xdr:rowOff>
    </xdr:to>
    <xdr:sp macro="" textlink="">
      <xdr:nvSpPr>
        <xdr:cNvPr id="192" name="楕円 191"/>
        <xdr:cNvSpPr/>
      </xdr:nvSpPr>
      <xdr:spPr>
        <a:xfrm>
          <a:off x="2857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30480</xdr:rowOff>
    </xdr:from>
    <xdr:to>
      <xdr:col>19</xdr:col>
      <xdr:colOff>177800</xdr:colOff>
      <xdr:row>59</xdr:row>
      <xdr:rowOff>59055</xdr:rowOff>
    </xdr:to>
    <xdr:cxnSp macro="">
      <xdr:nvCxnSpPr>
        <xdr:cNvPr id="193" name="直線コネクタ 192"/>
        <xdr:cNvCxnSpPr/>
      </xdr:nvCxnSpPr>
      <xdr:spPr>
        <a:xfrm>
          <a:off x="2908300" y="101460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126365</xdr:rowOff>
    </xdr:from>
    <xdr:to>
      <xdr:col>10</xdr:col>
      <xdr:colOff>165100</xdr:colOff>
      <xdr:row>59</xdr:row>
      <xdr:rowOff>56515</xdr:rowOff>
    </xdr:to>
    <xdr:sp macro="" textlink="">
      <xdr:nvSpPr>
        <xdr:cNvPr id="194" name="楕円 193"/>
        <xdr:cNvSpPr/>
      </xdr:nvSpPr>
      <xdr:spPr>
        <a:xfrm>
          <a:off x="1968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5715</xdr:rowOff>
    </xdr:from>
    <xdr:to>
      <xdr:col>15</xdr:col>
      <xdr:colOff>50800</xdr:colOff>
      <xdr:row>59</xdr:row>
      <xdr:rowOff>30480</xdr:rowOff>
    </xdr:to>
    <xdr:cxnSp macro="">
      <xdr:nvCxnSpPr>
        <xdr:cNvPr id="195" name="直線コネクタ 194"/>
        <xdr:cNvCxnSpPr/>
      </xdr:nvCxnSpPr>
      <xdr:spPr>
        <a:xfrm>
          <a:off x="2019300" y="101212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99695</xdr:rowOff>
    </xdr:from>
    <xdr:to>
      <xdr:col>6</xdr:col>
      <xdr:colOff>38100</xdr:colOff>
      <xdr:row>59</xdr:row>
      <xdr:rowOff>29845</xdr:rowOff>
    </xdr:to>
    <xdr:sp macro="" textlink="">
      <xdr:nvSpPr>
        <xdr:cNvPr id="196" name="楕円 195"/>
        <xdr:cNvSpPr/>
      </xdr:nvSpPr>
      <xdr:spPr>
        <a:xfrm>
          <a:off x="1079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150495</xdr:rowOff>
    </xdr:from>
    <xdr:to>
      <xdr:col>10</xdr:col>
      <xdr:colOff>114300</xdr:colOff>
      <xdr:row>59</xdr:row>
      <xdr:rowOff>5715</xdr:rowOff>
    </xdr:to>
    <xdr:cxnSp macro="">
      <xdr:nvCxnSpPr>
        <xdr:cNvPr id="197" name="直線コネクタ 196"/>
        <xdr:cNvCxnSpPr/>
      </xdr:nvCxnSpPr>
      <xdr:spPr>
        <a:xfrm>
          <a:off x="1130300" y="100945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161942</xdr:rowOff>
    </xdr:from>
    <xdr:ext cx="405111" cy="259045"/>
    <xdr:sp macro="" textlink="">
      <xdr:nvSpPr>
        <xdr:cNvPr id="198" name="n_1aveValue【橋りょう・トンネル】&#10;有形固定資産減価償却率"/>
        <xdr:cNvSpPr txBox="1"/>
      </xdr:nvSpPr>
      <xdr:spPr>
        <a:xfrm>
          <a:off x="35820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140987</xdr:rowOff>
    </xdr:from>
    <xdr:ext cx="405111" cy="259045"/>
    <xdr:sp macro="" textlink="">
      <xdr:nvSpPr>
        <xdr:cNvPr id="199" name="n_2aveValue【橋りょう・トンネル】&#10;有形固定資産減価償却率"/>
        <xdr:cNvSpPr txBox="1"/>
      </xdr:nvSpPr>
      <xdr:spPr>
        <a:xfrm>
          <a:off x="2705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108602</xdr:rowOff>
    </xdr:from>
    <xdr:ext cx="405111" cy="259045"/>
    <xdr:sp macro="" textlink="">
      <xdr:nvSpPr>
        <xdr:cNvPr id="200" name="n_3aveValue【橋りょう・トンネル】&#10;有形固定資産減価償却率"/>
        <xdr:cNvSpPr txBox="1"/>
      </xdr:nvSpPr>
      <xdr:spPr>
        <a:xfrm>
          <a:off x="18167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81932</xdr:rowOff>
    </xdr:from>
    <xdr:ext cx="405111" cy="259045"/>
    <xdr:sp macro="" textlink="">
      <xdr:nvSpPr>
        <xdr:cNvPr id="201" name="n_4aveValue【橋りょう・トンネル】&#10;有形固定資産減価償却率"/>
        <xdr:cNvSpPr txBox="1"/>
      </xdr:nvSpPr>
      <xdr:spPr>
        <a:xfrm>
          <a:off x="927744"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126382</xdr:rowOff>
    </xdr:from>
    <xdr:ext cx="405111" cy="259045"/>
    <xdr:sp macro="" textlink="">
      <xdr:nvSpPr>
        <xdr:cNvPr id="202" name="n_1mainValue【橋りょう・トンネル】&#10;有形固定資産減価償却率"/>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97807</xdr:rowOff>
    </xdr:from>
    <xdr:ext cx="405111" cy="259045"/>
    <xdr:sp macro="" textlink="">
      <xdr:nvSpPr>
        <xdr:cNvPr id="203" name="n_2mainValue【橋りょう・トンネ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73042</xdr:rowOff>
    </xdr:from>
    <xdr:ext cx="405111" cy="259045"/>
    <xdr:sp macro="" textlink="">
      <xdr:nvSpPr>
        <xdr:cNvPr id="204" name="n_3mainValue【橋りょう・トンネル】&#10;有形固定資産減価償却率"/>
        <xdr:cNvSpPr txBox="1"/>
      </xdr:nvSpPr>
      <xdr:spPr>
        <a:xfrm>
          <a:off x="1816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46372</xdr:rowOff>
    </xdr:from>
    <xdr:ext cx="405111" cy="259045"/>
    <xdr:sp macro="" textlink="">
      <xdr:nvSpPr>
        <xdr:cNvPr id="205" name="n_4mainValue【橋りょう・トンネル】&#10;有形固定資産減価償却率"/>
        <xdr:cNvSpPr txBox="1"/>
      </xdr:nvSpPr>
      <xdr:spPr>
        <a:xfrm>
          <a:off x="9277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9" name="テキスト ボックス 21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1" name="テキスト ボックス 22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3" name="テキスト ボックス 22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5" name="テキスト ボックス 22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12556</xdr:rowOff>
    </xdr:from>
    <xdr:to>
      <xdr:col>54</xdr:col>
      <xdr:colOff>189865</xdr:colOff>
      <xdr:row>64</xdr:row>
      <xdr:rowOff>23426</xdr:rowOff>
    </xdr:to>
    <xdr:cxnSp macro="">
      <xdr:nvCxnSpPr>
        <xdr:cNvPr id="229" name="直線コネクタ 228"/>
        <xdr:cNvCxnSpPr/>
      </xdr:nvCxnSpPr>
      <xdr:spPr>
        <a:xfrm flipV="1">
          <a:off x="10476865" y="9613756"/>
          <a:ext cx="0" cy="138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27253</xdr:rowOff>
    </xdr:from>
    <xdr:ext cx="534377" cy="259045"/>
    <xdr:sp macro="" textlink="">
      <xdr:nvSpPr>
        <xdr:cNvPr id="230" name="【橋りょう・トンネル】&#10;一人当たり有形固定資産（償却資産）額最小値テキスト"/>
        <xdr:cNvSpPr txBox="1"/>
      </xdr:nvSpPr>
      <xdr:spPr>
        <a:xfrm>
          <a:off x="10515600" y="110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23426</xdr:rowOff>
    </xdr:from>
    <xdr:to>
      <xdr:col>55</xdr:col>
      <xdr:colOff>88900</xdr:colOff>
      <xdr:row>64</xdr:row>
      <xdr:rowOff>23426</xdr:rowOff>
    </xdr:to>
    <xdr:cxnSp macro="">
      <xdr:nvCxnSpPr>
        <xdr:cNvPr id="231" name="直線コネクタ 230"/>
        <xdr:cNvCxnSpPr/>
      </xdr:nvCxnSpPr>
      <xdr:spPr>
        <a:xfrm>
          <a:off x="10388600" y="1099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130683</xdr:rowOff>
    </xdr:from>
    <xdr:ext cx="599010" cy="259045"/>
    <xdr:sp macro="" textlink="">
      <xdr:nvSpPr>
        <xdr:cNvPr id="232" name="【橋りょう・トンネル】&#10;一人当たり有形固定資産（償却資産）額最大値テキスト"/>
        <xdr:cNvSpPr txBox="1"/>
      </xdr:nvSpPr>
      <xdr:spPr>
        <a:xfrm>
          <a:off x="10515600" y="93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12556</xdr:rowOff>
    </xdr:from>
    <xdr:to>
      <xdr:col>55</xdr:col>
      <xdr:colOff>88900</xdr:colOff>
      <xdr:row>56</xdr:row>
      <xdr:rowOff>12556</xdr:rowOff>
    </xdr:to>
    <xdr:cxnSp macro="">
      <xdr:nvCxnSpPr>
        <xdr:cNvPr id="233" name="直線コネクタ 232"/>
        <xdr:cNvCxnSpPr/>
      </xdr:nvCxnSpPr>
      <xdr:spPr>
        <a:xfrm>
          <a:off x="10388600" y="961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171021</xdr:rowOff>
    </xdr:from>
    <xdr:ext cx="599010" cy="259045"/>
    <xdr:sp macro="" textlink="">
      <xdr:nvSpPr>
        <xdr:cNvPr id="234" name="【橋りょう・トンネル】&#10;一人当たり有形固定資産（償却資産）額平均値テキスト"/>
        <xdr:cNvSpPr txBox="1"/>
      </xdr:nvSpPr>
      <xdr:spPr>
        <a:xfrm>
          <a:off x="10515600" y="1045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21144</xdr:rowOff>
    </xdr:from>
    <xdr:to>
      <xdr:col>55</xdr:col>
      <xdr:colOff>50800</xdr:colOff>
      <xdr:row>61</xdr:row>
      <xdr:rowOff>122744</xdr:rowOff>
    </xdr:to>
    <xdr:sp macro="" textlink="">
      <xdr:nvSpPr>
        <xdr:cNvPr id="235" name="フローチャート: 判断 234"/>
        <xdr:cNvSpPr/>
      </xdr:nvSpPr>
      <xdr:spPr>
        <a:xfrm>
          <a:off x="10426700" y="104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15517</xdr:rowOff>
    </xdr:from>
    <xdr:to>
      <xdr:col>50</xdr:col>
      <xdr:colOff>165100</xdr:colOff>
      <xdr:row>62</xdr:row>
      <xdr:rowOff>117117</xdr:rowOff>
    </xdr:to>
    <xdr:sp macro="" textlink="">
      <xdr:nvSpPr>
        <xdr:cNvPr id="236" name="フローチャート: 判断 235"/>
        <xdr:cNvSpPr/>
      </xdr:nvSpPr>
      <xdr:spPr>
        <a:xfrm>
          <a:off x="9588500" y="1064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6021</xdr:rowOff>
    </xdr:from>
    <xdr:to>
      <xdr:col>46</xdr:col>
      <xdr:colOff>38100</xdr:colOff>
      <xdr:row>62</xdr:row>
      <xdr:rowOff>107621</xdr:rowOff>
    </xdr:to>
    <xdr:sp macro="" textlink="">
      <xdr:nvSpPr>
        <xdr:cNvPr id="237" name="フローチャート: 判断 236"/>
        <xdr:cNvSpPr/>
      </xdr:nvSpPr>
      <xdr:spPr>
        <a:xfrm>
          <a:off x="8699500" y="1063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14043</xdr:rowOff>
    </xdr:from>
    <xdr:to>
      <xdr:col>41</xdr:col>
      <xdr:colOff>101600</xdr:colOff>
      <xdr:row>62</xdr:row>
      <xdr:rowOff>115643</xdr:rowOff>
    </xdr:to>
    <xdr:sp macro="" textlink="">
      <xdr:nvSpPr>
        <xdr:cNvPr id="238" name="フローチャート: 判断 237"/>
        <xdr:cNvSpPr/>
      </xdr:nvSpPr>
      <xdr:spPr>
        <a:xfrm>
          <a:off x="7810500" y="106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34260</xdr:rowOff>
    </xdr:from>
    <xdr:to>
      <xdr:col>36</xdr:col>
      <xdr:colOff>165100</xdr:colOff>
      <xdr:row>62</xdr:row>
      <xdr:rowOff>135860</xdr:rowOff>
    </xdr:to>
    <xdr:sp macro="" textlink="">
      <xdr:nvSpPr>
        <xdr:cNvPr id="239" name="フローチャート: 判断 238"/>
        <xdr:cNvSpPr/>
      </xdr:nvSpPr>
      <xdr:spPr>
        <a:xfrm>
          <a:off x="6921500" y="106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169749</xdr:rowOff>
    </xdr:from>
    <xdr:to>
      <xdr:col>55</xdr:col>
      <xdr:colOff>50800</xdr:colOff>
      <xdr:row>58</xdr:row>
      <xdr:rowOff>99899</xdr:rowOff>
    </xdr:to>
    <xdr:sp macro="" textlink="">
      <xdr:nvSpPr>
        <xdr:cNvPr id="245" name="楕円 244"/>
        <xdr:cNvSpPr/>
      </xdr:nvSpPr>
      <xdr:spPr>
        <a:xfrm>
          <a:off x="10426700" y="99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21176</xdr:rowOff>
    </xdr:from>
    <xdr:ext cx="599010" cy="259045"/>
    <xdr:sp macro="" textlink="">
      <xdr:nvSpPr>
        <xdr:cNvPr id="246" name="【橋りょう・トンネル】&#10;一人当たり有形固定資産（償却資産）額該当値テキスト"/>
        <xdr:cNvSpPr txBox="1"/>
      </xdr:nvSpPr>
      <xdr:spPr>
        <a:xfrm>
          <a:off x="10515600" y="979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29191</xdr:rowOff>
    </xdr:from>
    <xdr:to>
      <xdr:col>50</xdr:col>
      <xdr:colOff>165100</xdr:colOff>
      <xdr:row>58</xdr:row>
      <xdr:rowOff>130791</xdr:rowOff>
    </xdr:to>
    <xdr:sp macro="" textlink="">
      <xdr:nvSpPr>
        <xdr:cNvPr id="247" name="楕円 246"/>
        <xdr:cNvSpPr/>
      </xdr:nvSpPr>
      <xdr:spPr>
        <a:xfrm>
          <a:off x="9588500" y="997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49099</xdr:rowOff>
    </xdr:from>
    <xdr:to>
      <xdr:col>55</xdr:col>
      <xdr:colOff>0</xdr:colOff>
      <xdr:row>58</xdr:row>
      <xdr:rowOff>79991</xdr:rowOff>
    </xdr:to>
    <xdr:cxnSp macro="">
      <xdr:nvCxnSpPr>
        <xdr:cNvPr id="248" name="直線コネクタ 247"/>
        <xdr:cNvCxnSpPr/>
      </xdr:nvCxnSpPr>
      <xdr:spPr>
        <a:xfrm flipV="1">
          <a:off x="9639300" y="9993199"/>
          <a:ext cx="838200" cy="3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52480</xdr:rowOff>
    </xdr:from>
    <xdr:to>
      <xdr:col>46</xdr:col>
      <xdr:colOff>38100</xdr:colOff>
      <xdr:row>58</xdr:row>
      <xdr:rowOff>154080</xdr:rowOff>
    </xdr:to>
    <xdr:sp macro="" textlink="">
      <xdr:nvSpPr>
        <xdr:cNvPr id="249" name="楕円 248"/>
        <xdr:cNvSpPr/>
      </xdr:nvSpPr>
      <xdr:spPr>
        <a:xfrm>
          <a:off x="8699500" y="999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79991</xdr:rowOff>
    </xdr:from>
    <xdr:to>
      <xdr:col>50</xdr:col>
      <xdr:colOff>114300</xdr:colOff>
      <xdr:row>58</xdr:row>
      <xdr:rowOff>103280</xdr:rowOff>
    </xdr:to>
    <xdr:cxnSp macro="">
      <xdr:nvCxnSpPr>
        <xdr:cNvPr id="250" name="直線コネクタ 249"/>
        <xdr:cNvCxnSpPr/>
      </xdr:nvCxnSpPr>
      <xdr:spPr>
        <a:xfrm flipV="1">
          <a:off x="8750300" y="10024091"/>
          <a:ext cx="889000" cy="2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70623</xdr:rowOff>
    </xdr:from>
    <xdr:to>
      <xdr:col>41</xdr:col>
      <xdr:colOff>101600</xdr:colOff>
      <xdr:row>59</xdr:row>
      <xdr:rowOff>773</xdr:rowOff>
    </xdr:to>
    <xdr:sp macro="" textlink="">
      <xdr:nvSpPr>
        <xdr:cNvPr id="251" name="楕円 250"/>
        <xdr:cNvSpPr/>
      </xdr:nvSpPr>
      <xdr:spPr>
        <a:xfrm>
          <a:off x="7810500" y="1001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103280</xdr:rowOff>
    </xdr:from>
    <xdr:to>
      <xdr:col>45</xdr:col>
      <xdr:colOff>177800</xdr:colOff>
      <xdr:row>58</xdr:row>
      <xdr:rowOff>121423</xdr:rowOff>
    </xdr:to>
    <xdr:cxnSp macro="">
      <xdr:nvCxnSpPr>
        <xdr:cNvPr id="252" name="直線コネクタ 251"/>
        <xdr:cNvCxnSpPr/>
      </xdr:nvCxnSpPr>
      <xdr:spPr>
        <a:xfrm flipV="1">
          <a:off x="7861300" y="10047380"/>
          <a:ext cx="88900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89924</xdr:rowOff>
    </xdr:from>
    <xdr:to>
      <xdr:col>36</xdr:col>
      <xdr:colOff>165100</xdr:colOff>
      <xdr:row>59</xdr:row>
      <xdr:rowOff>20074</xdr:rowOff>
    </xdr:to>
    <xdr:sp macro="" textlink="">
      <xdr:nvSpPr>
        <xdr:cNvPr id="253" name="楕円 252"/>
        <xdr:cNvSpPr/>
      </xdr:nvSpPr>
      <xdr:spPr>
        <a:xfrm>
          <a:off x="6921500" y="100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121423</xdr:rowOff>
    </xdr:from>
    <xdr:to>
      <xdr:col>41</xdr:col>
      <xdr:colOff>50800</xdr:colOff>
      <xdr:row>58</xdr:row>
      <xdr:rowOff>140724</xdr:rowOff>
    </xdr:to>
    <xdr:cxnSp macro="">
      <xdr:nvCxnSpPr>
        <xdr:cNvPr id="254" name="直線コネクタ 253"/>
        <xdr:cNvCxnSpPr/>
      </xdr:nvCxnSpPr>
      <xdr:spPr>
        <a:xfrm flipV="1">
          <a:off x="6972300" y="10065523"/>
          <a:ext cx="889000" cy="1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108244</xdr:rowOff>
    </xdr:from>
    <xdr:ext cx="599010" cy="259045"/>
    <xdr:sp macro="" textlink="">
      <xdr:nvSpPr>
        <xdr:cNvPr id="255" name="n_1aveValue【橋りょう・トンネル】&#10;一人当たり有形固定資産（償却資産）額"/>
        <xdr:cNvSpPr txBox="1"/>
      </xdr:nvSpPr>
      <xdr:spPr>
        <a:xfrm>
          <a:off x="9327095" y="1073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98748</xdr:rowOff>
    </xdr:from>
    <xdr:ext cx="599010" cy="259045"/>
    <xdr:sp macro="" textlink="">
      <xdr:nvSpPr>
        <xdr:cNvPr id="256" name="n_2aveValue【橋りょう・トンネル】&#10;一人当たり有形固定資産（償却資産）額"/>
        <xdr:cNvSpPr txBox="1"/>
      </xdr:nvSpPr>
      <xdr:spPr>
        <a:xfrm>
          <a:off x="8450795" y="1072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106770</xdr:rowOff>
    </xdr:from>
    <xdr:ext cx="599010" cy="259045"/>
    <xdr:sp macro="" textlink="">
      <xdr:nvSpPr>
        <xdr:cNvPr id="257" name="n_3aveValue【橋りょう・トンネル】&#10;一人当たり有形固定資産（償却資産）額"/>
        <xdr:cNvSpPr txBox="1"/>
      </xdr:nvSpPr>
      <xdr:spPr>
        <a:xfrm>
          <a:off x="7561795" y="1073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126987</xdr:rowOff>
    </xdr:from>
    <xdr:ext cx="599010" cy="259045"/>
    <xdr:sp macro="" textlink="">
      <xdr:nvSpPr>
        <xdr:cNvPr id="258" name="n_4aveValue【橋りょう・トンネル】&#10;一人当たり有形固定資産（償却資産）額"/>
        <xdr:cNvSpPr txBox="1"/>
      </xdr:nvSpPr>
      <xdr:spPr>
        <a:xfrm>
          <a:off x="6672795" y="1075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147318</xdr:rowOff>
    </xdr:from>
    <xdr:ext cx="599010" cy="259045"/>
    <xdr:sp macro="" textlink="">
      <xdr:nvSpPr>
        <xdr:cNvPr id="259" name="n_1mainValue【橋りょう・トンネル】&#10;一人当たり有形固定資産（償却資産）額"/>
        <xdr:cNvSpPr txBox="1"/>
      </xdr:nvSpPr>
      <xdr:spPr>
        <a:xfrm>
          <a:off x="9327095" y="974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170607</xdr:rowOff>
    </xdr:from>
    <xdr:ext cx="599010" cy="259045"/>
    <xdr:sp macro="" textlink="">
      <xdr:nvSpPr>
        <xdr:cNvPr id="260" name="n_2mainValue【橋りょう・トンネル】&#10;一人当たり有形固定資産（償却資産）額"/>
        <xdr:cNvSpPr txBox="1"/>
      </xdr:nvSpPr>
      <xdr:spPr>
        <a:xfrm>
          <a:off x="8450795" y="977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17300</xdr:rowOff>
    </xdr:from>
    <xdr:ext cx="599010" cy="259045"/>
    <xdr:sp macro="" textlink="">
      <xdr:nvSpPr>
        <xdr:cNvPr id="261" name="n_3mainValue【橋りょう・トンネル】&#10;一人当たり有形固定資産（償却資産）額"/>
        <xdr:cNvSpPr txBox="1"/>
      </xdr:nvSpPr>
      <xdr:spPr>
        <a:xfrm>
          <a:off x="7561795" y="978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36601</xdr:rowOff>
    </xdr:from>
    <xdr:ext cx="599010" cy="259045"/>
    <xdr:sp macro="" textlink="">
      <xdr:nvSpPr>
        <xdr:cNvPr id="262" name="n_4mainValue【橋りょう・トンネル】&#10;一人当たり有形固定資産（償却資産）額"/>
        <xdr:cNvSpPr txBox="1"/>
      </xdr:nvSpPr>
      <xdr:spPr>
        <a:xfrm>
          <a:off x="6672795" y="980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76200</xdr:rowOff>
    </xdr:to>
    <xdr:cxnSp macro="">
      <xdr:nvCxnSpPr>
        <xdr:cNvPr id="287" name="直線コネクタ 286"/>
        <xdr:cNvCxnSpPr/>
      </xdr:nvCxnSpPr>
      <xdr:spPr>
        <a:xfrm flipV="1">
          <a:off x="4634865" y="13272136"/>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88" name="【公営住宅】&#10;有形固定資産減価償却率最小値テキスト"/>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89" name="直線コネクタ 288"/>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90"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1" name="直線コネクタ 290"/>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99077</xdr:rowOff>
    </xdr:from>
    <xdr:ext cx="405111" cy="259045"/>
    <xdr:sp macro="" textlink="">
      <xdr:nvSpPr>
        <xdr:cNvPr id="292" name="【公営住宅】&#10;有形固定資産減価償却率平均値テキスト"/>
        <xdr:cNvSpPr txBox="1"/>
      </xdr:nvSpPr>
      <xdr:spPr>
        <a:xfrm>
          <a:off x="4673600" y="1415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3" name="フローチャート: 判断 292"/>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4" name="フローチャート: 判断 293"/>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5" name="フローチャート: 判断 294"/>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6" name="フローチャート: 判断 295"/>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7" name="フローチャート: 判断 296"/>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303" name="楕円 302"/>
        <xdr:cNvSpPr/>
      </xdr:nvSpPr>
      <xdr:spPr>
        <a:xfrm>
          <a:off x="45847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50182</xdr:rowOff>
    </xdr:from>
    <xdr:ext cx="405111" cy="259045"/>
    <xdr:sp macro="" textlink="">
      <xdr:nvSpPr>
        <xdr:cNvPr id="304" name="【公営住宅】&#10;有形固定資産減価償却率該当値テキスト"/>
        <xdr:cNvSpPr txBox="1"/>
      </xdr:nvSpPr>
      <xdr:spPr>
        <a:xfrm>
          <a:off x="4673600"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xdr:rowOff>
    </xdr:from>
    <xdr:to>
      <xdr:col>20</xdr:col>
      <xdr:colOff>38100</xdr:colOff>
      <xdr:row>82</xdr:row>
      <xdr:rowOff>107950</xdr:rowOff>
    </xdr:to>
    <xdr:sp macro="" textlink="">
      <xdr:nvSpPr>
        <xdr:cNvPr id="305" name="楕円 304"/>
        <xdr:cNvSpPr/>
      </xdr:nvSpPr>
      <xdr:spPr>
        <a:xfrm>
          <a:off x="3746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57150</xdr:rowOff>
    </xdr:from>
    <xdr:to>
      <xdr:col>24</xdr:col>
      <xdr:colOff>63500</xdr:colOff>
      <xdr:row>82</xdr:row>
      <xdr:rowOff>78105</xdr:rowOff>
    </xdr:to>
    <xdr:cxnSp macro="">
      <xdr:nvCxnSpPr>
        <xdr:cNvPr id="306" name="直線コネクタ 305"/>
        <xdr:cNvCxnSpPr/>
      </xdr:nvCxnSpPr>
      <xdr:spPr>
        <a:xfrm>
          <a:off x="3797300" y="141160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52070</xdr:rowOff>
    </xdr:from>
    <xdr:to>
      <xdr:col>15</xdr:col>
      <xdr:colOff>101600</xdr:colOff>
      <xdr:row>82</xdr:row>
      <xdr:rowOff>153670</xdr:rowOff>
    </xdr:to>
    <xdr:sp macro="" textlink="">
      <xdr:nvSpPr>
        <xdr:cNvPr id="307" name="楕円 306"/>
        <xdr:cNvSpPr/>
      </xdr:nvSpPr>
      <xdr:spPr>
        <a:xfrm>
          <a:off x="2857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57150</xdr:rowOff>
    </xdr:from>
    <xdr:to>
      <xdr:col>19</xdr:col>
      <xdr:colOff>177800</xdr:colOff>
      <xdr:row>82</xdr:row>
      <xdr:rowOff>102870</xdr:rowOff>
    </xdr:to>
    <xdr:cxnSp macro="">
      <xdr:nvCxnSpPr>
        <xdr:cNvPr id="308" name="直線コネクタ 307"/>
        <xdr:cNvCxnSpPr/>
      </xdr:nvCxnSpPr>
      <xdr:spPr>
        <a:xfrm flipV="1">
          <a:off x="2908300" y="141160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71120</xdr:rowOff>
    </xdr:from>
    <xdr:to>
      <xdr:col>10</xdr:col>
      <xdr:colOff>165100</xdr:colOff>
      <xdr:row>83</xdr:row>
      <xdr:rowOff>1270</xdr:rowOff>
    </xdr:to>
    <xdr:sp macro="" textlink="">
      <xdr:nvSpPr>
        <xdr:cNvPr id="309" name="楕円 308"/>
        <xdr:cNvSpPr/>
      </xdr:nvSpPr>
      <xdr:spPr>
        <a:xfrm>
          <a:off x="1968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102870</xdr:rowOff>
    </xdr:from>
    <xdr:to>
      <xdr:col>15</xdr:col>
      <xdr:colOff>50800</xdr:colOff>
      <xdr:row>82</xdr:row>
      <xdr:rowOff>121920</xdr:rowOff>
    </xdr:to>
    <xdr:cxnSp macro="">
      <xdr:nvCxnSpPr>
        <xdr:cNvPr id="310" name="直線コネクタ 309"/>
        <xdr:cNvCxnSpPr/>
      </xdr:nvCxnSpPr>
      <xdr:spPr>
        <a:xfrm flipV="1">
          <a:off x="2019300" y="14161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84455</xdr:rowOff>
    </xdr:from>
    <xdr:to>
      <xdr:col>6</xdr:col>
      <xdr:colOff>38100</xdr:colOff>
      <xdr:row>83</xdr:row>
      <xdr:rowOff>14605</xdr:rowOff>
    </xdr:to>
    <xdr:sp macro="" textlink="">
      <xdr:nvSpPr>
        <xdr:cNvPr id="311" name="楕円 310"/>
        <xdr:cNvSpPr/>
      </xdr:nvSpPr>
      <xdr:spPr>
        <a:xfrm>
          <a:off x="1079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121920</xdr:rowOff>
    </xdr:from>
    <xdr:to>
      <xdr:col>10</xdr:col>
      <xdr:colOff>114300</xdr:colOff>
      <xdr:row>82</xdr:row>
      <xdr:rowOff>135255</xdr:rowOff>
    </xdr:to>
    <xdr:cxnSp macro="">
      <xdr:nvCxnSpPr>
        <xdr:cNvPr id="312" name="直線コネクタ 311"/>
        <xdr:cNvCxnSpPr/>
      </xdr:nvCxnSpPr>
      <xdr:spPr>
        <a:xfrm flipV="1">
          <a:off x="1130300" y="141808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38116</xdr:rowOff>
    </xdr:from>
    <xdr:ext cx="405111" cy="259045"/>
    <xdr:sp macro="" textlink="">
      <xdr:nvSpPr>
        <xdr:cNvPr id="313" name="n_1aveValue【公営住宅】&#10;有形固定資産減価償却率"/>
        <xdr:cNvSpPr txBox="1"/>
      </xdr:nvSpPr>
      <xdr:spPr>
        <a:xfrm>
          <a:off x="3582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314" name="n_2aveValue【公営住宅】&#10;有形固定資産減価償却率"/>
        <xdr:cNvSpPr txBox="1"/>
      </xdr:nvSpPr>
      <xdr:spPr>
        <a:xfrm>
          <a:off x="2705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5" name="n_3aveValue【公営住宅】&#10;有形固定資産減価償却率"/>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6"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124477</xdr:rowOff>
    </xdr:from>
    <xdr:ext cx="405111" cy="259045"/>
    <xdr:sp macro="" textlink="">
      <xdr:nvSpPr>
        <xdr:cNvPr id="317" name="n_1mainValue【公営住宅】&#10;有形固定資産減価償却率"/>
        <xdr:cNvSpPr txBox="1"/>
      </xdr:nvSpPr>
      <xdr:spPr>
        <a:xfrm>
          <a:off x="35820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170197</xdr:rowOff>
    </xdr:from>
    <xdr:ext cx="405111" cy="259045"/>
    <xdr:sp macro="" textlink="">
      <xdr:nvSpPr>
        <xdr:cNvPr id="318" name="n_2mainValue【公営住宅】&#10;有形固定資産減価償却率"/>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17797</xdr:rowOff>
    </xdr:from>
    <xdr:ext cx="405111" cy="259045"/>
    <xdr:sp macro="" textlink="">
      <xdr:nvSpPr>
        <xdr:cNvPr id="319" name="n_3mainValue【公営住宅】&#10;有形固定資産減価償却率"/>
        <xdr:cNvSpPr txBox="1"/>
      </xdr:nvSpPr>
      <xdr:spPr>
        <a:xfrm>
          <a:off x="18167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5732</xdr:rowOff>
    </xdr:from>
    <xdr:ext cx="405111" cy="259045"/>
    <xdr:sp macro="" textlink="">
      <xdr:nvSpPr>
        <xdr:cNvPr id="320" name="n_4mainValue【公営住宅】&#10;有形固定資産減価償却率"/>
        <xdr:cNvSpPr txBox="1"/>
      </xdr:nvSpPr>
      <xdr:spPr>
        <a:xfrm>
          <a:off x="927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4" name="テキスト ボックス 3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6" name="テキスト ボックス 3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8" name="テキスト ボックス 3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57759</xdr:rowOff>
    </xdr:from>
    <xdr:to>
      <xdr:col>54</xdr:col>
      <xdr:colOff>189865</xdr:colOff>
      <xdr:row>86</xdr:row>
      <xdr:rowOff>29414</xdr:rowOff>
    </xdr:to>
    <xdr:cxnSp macro="">
      <xdr:nvCxnSpPr>
        <xdr:cNvPr id="342" name="直線コネクタ 341"/>
        <xdr:cNvCxnSpPr/>
      </xdr:nvCxnSpPr>
      <xdr:spPr>
        <a:xfrm flipV="1">
          <a:off x="10476865" y="13773759"/>
          <a:ext cx="0" cy="100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33241</xdr:rowOff>
    </xdr:from>
    <xdr:ext cx="469744" cy="259045"/>
    <xdr:sp macro="" textlink="">
      <xdr:nvSpPr>
        <xdr:cNvPr id="343" name="【公営住宅】&#10;一人当たり面積最小値テキスト"/>
        <xdr:cNvSpPr txBox="1"/>
      </xdr:nvSpPr>
      <xdr:spPr>
        <a:xfrm>
          <a:off x="10515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29414</xdr:rowOff>
    </xdr:from>
    <xdr:to>
      <xdr:col>55</xdr:col>
      <xdr:colOff>88900</xdr:colOff>
      <xdr:row>86</xdr:row>
      <xdr:rowOff>29414</xdr:rowOff>
    </xdr:to>
    <xdr:cxnSp macro="">
      <xdr:nvCxnSpPr>
        <xdr:cNvPr id="344" name="直線コネクタ 343"/>
        <xdr:cNvCxnSpPr/>
      </xdr:nvCxnSpPr>
      <xdr:spPr>
        <a:xfrm>
          <a:off x="10388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4436</xdr:rowOff>
    </xdr:from>
    <xdr:ext cx="469744" cy="259045"/>
    <xdr:sp macro="" textlink="">
      <xdr:nvSpPr>
        <xdr:cNvPr id="345" name="【公営住宅】&#10;一人当たり面積最大値テキスト"/>
        <xdr:cNvSpPr txBox="1"/>
      </xdr:nvSpPr>
      <xdr:spPr>
        <a:xfrm>
          <a:off x="10515600" y="1354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57759</xdr:rowOff>
    </xdr:from>
    <xdr:to>
      <xdr:col>55</xdr:col>
      <xdr:colOff>88900</xdr:colOff>
      <xdr:row>80</xdr:row>
      <xdr:rowOff>57759</xdr:rowOff>
    </xdr:to>
    <xdr:cxnSp macro="">
      <xdr:nvCxnSpPr>
        <xdr:cNvPr id="346" name="直線コネクタ 345"/>
        <xdr:cNvCxnSpPr/>
      </xdr:nvCxnSpPr>
      <xdr:spPr>
        <a:xfrm>
          <a:off x="10388600" y="13773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99229</xdr:rowOff>
    </xdr:from>
    <xdr:ext cx="469744" cy="259045"/>
    <xdr:sp macro="" textlink="">
      <xdr:nvSpPr>
        <xdr:cNvPr id="347" name="【公営住宅】&#10;一人当たり面積平均値テキスト"/>
        <xdr:cNvSpPr txBox="1"/>
      </xdr:nvSpPr>
      <xdr:spPr>
        <a:xfrm>
          <a:off x="10515600" y="14329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120802</xdr:rowOff>
    </xdr:from>
    <xdr:to>
      <xdr:col>55</xdr:col>
      <xdr:colOff>50800</xdr:colOff>
      <xdr:row>84</xdr:row>
      <xdr:rowOff>50952</xdr:rowOff>
    </xdr:to>
    <xdr:sp macro="" textlink="">
      <xdr:nvSpPr>
        <xdr:cNvPr id="348" name="フローチャート: 判断 347"/>
        <xdr:cNvSpPr/>
      </xdr:nvSpPr>
      <xdr:spPr>
        <a:xfrm>
          <a:off x="10426700" y="1435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90627</xdr:rowOff>
    </xdr:from>
    <xdr:to>
      <xdr:col>50</xdr:col>
      <xdr:colOff>165100</xdr:colOff>
      <xdr:row>85</xdr:row>
      <xdr:rowOff>20777</xdr:rowOff>
    </xdr:to>
    <xdr:sp macro="" textlink="">
      <xdr:nvSpPr>
        <xdr:cNvPr id="349" name="フローチャート: 判断 348"/>
        <xdr:cNvSpPr/>
      </xdr:nvSpPr>
      <xdr:spPr>
        <a:xfrm>
          <a:off x="9588500" y="1449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86970</xdr:rowOff>
    </xdr:from>
    <xdr:to>
      <xdr:col>46</xdr:col>
      <xdr:colOff>38100</xdr:colOff>
      <xdr:row>85</xdr:row>
      <xdr:rowOff>17120</xdr:rowOff>
    </xdr:to>
    <xdr:sp macro="" textlink="">
      <xdr:nvSpPr>
        <xdr:cNvPr id="350" name="フローチャート: 判断 349"/>
        <xdr:cNvSpPr/>
      </xdr:nvSpPr>
      <xdr:spPr>
        <a:xfrm>
          <a:off x="8699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79197</xdr:rowOff>
    </xdr:from>
    <xdr:to>
      <xdr:col>41</xdr:col>
      <xdr:colOff>101600</xdr:colOff>
      <xdr:row>85</xdr:row>
      <xdr:rowOff>9347</xdr:rowOff>
    </xdr:to>
    <xdr:sp macro="" textlink="">
      <xdr:nvSpPr>
        <xdr:cNvPr id="351" name="フローチャート: 判断 350"/>
        <xdr:cNvSpPr/>
      </xdr:nvSpPr>
      <xdr:spPr>
        <a:xfrm>
          <a:off x="7810500" y="1448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87427</xdr:rowOff>
    </xdr:from>
    <xdr:to>
      <xdr:col>36</xdr:col>
      <xdr:colOff>165100</xdr:colOff>
      <xdr:row>85</xdr:row>
      <xdr:rowOff>17577</xdr:rowOff>
    </xdr:to>
    <xdr:sp macro="" textlink="">
      <xdr:nvSpPr>
        <xdr:cNvPr id="352" name="フローチャート: 判断 351"/>
        <xdr:cNvSpPr/>
      </xdr:nvSpPr>
      <xdr:spPr>
        <a:xfrm>
          <a:off x="6921500" y="1448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6959</xdr:rowOff>
    </xdr:from>
    <xdr:to>
      <xdr:col>55</xdr:col>
      <xdr:colOff>50800</xdr:colOff>
      <xdr:row>80</xdr:row>
      <xdr:rowOff>108559</xdr:rowOff>
    </xdr:to>
    <xdr:sp macro="" textlink="">
      <xdr:nvSpPr>
        <xdr:cNvPr id="358" name="楕円 357"/>
        <xdr:cNvSpPr/>
      </xdr:nvSpPr>
      <xdr:spPr>
        <a:xfrm>
          <a:off x="10426700" y="1372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131436</xdr:rowOff>
    </xdr:from>
    <xdr:ext cx="469744" cy="259045"/>
    <xdr:sp macro="" textlink="">
      <xdr:nvSpPr>
        <xdr:cNvPr id="359" name="【公営住宅】&#10;一人当たり面積該当値テキスト"/>
        <xdr:cNvSpPr txBox="1"/>
      </xdr:nvSpPr>
      <xdr:spPr>
        <a:xfrm>
          <a:off x="10515600" y="1367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14275</xdr:rowOff>
    </xdr:from>
    <xdr:to>
      <xdr:col>50</xdr:col>
      <xdr:colOff>165100</xdr:colOff>
      <xdr:row>80</xdr:row>
      <xdr:rowOff>115875</xdr:rowOff>
    </xdr:to>
    <xdr:sp macro="" textlink="">
      <xdr:nvSpPr>
        <xdr:cNvPr id="360" name="楕円 359"/>
        <xdr:cNvSpPr/>
      </xdr:nvSpPr>
      <xdr:spPr>
        <a:xfrm>
          <a:off x="9588500" y="1373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57759</xdr:rowOff>
    </xdr:from>
    <xdr:to>
      <xdr:col>55</xdr:col>
      <xdr:colOff>0</xdr:colOff>
      <xdr:row>80</xdr:row>
      <xdr:rowOff>65075</xdr:rowOff>
    </xdr:to>
    <xdr:cxnSp macro="">
      <xdr:nvCxnSpPr>
        <xdr:cNvPr id="361" name="直線コネクタ 360"/>
        <xdr:cNvCxnSpPr/>
      </xdr:nvCxnSpPr>
      <xdr:spPr>
        <a:xfrm flipV="1">
          <a:off x="9639300" y="13773759"/>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150977</xdr:rowOff>
    </xdr:from>
    <xdr:to>
      <xdr:col>46</xdr:col>
      <xdr:colOff>38100</xdr:colOff>
      <xdr:row>80</xdr:row>
      <xdr:rowOff>81127</xdr:rowOff>
    </xdr:to>
    <xdr:sp macro="" textlink="">
      <xdr:nvSpPr>
        <xdr:cNvPr id="362" name="楕円 361"/>
        <xdr:cNvSpPr/>
      </xdr:nvSpPr>
      <xdr:spPr>
        <a:xfrm>
          <a:off x="8699500" y="1369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30327</xdr:rowOff>
    </xdr:from>
    <xdr:to>
      <xdr:col>50</xdr:col>
      <xdr:colOff>114300</xdr:colOff>
      <xdr:row>80</xdr:row>
      <xdr:rowOff>65075</xdr:rowOff>
    </xdr:to>
    <xdr:cxnSp macro="">
      <xdr:nvCxnSpPr>
        <xdr:cNvPr id="363" name="直線コネクタ 362"/>
        <xdr:cNvCxnSpPr/>
      </xdr:nvCxnSpPr>
      <xdr:spPr>
        <a:xfrm>
          <a:off x="8750300" y="13746327"/>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156921</xdr:rowOff>
    </xdr:from>
    <xdr:to>
      <xdr:col>41</xdr:col>
      <xdr:colOff>101600</xdr:colOff>
      <xdr:row>80</xdr:row>
      <xdr:rowOff>87071</xdr:rowOff>
    </xdr:to>
    <xdr:sp macro="" textlink="">
      <xdr:nvSpPr>
        <xdr:cNvPr id="364" name="楕円 363"/>
        <xdr:cNvSpPr/>
      </xdr:nvSpPr>
      <xdr:spPr>
        <a:xfrm>
          <a:off x="7810500" y="1370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30327</xdr:rowOff>
    </xdr:from>
    <xdr:to>
      <xdr:col>45</xdr:col>
      <xdr:colOff>177800</xdr:colOff>
      <xdr:row>80</xdr:row>
      <xdr:rowOff>36271</xdr:rowOff>
    </xdr:to>
    <xdr:cxnSp macro="">
      <xdr:nvCxnSpPr>
        <xdr:cNvPr id="365" name="直線コネクタ 364"/>
        <xdr:cNvCxnSpPr/>
      </xdr:nvCxnSpPr>
      <xdr:spPr>
        <a:xfrm flipV="1">
          <a:off x="7861300" y="1374632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95656</xdr:rowOff>
    </xdr:from>
    <xdr:to>
      <xdr:col>36</xdr:col>
      <xdr:colOff>165100</xdr:colOff>
      <xdr:row>80</xdr:row>
      <xdr:rowOff>25806</xdr:rowOff>
    </xdr:to>
    <xdr:sp macro="" textlink="">
      <xdr:nvSpPr>
        <xdr:cNvPr id="366" name="楕円 365"/>
        <xdr:cNvSpPr/>
      </xdr:nvSpPr>
      <xdr:spPr>
        <a:xfrm>
          <a:off x="6921500" y="1364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146456</xdr:rowOff>
    </xdr:from>
    <xdr:to>
      <xdr:col>41</xdr:col>
      <xdr:colOff>50800</xdr:colOff>
      <xdr:row>80</xdr:row>
      <xdr:rowOff>36271</xdr:rowOff>
    </xdr:to>
    <xdr:cxnSp macro="">
      <xdr:nvCxnSpPr>
        <xdr:cNvPr id="367" name="直線コネクタ 366"/>
        <xdr:cNvCxnSpPr/>
      </xdr:nvCxnSpPr>
      <xdr:spPr>
        <a:xfrm>
          <a:off x="6972300" y="13691006"/>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11904</xdr:rowOff>
    </xdr:from>
    <xdr:ext cx="469744" cy="259045"/>
    <xdr:sp macro="" textlink="">
      <xdr:nvSpPr>
        <xdr:cNvPr id="368" name="n_1aveValue【公営住宅】&#10;一人当たり面積"/>
        <xdr:cNvSpPr txBox="1"/>
      </xdr:nvSpPr>
      <xdr:spPr>
        <a:xfrm>
          <a:off x="9391727" y="1458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8247</xdr:rowOff>
    </xdr:from>
    <xdr:ext cx="469744" cy="259045"/>
    <xdr:sp macro="" textlink="">
      <xdr:nvSpPr>
        <xdr:cNvPr id="369" name="n_2aveValue【公営住宅】&#10;一人当たり面積"/>
        <xdr:cNvSpPr txBox="1"/>
      </xdr:nvSpPr>
      <xdr:spPr>
        <a:xfrm>
          <a:off x="8515427" y="145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474</xdr:rowOff>
    </xdr:from>
    <xdr:ext cx="469744" cy="259045"/>
    <xdr:sp macro="" textlink="">
      <xdr:nvSpPr>
        <xdr:cNvPr id="370" name="n_3aveValue【公営住宅】&#10;一人当たり面積"/>
        <xdr:cNvSpPr txBox="1"/>
      </xdr:nvSpPr>
      <xdr:spPr>
        <a:xfrm>
          <a:off x="7626427" y="1457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8704</xdr:rowOff>
    </xdr:from>
    <xdr:ext cx="469744" cy="259045"/>
    <xdr:sp macro="" textlink="">
      <xdr:nvSpPr>
        <xdr:cNvPr id="371" name="n_4aveValue【公営住宅】&#10;一人当たり面積"/>
        <xdr:cNvSpPr txBox="1"/>
      </xdr:nvSpPr>
      <xdr:spPr>
        <a:xfrm>
          <a:off x="6737427" y="1458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132402</xdr:rowOff>
    </xdr:from>
    <xdr:ext cx="469744" cy="259045"/>
    <xdr:sp macro="" textlink="">
      <xdr:nvSpPr>
        <xdr:cNvPr id="372" name="n_1mainValue【公営住宅】&#10;一人当たり面積"/>
        <xdr:cNvSpPr txBox="1"/>
      </xdr:nvSpPr>
      <xdr:spPr>
        <a:xfrm>
          <a:off x="9391727" y="1350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97654</xdr:rowOff>
    </xdr:from>
    <xdr:ext cx="469744" cy="259045"/>
    <xdr:sp macro="" textlink="">
      <xdr:nvSpPr>
        <xdr:cNvPr id="373" name="n_2mainValue【公営住宅】&#10;一人当たり面積"/>
        <xdr:cNvSpPr txBox="1"/>
      </xdr:nvSpPr>
      <xdr:spPr>
        <a:xfrm>
          <a:off x="8515427" y="1347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103598</xdr:rowOff>
    </xdr:from>
    <xdr:ext cx="469744" cy="259045"/>
    <xdr:sp macro="" textlink="">
      <xdr:nvSpPr>
        <xdr:cNvPr id="374" name="n_3mainValue【公営住宅】&#10;一人当たり面積"/>
        <xdr:cNvSpPr txBox="1"/>
      </xdr:nvSpPr>
      <xdr:spPr>
        <a:xfrm>
          <a:off x="7626427" y="1347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42333</xdr:rowOff>
    </xdr:from>
    <xdr:ext cx="469744" cy="259045"/>
    <xdr:sp macro="" textlink="">
      <xdr:nvSpPr>
        <xdr:cNvPr id="375" name="n_4mainValue【公営住宅】&#10;一人当たり面積"/>
        <xdr:cNvSpPr txBox="1"/>
      </xdr:nvSpPr>
      <xdr:spPr>
        <a:xfrm>
          <a:off x="6737427" y="1341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16" name="直線コネクタ 415"/>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7"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8" name="直線コネクタ 41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19"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20" name="直線コネクタ 419"/>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421" name="【認定こども園・幼稚園・保育所】&#10;有形固定資産減価償却率平均値テキスト"/>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22" name="フローチャート: 判断 421"/>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23" name="フローチャート: 判断 422"/>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24" name="フローチャート: 判断 423"/>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25" name="フローチャート: 判断 424"/>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6" name="フローチャート: 判断 425"/>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162560</xdr:rowOff>
    </xdr:from>
    <xdr:to>
      <xdr:col>85</xdr:col>
      <xdr:colOff>177800</xdr:colOff>
      <xdr:row>40</xdr:row>
      <xdr:rowOff>92710</xdr:rowOff>
    </xdr:to>
    <xdr:sp macro="" textlink="">
      <xdr:nvSpPr>
        <xdr:cNvPr id="432" name="楕円 431"/>
        <xdr:cNvSpPr/>
      </xdr:nvSpPr>
      <xdr:spPr>
        <a:xfrm>
          <a:off x="16268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140987</xdr:rowOff>
    </xdr:from>
    <xdr:ext cx="405111" cy="259045"/>
    <xdr:sp macro="" textlink="">
      <xdr:nvSpPr>
        <xdr:cNvPr id="433" name="【認定こども園・幼稚園・保育所】&#10;有形固定資産減価償却率該当値テキスト"/>
        <xdr:cNvSpPr txBox="1"/>
      </xdr:nvSpPr>
      <xdr:spPr>
        <a:xfrm>
          <a:off x="16357600"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151130</xdr:rowOff>
    </xdr:from>
    <xdr:to>
      <xdr:col>81</xdr:col>
      <xdr:colOff>101600</xdr:colOff>
      <xdr:row>40</xdr:row>
      <xdr:rowOff>81280</xdr:rowOff>
    </xdr:to>
    <xdr:sp macro="" textlink="">
      <xdr:nvSpPr>
        <xdr:cNvPr id="434" name="楕円 433"/>
        <xdr:cNvSpPr/>
      </xdr:nvSpPr>
      <xdr:spPr>
        <a:xfrm>
          <a:off x="1543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30480</xdr:rowOff>
    </xdr:from>
    <xdr:to>
      <xdr:col>85</xdr:col>
      <xdr:colOff>127000</xdr:colOff>
      <xdr:row>40</xdr:row>
      <xdr:rowOff>41910</xdr:rowOff>
    </xdr:to>
    <xdr:cxnSp macro="">
      <xdr:nvCxnSpPr>
        <xdr:cNvPr id="435" name="直線コネクタ 434"/>
        <xdr:cNvCxnSpPr/>
      </xdr:nvCxnSpPr>
      <xdr:spPr>
        <a:xfrm>
          <a:off x="15481300" y="68884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122555</xdr:rowOff>
    </xdr:from>
    <xdr:to>
      <xdr:col>76</xdr:col>
      <xdr:colOff>165100</xdr:colOff>
      <xdr:row>40</xdr:row>
      <xdr:rowOff>52705</xdr:rowOff>
    </xdr:to>
    <xdr:sp macro="" textlink="">
      <xdr:nvSpPr>
        <xdr:cNvPr id="436" name="楕円 435"/>
        <xdr:cNvSpPr/>
      </xdr:nvSpPr>
      <xdr:spPr>
        <a:xfrm>
          <a:off x="14541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1905</xdr:rowOff>
    </xdr:from>
    <xdr:to>
      <xdr:col>81</xdr:col>
      <xdr:colOff>50800</xdr:colOff>
      <xdr:row>40</xdr:row>
      <xdr:rowOff>30480</xdr:rowOff>
    </xdr:to>
    <xdr:cxnSp macro="">
      <xdr:nvCxnSpPr>
        <xdr:cNvPr id="437" name="直線コネクタ 436"/>
        <xdr:cNvCxnSpPr/>
      </xdr:nvCxnSpPr>
      <xdr:spPr>
        <a:xfrm>
          <a:off x="14592300" y="68599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105410</xdr:rowOff>
    </xdr:from>
    <xdr:to>
      <xdr:col>72</xdr:col>
      <xdr:colOff>38100</xdr:colOff>
      <xdr:row>40</xdr:row>
      <xdr:rowOff>35560</xdr:rowOff>
    </xdr:to>
    <xdr:sp macro="" textlink="">
      <xdr:nvSpPr>
        <xdr:cNvPr id="438" name="楕円 437"/>
        <xdr:cNvSpPr/>
      </xdr:nvSpPr>
      <xdr:spPr>
        <a:xfrm>
          <a:off x="1365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156210</xdr:rowOff>
    </xdr:from>
    <xdr:to>
      <xdr:col>76</xdr:col>
      <xdr:colOff>114300</xdr:colOff>
      <xdr:row>40</xdr:row>
      <xdr:rowOff>1905</xdr:rowOff>
    </xdr:to>
    <xdr:cxnSp macro="">
      <xdr:nvCxnSpPr>
        <xdr:cNvPr id="439" name="直線コネクタ 438"/>
        <xdr:cNvCxnSpPr/>
      </xdr:nvCxnSpPr>
      <xdr:spPr>
        <a:xfrm>
          <a:off x="13703300" y="68427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73025</xdr:rowOff>
    </xdr:from>
    <xdr:to>
      <xdr:col>67</xdr:col>
      <xdr:colOff>101600</xdr:colOff>
      <xdr:row>40</xdr:row>
      <xdr:rowOff>3175</xdr:rowOff>
    </xdr:to>
    <xdr:sp macro="" textlink="">
      <xdr:nvSpPr>
        <xdr:cNvPr id="440" name="楕円 439"/>
        <xdr:cNvSpPr/>
      </xdr:nvSpPr>
      <xdr:spPr>
        <a:xfrm>
          <a:off x="12763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123825</xdr:rowOff>
    </xdr:from>
    <xdr:to>
      <xdr:col>71</xdr:col>
      <xdr:colOff>177800</xdr:colOff>
      <xdr:row>39</xdr:row>
      <xdr:rowOff>156210</xdr:rowOff>
    </xdr:to>
    <xdr:cxnSp macro="">
      <xdr:nvCxnSpPr>
        <xdr:cNvPr id="441" name="直線コネクタ 440"/>
        <xdr:cNvCxnSpPr/>
      </xdr:nvCxnSpPr>
      <xdr:spPr>
        <a:xfrm>
          <a:off x="12814300" y="68103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442" name="n_1aveValue【認定こども園・幼稚園・保育所】&#10;有形固定資産減価償却率"/>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443" name="n_2aveValue【認定こども園・幼稚園・保育所】&#10;有形固定資産減価償却率"/>
        <xdr:cNvSpPr txBox="1"/>
      </xdr:nvSpPr>
      <xdr:spPr>
        <a:xfrm>
          <a:off x="14389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444" name="n_3aveValue【認定こども園・幼稚園・保育所】&#10;有形固定資産減価償却率"/>
        <xdr:cNvSpPr txBox="1"/>
      </xdr:nvSpPr>
      <xdr:spPr>
        <a:xfrm>
          <a:off x="13500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45" name="n_4aveValue【認定こども園・幼稚園・保育所】&#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72407</xdr:rowOff>
    </xdr:from>
    <xdr:ext cx="405111" cy="259045"/>
    <xdr:sp macro="" textlink="">
      <xdr:nvSpPr>
        <xdr:cNvPr id="446" name="n_1mainValue【認定こども園・幼稚園・保育所】&#10;有形固定資産減価償却率"/>
        <xdr:cNvSpPr txBox="1"/>
      </xdr:nvSpPr>
      <xdr:spPr>
        <a:xfrm>
          <a:off x="152660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43832</xdr:rowOff>
    </xdr:from>
    <xdr:ext cx="405111" cy="259045"/>
    <xdr:sp macro="" textlink="">
      <xdr:nvSpPr>
        <xdr:cNvPr id="447" name="n_2mainValue【認定こども園・幼稚園・保育所】&#10;有形固定資産減価償却率"/>
        <xdr:cNvSpPr txBox="1"/>
      </xdr:nvSpPr>
      <xdr:spPr>
        <a:xfrm>
          <a:off x="14389744" y="690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26687</xdr:rowOff>
    </xdr:from>
    <xdr:ext cx="405111" cy="259045"/>
    <xdr:sp macro="" textlink="">
      <xdr:nvSpPr>
        <xdr:cNvPr id="448" name="n_3mainValue【認定こども園・幼稚園・保育所】&#10;有形固定資産減価償却率"/>
        <xdr:cNvSpPr txBox="1"/>
      </xdr:nvSpPr>
      <xdr:spPr>
        <a:xfrm>
          <a:off x="13500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165752</xdr:rowOff>
    </xdr:from>
    <xdr:ext cx="405111" cy="259045"/>
    <xdr:sp macro="" textlink="">
      <xdr:nvSpPr>
        <xdr:cNvPr id="449" name="n_4mainValue【認定こども園・幼稚園・保育所】&#10;有形固定資産減価償却率"/>
        <xdr:cNvSpPr txBox="1"/>
      </xdr:nvSpPr>
      <xdr:spPr>
        <a:xfrm>
          <a:off x="126117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1" name="テキスト ボックス 4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3" name="テキスト ボックス 4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5" name="テキスト ボックス 4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7" name="テキスト ボックス 4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9" name="テキスト ボックス 4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1" name="テキスト ボックス 4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107224</xdr:rowOff>
    </xdr:to>
    <xdr:cxnSp macro="">
      <xdr:nvCxnSpPr>
        <xdr:cNvPr id="475" name="直線コネクタ 474"/>
        <xdr:cNvCxnSpPr/>
      </xdr:nvCxnSpPr>
      <xdr:spPr>
        <a:xfrm flipV="1">
          <a:off x="22160864" y="565730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111051</xdr:rowOff>
    </xdr:from>
    <xdr:ext cx="469744" cy="259045"/>
    <xdr:sp macro="" textlink="">
      <xdr:nvSpPr>
        <xdr:cNvPr id="476" name="【認定こども園・幼稚園・保育所】&#10;一人当たり面積最小値テキスト"/>
        <xdr:cNvSpPr txBox="1"/>
      </xdr:nvSpPr>
      <xdr:spPr>
        <a:xfrm>
          <a:off x="22199600" y="71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107224</xdr:rowOff>
    </xdr:from>
    <xdr:to>
      <xdr:col>116</xdr:col>
      <xdr:colOff>152400</xdr:colOff>
      <xdr:row>41</xdr:row>
      <xdr:rowOff>107224</xdr:rowOff>
    </xdr:to>
    <xdr:cxnSp macro="">
      <xdr:nvCxnSpPr>
        <xdr:cNvPr id="477" name="直線コネクタ 476"/>
        <xdr:cNvCxnSpPr/>
      </xdr:nvCxnSpPr>
      <xdr:spPr>
        <a:xfrm>
          <a:off x="22072600" y="713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478" name="【認定こども園・幼稚園・保育所】&#10;一人当たり面積最大値テキスト"/>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479" name="直線コネクタ 478"/>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108693</xdr:rowOff>
    </xdr:from>
    <xdr:ext cx="469744" cy="259045"/>
    <xdr:sp macro="" textlink="">
      <xdr:nvSpPr>
        <xdr:cNvPr id="480" name="【認定こども園・幼稚園・保育所】&#10;一人当たり面積平均値テキスト"/>
        <xdr:cNvSpPr txBox="1"/>
      </xdr:nvSpPr>
      <xdr:spPr>
        <a:xfrm>
          <a:off x="22199600" y="628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81" name="フローチャート: 判断 480"/>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31931</xdr:rowOff>
    </xdr:from>
    <xdr:to>
      <xdr:col>112</xdr:col>
      <xdr:colOff>38100</xdr:colOff>
      <xdr:row>38</xdr:row>
      <xdr:rowOff>133531</xdr:rowOff>
    </xdr:to>
    <xdr:sp macro="" textlink="">
      <xdr:nvSpPr>
        <xdr:cNvPr id="482" name="フローチャート: 判断 481"/>
        <xdr:cNvSpPr/>
      </xdr:nvSpPr>
      <xdr:spPr>
        <a:xfrm>
          <a:off x="2127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38463</xdr:rowOff>
    </xdr:from>
    <xdr:to>
      <xdr:col>107</xdr:col>
      <xdr:colOff>101600</xdr:colOff>
      <xdr:row>38</xdr:row>
      <xdr:rowOff>140063</xdr:rowOff>
    </xdr:to>
    <xdr:sp macro="" textlink="">
      <xdr:nvSpPr>
        <xdr:cNvPr id="483" name="フローチャート: 判断 482"/>
        <xdr:cNvSpPr/>
      </xdr:nvSpPr>
      <xdr:spPr>
        <a:xfrm>
          <a:off x="20383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31931</xdr:rowOff>
    </xdr:from>
    <xdr:to>
      <xdr:col>102</xdr:col>
      <xdr:colOff>165100</xdr:colOff>
      <xdr:row>38</xdr:row>
      <xdr:rowOff>133531</xdr:rowOff>
    </xdr:to>
    <xdr:sp macro="" textlink="">
      <xdr:nvSpPr>
        <xdr:cNvPr id="484" name="フローチャート: 判断 483"/>
        <xdr:cNvSpPr/>
      </xdr:nvSpPr>
      <xdr:spPr>
        <a:xfrm>
          <a:off x="19494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18869</xdr:rowOff>
    </xdr:from>
    <xdr:to>
      <xdr:col>98</xdr:col>
      <xdr:colOff>38100</xdr:colOff>
      <xdr:row>38</xdr:row>
      <xdr:rowOff>120469</xdr:rowOff>
    </xdr:to>
    <xdr:sp macro="" textlink="">
      <xdr:nvSpPr>
        <xdr:cNvPr id="485" name="フローチャート: 判断 484"/>
        <xdr:cNvSpPr/>
      </xdr:nvSpPr>
      <xdr:spPr>
        <a:xfrm>
          <a:off x="18605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113574</xdr:rowOff>
    </xdr:from>
    <xdr:to>
      <xdr:col>116</xdr:col>
      <xdr:colOff>114300</xdr:colOff>
      <xdr:row>41</xdr:row>
      <xdr:rowOff>43724</xdr:rowOff>
    </xdr:to>
    <xdr:sp macro="" textlink="">
      <xdr:nvSpPr>
        <xdr:cNvPr id="491" name="楕円 490"/>
        <xdr:cNvSpPr/>
      </xdr:nvSpPr>
      <xdr:spPr>
        <a:xfrm>
          <a:off x="221107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28501</xdr:rowOff>
    </xdr:from>
    <xdr:ext cx="469744" cy="259045"/>
    <xdr:sp macro="" textlink="">
      <xdr:nvSpPr>
        <xdr:cNvPr id="492" name="【認定こども園・幼稚園・保育所】&#10;一人当たり面積該当値テキスト"/>
        <xdr:cNvSpPr txBox="1"/>
      </xdr:nvSpPr>
      <xdr:spPr>
        <a:xfrm>
          <a:off x="22199600" y="688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22134</xdr:rowOff>
    </xdr:from>
    <xdr:to>
      <xdr:col>112</xdr:col>
      <xdr:colOff>38100</xdr:colOff>
      <xdr:row>40</xdr:row>
      <xdr:rowOff>123734</xdr:rowOff>
    </xdr:to>
    <xdr:sp macro="" textlink="">
      <xdr:nvSpPr>
        <xdr:cNvPr id="493" name="楕円 492"/>
        <xdr:cNvSpPr/>
      </xdr:nvSpPr>
      <xdr:spPr>
        <a:xfrm>
          <a:off x="21272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72934</xdr:rowOff>
    </xdr:from>
    <xdr:to>
      <xdr:col>116</xdr:col>
      <xdr:colOff>63500</xdr:colOff>
      <xdr:row>40</xdr:row>
      <xdr:rowOff>164374</xdr:rowOff>
    </xdr:to>
    <xdr:cxnSp macro="">
      <xdr:nvCxnSpPr>
        <xdr:cNvPr id="494" name="直線コネクタ 493"/>
        <xdr:cNvCxnSpPr/>
      </xdr:nvCxnSpPr>
      <xdr:spPr>
        <a:xfrm>
          <a:off x="21323300" y="693093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31931</xdr:rowOff>
    </xdr:from>
    <xdr:to>
      <xdr:col>107</xdr:col>
      <xdr:colOff>101600</xdr:colOff>
      <xdr:row>40</xdr:row>
      <xdr:rowOff>133531</xdr:rowOff>
    </xdr:to>
    <xdr:sp macro="" textlink="">
      <xdr:nvSpPr>
        <xdr:cNvPr id="495" name="楕円 494"/>
        <xdr:cNvSpPr/>
      </xdr:nvSpPr>
      <xdr:spPr>
        <a:xfrm>
          <a:off x="20383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72934</xdr:rowOff>
    </xdr:from>
    <xdr:to>
      <xdr:col>111</xdr:col>
      <xdr:colOff>177800</xdr:colOff>
      <xdr:row>40</xdr:row>
      <xdr:rowOff>82731</xdr:rowOff>
    </xdr:to>
    <xdr:cxnSp macro="">
      <xdr:nvCxnSpPr>
        <xdr:cNvPr id="496" name="直線コネクタ 495"/>
        <xdr:cNvCxnSpPr/>
      </xdr:nvCxnSpPr>
      <xdr:spPr>
        <a:xfrm flipV="1">
          <a:off x="20434300" y="69309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35197</xdr:rowOff>
    </xdr:from>
    <xdr:to>
      <xdr:col>102</xdr:col>
      <xdr:colOff>165100</xdr:colOff>
      <xdr:row>40</xdr:row>
      <xdr:rowOff>136797</xdr:rowOff>
    </xdr:to>
    <xdr:sp macro="" textlink="">
      <xdr:nvSpPr>
        <xdr:cNvPr id="497" name="楕円 496"/>
        <xdr:cNvSpPr/>
      </xdr:nvSpPr>
      <xdr:spPr>
        <a:xfrm>
          <a:off x="19494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82731</xdr:rowOff>
    </xdr:from>
    <xdr:to>
      <xdr:col>107</xdr:col>
      <xdr:colOff>50800</xdr:colOff>
      <xdr:row>40</xdr:row>
      <xdr:rowOff>85997</xdr:rowOff>
    </xdr:to>
    <xdr:cxnSp macro="">
      <xdr:nvCxnSpPr>
        <xdr:cNvPr id="498" name="直線コネクタ 497"/>
        <xdr:cNvCxnSpPr/>
      </xdr:nvCxnSpPr>
      <xdr:spPr>
        <a:xfrm flipV="1">
          <a:off x="19545300" y="69407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41728</xdr:rowOff>
    </xdr:from>
    <xdr:to>
      <xdr:col>98</xdr:col>
      <xdr:colOff>38100</xdr:colOff>
      <xdr:row>40</xdr:row>
      <xdr:rowOff>143328</xdr:rowOff>
    </xdr:to>
    <xdr:sp macro="" textlink="">
      <xdr:nvSpPr>
        <xdr:cNvPr id="499" name="楕円 498"/>
        <xdr:cNvSpPr/>
      </xdr:nvSpPr>
      <xdr:spPr>
        <a:xfrm>
          <a:off x="18605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85997</xdr:rowOff>
    </xdr:from>
    <xdr:to>
      <xdr:col>102</xdr:col>
      <xdr:colOff>114300</xdr:colOff>
      <xdr:row>40</xdr:row>
      <xdr:rowOff>92528</xdr:rowOff>
    </xdr:to>
    <xdr:cxnSp macro="">
      <xdr:nvCxnSpPr>
        <xdr:cNvPr id="500" name="直線コネクタ 499"/>
        <xdr:cNvCxnSpPr/>
      </xdr:nvCxnSpPr>
      <xdr:spPr>
        <a:xfrm flipV="1">
          <a:off x="18656300" y="69439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150058</xdr:rowOff>
    </xdr:from>
    <xdr:ext cx="469744" cy="259045"/>
    <xdr:sp macro="" textlink="">
      <xdr:nvSpPr>
        <xdr:cNvPr id="501" name="n_1aveValue【認定こども園・幼稚園・保育所】&#10;一人当たり面積"/>
        <xdr:cNvSpPr txBox="1"/>
      </xdr:nvSpPr>
      <xdr:spPr>
        <a:xfrm>
          <a:off x="21075727" y="632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156590</xdr:rowOff>
    </xdr:from>
    <xdr:ext cx="469744" cy="259045"/>
    <xdr:sp macro="" textlink="">
      <xdr:nvSpPr>
        <xdr:cNvPr id="502" name="n_2aveValue【認定こども園・幼稚園・保育所】&#10;一人当たり面積"/>
        <xdr:cNvSpPr txBox="1"/>
      </xdr:nvSpPr>
      <xdr:spPr>
        <a:xfrm>
          <a:off x="20199427" y="632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150058</xdr:rowOff>
    </xdr:from>
    <xdr:ext cx="469744" cy="259045"/>
    <xdr:sp macro="" textlink="">
      <xdr:nvSpPr>
        <xdr:cNvPr id="503" name="n_3aveValue【認定こども園・幼稚園・保育所】&#10;一人当たり面積"/>
        <xdr:cNvSpPr txBox="1"/>
      </xdr:nvSpPr>
      <xdr:spPr>
        <a:xfrm>
          <a:off x="19310427" y="632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136996</xdr:rowOff>
    </xdr:from>
    <xdr:ext cx="469744" cy="259045"/>
    <xdr:sp macro="" textlink="">
      <xdr:nvSpPr>
        <xdr:cNvPr id="504" name="n_4aveValue【認定こども園・幼稚園・保育所】&#10;一人当たり面積"/>
        <xdr:cNvSpPr txBox="1"/>
      </xdr:nvSpPr>
      <xdr:spPr>
        <a:xfrm>
          <a:off x="18421427"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114861</xdr:rowOff>
    </xdr:from>
    <xdr:ext cx="469744" cy="259045"/>
    <xdr:sp macro="" textlink="">
      <xdr:nvSpPr>
        <xdr:cNvPr id="505" name="n_1mainValue【認定こども園・幼稚園・保育所】&#10;一人当たり面積"/>
        <xdr:cNvSpPr txBox="1"/>
      </xdr:nvSpPr>
      <xdr:spPr>
        <a:xfrm>
          <a:off x="21075727" y="697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124658</xdr:rowOff>
    </xdr:from>
    <xdr:ext cx="469744" cy="259045"/>
    <xdr:sp macro="" textlink="">
      <xdr:nvSpPr>
        <xdr:cNvPr id="506" name="n_2mainValue【認定こども園・幼稚園・保育所】&#10;一人当たり面積"/>
        <xdr:cNvSpPr txBox="1"/>
      </xdr:nvSpPr>
      <xdr:spPr>
        <a:xfrm>
          <a:off x="20199427" y="69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127924</xdr:rowOff>
    </xdr:from>
    <xdr:ext cx="469744" cy="259045"/>
    <xdr:sp macro="" textlink="">
      <xdr:nvSpPr>
        <xdr:cNvPr id="507" name="n_3mainValue【認定こども園・幼稚園・保育所】&#10;一人当たり面積"/>
        <xdr:cNvSpPr txBox="1"/>
      </xdr:nvSpPr>
      <xdr:spPr>
        <a:xfrm>
          <a:off x="19310427" y="698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134455</xdr:rowOff>
    </xdr:from>
    <xdr:ext cx="469744" cy="259045"/>
    <xdr:sp macro="" textlink="">
      <xdr:nvSpPr>
        <xdr:cNvPr id="508" name="n_4mainValue【認定こども園・幼稚園・保育所】&#10;一人当たり面積"/>
        <xdr:cNvSpPr txBox="1"/>
      </xdr:nvSpPr>
      <xdr:spPr>
        <a:xfrm>
          <a:off x="18421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1" name="テキスト ボックス 52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1" name="テキスト ボックス 53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3" name="テキスト ボックス 5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26126</xdr:rowOff>
    </xdr:to>
    <xdr:cxnSp macro="">
      <xdr:nvCxnSpPr>
        <xdr:cNvPr id="535" name="直線コネクタ 534"/>
        <xdr:cNvCxnSpPr/>
      </xdr:nvCxnSpPr>
      <xdr:spPr>
        <a:xfrm flipV="1">
          <a:off x="16318864" y="9519557"/>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536"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537" name="直線コネクタ 536"/>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405111" cy="259045"/>
    <xdr:sp macro="" textlink="">
      <xdr:nvSpPr>
        <xdr:cNvPr id="538" name="【学校施設】&#10;有形固定資産減価償却率最大値テキスト"/>
        <xdr:cNvSpPr txBox="1"/>
      </xdr:nvSpPr>
      <xdr:spPr>
        <a:xfrm>
          <a:off x="163576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39" name="直線コネクタ 5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540" name="【学校施設】&#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41" name="フローチャート: 判断 540"/>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110853</xdr:rowOff>
    </xdr:from>
    <xdr:to>
      <xdr:col>81</xdr:col>
      <xdr:colOff>101600</xdr:colOff>
      <xdr:row>60</xdr:row>
      <xdr:rowOff>41003</xdr:rowOff>
    </xdr:to>
    <xdr:sp macro="" textlink="">
      <xdr:nvSpPr>
        <xdr:cNvPr id="542" name="フローチャート: 判断 541"/>
        <xdr:cNvSpPr/>
      </xdr:nvSpPr>
      <xdr:spPr>
        <a:xfrm>
          <a:off x="15430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3" name="フローチャート: 判断 542"/>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4" name="フローチャート: 判断 543"/>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16147</xdr:rowOff>
    </xdr:from>
    <xdr:to>
      <xdr:col>67</xdr:col>
      <xdr:colOff>101600</xdr:colOff>
      <xdr:row>59</xdr:row>
      <xdr:rowOff>117747</xdr:rowOff>
    </xdr:to>
    <xdr:sp macro="" textlink="">
      <xdr:nvSpPr>
        <xdr:cNvPr id="545" name="フローチャート: 判断 544"/>
        <xdr:cNvSpPr/>
      </xdr:nvSpPr>
      <xdr:spPr>
        <a:xfrm>
          <a:off x="12763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74930</xdr:rowOff>
    </xdr:from>
    <xdr:to>
      <xdr:col>85</xdr:col>
      <xdr:colOff>177800</xdr:colOff>
      <xdr:row>60</xdr:row>
      <xdr:rowOff>5080</xdr:rowOff>
    </xdr:to>
    <xdr:sp macro="" textlink="">
      <xdr:nvSpPr>
        <xdr:cNvPr id="551" name="楕円 550"/>
        <xdr:cNvSpPr/>
      </xdr:nvSpPr>
      <xdr:spPr>
        <a:xfrm>
          <a:off x="16268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53357</xdr:rowOff>
    </xdr:from>
    <xdr:ext cx="405111" cy="259045"/>
    <xdr:sp macro="" textlink="">
      <xdr:nvSpPr>
        <xdr:cNvPr id="552" name="【学校施設】&#10;有形固定資産減価償却率該当値テキスト"/>
        <xdr:cNvSpPr txBox="1"/>
      </xdr:nvSpPr>
      <xdr:spPr>
        <a:xfrm>
          <a:off x="16357600"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133713</xdr:rowOff>
    </xdr:from>
    <xdr:to>
      <xdr:col>81</xdr:col>
      <xdr:colOff>101600</xdr:colOff>
      <xdr:row>62</xdr:row>
      <xdr:rowOff>63863</xdr:rowOff>
    </xdr:to>
    <xdr:sp macro="" textlink="">
      <xdr:nvSpPr>
        <xdr:cNvPr id="553" name="楕円 552"/>
        <xdr:cNvSpPr/>
      </xdr:nvSpPr>
      <xdr:spPr>
        <a:xfrm>
          <a:off x="15430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125730</xdr:rowOff>
    </xdr:from>
    <xdr:to>
      <xdr:col>85</xdr:col>
      <xdr:colOff>127000</xdr:colOff>
      <xdr:row>62</xdr:row>
      <xdr:rowOff>13063</xdr:rowOff>
    </xdr:to>
    <xdr:cxnSp macro="">
      <xdr:nvCxnSpPr>
        <xdr:cNvPr id="554" name="直線コネクタ 553"/>
        <xdr:cNvCxnSpPr/>
      </xdr:nvCxnSpPr>
      <xdr:spPr>
        <a:xfrm flipV="1">
          <a:off x="15481300" y="10241280"/>
          <a:ext cx="838200" cy="40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87993</xdr:rowOff>
    </xdr:from>
    <xdr:to>
      <xdr:col>76</xdr:col>
      <xdr:colOff>165100</xdr:colOff>
      <xdr:row>62</xdr:row>
      <xdr:rowOff>18143</xdr:rowOff>
    </xdr:to>
    <xdr:sp macro="" textlink="">
      <xdr:nvSpPr>
        <xdr:cNvPr id="555" name="楕円 554"/>
        <xdr:cNvSpPr/>
      </xdr:nvSpPr>
      <xdr:spPr>
        <a:xfrm>
          <a:off x="14541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138793</xdr:rowOff>
    </xdr:from>
    <xdr:to>
      <xdr:col>81</xdr:col>
      <xdr:colOff>50800</xdr:colOff>
      <xdr:row>62</xdr:row>
      <xdr:rowOff>13063</xdr:rowOff>
    </xdr:to>
    <xdr:cxnSp macro="">
      <xdr:nvCxnSpPr>
        <xdr:cNvPr id="556" name="直線コネクタ 555"/>
        <xdr:cNvCxnSpPr/>
      </xdr:nvCxnSpPr>
      <xdr:spPr>
        <a:xfrm>
          <a:off x="14592300" y="105972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45538</xdr:rowOff>
    </xdr:from>
    <xdr:to>
      <xdr:col>72</xdr:col>
      <xdr:colOff>38100</xdr:colOff>
      <xdr:row>61</xdr:row>
      <xdr:rowOff>147138</xdr:rowOff>
    </xdr:to>
    <xdr:sp macro="" textlink="">
      <xdr:nvSpPr>
        <xdr:cNvPr id="557" name="楕円 556"/>
        <xdr:cNvSpPr/>
      </xdr:nvSpPr>
      <xdr:spPr>
        <a:xfrm>
          <a:off x="13652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96338</xdr:rowOff>
    </xdr:from>
    <xdr:to>
      <xdr:col>76</xdr:col>
      <xdr:colOff>114300</xdr:colOff>
      <xdr:row>61</xdr:row>
      <xdr:rowOff>138793</xdr:rowOff>
    </xdr:to>
    <xdr:cxnSp macro="">
      <xdr:nvCxnSpPr>
        <xdr:cNvPr id="558" name="直線コネクタ 557"/>
        <xdr:cNvCxnSpPr/>
      </xdr:nvCxnSpPr>
      <xdr:spPr>
        <a:xfrm>
          <a:off x="13703300" y="105547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171269</xdr:rowOff>
    </xdr:from>
    <xdr:to>
      <xdr:col>67</xdr:col>
      <xdr:colOff>101600</xdr:colOff>
      <xdr:row>61</xdr:row>
      <xdr:rowOff>101419</xdr:rowOff>
    </xdr:to>
    <xdr:sp macro="" textlink="">
      <xdr:nvSpPr>
        <xdr:cNvPr id="559" name="楕円 558"/>
        <xdr:cNvSpPr/>
      </xdr:nvSpPr>
      <xdr:spPr>
        <a:xfrm>
          <a:off x="12763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50619</xdr:rowOff>
    </xdr:from>
    <xdr:to>
      <xdr:col>71</xdr:col>
      <xdr:colOff>177800</xdr:colOff>
      <xdr:row>61</xdr:row>
      <xdr:rowOff>96338</xdr:rowOff>
    </xdr:to>
    <xdr:cxnSp macro="">
      <xdr:nvCxnSpPr>
        <xdr:cNvPr id="560" name="直線コネクタ 559"/>
        <xdr:cNvCxnSpPr/>
      </xdr:nvCxnSpPr>
      <xdr:spPr>
        <a:xfrm>
          <a:off x="12814300" y="105090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57530</xdr:rowOff>
    </xdr:from>
    <xdr:ext cx="405111" cy="259045"/>
    <xdr:sp macro="" textlink="">
      <xdr:nvSpPr>
        <xdr:cNvPr id="561" name="n_1aveValue【学校施設】&#10;有形固定資産減価償却率"/>
        <xdr:cNvSpPr txBox="1"/>
      </xdr:nvSpPr>
      <xdr:spPr>
        <a:xfrm>
          <a:off x="152660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562" name="n_2aveValue【学校施設】&#10;有形固定資産減価償却率"/>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3" name="n_3aveValue【学校施設】&#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134274</xdr:rowOff>
    </xdr:from>
    <xdr:ext cx="405111" cy="259045"/>
    <xdr:sp macro="" textlink="">
      <xdr:nvSpPr>
        <xdr:cNvPr id="564" name="n_4aveValue【学校施設】&#10;有形固定資産減価償却率"/>
        <xdr:cNvSpPr txBox="1"/>
      </xdr:nvSpPr>
      <xdr:spPr>
        <a:xfrm>
          <a:off x="12611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54990</xdr:rowOff>
    </xdr:from>
    <xdr:ext cx="405111" cy="259045"/>
    <xdr:sp macro="" textlink="">
      <xdr:nvSpPr>
        <xdr:cNvPr id="565" name="n_1mainValue【学校施設】&#10;有形固定資産減価償却率"/>
        <xdr:cNvSpPr txBox="1"/>
      </xdr:nvSpPr>
      <xdr:spPr>
        <a:xfrm>
          <a:off x="152660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9270</xdr:rowOff>
    </xdr:from>
    <xdr:ext cx="405111" cy="259045"/>
    <xdr:sp macro="" textlink="">
      <xdr:nvSpPr>
        <xdr:cNvPr id="566" name="n_2mainValue【学校施設】&#10;有形固定資産減価償却率"/>
        <xdr:cNvSpPr txBox="1"/>
      </xdr:nvSpPr>
      <xdr:spPr>
        <a:xfrm>
          <a:off x="14389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138265</xdr:rowOff>
    </xdr:from>
    <xdr:ext cx="405111" cy="259045"/>
    <xdr:sp macro="" textlink="">
      <xdr:nvSpPr>
        <xdr:cNvPr id="567" name="n_3mainValue【学校施設】&#10;有形固定資産減価償却率"/>
        <xdr:cNvSpPr txBox="1"/>
      </xdr:nvSpPr>
      <xdr:spPr>
        <a:xfrm>
          <a:off x="13500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92546</xdr:rowOff>
    </xdr:from>
    <xdr:ext cx="405111" cy="259045"/>
    <xdr:sp macro="" textlink="">
      <xdr:nvSpPr>
        <xdr:cNvPr id="568" name="n_4mainValue【学校施設】&#10;有形固定資産減価償却率"/>
        <xdr:cNvSpPr txBox="1"/>
      </xdr:nvSpPr>
      <xdr:spPr>
        <a:xfrm>
          <a:off x="12611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0" name="直線コネクタ 5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1" name="テキスト ボックス 5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2" name="直線コネクタ 5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3" name="テキスト ボックス 5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4" name="直線コネクタ 5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5" name="テキスト ボックス 5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6" name="直線コネクタ 5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7" name="テキスト ボックス 5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8" name="直線コネクタ 5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9" name="テキスト ボックス 5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0" name="直線コネクタ 5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1" name="テキスト ボックス 5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79030</xdr:rowOff>
    </xdr:from>
    <xdr:to>
      <xdr:col>116</xdr:col>
      <xdr:colOff>62864</xdr:colOff>
      <xdr:row>63</xdr:row>
      <xdr:rowOff>64335</xdr:rowOff>
    </xdr:to>
    <xdr:cxnSp macro="">
      <xdr:nvCxnSpPr>
        <xdr:cNvPr id="595" name="直線コネクタ 594"/>
        <xdr:cNvCxnSpPr/>
      </xdr:nvCxnSpPr>
      <xdr:spPr>
        <a:xfrm flipV="1">
          <a:off x="22160864" y="9680230"/>
          <a:ext cx="0" cy="1185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68162</xdr:rowOff>
    </xdr:from>
    <xdr:ext cx="469744" cy="259045"/>
    <xdr:sp macro="" textlink="">
      <xdr:nvSpPr>
        <xdr:cNvPr id="596" name="【学校施設】&#10;一人当たり面積最小値テキスト"/>
        <xdr:cNvSpPr txBox="1"/>
      </xdr:nvSpPr>
      <xdr:spPr>
        <a:xfrm>
          <a:off x="22199600" y="10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64335</xdr:rowOff>
    </xdr:from>
    <xdr:to>
      <xdr:col>116</xdr:col>
      <xdr:colOff>152400</xdr:colOff>
      <xdr:row>63</xdr:row>
      <xdr:rowOff>64335</xdr:rowOff>
    </xdr:to>
    <xdr:cxnSp macro="">
      <xdr:nvCxnSpPr>
        <xdr:cNvPr id="597" name="直線コネクタ 596"/>
        <xdr:cNvCxnSpPr/>
      </xdr:nvCxnSpPr>
      <xdr:spPr>
        <a:xfrm>
          <a:off x="22072600" y="1086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25707</xdr:rowOff>
    </xdr:from>
    <xdr:ext cx="469744" cy="259045"/>
    <xdr:sp macro="" textlink="">
      <xdr:nvSpPr>
        <xdr:cNvPr id="598" name="【学校施設】&#10;一人当たり面積最大値テキスト"/>
        <xdr:cNvSpPr txBox="1"/>
      </xdr:nvSpPr>
      <xdr:spPr>
        <a:xfrm>
          <a:off x="22199600" y="94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79030</xdr:rowOff>
    </xdr:from>
    <xdr:to>
      <xdr:col>116</xdr:col>
      <xdr:colOff>152400</xdr:colOff>
      <xdr:row>56</xdr:row>
      <xdr:rowOff>79030</xdr:rowOff>
    </xdr:to>
    <xdr:cxnSp macro="">
      <xdr:nvCxnSpPr>
        <xdr:cNvPr id="599" name="直線コネクタ 598"/>
        <xdr:cNvCxnSpPr/>
      </xdr:nvCxnSpPr>
      <xdr:spPr>
        <a:xfrm>
          <a:off x="22072600" y="96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113120</xdr:rowOff>
    </xdr:from>
    <xdr:ext cx="469744" cy="259045"/>
    <xdr:sp macro="" textlink="">
      <xdr:nvSpPr>
        <xdr:cNvPr id="600" name="【学校施設】&#10;一人当たり面積平均値テキスト"/>
        <xdr:cNvSpPr txBox="1"/>
      </xdr:nvSpPr>
      <xdr:spPr>
        <a:xfrm>
          <a:off x="22199600" y="1040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134693</xdr:rowOff>
    </xdr:from>
    <xdr:to>
      <xdr:col>116</xdr:col>
      <xdr:colOff>114300</xdr:colOff>
      <xdr:row>61</xdr:row>
      <xdr:rowOff>64843</xdr:rowOff>
    </xdr:to>
    <xdr:sp macro="" textlink="">
      <xdr:nvSpPr>
        <xdr:cNvPr id="601" name="フローチャート: 判断 600"/>
        <xdr:cNvSpPr/>
      </xdr:nvSpPr>
      <xdr:spPr>
        <a:xfrm>
          <a:off x="22110700" y="104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140244</xdr:rowOff>
    </xdr:from>
    <xdr:to>
      <xdr:col>112</xdr:col>
      <xdr:colOff>38100</xdr:colOff>
      <xdr:row>62</xdr:row>
      <xdr:rowOff>70394</xdr:rowOff>
    </xdr:to>
    <xdr:sp macro="" textlink="">
      <xdr:nvSpPr>
        <xdr:cNvPr id="602" name="フローチャート: 判断 601"/>
        <xdr:cNvSpPr/>
      </xdr:nvSpPr>
      <xdr:spPr>
        <a:xfrm>
          <a:off x="21272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129141</xdr:rowOff>
    </xdr:from>
    <xdr:to>
      <xdr:col>107</xdr:col>
      <xdr:colOff>101600</xdr:colOff>
      <xdr:row>62</xdr:row>
      <xdr:rowOff>59291</xdr:rowOff>
    </xdr:to>
    <xdr:sp macro="" textlink="">
      <xdr:nvSpPr>
        <xdr:cNvPr id="603" name="フローチャート: 判断 602"/>
        <xdr:cNvSpPr/>
      </xdr:nvSpPr>
      <xdr:spPr>
        <a:xfrm>
          <a:off x="20383500" y="10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604" name="フローチャート: 判断 603"/>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160492</xdr:rowOff>
    </xdr:from>
    <xdr:to>
      <xdr:col>98</xdr:col>
      <xdr:colOff>38100</xdr:colOff>
      <xdr:row>62</xdr:row>
      <xdr:rowOff>90642</xdr:rowOff>
    </xdr:to>
    <xdr:sp macro="" textlink="">
      <xdr:nvSpPr>
        <xdr:cNvPr id="605" name="フローチャート: 判断 604"/>
        <xdr:cNvSpPr/>
      </xdr:nvSpPr>
      <xdr:spPr>
        <a:xfrm>
          <a:off x="18605500" y="10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93545</xdr:rowOff>
    </xdr:from>
    <xdr:to>
      <xdr:col>116</xdr:col>
      <xdr:colOff>114300</xdr:colOff>
      <xdr:row>61</xdr:row>
      <xdr:rowOff>23695</xdr:rowOff>
    </xdr:to>
    <xdr:sp macro="" textlink="">
      <xdr:nvSpPr>
        <xdr:cNvPr id="611" name="楕円 610"/>
        <xdr:cNvSpPr/>
      </xdr:nvSpPr>
      <xdr:spPr>
        <a:xfrm>
          <a:off x="22110700" y="103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116422</xdr:rowOff>
    </xdr:from>
    <xdr:ext cx="469744" cy="259045"/>
    <xdr:sp macro="" textlink="">
      <xdr:nvSpPr>
        <xdr:cNvPr id="612" name="【学校施設】&#10;一人当たり面積該当値テキスト"/>
        <xdr:cNvSpPr txBox="1"/>
      </xdr:nvSpPr>
      <xdr:spPr>
        <a:xfrm>
          <a:off x="22199600" y="1023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38681</xdr:rowOff>
    </xdr:from>
    <xdr:to>
      <xdr:col>112</xdr:col>
      <xdr:colOff>38100</xdr:colOff>
      <xdr:row>60</xdr:row>
      <xdr:rowOff>140281</xdr:rowOff>
    </xdr:to>
    <xdr:sp macro="" textlink="">
      <xdr:nvSpPr>
        <xdr:cNvPr id="613" name="楕円 612"/>
        <xdr:cNvSpPr/>
      </xdr:nvSpPr>
      <xdr:spPr>
        <a:xfrm>
          <a:off x="21272500" y="1032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89481</xdr:rowOff>
    </xdr:from>
    <xdr:to>
      <xdr:col>116</xdr:col>
      <xdr:colOff>63500</xdr:colOff>
      <xdr:row>60</xdr:row>
      <xdr:rowOff>144345</xdr:rowOff>
    </xdr:to>
    <xdr:cxnSp macro="">
      <xdr:nvCxnSpPr>
        <xdr:cNvPr id="614" name="直線コネクタ 613"/>
        <xdr:cNvCxnSpPr/>
      </xdr:nvCxnSpPr>
      <xdr:spPr>
        <a:xfrm>
          <a:off x="21323300" y="10376481"/>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64806</xdr:rowOff>
    </xdr:from>
    <xdr:to>
      <xdr:col>107</xdr:col>
      <xdr:colOff>101600</xdr:colOff>
      <xdr:row>60</xdr:row>
      <xdr:rowOff>166406</xdr:rowOff>
    </xdr:to>
    <xdr:sp macro="" textlink="">
      <xdr:nvSpPr>
        <xdr:cNvPr id="615" name="楕円 614"/>
        <xdr:cNvSpPr/>
      </xdr:nvSpPr>
      <xdr:spPr>
        <a:xfrm>
          <a:off x="20383500" y="1035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89481</xdr:rowOff>
    </xdr:from>
    <xdr:to>
      <xdr:col>111</xdr:col>
      <xdr:colOff>177800</xdr:colOff>
      <xdr:row>60</xdr:row>
      <xdr:rowOff>115606</xdr:rowOff>
    </xdr:to>
    <xdr:cxnSp macro="">
      <xdr:nvCxnSpPr>
        <xdr:cNvPr id="616" name="直線コネクタ 615"/>
        <xdr:cNvCxnSpPr/>
      </xdr:nvCxnSpPr>
      <xdr:spPr>
        <a:xfrm flipV="1">
          <a:off x="20434300" y="1037648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80482</xdr:rowOff>
    </xdr:from>
    <xdr:to>
      <xdr:col>102</xdr:col>
      <xdr:colOff>165100</xdr:colOff>
      <xdr:row>61</xdr:row>
      <xdr:rowOff>10632</xdr:rowOff>
    </xdr:to>
    <xdr:sp macro="" textlink="">
      <xdr:nvSpPr>
        <xdr:cNvPr id="617" name="楕円 616"/>
        <xdr:cNvSpPr/>
      </xdr:nvSpPr>
      <xdr:spPr>
        <a:xfrm>
          <a:off x="19494500" y="1036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115606</xdr:rowOff>
    </xdr:from>
    <xdr:to>
      <xdr:col>107</xdr:col>
      <xdr:colOff>50800</xdr:colOff>
      <xdr:row>60</xdr:row>
      <xdr:rowOff>131282</xdr:rowOff>
    </xdr:to>
    <xdr:cxnSp macro="">
      <xdr:nvCxnSpPr>
        <xdr:cNvPr id="618" name="直線コネクタ 617"/>
        <xdr:cNvCxnSpPr/>
      </xdr:nvCxnSpPr>
      <xdr:spPr>
        <a:xfrm flipV="1">
          <a:off x="19545300" y="10402606"/>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36068</xdr:rowOff>
    </xdr:from>
    <xdr:to>
      <xdr:col>98</xdr:col>
      <xdr:colOff>38100</xdr:colOff>
      <xdr:row>60</xdr:row>
      <xdr:rowOff>137668</xdr:rowOff>
    </xdr:to>
    <xdr:sp macro="" textlink="">
      <xdr:nvSpPr>
        <xdr:cNvPr id="619" name="楕円 618"/>
        <xdr:cNvSpPr/>
      </xdr:nvSpPr>
      <xdr:spPr>
        <a:xfrm>
          <a:off x="18605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86868</xdr:rowOff>
    </xdr:from>
    <xdr:to>
      <xdr:col>102</xdr:col>
      <xdr:colOff>114300</xdr:colOff>
      <xdr:row>60</xdr:row>
      <xdr:rowOff>131282</xdr:rowOff>
    </xdr:to>
    <xdr:cxnSp macro="">
      <xdr:nvCxnSpPr>
        <xdr:cNvPr id="620" name="直線コネクタ 619"/>
        <xdr:cNvCxnSpPr/>
      </xdr:nvCxnSpPr>
      <xdr:spPr>
        <a:xfrm>
          <a:off x="18656300" y="10373868"/>
          <a:ext cx="8890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61521</xdr:rowOff>
    </xdr:from>
    <xdr:ext cx="469744" cy="259045"/>
    <xdr:sp macro="" textlink="">
      <xdr:nvSpPr>
        <xdr:cNvPr id="621" name="n_1aveValue【学校施設】&#10;一人当たり面積"/>
        <xdr:cNvSpPr txBox="1"/>
      </xdr:nvSpPr>
      <xdr:spPr>
        <a:xfrm>
          <a:off x="210757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50418</xdr:rowOff>
    </xdr:from>
    <xdr:ext cx="469744" cy="259045"/>
    <xdr:sp macro="" textlink="">
      <xdr:nvSpPr>
        <xdr:cNvPr id="622" name="n_2aveValue【学校施設】&#10;一人当たり面積"/>
        <xdr:cNvSpPr txBox="1"/>
      </xdr:nvSpPr>
      <xdr:spPr>
        <a:xfrm>
          <a:off x="20199427" y="1068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46499</xdr:rowOff>
    </xdr:from>
    <xdr:ext cx="469744" cy="259045"/>
    <xdr:sp macro="" textlink="">
      <xdr:nvSpPr>
        <xdr:cNvPr id="623" name="n_3aveValue【学校施設】&#10;一人当たり面積"/>
        <xdr:cNvSpPr txBox="1"/>
      </xdr:nvSpPr>
      <xdr:spPr>
        <a:xfrm>
          <a:off x="19310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81769</xdr:rowOff>
    </xdr:from>
    <xdr:ext cx="469744" cy="259045"/>
    <xdr:sp macro="" textlink="">
      <xdr:nvSpPr>
        <xdr:cNvPr id="624" name="n_4aveValue【学校施設】&#10;一人当たり面積"/>
        <xdr:cNvSpPr txBox="1"/>
      </xdr:nvSpPr>
      <xdr:spPr>
        <a:xfrm>
          <a:off x="18421427" y="1071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156808</xdr:rowOff>
    </xdr:from>
    <xdr:ext cx="469744" cy="259045"/>
    <xdr:sp macro="" textlink="">
      <xdr:nvSpPr>
        <xdr:cNvPr id="625" name="n_1mainValue【学校施設】&#10;一人当たり面積"/>
        <xdr:cNvSpPr txBox="1"/>
      </xdr:nvSpPr>
      <xdr:spPr>
        <a:xfrm>
          <a:off x="21075727" y="1010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11483</xdr:rowOff>
    </xdr:from>
    <xdr:ext cx="469744" cy="259045"/>
    <xdr:sp macro="" textlink="">
      <xdr:nvSpPr>
        <xdr:cNvPr id="626" name="n_2mainValue【学校施設】&#10;一人当たり面積"/>
        <xdr:cNvSpPr txBox="1"/>
      </xdr:nvSpPr>
      <xdr:spPr>
        <a:xfrm>
          <a:off x="20199427" y="10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27159</xdr:rowOff>
    </xdr:from>
    <xdr:ext cx="469744" cy="259045"/>
    <xdr:sp macro="" textlink="">
      <xdr:nvSpPr>
        <xdr:cNvPr id="627" name="n_3mainValue【学校施設】&#10;一人当たり面積"/>
        <xdr:cNvSpPr txBox="1"/>
      </xdr:nvSpPr>
      <xdr:spPr>
        <a:xfrm>
          <a:off x="19310427" y="1014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154195</xdr:rowOff>
    </xdr:from>
    <xdr:ext cx="469744" cy="259045"/>
    <xdr:sp macro="" textlink="">
      <xdr:nvSpPr>
        <xdr:cNvPr id="628" name="n_4mainValue【学校施設】&#10;一人当たり面積"/>
        <xdr:cNvSpPr txBox="1"/>
      </xdr:nvSpPr>
      <xdr:spPr>
        <a:xfrm>
          <a:off x="184214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5" name="テキスト ボックス 6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6" name="直線コネクタ 6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7" name="テキスト ボックス 6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8" name="直線コネクタ 6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9" name="テキスト ボックス 6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0" name="直線コネクタ 6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1" name="テキスト ボックス 6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2" name="直線コネクタ 6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3" name="テキスト ボックス 6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4" name="直線コネクタ 6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5" name="テキスト ボックス 6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6" name="直線コネクタ 6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7" name="テキスト ボックス 6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108</xdr:row>
      <xdr:rowOff>149679</xdr:rowOff>
    </xdr:to>
    <xdr:cxnSp macro="">
      <xdr:nvCxnSpPr>
        <xdr:cNvPr id="670" name="直線コネクタ 669"/>
        <xdr:cNvCxnSpPr/>
      </xdr:nvCxnSpPr>
      <xdr:spPr>
        <a:xfrm flipV="1">
          <a:off x="16318864" y="17296312"/>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671" name="【公民館】&#10;有形固定資産減価償却率最小値テキスト"/>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672" name="直線コネクタ 671"/>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673" name="【公民館】&#10;有形固定資産減価償却率最大値テキスト"/>
        <xdr:cNvSpPr txBox="1"/>
      </xdr:nvSpPr>
      <xdr:spPr>
        <a:xfrm>
          <a:off x="163576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674" name="直線コネクタ 673"/>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121756</xdr:rowOff>
    </xdr:from>
    <xdr:ext cx="405111" cy="259045"/>
    <xdr:sp macro="" textlink="">
      <xdr:nvSpPr>
        <xdr:cNvPr id="675" name="【公民館】&#10;有形固定資産減価償却率平均値テキスト"/>
        <xdr:cNvSpPr txBox="1"/>
      </xdr:nvSpPr>
      <xdr:spPr>
        <a:xfrm>
          <a:off x="16357600" y="17952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76" name="フローチャート: 判断 675"/>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25400</xdr:rowOff>
    </xdr:from>
    <xdr:to>
      <xdr:col>81</xdr:col>
      <xdr:colOff>101600</xdr:colOff>
      <xdr:row>105</xdr:row>
      <xdr:rowOff>127000</xdr:rowOff>
    </xdr:to>
    <xdr:sp macro="" textlink="">
      <xdr:nvSpPr>
        <xdr:cNvPr id="677" name="フローチャート: 判断 676"/>
        <xdr:cNvSpPr/>
      </xdr:nvSpPr>
      <xdr:spPr>
        <a:xfrm>
          <a:off x="15430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10705</xdr:rowOff>
    </xdr:from>
    <xdr:to>
      <xdr:col>76</xdr:col>
      <xdr:colOff>165100</xdr:colOff>
      <xdr:row>105</xdr:row>
      <xdr:rowOff>112305</xdr:rowOff>
    </xdr:to>
    <xdr:sp macro="" textlink="">
      <xdr:nvSpPr>
        <xdr:cNvPr id="678" name="フローチャート: 判断 677"/>
        <xdr:cNvSpPr/>
      </xdr:nvSpPr>
      <xdr:spPr>
        <a:xfrm>
          <a:off x="14541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679" name="フローチャート: 判断 678"/>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680" name="フローチャート: 判断 679"/>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67855</xdr:rowOff>
    </xdr:from>
    <xdr:to>
      <xdr:col>85</xdr:col>
      <xdr:colOff>177800</xdr:colOff>
      <xdr:row>106</xdr:row>
      <xdr:rowOff>169455</xdr:rowOff>
    </xdr:to>
    <xdr:sp macro="" textlink="">
      <xdr:nvSpPr>
        <xdr:cNvPr id="686" name="楕円 685"/>
        <xdr:cNvSpPr/>
      </xdr:nvSpPr>
      <xdr:spPr>
        <a:xfrm>
          <a:off x="162687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46282</xdr:rowOff>
    </xdr:from>
    <xdr:ext cx="405111" cy="259045"/>
    <xdr:sp macro="" textlink="">
      <xdr:nvSpPr>
        <xdr:cNvPr id="687" name="【公民館】&#10;有形固定資産減価償却率該当値テキスト"/>
        <xdr:cNvSpPr txBox="1"/>
      </xdr:nvSpPr>
      <xdr:spPr>
        <a:xfrm>
          <a:off x="16357600"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43362</xdr:rowOff>
    </xdr:from>
    <xdr:to>
      <xdr:col>81</xdr:col>
      <xdr:colOff>101600</xdr:colOff>
      <xdr:row>106</xdr:row>
      <xdr:rowOff>144962</xdr:rowOff>
    </xdr:to>
    <xdr:sp macro="" textlink="">
      <xdr:nvSpPr>
        <xdr:cNvPr id="688" name="楕円 687"/>
        <xdr:cNvSpPr/>
      </xdr:nvSpPr>
      <xdr:spPr>
        <a:xfrm>
          <a:off x="15430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94162</xdr:rowOff>
    </xdr:from>
    <xdr:to>
      <xdr:col>85</xdr:col>
      <xdr:colOff>127000</xdr:colOff>
      <xdr:row>106</xdr:row>
      <xdr:rowOff>118655</xdr:rowOff>
    </xdr:to>
    <xdr:cxnSp macro="">
      <xdr:nvCxnSpPr>
        <xdr:cNvPr id="689" name="直線コネクタ 688"/>
        <xdr:cNvCxnSpPr/>
      </xdr:nvCxnSpPr>
      <xdr:spPr>
        <a:xfrm>
          <a:off x="15481300" y="1826786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10705</xdr:rowOff>
    </xdr:from>
    <xdr:to>
      <xdr:col>76</xdr:col>
      <xdr:colOff>165100</xdr:colOff>
      <xdr:row>106</xdr:row>
      <xdr:rowOff>112305</xdr:rowOff>
    </xdr:to>
    <xdr:sp macro="" textlink="">
      <xdr:nvSpPr>
        <xdr:cNvPr id="690" name="楕円 689"/>
        <xdr:cNvSpPr/>
      </xdr:nvSpPr>
      <xdr:spPr>
        <a:xfrm>
          <a:off x="14541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61505</xdr:rowOff>
    </xdr:from>
    <xdr:to>
      <xdr:col>81</xdr:col>
      <xdr:colOff>50800</xdr:colOff>
      <xdr:row>106</xdr:row>
      <xdr:rowOff>94162</xdr:rowOff>
    </xdr:to>
    <xdr:cxnSp macro="">
      <xdr:nvCxnSpPr>
        <xdr:cNvPr id="691" name="直線コネクタ 690"/>
        <xdr:cNvCxnSpPr/>
      </xdr:nvCxnSpPr>
      <xdr:spPr>
        <a:xfrm>
          <a:off x="14592300" y="182352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147864</xdr:rowOff>
    </xdr:from>
    <xdr:to>
      <xdr:col>72</xdr:col>
      <xdr:colOff>38100</xdr:colOff>
      <xdr:row>106</xdr:row>
      <xdr:rowOff>78014</xdr:rowOff>
    </xdr:to>
    <xdr:sp macro="" textlink="">
      <xdr:nvSpPr>
        <xdr:cNvPr id="692" name="楕円 691"/>
        <xdr:cNvSpPr/>
      </xdr:nvSpPr>
      <xdr:spPr>
        <a:xfrm>
          <a:off x="1365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27214</xdr:rowOff>
    </xdr:from>
    <xdr:to>
      <xdr:col>76</xdr:col>
      <xdr:colOff>114300</xdr:colOff>
      <xdr:row>106</xdr:row>
      <xdr:rowOff>61505</xdr:rowOff>
    </xdr:to>
    <xdr:cxnSp macro="">
      <xdr:nvCxnSpPr>
        <xdr:cNvPr id="693" name="直線コネクタ 692"/>
        <xdr:cNvCxnSpPr/>
      </xdr:nvCxnSpPr>
      <xdr:spPr>
        <a:xfrm>
          <a:off x="13703300" y="182009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111942</xdr:rowOff>
    </xdr:from>
    <xdr:to>
      <xdr:col>67</xdr:col>
      <xdr:colOff>101600</xdr:colOff>
      <xdr:row>106</xdr:row>
      <xdr:rowOff>42092</xdr:rowOff>
    </xdr:to>
    <xdr:sp macro="" textlink="">
      <xdr:nvSpPr>
        <xdr:cNvPr id="694" name="楕円 693"/>
        <xdr:cNvSpPr/>
      </xdr:nvSpPr>
      <xdr:spPr>
        <a:xfrm>
          <a:off x="12763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162742</xdr:rowOff>
    </xdr:from>
    <xdr:to>
      <xdr:col>71</xdr:col>
      <xdr:colOff>177800</xdr:colOff>
      <xdr:row>106</xdr:row>
      <xdr:rowOff>27214</xdr:rowOff>
    </xdr:to>
    <xdr:cxnSp macro="">
      <xdr:nvCxnSpPr>
        <xdr:cNvPr id="695" name="直線コネクタ 694"/>
        <xdr:cNvCxnSpPr/>
      </xdr:nvCxnSpPr>
      <xdr:spPr>
        <a:xfrm>
          <a:off x="12814300" y="181649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143527</xdr:rowOff>
    </xdr:from>
    <xdr:ext cx="405111" cy="259045"/>
    <xdr:sp macro="" textlink="">
      <xdr:nvSpPr>
        <xdr:cNvPr id="696" name="n_1aveValue【公民館】&#10;有形固定資産減価償却率"/>
        <xdr:cNvSpPr txBox="1"/>
      </xdr:nvSpPr>
      <xdr:spPr>
        <a:xfrm>
          <a:off x="152660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128832</xdr:rowOff>
    </xdr:from>
    <xdr:ext cx="405111" cy="259045"/>
    <xdr:sp macro="" textlink="">
      <xdr:nvSpPr>
        <xdr:cNvPr id="697" name="n_2aveValue【公民館】&#10;有形固定資産減価償却率"/>
        <xdr:cNvSpPr txBox="1"/>
      </xdr:nvSpPr>
      <xdr:spPr>
        <a:xfrm>
          <a:off x="14389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146793</xdr:rowOff>
    </xdr:from>
    <xdr:ext cx="405111" cy="259045"/>
    <xdr:sp macro="" textlink="">
      <xdr:nvSpPr>
        <xdr:cNvPr id="698" name="n_3aveValue【公民館】&#10;有形固定資産減価償却率"/>
        <xdr:cNvSpPr txBox="1"/>
      </xdr:nvSpPr>
      <xdr:spPr>
        <a:xfrm>
          <a:off x="13500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699" name="n_4aveValue【公民館】&#10;有形固定資産減価償却率"/>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136089</xdr:rowOff>
    </xdr:from>
    <xdr:ext cx="405111" cy="259045"/>
    <xdr:sp macro="" textlink="">
      <xdr:nvSpPr>
        <xdr:cNvPr id="700" name="n_1mainValue【公民館】&#10;有形固定資産減価償却率"/>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103432</xdr:rowOff>
    </xdr:from>
    <xdr:ext cx="405111" cy="259045"/>
    <xdr:sp macro="" textlink="">
      <xdr:nvSpPr>
        <xdr:cNvPr id="701" name="n_2mainValue【公民館】&#10;有形固定資産減価償却率"/>
        <xdr:cNvSpPr txBox="1"/>
      </xdr:nvSpPr>
      <xdr:spPr>
        <a:xfrm>
          <a:off x="143897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69141</xdr:rowOff>
    </xdr:from>
    <xdr:ext cx="405111" cy="259045"/>
    <xdr:sp macro="" textlink="">
      <xdr:nvSpPr>
        <xdr:cNvPr id="702" name="n_3mainValue【公民館】&#10;有形固定資産減価償却率"/>
        <xdr:cNvSpPr txBox="1"/>
      </xdr:nvSpPr>
      <xdr:spPr>
        <a:xfrm>
          <a:off x="13500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33219</xdr:rowOff>
    </xdr:from>
    <xdr:ext cx="405111" cy="259045"/>
    <xdr:sp macro="" textlink="">
      <xdr:nvSpPr>
        <xdr:cNvPr id="703" name="n_4mainValue【公民館】&#10;有形固定資産減価償却率"/>
        <xdr:cNvSpPr txBox="1"/>
      </xdr:nvSpPr>
      <xdr:spPr>
        <a:xfrm>
          <a:off x="126117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4" name="直線コネクタ 7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5" name="テキスト ボックス 7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6" name="直線コネクタ 7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7" name="テキスト ボックス 7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8" name="直線コネクタ 7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9" name="テキスト ボックス 7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0" name="直線コネクタ 7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1" name="テキスト ボックス 7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2" name="直線コネクタ 7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3" name="テキスト ボックス 7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4" name="直線コネクタ 7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5" name="テキスト ボックス 7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84364</xdr:rowOff>
    </xdr:to>
    <xdr:cxnSp macro="">
      <xdr:nvCxnSpPr>
        <xdr:cNvPr id="729" name="直線コネクタ 728"/>
        <xdr:cNvCxnSpPr/>
      </xdr:nvCxnSpPr>
      <xdr:spPr>
        <a:xfrm flipV="1">
          <a:off x="22160864" y="17139557"/>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88191</xdr:rowOff>
    </xdr:from>
    <xdr:ext cx="469744" cy="259045"/>
    <xdr:sp macro="" textlink="">
      <xdr:nvSpPr>
        <xdr:cNvPr id="730" name="【公民館】&#10;一人当たり面積最小値テキスト"/>
        <xdr:cNvSpPr txBox="1"/>
      </xdr:nvSpPr>
      <xdr:spPr>
        <a:xfrm>
          <a:off x="22199600" y="18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84364</xdr:rowOff>
    </xdr:from>
    <xdr:to>
      <xdr:col>116</xdr:col>
      <xdr:colOff>152400</xdr:colOff>
      <xdr:row>108</xdr:row>
      <xdr:rowOff>84364</xdr:rowOff>
    </xdr:to>
    <xdr:cxnSp macro="">
      <xdr:nvCxnSpPr>
        <xdr:cNvPr id="731" name="直線コネクタ 730"/>
        <xdr:cNvCxnSpPr/>
      </xdr:nvCxnSpPr>
      <xdr:spPr>
        <a:xfrm>
          <a:off x="22072600" y="1860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732" name="【公民館】&#10;一人当たり面積最大値テキスト"/>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733" name="直線コネクタ 732"/>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150784</xdr:rowOff>
    </xdr:from>
    <xdr:ext cx="469744" cy="259045"/>
    <xdr:sp macro="" textlink="">
      <xdr:nvSpPr>
        <xdr:cNvPr id="734" name="【公民館】&#10;一人当たり面積平均値テキスト"/>
        <xdr:cNvSpPr txBox="1"/>
      </xdr:nvSpPr>
      <xdr:spPr>
        <a:xfrm>
          <a:off x="22199600" y="18153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xdr:rowOff>
    </xdr:from>
    <xdr:to>
      <xdr:col>116</xdr:col>
      <xdr:colOff>114300</xdr:colOff>
      <xdr:row>106</xdr:row>
      <xdr:rowOff>102507</xdr:rowOff>
    </xdr:to>
    <xdr:sp macro="" textlink="">
      <xdr:nvSpPr>
        <xdr:cNvPr id="735" name="フローチャート: 判断 734"/>
        <xdr:cNvSpPr/>
      </xdr:nvSpPr>
      <xdr:spPr>
        <a:xfrm>
          <a:off x="22110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736" name="フローチャート: 判断 735"/>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22134</xdr:rowOff>
    </xdr:from>
    <xdr:to>
      <xdr:col>107</xdr:col>
      <xdr:colOff>101600</xdr:colOff>
      <xdr:row>107</xdr:row>
      <xdr:rowOff>123734</xdr:rowOff>
    </xdr:to>
    <xdr:sp macro="" textlink="">
      <xdr:nvSpPr>
        <xdr:cNvPr id="737" name="フローチャート: 判断 736"/>
        <xdr:cNvSpPr/>
      </xdr:nvSpPr>
      <xdr:spPr>
        <a:xfrm>
          <a:off x="20383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738" name="フローチャート: 判断 737"/>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18869</xdr:rowOff>
    </xdr:from>
    <xdr:to>
      <xdr:col>98</xdr:col>
      <xdr:colOff>38100</xdr:colOff>
      <xdr:row>107</xdr:row>
      <xdr:rowOff>120469</xdr:rowOff>
    </xdr:to>
    <xdr:sp macro="" textlink="">
      <xdr:nvSpPr>
        <xdr:cNvPr id="739" name="フローチャート: 判断 738"/>
        <xdr:cNvSpPr/>
      </xdr:nvSpPr>
      <xdr:spPr>
        <a:xfrm>
          <a:off x="18605500" y="183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745" name="楕円 744"/>
        <xdr:cNvSpPr/>
      </xdr:nvSpPr>
      <xdr:spPr>
        <a:xfrm>
          <a:off x="221107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123389</xdr:rowOff>
    </xdr:from>
    <xdr:ext cx="469744" cy="259045"/>
    <xdr:sp macro="" textlink="">
      <xdr:nvSpPr>
        <xdr:cNvPr id="746" name="【公民館】&#10;一人当たり面積該当値テキスト"/>
        <xdr:cNvSpPr txBox="1"/>
      </xdr:nvSpPr>
      <xdr:spPr>
        <a:xfrm>
          <a:off x="22199600" y="1795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95613</xdr:rowOff>
    </xdr:from>
    <xdr:to>
      <xdr:col>112</xdr:col>
      <xdr:colOff>38100</xdr:colOff>
      <xdr:row>106</xdr:row>
      <xdr:rowOff>25763</xdr:rowOff>
    </xdr:to>
    <xdr:sp macro="" textlink="">
      <xdr:nvSpPr>
        <xdr:cNvPr id="747" name="楕円 746"/>
        <xdr:cNvSpPr/>
      </xdr:nvSpPr>
      <xdr:spPr>
        <a:xfrm>
          <a:off x="21272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146413</xdr:rowOff>
    </xdr:from>
    <xdr:to>
      <xdr:col>116</xdr:col>
      <xdr:colOff>63500</xdr:colOff>
      <xdr:row>105</xdr:row>
      <xdr:rowOff>151312</xdr:rowOff>
    </xdr:to>
    <xdr:cxnSp macro="">
      <xdr:nvCxnSpPr>
        <xdr:cNvPr id="748" name="直線コネクタ 747"/>
        <xdr:cNvCxnSpPr/>
      </xdr:nvCxnSpPr>
      <xdr:spPr>
        <a:xfrm>
          <a:off x="21323300" y="1814866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107043</xdr:rowOff>
    </xdr:from>
    <xdr:to>
      <xdr:col>107</xdr:col>
      <xdr:colOff>101600</xdr:colOff>
      <xdr:row>106</xdr:row>
      <xdr:rowOff>37193</xdr:rowOff>
    </xdr:to>
    <xdr:sp macro="" textlink="">
      <xdr:nvSpPr>
        <xdr:cNvPr id="749" name="楕円 748"/>
        <xdr:cNvSpPr/>
      </xdr:nvSpPr>
      <xdr:spPr>
        <a:xfrm>
          <a:off x="20383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146413</xdr:rowOff>
    </xdr:from>
    <xdr:to>
      <xdr:col>111</xdr:col>
      <xdr:colOff>177800</xdr:colOff>
      <xdr:row>105</xdr:row>
      <xdr:rowOff>157843</xdr:rowOff>
    </xdr:to>
    <xdr:cxnSp macro="">
      <xdr:nvCxnSpPr>
        <xdr:cNvPr id="750" name="直線コネクタ 749"/>
        <xdr:cNvCxnSpPr/>
      </xdr:nvCxnSpPr>
      <xdr:spPr>
        <a:xfrm flipV="1">
          <a:off x="20434300" y="1814866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113574</xdr:rowOff>
    </xdr:from>
    <xdr:to>
      <xdr:col>102</xdr:col>
      <xdr:colOff>165100</xdr:colOff>
      <xdr:row>106</xdr:row>
      <xdr:rowOff>43724</xdr:rowOff>
    </xdr:to>
    <xdr:sp macro="" textlink="">
      <xdr:nvSpPr>
        <xdr:cNvPr id="751" name="楕円 750"/>
        <xdr:cNvSpPr/>
      </xdr:nvSpPr>
      <xdr:spPr>
        <a:xfrm>
          <a:off x="19494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157843</xdr:rowOff>
    </xdr:from>
    <xdr:to>
      <xdr:col>107</xdr:col>
      <xdr:colOff>50800</xdr:colOff>
      <xdr:row>105</xdr:row>
      <xdr:rowOff>164374</xdr:rowOff>
    </xdr:to>
    <xdr:cxnSp macro="">
      <xdr:nvCxnSpPr>
        <xdr:cNvPr id="752" name="直線コネクタ 751"/>
        <xdr:cNvCxnSpPr/>
      </xdr:nvCxnSpPr>
      <xdr:spPr>
        <a:xfrm flipV="1">
          <a:off x="19545300" y="1816009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753" name="楕円 752"/>
        <xdr:cNvSpPr/>
      </xdr:nvSpPr>
      <xdr:spPr>
        <a:xfrm>
          <a:off x="18605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164374</xdr:rowOff>
    </xdr:from>
    <xdr:to>
      <xdr:col>102</xdr:col>
      <xdr:colOff>114300</xdr:colOff>
      <xdr:row>106</xdr:row>
      <xdr:rowOff>1088</xdr:rowOff>
    </xdr:to>
    <xdr:cxnSp macro="">
      <xdr:nvCxnSpPr>
        <xdr:cNvPr id="754" name="直線コネクタ 753"/>
        <xdr:cNvCxnSpPr/>
      </xdr:nvCxnSpPr>
      <xdr:spPr>
        <a:xfrm flipV="1">
          <a:off x="18656300" y="181666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116495</xdr:rowOff>
    </xdr:from>
    <xdr:ext cx="469744" cy="259045"/>
    <xdr:sp macro="" textlink="">
      <xdr:nvSpPr>
        <xdr:cNvPr id="755" name="n_1aveValue【公民館】&#10;一人当たり面積"/>
        <xdr:cNvSpPr txBox="1"/>
      </xdr:nvSpPr>
      <xdr:spPr>
        <a:xfrm>
          <a:off x="21075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114861</xdr:rowOff>
    </xdr:from>
    <xdr:ext cx="469744" cy="259045"/>
    <xdr:sp macro="" textlink="">
      <xdr:nvSpPr>
        <xdr:cNvPr id="756" name="n_2aveValue【公民館】&#10;一人当たり面積"/>
        <xdr:cNvSpPr txBox="1"/>
      </xdr:nvSpPr>
      <xdr:spPr>
        <a:xfrm>
          <a:off x="20199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757" name="n_3aveValue【公民館】&#10;一人当たり面積"/>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111596</xdr:rowOff>
    </xdr:from>
    <xdr:ext cx="469744" cy="259045"/>
    <xdr:sp macro="" textlink="">
      <xdr:nvSpPr>
        <xdr:cNvPr id="758" name="n_4aveValue【公民館】&#10;一人当たり面積"/>
        <xdr:cNvSpPr txBox="1"/>
      </xdr:nvSpPr>
      <xdr:spPr>
        <a:xfrm>
          <a:off x="18421427"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42290</xdr:rowOff>
    </xdr:from>
    <xdr:ext cx="469744" cy="259045"/>
    <xdr:sp macro="" textlink="">
      <xdr:nvSpPr>
        <xdr:cNvPr id="759" name="n_1mainValue【公民館】&#10;一人当たり面積"/>
        <xdr:cNvSpPr txBox="1"/>
      </xdr:nvSpPr>
      <xdr:spPr>
        <a:xfrm>
          <a:off x="210757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53720</xdr:rowOff>
    </xdr:from>
    <xdr:ext cx="469744" cy="259045"/>
    <xdr:sp macro="" textlink="">
      <xdr:nvSpPr>
        <xdr:cNvPr id="760" name="n_2mainValue【公民館】&#10;一人当たり面積"/>
        <xdr:cNvSpPr txBox="1"/>
      </xdr:nvSpPr>
      <xdr:spPr>
        <a:xfrm>
          <a:off x="20199427" y="1788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34851</xdr:rowOff>
    </xdr:from>
    <xdr:ext cx="469744" cy="259045"/>
    <xdr:sp macro="" textlink="">
      <xdr:nvSpPr>
        <xdr:cNvPr id="761" name="n_3mainValue【公民館】&#10;一人当たり面積"/>
        <xdr:cNvSpPr txBox="1"/>
      </xdr:nvSpPr>
      <xdr:spPr>
        <a:xfrm>
          <a:off x="19310427" y="182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762" name="n_4mainValue【公民館】&#10;一人当たり面積"/>
        <xdr:cNvSpPr txBox="1"/>
      </xdr:nvSpPr>
      <xdr:spPr>
        <a:xfrm>
          <a:off x="18421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類似団体と比較して有形固定資産減価償却率が高くなっている施設は、保育所、学校施設、公民館であり、低くなっている施設は、道路、公営住宅、橋りょう・トンネルである。</a:t>
          </a:r>
        </a:p>
        <a:p>
          <a:r>
            <a:rPr kumimoji="1" lang="ja-JP" altLang="en-US" sz="1300">
              <a:latin typeface="ＭＳ Ｐゴシック" panose="020B0600070205080204" pitchFamily="50" charset="-128"/>
              <a:ea typeface="ＭＳ Ｐゴシック" panose="020B0600070205080204" pitchFamily="50" charset="-128"/>
            </a:rPr>
            <a:t>保育所については、建物自体の老朽化がかなり進んでいる。民営化を検討するとともに、公共施設再配置計画に基づき長寿命化を推進していく。学校施設の有形固定資産減価償却率の減少の要因としては、小学校の統廃合によるものである。</a:t>
          </a:r>
        </a:p>
        <a:p>
          <a:r>
            <a:rPr kumimoji="1" lang="ja-JP" altLang="en-US" sz="1300">
              <a:latin typeface="ＭＳ Ｐゴシック" panose="020B0600070205080204" pitchFamily="50" charset="-128"/>
              <a:ea typeface="ＭＳ Ｐゴシック" panose="020B0600070205080204" pitchFamily="50" charset="-128"/>
            </a:rPr>
            <a:t>また、公民館、公営住宅も公共施設再配置計画に基づいて施設の統廃合、長寿命化に取り組んでるので、今後、有形固定資産減価償却率は、減少していくと見込んでいる。橋りょう・トンネルについては、当町の面積が広く山間部や河川が多い等地理的要因により箇所数も多く、老朽化してきている。道路も含め必要性、緊急性の高い箇所を優先に改修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19,127
18,960
151.34
14,570,754
13,858,549
553,645
6,730,728
10,630,292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xdr:rowOff>
    </xdr:from>
    <xdr:to>
      <xdr:col>24</xdr:col>
      <xdr:colOff>62865</xdr:colOff>
      <xdr:row>42</xdr:row>
      <xdr:rowOff>131445</xdr:rowOff>
    </xdr:to>
    <xdr:cxnSp macro="">
      <xdr:nvCxnSpPr>
        <xdr:cNvPr id="56" name="直線コネクタ 55"/>
        <xdr:cNvCxnSpPr/>
      </xdr:nvCxnSpPr>
      <xdr:spPr>
        <a:xfrm flipV="1">
          <a:off x="4634865" y="584073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135272</xdr:rowOff>
    </xdr:from>
    <xdr:ext cx="405111" cy="259045"/>
    <xdr:sp macro="" textlink="">
      <xdr:nvSpPr>
        <xdr:cNvPr id="57" name="【図書館】&#10;有形固定資産減価償却率最小値テキスト"/>
        <xdr:cNvSpPr txBox="1"/>
      </xdr:nvSpPr>
      <xdr:spPr>
        <a:xfrm>
          <a:off x="4673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131445</xdr:rowOff>
    </xdr:from>
    <xdr:to>
      <xdr:col>24</xdr:col>
      <xdr:colOff>152400</xdr:colOff>
      <xdr:row>42</xdr:row>
      <xdr:rowOff>131445</xdr:rowOff>
    </xdr:to>
    <xdr:cxnSp macro="">
      <xdr:nvCxnSpPr>
        <xdr:cNvPr id="58" name="直線コネクタ 57"/>
        <xdr:cNvCxnSpPr/>
      </xdr:nvCxnSpPr>
      <xdr:spPr>
        <a:xfrm>
          <a:off x="4546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129557</xdr:rowOff>
    </xdr:from>
    <xdr:ext cx="340478" cy="259045"/>
    <xdr:sp macro="" textlink="">
      <xdr:nvSpPr>
        <xdr:cNvPr id="59" name="【図書館】&#10;有形固定資産減価償却率最大値テキスト"/>
        <xdr:cNvSpPr txBox="1"/>
      </xdr:nvSpPr>
      <xdr:spPr>
        <a:xfrm>
          <a:off x="4673600" y="561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xdr:rowOff>
    </xdr:from>
    <xdr:to>
      <xdr:col>24</xdr:col>
      <xdr:colOff>152400</xdr:colOff>
      <xdr:row>34</xdr:row>
      <xdr:rowOff>11430</xdr:rowOff>
    </xdr:to>
    <xdr:cxnSp macro="">
      <xdr:nvCxnSpPr>
        <xdr:cNvPr id="60" name="直線コネクタ 59"/>
        <xdr:cNvCxnSpPr/>
      </xdr:nvCxnSpPr>
      <xdr:spPr>
        <a:xfrm>
          <a:off x="4546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70502</xdr:rowOff>
    </xdr:from>
    <xdr:ext cx="405111" cy="259045"/>
    <xdr:sp macro="" textlink="">
      <xdr:nvSpPr>
        <xdr:cNvPr id="61" name="【図書館】&#10;有形固定資産減価償却率平均値テキスト"/>
        <xdr:cNvSpPr txBox="1"/>
      </xdr:nvSpPr>
      <xdr:spPr>
        <a:xfrm>
          <a:off x="4673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62" name="フローチャート: 判断 61"/>
        <xdr:cNvSpPr/>
      </xdr:nvSpPr>
      <xdr:spPr>
        <a:xfrm>
          <a:off x="4584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126365</xdr:rowOff>
    </xdr:from>
    <xdr:to>
      <xdr:col>20</xdr:col>
      <xdr:colOff>38100</xdr:colOff>
      <xdr:row>39</xdr:row>
      <xdr:rowOff>56515</xdr:rowOff>
    </xdr:to>
    <xdr:sp macro="" textlink="">
      <xdr:nvSpPr>
        <xdr:cNvPr id="63" name="フローチャート: 判断 62"/>
        <xdr:cNvSpPr/>
      </xdr:nvSpPr>
      <xdr:spPr>
        <a:xfrm>
          <a:off x="3746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114935</xdr:rowOff>
    </xdr:from>
    <xdr:to>
      <xdr:col>15</xdr:col>
      <xdr:colOff>101600</xdr:colOff>
      <xdr:row>39</xdr:row>
      <xdr:rowOff>45085</xdr:rowOff>
    </xdr:to>
    <xdr:sp macro="" textlink="">
      <xdr:nvSpPr>
        <xdr:cNvPr id="64" name="フローチャート: 判断 63"/>
        <xdr:cNvSpPr/>
      </xdr:nvSpPr>
      <xdr:spPr>
        <a:xfrm>
          <a:off x="28575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5" name="フローチャート: 判断 64"/>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80645</xdr:rowOff>
    </xdr:from>
    <xdr:to>
      <xdr:col>6</xdr:col>
      <xdr:colOff>38100</xdr:colOff>
      <xdr:row>39</xdr:row>
      <xdr:rowOff>10795</xdr:rowOff>
    </xdr:to>
    <xdr:sp macro="" textlink="">
      <xdr:nvSpPr>
        <xdr:cNvPr id="66" name="フローチャート: 判断 65"/>
        <xdr:cNvSpPr/>
      </xdr:nvSpPr>
      <xdr:spPr>
        <a:xfrm>
          <a:off x="1079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72" name="楕円 71"/>
        <xdr:cNvSpPr/>
      </xdr:nvSpPr>
      <xdr:spPr>
        <a:xfrm>
          <a:off x="4584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143527</xdr:rowOff>
    </xdr:from>
    <xdr:ext cx="405111" cy="259045"/>
    <xdr:sp macro="" textlink="">
      <xdr:nvSpPr>
        <xdr:cNvPr id="73" name="【図書館】&#10;有形固定資産減価償却率該当値テキスト"/>
        <xdr:cNvSpPr txBox="1"/>
      </xdr:nvSpPr>
      <xdr:spPr>
        <a:xfrm>
          <a:off x="4673600"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33020</xdr:rowOff>
    </xdr:from>
    <xdr:to>
      <xdr:col>20</xdr:col>
      <xdr:colOff>38100</xdr:colOff>
      <xdr:row>37</xdr:row>
      <xdr:rowOff>134620</xdr:rowOff>
    </xdr:to>
    <xdr:sp macro="" textlink="">
      <xdr:nvSpPr>
        <xdr:cNvPr id="74" name="楕円 73"/>
        <xdr:cNvSpPr/>
      </xdr:nvSpPr>
      <xdr:spPr>
        <a:xfrm>
          <a:off x="3746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83820</xdr:rowOff>
    </xdr:from>
    <xdr:to>
      <xdr:col>24</xdr:col>
      <xdr:colOff>63500</xdr:colOff>
      <xdr:row>38</xdr:row>
      <xdr:rowOff>0</xdr:rowOff>
    </xdr:to>
    <xdr:cxnSp macro="">
      <xdr:nvCxnSpPr>
        <xdr:cNvPr id="75" name="直線コネクタ 74"/>
        <xdr:cNvCxnSpPr/>
      </xdr:nvCxnSpPr>
      <xdr:spPr>
        <a:xfrm>
          <a:off x="3797300" y="642747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166370</xdr:rowOff>
    </xdr:from>
    <xdr:to>
      <xdr:col>15</xdr:col>
      <xdr:colOff>101600</xdr:colOff>
      <xdr:row>37</xdr:row>
      <xdr:rowOff>96520</xdr:rowOff>
    </xdr:to>
    <xdr:sp macro="" textlink="">
      <xdr:nvSpPr>
        <xdr:cNvPr id="76" name="楕円 75"/>
        <xdr:cNvSpPr/>
      </xdr:nvSpPr>
      <xdr:spPr>
        <a:xfrm>
          <a:off x="2857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45720</xdr:rowOff>
    </xdr:from>
    <xdr:to>
      <xdr:col>19</xdr:col>
      <xdr:colOff>177800</xdr:colOff>
      <xdr:row>37</xdr:row>
      <xdr:rowOff>83820</xdr:rowOff>
    </xdr:to>
    <xdr:cxnSp macro="">
      <xdr:nvCxnSpPr>
        <xdr:cNvPr id="77" name="直線コネクタ 76"/>
        <xdr:cNvCxnSpPr/>
      </xdr:nvCxnSpPr>
      <xdr:spPr>
        <a:xfrm>
          <a:off x="2908300" y="63893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130175</xdr:rowOff>
    </xdr:from>
    <xdr:to>
      <xdr:col>10</xdr:col>
      <xdr:colOff>165100</xdr:colOff>
      <xdr:row>37</xdr:row>
      <xdr:rowOff>60325</xdr:rowOff>
    </xdr:to>
    <xdr:sp macro="" textlink="">
      <xdr:nvSpPr>
        <xdr:cNvPr id="78" name="楕円 77"/>
        <xdr:cNvSpPr/>
      </xdr:nvSpPr>
      <xdr:spPr>
        <a:xfrm>
          <a:off x="1968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9525</xdr:rowOff>
    </xdr:from>
    <xdr:to>
      <xdr:col>15</xdr:col>
      <xdr:colOff>50800</xdr:colOff>
      <xdr:row>37</xdr:row>
      <xdr:rowOff>45720</xdr:rowOff>
    </xdr:to>
    <xdr:cxnSp macro="">
      <xdr:nvCxnSpPr>
        <xdr:cNvPr id="79" name="直線コネクタ 78"/>
        <xdr:cNvCxnSpPr/>
      </xdr:nvCxnSpPr>
      <xdr:spPr>
        <a:xfrm>
          <a:off x="2019300" y="63531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92075</xdr:rowOff>
    </xdr:from>
    <xdr:to>
      <xdr:col>6</xdr:col>
      <xdr:colOff>38100</xdr:colOff>
      <xdr:row>37</xdr:row>
      <xdr:rowOff>22225</xdr:rowOff>
    </xdr:to>
    <xdr:sp macro="" textlink="">
      <xdr:nvSpPr>
        <xdr:cNvPr id="80" name="楕円 79"/>
        <xdr:cNvSpPr/>
      </xdr:nvSpPr>
      <xdr:spPr>
        <a:xfrm>
          <a:off x="1079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142875</xdr:rowOff>
    </xdr:from>
    <xdr:to>
      <xdr:col>10</xdr:col>
      <xdr:colOff>114300</xdr:colOff>
      <xdr:row>37</xdr:row>
      <xdr:rowOff>9525</xdr:rowOff>
    </xdr:to>
    <xdr:cxnSp macro="">
      <xdr:nvCxnSpPr>
        <xdr:cNvPr id="81" name="直線コネクタ 80"/>
        <xdr:cNvCxnSpPr/>
      </xdr:nvCxnSpPr>
      <xdr:spPr>
        <a:xfrm>
          <a:off x="1130300" y="6315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47642</xdr:rowOff>
    </xdr:from>
    <xdr:ext cx="405111" cy="259045"/>
    <xdr:sp macro="" textlink="">
      <xdr:nvSpPr>
        <xdr:cNvPr id="82" name="n_1aveValue【図書館】&#10;有形固定資産減価償却率"/>
        <xdr:cNvSpPr txBox="1"/>
      </xdr:nvSpPr>
      <xdr:spPr>
        <a:xfrm>
          <a:off x="35820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36212</xdr:rowOff>
    </xdr:from>
    <xdr:ext cx="405111" cy="259045"/>
    <xdr:sp macro="" textlink="">
      <xdr:nvSpPr>
        <xdr:cNvPr id="83" name="n_2aveValue【図書館】&#10;有形固定資産減価償却率"/>
        <xdr:cNvSpPr txBox="1"/>
      </xdr:nvSpPr>
      <xdr:spPr>
        <a:xfrm>
          <a:off x="2705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4" name="n_3aveValue【図書館】&#10;有形固定資産減価償却率"/>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1922</xdr:rowOff>
    </xdr:from>
    <xdr:ext cx="405111" cy="259045"/>
    <xdr:sp macro="" textlink="">
      <xdr:nvSpPr>
        <xdr:cNvPr id="85" name="n_4aveValue【図書館】&#10;有形固定資産減価償却率"/>
        <xdr:cNvSpPr txBox="1"/>
      </xdr:nvSpPr>
      <xdr:spPr>
        <a:xfrm>
          <a:off x="9277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151147</xdr:rowOff>
    </xdr:from>
    <xdr:ext cx="405111" cy="259045"/>
    <xdr:sp macro="" textlink="">
      <xdr:nvSpPr>
        <xdr:cNvPr id="86" name="n_1mainValue【図書館】&#10;有形固定資産減価償却率"/>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87" name="n_2mainValue【図書館】&#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76852</xdr:rowOff>
    </xdr:from>
    <xdr:ext cx="405111" cy="259045"/>
    <xdr:sp macro="" textlink="">
      <xdr:nvSpPr>
        <xdr:cNvPr id="88" name="n_3mainValue【図書館】&#10;有形固定資産減価償却率"/>
        <xdr:cNvSpPr txBox="1"/>
      </xdr:nvSpPr>
      <xdr:spPr>
        <a:xfrm>
          <a:off x="1816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38752</xdr:rowOff>
    </xdr:from>
    <xdr:ext cx="405111" cy="259045"/>
    <xdr:sp macro="" textlink="">
      <xdr:nvSpPr>
        <xdr:cNvPr id="89" name="n_4mainValue【図書館】&#10;有形固定資産減価償却率"/>
        <xdr:cNvSpPr txBox="1"/>
      </xdr:nvSpPr>
      <xdr:spPr>
        <a:xfrm>
          <a:off x="927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108857</xdr:rowOff>
    </xdr:from>
    <xdr:to>
      <xdr:col>54</xdr:col>
      <xdr:colOff>189865</xdr:colOff>
      <xdr:row>41</xdr:row>
      <xdr:rowOff>111578</xdr:rowOff>
    </xdr:to>
    <xdr:cxnSp macro="">
      <xdr:nvCxnSpPr>
        <xdr:cNvPr id="115" name="直線コネクタ 114"/>
        <xdr:cNvCxnSpPr/>
      </xdr:nvCxnSpPr>
      <xdr:spPr>
        <a:xfrm flipV="1">
          <a:off x="10476865" y="55952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6"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7" name="直線コネクタ 116"/>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55534</xdr:rowOff>
    </xdr:from>
    <xdr:ext cx="469744" cy="259045"/>
    <xdr:sp macro="" textlink="">
      <xdr:nvSpPr>
        <xdr:cNvPr id="118" name="【図書館】&#10;一人当たり面積最大値テキスト"/>
        <xdr:cNvSpPr txBox="1"/>
      </xdr:nvSpPr>
      <xdr:spPr>
        <a:xfrm>
          <a:off x="10515600" y="537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108857</xdr:rowOff>
    </xdr:from>
    <xdr:to>
      <xdr:col>55</xdr:col>
      <xdr:colOff>88900</xdr:colOff>
      <xdr:row>32</xdr:row>
      <xdr:rowOff>108857</xdr:rowOff>
    </xdr:to>
    <xdr:cxnSp macro="">
      <xdr:nvCxnSpPr>
        <xdr:cNvPr id="119" name="直線コネクタ 118"/>
        <xdr:cNvCxnSpPr/>
      </xdr:nvCxnSpPr>
      <xdr:spPr>
        <a:xfrm>
          <a:off x="10388600" y="559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93634</xdr:rowOff>
    </xdr:from>
    <xdr:ext cx="469744" cy="259045"/>
    <xdr:sp macro="" textlink="">
      <xdr:nvSpPr>
        <xdr:cNvPr id="120" name="【図書館】&#10;一人当たり面積平均値テキスト"/>
        <xdr:cNvSpPr txBox="1"/>
      </xdr:nvSpPr>
      <xdr:spPr>
        <a:xfrm>
          <a:off x="10515600" y="6437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115207</xdr:rowOff>
    </xdr:from>
    <xdr:to>
      <xdr:col>55</xdr:col>
      <xdr:colOff>50800</xdr:colOff>
      <xdr:row>38</xdr:row>
      <xdr:rowOff>45357</xdr:rowOff>
    </xdr:to>
    <xdr:sp macro="" textlink="">
      <xdr:nvSpPr>
        <xdr:cNvPr id="121" name="フローチャート: 判断 120"/>
        <xdr:cNvSpPr/>
      </xdr:nvSpPr>
      <xdr:spPr>
        <a:xfrm>
          <a:off x="10426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19957</xdr:rowOff>
    </xdr:from>
    <xdr:to>
      <xdr:col>50</xdr:col>
      <xdr:colOff>165100</xdr:colOff>
      <xdr:row>38</xdr:row>
      <xdr:rowOff>121557</xdr:rowOff>
    </xdr:to>
    <xdr:sp macro="" textlink="">
      <xdr:nvSpPr>
        <xdr:cNvPr id="122" name="フローチャート: 判断 121"/>
        <xdr:cNvSpPr/>
      </xdr:nvSpPr>
      <xdr:spPr>
        <a:xfrm>
          <a:off x="9588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9072</xdr:rowOff>
    </xdr:from>
    <xdr:to>
      <xdr:col>46</xdr:col>
      <xdr:colOff>38100</xdr:colOff>
      <xdr:row>38</xdr:row>
      <xdr:rowOff>110672</xdr:rowOff>
    </xdr:to>
    <xdr:sp macro="" textlink="">
      <xdr:nvSpPr>
        <xdr:cNvPr id="123" name="フローチャート: 判断 122"/>
        <xdr:cNvSpPr/>
      </xdr:nvSpPr>
      <xdr:spPr>
        <a:xfrm>
          <a:off x="869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169635</xdr:rowOff>
    </xdr:from>
    <xdr:to>
      <xdr:col>41</xdr:col>
      <xdr:colOff>101600</xdr:colOff>
      <xdr:row>38</xdr:row>
      <xdr:rowOff>99785</xdr:rowOff>
    </xdr:to>
    <xdr:sp macro="" textlink="">
      <xdr:nvSpPr>
        <xdr:cNvPr id="124" name="フローチャート: 判断 123"/>
        <xdr:cNvSpPr/>
      </xdr:nvSpPr>
      <xdr:spPr>
        <a:xfrm>
          <a:off x="7810500" y="651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52615</xdr:rowOff>
    </xdr:from>
    <xdr:to>
      <xdr:col>36</xdr:col>
      <xdr:colOff>165100</xdr:colOff>
      <xdr:row>38</xdr:row>
      <xdr:rowOff>154215</xdr:rowOff>
    </xdr:to>
    <xdr:sp macro="" textlink="">
      <xdr:nvSpPr>
        <xdr:cNvPr id="125" name="フローチャート: 判断 124"/>
        <xdr:cNvSpPr/>
      </xdr:nvSpPr>
      <xdr:spPr>
        <a:xfrm>
          <a:off x="6921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30843</xdr:rowOff>
    </xdr:from>
    <xdr:to>
      <xdr:col>55</xdr:col>
      <xdr:colOff>50800</xdr:colOff>
      <xdr:row>34</xdr:row>
      <xdr:rowOff>132443</xdr:rowOff>
    </xdr:to>
    <xdr:sp macro="" textlink="">
      <xdr:nvSpPr>
        <xdr:cNvPr id="131" name="楕円 130"/>
        <xdr:cNvSpPr/>
      </xdr:nvSpPr>
      <xdr:spPr>
        <a:xfrm>
          <a:off x="10426700" y="586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53720</xdr:rowOff>
    </xdr:from>
    <xdr:ext cx="469744" cy="259045"/>
    <xdr:sp macro="" textlink="">
      <xdr:nvSpPr>
        <xdr:cNvPr id="132" name="【図書館】&#10;一人当たり面積該当値テキスト"/>
        <xdr:cNvSpPr txBox="1"/>
      </xdr:nvSpPr>
      <xdr:spPr>
        <a:xfrm>
          <a:off x="10515600" y="571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6350</xdr:rowOff>
    </xdr:from>
    <xdr:to>
      <xdr:col>50</xdr:col>
      <xdr:colOff>165100</xdr:colOff>
      <xdr:row>37</xdr:row>
      <xdr:rowOff>107950</xdr:rowOff>
    </xdr:to>
    <xdr:sp macro="" textlink="">
      <xdr:nvSpPr>
        <xdr:cNvPr id="133" name="楕円 132"/>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81643</xdr:rowOff>
    </xdr:from>
    <xdr:to>
      <xdr:col>55</xdr:col>
      <xdr:colOff>0</xdr:colOff>
      <xdr:row>37</xdr:row>
      <xdr:rowOff>57150</xdr:rowOff>
    </xdr:to>
    <xdr:cxnSp macro="">
      <xdr:nvCxnSpPr>
        <xdr:cNvPr id="134" name="直線コネクタ 133"/>
        <xdr:cNvCxnSpPr/>
      </xdr:nvCxnSpPr>
      <xdr:spPr>
        <a:xfrm flipV="1">
          <a:off x="9639300" y="5910943"/>
          <a:ext cx="8382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17236</xdr:rowOff>
    </xdr:from>
    <xdr:to>
      <xdr:col>46</xdr:col>
      <xdr:colOff>38100</xdr:colOff>
      <xdr:row>37</xdr:row>
      <xdr:rowOff>118836</xdr:rowOff>
    </xdr:to>
    <xdr:sp macro="" textlink="">
      <xdr:nvSpPr>
        <xdr:cNvPr id="135" name="楕円 134"/>
        <xdr:cNvSpPr/>
      </xdr:nvSpPr>
      <xdr:spPr>
        <a:xfrm>
          <a:off x="8699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57150</xdr:rowOff>
    </xdr:from>
    <xdr:to>
      <xdr:col>50</xdr:col>
      <xdr:colOff>114300</xdr:colOff>
      <xdr:row>37</xdr:row>
      <xdr:rowOff>68036</xdr:rowOff>
    </xdr:to>
    <xdr:cxnSp macro="">
      <xdr:nvCxnSpPr>
        <xdr:cNvPr id="136" name="直線コネクタ 135"/>
        <xdr:cNvCxnSpPr/>
      </xdr:nvCxnSpPr>
      <xdr:spPr>
        <a:xfrm flipV="1">
          <a:off x="8750300" y="64008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28122</xdr:rowOff>
    </xdr:from>
    <xdr:to>
      <xdr:col>41</xdr:col>
      <xdr:colOff>101600</xdr:colOff>
      <xdr:row>37</xdr:row>
      <xdr:rowOff>129722</xdr:rowOff>
    </xdr:to>
    <xdr:sp macro="" textlink="">
      <xdr:nvSpPr>
        <xdr:cNvPr id="137" name="楕円 136"/>
        <xdr:cNvSpPr/>
      </xdr:nvSpPr>
      <xdr:spPr>
        <a:xfrm>
          <a:off x="7810500" y="637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68036</xdr:rowOff>
    </xdr:from>
    <xdr:to>
      <xdr:col>45</xdr:col>
      <xdr:colOff>177800</xdr:colOff>
      <xdr:row>37</xdr:row>
      <xdr:rowOff>78922</xdr:rowOff>
    </xdr:to>
    <xdr:cxnSp macro="">
      <xdr:nvCxnSpPr>
        <xdr:cNvPr id="138" name="直線コネクタ 137"/>
        <xdr:cNvCxnSpPr/>
      </xdr:nvCxnSpPr>
      <xdr:spPr>
        <a:xfrm flipV="1">
          <a:off x="7861300" y="64116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49893</xdr:rowOff>
    </xdr:from>
    <xdr:to>
      <xdr:col>36</xdr:col>
      <xdr:colOff>165100</xdr:colOff>
      <xdr:row>37</xdr:row>
      <xdr:rowOff>151493</xdr:rowOff>
    </xdr:to>
    <xdr:sp macro="" textlink="">
      <xdr:nvSpPr>
        <xdr:cNvPr id="139" name="楕円 138"/>
        <xdr:cNvSpPr/>
      </xdr:nvSpPr>
      <xdr:spPr>
        <a:xfrm>
          <a:off x="6921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78922</xdr:rowOff>
    </xdr:from>
    <xdr:to>
      <xdr:col>41</xdr:col>
      <xdr:colOff>50800</xdr:colOff>
      <xdr:row>37</xdr:row>
      <xdr:rowOff>100693</xdr:rowOff>
    </xdr:to>
    <xdr:cxnSp macro="">
      <xdr:nvCxnSpPr>
        <xdr:cNvPr id="140" name="直線コネクタ 139"/>
        <xdr:cNvCxnSpPr/>
      </xdr:nvCxnSpPr>
      <xdr:spPr>
        <a:xfrm flipV="1">
          <a:off x="6972300" y="64225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112684</xdr:rowOff>
    </xdr:from>
    <xdr:ext cx="469744" cy="259045"/>
    <xdr:sp macro="" textlink="">
      <xdr:nvSpPr>
        <xdr:cNvPr id="141" name="n_1aveValue【図書館】&#10;一人当たり面積"/>
        <xdr:cNvSpPr txBox="1"/>
      </xdr:nvSpPr>
      <xdr:spPr>
        <a:xfrm>
          <a:off x="9391727" y="662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101799</xdr:rowOff>
    </xdr:from>
    <xdr:ext cx="469744" cy="259045"/>
    <xdr:sp macro="" textlink="">
      <xdr:nvSpPr>
        <xdr:cNvPr id="142" name="n_2aveValue【図書館】&#10;一人当たり面積"/>
        <xdr:cNvSpPr txBox="1"/>
      </xdr:nvSpPr>
      <xdr:spPr>
        <a:xfrm>
          <a:off x="8515427" y="661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90912</xdr:rowOff>
    </xdr:from>
    <xdr:ext cx="469744" cy="259045"/>
    <xdr:sp macro="" textlink="">
      <xdr:nvSpPr>
        <xdr:cNvPr id="143" name="n_3aveValue【図書館】&#10;一人当たり面積"/>
        <xdr:cNvSpPr txBox="1"/>
      </xdr:nvSpPr>
      <xdr:spPr>
        <a:xfrm>
          <a:off x="7626427" y="660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145342</xdr:rowOff>
    </xdr:from>
    <xdr:ext cx="469744" cy="259045"/>
    <xdr:sp macro="" textlink="">
      <xdr:nvSpPr>
        <xdr:cNvPr id="144" name="n_4aveValue【図書館】&#10;一人当たり面積"/>
        <xdr:cNvSpPr txBox="1"/>
      </xdr:nvSpPr>
      <xdr:spPr>
        <a:xfrm>
          <a:off x="67374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124477</xdr:rowOff>
    </xdr:from>
    <xdr:ext cx="469744" cy="259045"/>
    <xdr:sp macro="" textlink="">
      <xdr:nvSpPr>
        <xdr:cNvPr id="145" name="n_1mainValue【図書館】&#10;一人当たり面積"/>
        <xdr:cNvSpPr txBox="1"/>
      </xdr:nvSpPr>
      <xdr:spPr>
        <a:xfrm>
          <a:off x="9391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135363</xdr:rowOff>
    </xdr:from>
    <xdr:ext cx="469744" cy="259045"/>
    <xdr:sp macro="" textlink="">
      <xdr:nvSpPr>
        <xdr:cNvPr id="146" name="n_2mainValue【図書館】&#10;一人当たり面積"/>
        <xdr:cNvSpPr txBox="1"/>
      </xdr:nvSpPr>
      <xdr:spPr>
        <a:xfrm>
          <a:off x="8515427" y="613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146249</xdr:rowOff>
    </xdr:from>
    <xdr:ext cx="469744" cy="259045"/>
    <xdr:sp macro="" textlink="">
      <xdr:nvSpPr>
        <xdr:cNvPr id="147" name="n_3mainValue【図書館】&#10;一人当たり面積"/>
        <xdr:cNvSpPr txBox="1"/>
      </xdr:nvSpPr>
      <xdr:spPr>
        <a:xfrm>
          <a:off x="7626427" y="614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168020</xdr:rowOff>
    </xdr:from>
    <xdr:ext cx="469744" cy="259045"/>
    <xdr:sp macro="" textlink="">
      <xdr:nvSpPr>
        <xdr:cNvPr id="148" name="n_4mainValue【図書館】&#10;一人当たり面積"/>
        <xdr:cNvSpPr txBox="1"/>
      </xdr:nvSpPr>
      <xdr:spPr>
        <a:xfrm>
          <a:off x="67374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55245</xdr:rowOff>
    </xdr:to>
    <xdr:cxnSp macro="">
      <xdr:nvCxnSpPr>
        <xdr:cNvPr id="173" name="直線コネクタ 172"/>
        <xdr:cNvCxnSpPr/>
      </xdr:nvCxnSpPr>
      <xdr:spPr>
        <a:xfrm flipV="1">
          <a:off x="4634865" y="970026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405111" cy="259045"/>
    <xdr:sp macro="" textlink="">
      <xdr:nvSpPr>
        <xdr:cNvPr id="174" name="【体育館・プール】&#10;有形固定資産減価償却率最小値テキスト"/>
        <xdr:cNvSpPr txBox="1"/>
      </xdr:nvSpPr>
      <xdr:spPr>
        <a:xfrm>
          <a:off x="4673600"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75" name="直線コネクタ 174"/>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6" name="【体育館・プー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7" name="直線コネクタ 176"/>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100982</xdr:rowOff>
    </xdr:from>
    <xdr:ext cx="405111" cy="259045"/>
    <xdr:sp macro="" textlink="">
      <xdr:nvSpPr>
        <xdr:cNvPr id="178" name="【体育館・プール】&#10;有形固定資産減価償却率平均値テキスト"/>
        <xdr:cNvSpPr txBox="1"/>
      </xdr:nvSpPr>
      <xdr:spPr>
        <a:xfrm>
          <a:off x="4673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79" name="フローチャート: 判断 178"/>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67310</xdr:rowOff>
    </xdr:from>
    <xdr:to>
      <xdr:col>20</xdr:col>
      <xdr:colOff>38100</xdr:colOff>
      <xdr:row>60</xdr:row>
      <xdr:rowOff>168910</xdr:rowOff>
    </xdr:to>
    <xdr:sp macro="" textlink="">
      <xdr:nvSpPr>
        <xdr:cNvPr id="180" name="フローチャート: 判断 179"/>
        <xdr:cNvSpPr/>
      </xdr:nvSpPr>
      <xdr:spPr>
        <a:xfrm>
          <a:off x="3746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81" name="フローチャート: 判断 180"/>
        <xdr:cNvSpPr/>
      </xdr:nvSpPr>
      <xdr:spPr>
        <a:xfrm>
          <a:off x="2857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2" name="フローチャート: 判断 181"/>
        <xdr:cNvSpPr/>
      </xdr:nvSpPr>
      <xdr:spPr>
        <a:xfrm>
          <a:off x="196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183" name="フローチャート: 判断 182"/>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89" name="楕円 188"/>
        <xdr:cNvSpPr/>
      </xdr:nvSpPr>
      <xdr:spPr>
        <a:xfrm>
          <a:off x="4584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170197</xdr:rowOff>
    </xdr:from>
    <xdr:ext cx="405111" cy="259045"/>
    <xdr:sp macro="" textlink="">
      <xdr:nvSpPr>
        <xdr:cNvPr id="190" name="【体育館・プール】&#10;有形固定資産減価償却率該当値テキスト"/>
        <xdr:cNvSpPr txBox="1"/>
      </xdr:nvSpPr>
      <xdr:spPr>
        <a:xfrm>
          <a:off x="4673600"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149225</xdr:rowOff>
    </xdr:from>
    <xdr:to>
      <xdr:col>20</xdr:col>
      <xdr:colOff>38100</xdr:colOff>
      <xdr:row>60</xdr:row>
      <xdr:rowOff>79375</xdr:rowOff>
    </xdr:to>
    <xdr:sp macro="" textlink="">
      <xdr:nvSpPr>
        <xdr:cNvPr id="191" name="楕円 190"/>
        <xdr:cNvSpPr/>
      </xdr:nvSpPr>
      <xdr:spPr>
        <a:xfrm>
          <a:off x="3746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26670</xdr:rowOff>
    </xdr:from>
    <xdr:to>
      <xdr:col>24</xdr:col>
      <xdr:colOff>63500</xdr:colOff>
      <xdr:row>60</xdr:row>
      <xdr:rowOff>28575</xdr:rowOff>
    </xdr:to>
    <xdr:cxnSp macro="">
      <xdr:nvCxnSpPr>
        <xdr:cNvPr id="192" name="直線コネクタ 191"/>
        <xdr:cNvCxnSpPr/>
      </xdr:nvCxnSpPr>
      <xdr:spPr>
        <a:xfrm flipV="1">
          <a:off x="3797300" y="103136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141605</xdr:rowOff>
    </xdr:from>
    <xdr:to>
      <xdr:col>15</xdr:col>
      <xdr:colOff>101600</xdr:colOff>
      <xdr:row>60</xdr:row>
      <xdr:rowOff>71755</xdr:rowOff>
    </xdr:to>
    <xdr:sp macro="" textlink="">
      <xdr:nvSpPr>
        <xdr:cNvPr id="193" name="楕円 192"/>
        <xdr:cNvSpPr/>
      </xdr:nvSpPr>
      <xdr:spPr>
        <a:xfrm>
          <a:off x="2857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20955</xdr:rowOff>
    </xdr:from>
    <xdr:to>
      <xdr:col>19</xdr:col>
      <xdr:colOff>177800</xdr:colOff>
      <xdr:row>60</xdr:row>
      <xdr:rowOff>28575</xdr:rowOff>
    </xdr:to>
    <xdr:cxnSp macro="">
      <xdr:nvCxnSpPr>
        <xdr:cNvPr id="194" name="直線コネクタ 193"/>
        <xdr:cNvCxnSpPr/>
      </xdr:nvCxnSpPr>
      <xdr:spPr>
        <a:xfrm>
          <a:off x="2908300" y="103079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95" name="楕円 194"/>
        <xdr:cNvSpPr/>
      </xdr:nvSpPr>
      <xdr:spPr>
        <a:xfrm>
          <a:off x="1968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152400</xdr:rowOff>
    </xdr:from>
    <xdr:to>
      <xdr:col>15</xdr:col>
      <xdr:colOff>50800</xdr:colOff>
      <xdr:row>60</xdr:row>
      <xdr:rowOff>20955</xdr:rowOff>
    </xdr:to>
    <xdr:cxnSp macro="">
      <xdr:nvCxnSpPr>
        <xdr:cNvPr id="196" name="直線コネクタ 195"/>
        <xdr:cNvCxnSpPr/>
      </xdr:nvCxnSpPr>
      <xdr:spPr>
        <a:xfrm>
          <a:off x="2019300" y="102679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63500</xdr:rowOff>
    </xdr:from>
    <xdr:to>
      <xdr:col>6</xdr:col>
      <xdr:colOff>38100</xdr:colOff>
      <xdr:row>59</xdr:row>
      <xdr:rowOff>165100</xdr:rowOff>
    </xdr:to>
    <xdr:sp macro="" textlink="">
      <xdr:nvSpPr>
        <xdr:cNvPr id="197" name="楕円 196"/>
        <xdr:cNvSpPr/>
      </xdr:nvSpPr>
      <xdr:spPr>
        <a:xfrm>
          <a:off x="1079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114300</xdr:rowOff>
    </xdr:from>
    <xdr:to>
      <xdr:col>10</xdr:col>
      <xdr:colOff>114300</xdr:colOff>
      <xdr:row>59</xdr:row>
      <xdr:rowOff>152400</xdr:rowOff>
    </xdr:to>
    <xdr:cxnSp macro="">
      <xdr:nvCxnSpPr>
        <xdr:cNvPr id="198" name="直線コネクタ 197"/>
        <xdr:cNvCxnSpPr/>
      </xdr:nvCxnSpPr>
      <xdr:spPr>
        <a:xfrm>
          <a:off x="1130300" y="10229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160037</xdr:rowOff>
    </xdr:from>
    <xdr:ext cx="405111" cy="259045"/>
    <xdr:sp macro="" textlink="">
      <xdr:nvSpPr>
        <xdr:cNvPr id="199" name="n_1aveValue【体育館・プール】&#10;有形固定資産減価償却率"/>
        <xdr:cNvSpPr txBox="1"/>
      </xdr:nvSpPr>
      <xdr:spPr>
        <a:xfrm>
          <a:off x="35820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200" name="n_2aveValue【体育館・プール】&#10;有形固定資産減価償却率"/>
        <xdr:cNvSpPr txBox="1"/>
      </xdr:nvSpPr>
      <xdr:spPr>
        <a:xfrm>
          <a:off x="2705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87647</xdr:rowOff>
    </xdr:from>
    <xdr:ext cx="405111" cy="259045"/>
    <xdr:sp macro="" textlink="">
      <xdr:nvSpPr>
        <xdr:cNvPr id="201" name="n_3aveValue【体育館・プール】&#10;有形固定資産減価償却率"/>
        <xdr:cNvSpPr txBox="1"/>
      </xdr:nvSpPr>
      <xdr:spPr>
        <a:xfrm>
          <a:off x="1816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74312</xdr:rowOff>
    </xdr:from>
    <xdr:ext cx="405111" cy="259045"/>
    <xdr:sp macro="" textlink="">
      <xdr:nvSpPr>
        <xdr:cNvPr id="202" name="n_4aveValue【体育館・プール】&#10;有形固定資産減価償却率"/>
        <xdr:cNvSpPr txBox="1"/>
      </xdr:nvSpPr>
      <xdr:spPr>
        <a:xfrm>
          <a:off x="927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95902</xdr:rowOff>
    </xdr:from>
    <xdr:ext cx="405111" cy="259045"/>
    <xdr:sp macro="" textlink="">
      <xdr:nvSpPr>
        <xdr:cNvPr id="203" name="n_1mainValue【体育館・プール】&#10;有形固定資産減価償却率"/>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88282</xdr:rowOff>
    </xdr:from>
    <xdr:ext cx="405111" cy="259045"/>
    <xdr:sp macro="" textlink="">
      <xdr:nvSpPr>
        <xdr:cNvPr id="204" name="n_2mainValue【体育館・プール】&#10;有形固定資産減価償却率"/>
        <xdr:cNvSpPr txBox="1"/>
      </xdr:nvSpPr>
      <xdr:spPr>
        <a:xfrm>
          <a:off x="2705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205" name="n_3mainValue【体育館・プール】&#10;有形固定資産減価償却率"/>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10177</xdr:rowOff>
    </xdr:from>
    <xdr:ext cx="405111" cy="259045"/>
    <xdr:sp macro="" textlink="">
      <xdr:nvSpPr>
        <xdr:cNvPr id="206" name="n_4mainValue【体育館・プール】&#10;有形固定資産減価償却率"/>
        <xdr:cNvSpPr txBox="1"/>
      </xdr:nvSpPr>
      <xdr:spPr>
        <a:xfrm>
          <a:off x="927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7" name="直線コネクタ 216"/>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8" name="テキスト ボックス 217"/>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1" name="直線コネクタ 220"/>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2" name="テキスト ボックス 221"/>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5" name="直線コネクタ 224"/>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6" name="テキスト ボックス 225"/>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7" name="直線コネクタ 22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8" name="テキスト ボックス 22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9" name="直線コネクタ 228"/>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30" name="テキスト ボックス 229"/>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14288</xdr:rowOff>
    </xdr:from>
    <xdr:to>
      <xdr:col>54</xdr:col>
      <xdr:colOff>189865</xdr:colOff>
      <xdr:row>64</xdr:row>
      <xdr:rowOff>50006</xdr:rowOff>
    </xdr:to>
    <xdr:cxnSp macro="">
      <xdr:nvCxnSpPr>
        <xdr:cNvPr id="234" name="直線コネクタ 233"/>
        <xdr:cNvCxnSpPr/>
      </xdr:nvCxnSpPr>
      <xdr:spPr>
        <a:xfrm flipV="1">
          <a:off x="10476865" y="9615488"/>
          <a:ext cx="0" cy="140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53833</xdr:rowOff>
    </xdr:from>
    <xdr:ext cx="469744" cy="259045"/>
    <xdr:sp macro="" textlink="">
      <xdr:nvSpPr>
        <xdr:cNvPr id="235" name="【体育館・プール】&#10;一人当たり面積最小値テキスト"/>
        <xdr:cNvSpPr txBox="1"/>
      </xdr:nvSpPr>
      <xdr:spPr>
        <a:xfrm>
          <a:off x="10515600" y="110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50006</xdr:rowOff>
    </xdr:from>
    <xdr:to>
      <xdr:col>55</xdr:col>
      <xdr:colOff>88900</xdr:colOff>
      <xdr:row>64</xdr:row>
      <xdr:rowOff>50006</xdr:rowOff>
    </xdr:to>
    <xdr:cxnSp macro="">
      <xdr:nvCxnSpPr>
        <xdr:cNvPr id="236" name="直線コネクタ 235"/>
        <xdr:cNvCxnSpPr/>
      </xdr:nvCxnSpPr>
      <xdr:spPr>
        <a:xfrm>
          <a:off x="10388600" y="1102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132415</xdr:rowOff>
    </xdr:from>
    <xdr:ext cx="469744" cy="259045"/>
    <xdr:sp macro="" textlink="">
      <xdr:nvSpPr>
        <xdr:cNvPr id="237" name="【体育館・プール】&#10;一人当たり面積最大値テキスト"/>
        <xdr:cNvSpPr txBox="1"/>
      </xdr:nvSpPr>
      <xdr:spPr>
        <a:xfrm>
          <a:off x="10515600" y="939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14288</xdr:rowOff>
    </xdr:from>
    <xdr:to>
      <xdr:col>55</xdr:col>
      <xdr:colOff>88900</xdr:colOff>
      <xdr:row>56</xdr:row>
      <xdr:rowOff>14288</xdr:rowOff>
    </xdr:to>
    <xdr:cxnSp macro="">
      <xdr:nvCxnSpPr>
        <xdr:cNvPr id="238" name="直線コネクタ 237"/>
        <xdr:cNvCxnSpPr/>
      </xdr:nvCxnSpPr>
      <xdr:spPr>
        <a:xfrm>
          <a:off x="10388600" y="961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43356</xdr:rowOff>
    </xdr:from>
    <xdr:ext cx="469744" cy="259045"/>
    <xdr:sp macro="" textlink="">
      <xdr:nvSpPr>
        <xdr:cNvPr id="239" name="【体育館・プール】&#10;一人当たり面積平均値テキスト"/>
        <xdr:cNvSpPr txBox="1"/>
      </xdr:nvSpPr>
      <xdr:spPr>
        <a:xfrm>
          <a:off x="10515600" y="10501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64929</xdr:rowOff>
    </xdr:from>
    <xdr:to>
      <xdr:col>55</xdr:col>
      <xdr:colOff>50800</xdr:colOff>
      <xdr:row>61</xdr:row>
      <xdr:rowOff>166529</xdr:rowOff>
    </xdr:to>
    <xdr:sp macro="" textlink="">
      <xdr:nvSpPr>
        <xdr:cNvPr id="240" name="フローチャート: 判断 239"/>
        <xdr:cNvSpPr/>
      </xdr:nvSpPr>
      <xdr:spPr>
        <a:xfrm>
          <a:off x="10426700" y="1052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113506</xdr:rowOff>
    </xdr:from>
    <xdr:to>
      <xdr:col>50</xdr:col>
      <xdr:colOff>165100</xdr:colOff>
      <xdr:row>63</xdr:row>
      <xdr:rowOff>43656</xdr:rowOff>
    </xdr:to>
    <xdr:sp macro="" textlink="">
      <xdr:nvSpPr>
        <xdr:cNvPr id="241" name="フローチャート: 判断 240"/>
        <xdr:cNvSpPr/>
      </xdr:nvSpPr>
      <xdr:spPr>
        <a:xfrm>
          <a:off x="9588500" y="1074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110649</xdr:rowOff>
    </xdr:from>
    <xdr:to>
      <xdr:col>46</xdr:col>
      <xdr:colOff>38100</xdr:colOff>
      <xdr:row>63</xdr:row>
      <xdr:rowOff>40799</xdr:rowOff>
    </xdr:to>
    <xdr:sp macro="" textlink="">
      <xdr:nvSpPr>
        <xdr:cNvPr id="242" name="フローチャート: 判断 241"/>
        <xdr:cNvSpPr/>
      </xdr:nvSpPr>
      <xdr:spPr>
        <a:xfrm>
          <a:off x="8699500" y="107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89218</xdr:rowOff>
    </xdr:from>
    <xdr:to>
      <xdr:col>41</xdr:col>
      <xdr:colOff>101600</xdr:colOff>
      <xdr:row>63</xdr:row>
      <xdr:rowOff>19368</xdr:rowOff>
    </xdr:to>
    <xdr:sp macro="" textlink="">
      <xdr:nvSpPr>
        <xdr:cNvPr id="243" name="フローチャート: 判断 242"/>
        <xdr:cNvSpPr/>
      </xdr:nvSpPr>
      <xdr:spPr>
        <a:xfrm>
          <a:off x="7810500" y="1071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79216</xdr:rowOff>
    </xdr:from>
    <xdr:to>
      <xdr:col>36</xdr:col>
      <xdr:colOff>165100</xdr:colOff>
      <xdr:row>63</xdr:row>
      <xdr:rowOff>9366</xdr:rowOff>
    </xdr:to>
    <xdr:sp macro="" textlink="">
      <xdr:nvSpPr>
        <xdr:cNvPr id="244" name="フローチャート: 判断 243"/>
        <xdr:cNvSpPr/>
      </xdr:nvSpPr>
      <xdr:spPr>
        <a:xfrm>
          <a:off x="6921500" y="10709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126365</xdr:rowOff>
    </xdr:from>
    <xdr:to>
      <xdr:col>55</xdr:col>
      <xdr:colOff>50800</xdr:colOff>
      <xdr:row>61</xdr:row>
      <xdr:rowOff>56515</xdr:rowOff>
    </xdr:to>
    <xdr:sp macro="" textlink="">
      <xdr:nvSpPr>
        <xdr:cNvPr id="250" name="楕円 249"/>
        <xdr:cNvSpPr/>
      </xdr:nvSpPr>
      <xdr:spPr>
        <a:xfrm>
          <a:off x="104267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149242</xdr:rowOff>
    </xdr:from>
    <xdr:ext cx="469744" cy="259045"/>
    <xdr:sp macro="" textlink="">
      <xdr:nvSpPr>
        <xdr:cNvPr id="251" name="【体育館・プール】&#10;一人当たり面積該当値テキスト"/>
        <xdr:cNvSpPr txBox="1"/>
      </xdr:nvSpPr>
      <xdr:spPr>
        <a:xfrm>
          <a:off x="10515600" y="1026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13494</xdr:rowOff>
    </xdr:from>
    <xdr:to>
      <xdr:col>50</xdr:col>
      <xdr:colOff>165100</xdr:colOff>
      <xdr:row>60</xdr:row>
      <xdr:rowOff>115094</xdr:rowOff>
    </xdr:to>
    <xdr:sp macro="" textlink="">
      <xdr:nvSpPr>
        <xdr:cNvPr id="252" name="楕円 251"/>
        <xdr:cNvSpPr/>
      </xdr:nvSpPr>
      <xdr:spPr>
        <a:xfrm>
          <a:off x="9588500" y="1030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64294</xdr:rowOff>
    </xdr:from>
    <xdr:to>
      <xdr:col>55</xdr:col>
      <xdr:colOff>0</xdr:colOff>
      <xdr:row>61</xdr:row>
      <xdr:rowOff>5715</xdr:rowOff>
    </xdr:to>
    <xdr:cxnSp macro="">
      <xdr:nvCxnSpPr>
        <xdr:cNvPr id="253" name="直線コネクタ 252"/>
        <xdr:cNvCxnSpPr/>
      </xdr:nvCxnSpPr>
      <xdr:spPr>
        <a:xfrm>
          <a:off x="9639300" y="10351294"/>
          <a:ext cx="838200" cy="1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53499</xdr:rowOff>
    </xdr:from>
    <xdr:to>
      <xdr:col>46</xdr:col>
      <xdr:colOff>38100</xdr:colOff>
      <xdr:row>59</xdr:row>
      <xdr:rowOff>155099</xdr:rowOff>
    </xdr:to>
    <xdr:sp macro="" textlink="">
      <xdr:nvSpPr>
        <xdr:cNvPr id="254" name="楕円 253"/>
        <xdr:cNvSpPr/>
      </xdr:nvSpPr>
      <xdr:spPr>
        <a:xfrm>
          <a:off x="8699500" y="1016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104299</xdr:rowOff>
    </xdr:from>
    <xdr:to>
      <xdr:col>50</xdr:col>
      <xdr:colOff>114300</xdr:colOff>
      <xdr:row>60</xdr:row>
      <xdr:rowOff>64294</xdr:rowOff>
    </xdr:to>
    <xdr:cxnSp macro="">
      <xdr:nvCxnSpPr>
        <xdr:cNvPr id="255" name="直線コネクタ 254"/>
        <xdr:cNvCxnSpPr/>
      </xdr:nvCxnSpPr>
      <xdr:spPr>
        <a:xfrm>
          <a:off x="8750300" y="10219849"/>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64929</xdr:rowOff>
    </xdr:from>
    <xdr:to>
      <xdr:col>41</xdr:col>
      <xdr:colOff>101600</xdr:colOff>
      <xdr:row>59</xdr:row>
      <xdr:rowOff>166529</xdr:rowOff>
    </xdr:to>
    <xdr:sp macro="" textlink="">
      <xdr:nvSpPr>
        <xdr:cNvPr id="256" name="楕円 255"/>
        <xdr:cNvSpPr/>
      </xdr:nvSpPr>
      <xdr:spPr>
        <a:xfrm>
          <a:off x="7810500" y="1018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104299</xdr:rowOff>
    </xdr:from>
    <xdr:to>
      <xdr:col>45</xdr:col>
      <xdr:colOff>177800</xdr:colOff>
      <xdr:row>59</xdr:row>
      <xdr:rowOff>115729</xdr:rowOff>
    </xdr:to>
    <xdr:cxnSp macro="">
      <xdr:nvCxnSpPr>
        <xdr:cNvPr id="257" name="直線コネクタ 256"/>
        <xdr:cNvCxnSpPr/>
      </xdr:nvCxnSpPr>
      <xdr:spPr>
        <a:xfrm flipV="1">
          <a:off x="7861300" y="1021984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79216</xdr:rowOff>
    </xdr:from>
    <xdr:to>
      <xdr:col>36</xdr:col>
      <xdr:colOff>165100</xdr:colOff>
      <xdr:row>60</xdr:row>
      <xdr:rowOff>9366</xdr:rowOff>
    </xdr:to>
    <xdr:sp macro="" textlink="">
      <xdr:nvSpPr>
        <xdr:cNvPr id="258" name="楕円 257"/>
        <xdr:cNvSpPr/>
      </xdr:nvSpPr>
      <xdr:spPr>
        <a:xfrm>
          <a:off x="6921500" y="1019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115729</xdr:rowOff>
    </xdr:from>
    <xdr:to>
      <xdr:col>41</xdr:col>
      <xdr:colOff>50800</xdr:colOff>
      <xdr:row>59</xdr:row>
      <xdr:rowOff>130016</xdr:rowOff>
    </xdr:to>
    <xdr:cxnSp macro="">
      <xdr:nvCxnSpPr>
        <xdr:cNvPr id="259" name="直線コネクタ 258"/>
        <xdr:cNvCxnSpPr/>
      </xdr:nvCxnSpPr>
      <xdr:spPr>
        <a:xfrm flipV="1">
          <a:off x="6972300" y="10231279"/>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34783</xdr:rowOff>
    </xdr:from>
    <xdr:ext cx="469744" cy="259045"/>
    <xdr:sp macro="" textlink="">
      <xdr:nvSpPr>
        <xdr:cNvPr id="260" name="n_1aveValue【体育館・プール】&#10;一人当たり面積"/>
        <xdr:cNvSpPr txBox="1"/>
      </xdr:nvSpPr>
      <xdr:spPr>
        <a:xfrm>
          <a:off x="9391727" y="1083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31926</xdr:rowOff>
    </xdr:from>
    <xdr:ext cx="469744" cy="259045"/>
    <xdr:sp macro="" textlink="">
      <xdr:nvSpPr>
        <xdr:cNvPr id="261" name="n_2aveValue【体育館・プール】&#10;一人当たり面積"/>
        <xdr:cNvSpPr txBox="1"/>
      </xdr:nvSpPr>
      <xdr:spPr>
        <a:xfrm>
          <a:off x="8515427" y="1083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10495</xdr:rowOff>
    </xdr:from>
    <xdr:ext cx="469744" cy="259045"/>
    <xdr:sp macro="" textlink="">
      <xdr:nvSpPr>
        <xdr:cNvPr id="262" name="n_3aveValue【体育館・プール】&#10;一人当たり面積"/>
        <xdr:cNvSpPr txBox="1"/>
      </xdr:nvSpPr>
      <xdr:spPr>
        <a:xfrm>
          <a:off x="7626427" y="1081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493</xdr:rowOff>
    </xdr:from>
    <xdr:ext cx="469744" cy="259045"/>
    <xdr:sp macro="" textlink="">
      <xdr:nvSpPr>
        <xdr:cNvPr id="263" name="n_4aveValue【体育館・プール】&#10;一人当たり面積"/>
        <xdr:cNvSpPr txBox="1"/>
      </xdr:nvSpPr>
      <xdr:spPr>
        <a:xfrm>
          <a:off x="6737427" y="1080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131621</xdr:rowOff>
    </xdr:from>
    <xdr:ext cx="469744" cy="259045"/>
    <xdr:sp macro="" textlink="">
      <xdr:nvSpPr>
        <xdr:cNvPr id="264" name="n_1mainValue【体育館・プール】&#10;一人当たり面積"/>
        <xdr:cNvSpPr txBox="1"/>
      </xdr:nvSpPr>
      <xdr:spPr>
        <a:xfrm>
          <a:off x="9391727" y="1007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176</xdr:rowOff>
    </xdr:from>
    <xdr:ext cx="469744" cy="259045"/>
    <xdr:sp macro="" textlink="">
      <xdr:nvSpPr>
        <xdr:cNvPr id="265" name="n_2mainValue【体育館・プール】&#10;一人当たり面積"/>
        <xdr:cNvSpPr txBox="1"/>
      </xdr:nvSpPr>
      <xdr:spPr>
        <a:xfrm>
          <a:off x="8515427" y="994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11606</xdr:rowOff>
    </xdr:from>
    <xdr:ext cx="469744" cy="259045"/>
    <xdr:sp macro="" textlink="">
      <xdr:nvSpPr>
        <xdr:cNvPr id="266" name="n_3mainValue【体育館・プール】&#10;一人当たり面積"/>
        <xdr:cNvSpPr txBox="1"/>
      </xdr:nvSpPr>
      <xdr:spPr>
        <a:xfrm>
          <a:off x="7626427" y="995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25893</xdr:rowOff>
    </xdr:from>
    <xdr:ext cx="469744" cy="259045"/>
    <xdr:sp macro="" textlink="">
      <xdr:nvSpPr>
        <xdr:cNvPr id="267" name="n_4mainValue【体育館・プール】&#10;一人当たり面積"/>
        <xdr:cNvSpPr txBox="1"/>
      </xdr:nvSpPr>
      <xdr:spPr>
        <a:xfrm>
          <a:off x="6737427" y="99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36195</xdr:rowOff>
    </xdr:from>
    <xdr:to>
      <xdr:col>24</xdr:col>
      <xdr:colOff>62865</xdr:colOff>
      <xdr:row>85</xdr:row>
      <xdr:rowOff>95250</xdr:rowOff>
    </xdr:to>
    <xdr:cxnSp macro="">
      <xdr:nvCxnSpPr>
        <xdr:cNvPr id="292" name="直線コネクタ 291"/>
        <xdr:cNvCxnSpPr/>
      </xdr:nvCxnSpPr>
      <xdr:spPr>
        <a:xfrm flipV="1">
          <a:off x="4634865" y="134092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93" name="【福祉施設】&#10;有形固定資産減価償却率最小値テキスト"/>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94" name="直線コネクタ 293"/>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154322</xdr:rowOff>
    </xdr:from>
    <xdr:ext cx="405111" cy="259045"/>
    <xdr:sp macro="" textlink="">
      <xdr:nvSpPr>
        <xdr:cNvPr id="295" name="【福祉施設】&#10;有形固定資産減価償却率最大値テキスト"/>
        <xdr:cNvSpPr txBox="1"/>
      </xdr:nvSpPr>
      <xdr:spPr>
        <a:xfrm>
          <a:off x="4673600" y="1318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36195</xdr:rowOff>
    </xdr:from>
    <xdr:to>
      <xdr:col>24</xdr:col>
      <xdr:colOff>152400</xdr:colOff>
      <xdr:row>78</xdr:row>
      <xdr:rowOff>36195</xdr:rowOff>
    </xdr:to>
    <xdr:cxnSp macro="">
      <xdr:nvCxnSpPr>
        <xdr:cNvPr id="296" name="直線コネクタ 295"/>
        <xdr:cNvCxnSpPr/>
      </xdr:nvCxnSpPr>
      <xdr:spPr>
        <a:xfrm>
          <a:off x="4546600" y="134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97" name="【福祉施設】&#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98" name="フローチャート: 判断 297"/>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101600</xdr:rowOff>
    </xdr:from>
    <xdr:to>
      <xdr:col>20</xdr:col>
      <xdr:colOff>38100</xdr:colOff>
      <xdr:row>82</xdr:row>
      <xdr:rowOff>31750</xdr:rowOff>
    </xdr:to>
    <xdr:sp macro="" textlink="">
      <xdr:nvSpPr>
        <xdr:cNvPr id="299" name="フローチャート: 判断 298"/>
        <xdr:cNvSpPr/>
      </xdr:nvSpPr>
      <xdr:spPr>
        <a:xfrm>
          <a:off x="3746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300" name="フローチャート: 判断 299"/>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31114</xdr:rowOff>
    </xdr:from>
    <xdr:to>
      <xdr:col>10</xdr:col>
      <xdr:colOff>165100</xdr:colOff>
      <xdr:row>81</xdr:row>
      <xdr:rowOff>132714</xdr:rowOff>
    </xdr:to>
    <xdr:sp macro="" textlink="">
      <xdr:nvSpPr>
        <xdr:cNvPr id="301" name="フローチャート: 判断 300"/>
        <xdr:cNvSpPr/>
      </xdr:nvSpPr>
      <xdr:spPr>
        <a:xfrm>
          <a:off x="1968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302" name="フローチャート: 判断 301"/>
        <xdr:cNvSpPr/>
      </xdr:nvSpPr>
      <xdr:spPr>
        <a:xfrm>
          <a:off x="1079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153036</xdr:rowOff>
    </xdr:from>
    <xdr:to>
      <xdr:col>24</xdr:col>
      <xdr:colOff>114300</xdr:colOff>
      <xdr:row>81</xdr:row>
      <xdr:rowOff>83186</xdr:rowOff>
    </xdr:to>
    <xdr:sp macro="" textlink="">
      <xdr:nvSpPr>
        <xdr:cNvPr id="308" name="楕円 307"/>
        <xdr:cNvSpPr/>
      </xdr:nvSpPr>
      <xdr:spPr>
        <a:xfrm>
          <a:off x="45847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4463</xdr:rowOff>
    </xdr:from>
    <xdr:ext cx="405111" cy="259045"/>
    <xdr:sp macro="" textlink="">
      <xdr:nvSpPr>
        <xdr:cNvPr id="309" name="【福祉施設】&#10;有形固定資産減価償却率該当値テキスト"/>
        <xdr:cNvSpPr txBox="1"/>
      </xdr:nvSpPr>
      <xdr:spPr>
        <a:xfrm>
          <a:off x="4673600"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109220</xdr:rowOff>
    </xdr:from>
    <xdr:to>
      <xdr:col>20</xdr:col>
      <xdr:colOff>38100</xdr:colOff>
      <xdr:row>81</xdr:row>
      <xdr:rowOff>39370</xdr:rowOff>
    </xdr:to>
    <xdr:sp macro="" textlink="">
      <xdr:nvSpPr>
        <xdr:cNvPr id="310" name="楕円 309"/>
        <xdr:cNvSpPr/>
      </xdr:nvSpPr>
      <xdr:spPr>
        <a:xfrm>
          <a:off x="3746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160020</xdr:rowOff>
    </xdr:from>
    <xdr:to>
      <xdr:col>24</xdr:col>
      <xdr:colOff>63500</xdr:colOff>
      <xdr:row>81</xdr:row>
      <xdr:rowOff>32386</xdr:rowOff>
    </xdr:to>
    <xdr:cxnSp macro="">
      <xdr:nvCxnSpPr>
        <xdr:cNvPr id="311" name="直線コネクタ 310"/>
        <xdr:cNvCxnSpPr/>
      </xdr:nvCxnSpPr>
      <xdr:spPr>
        <a:xfrm>
          <a:off x="3797300" y="1387602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67311</xdr:rowOff>
    </xdr:from>
    <xdr:to>
      <xdr:col>15</xdr:col>
      <xdr:colOff>101600</xdr:colOff>
      <xdr:row>80</xdr:row>
      <xdr:rowOff>168911</xdr:rowOff>
    </xdr:to>
    <xdr:sp macro="" textlink="">
      <xdr:nvSpPr>
        <xdr:cNvPr id="312" name="楕円 311"/>
        <xdr:cNvSpPr/>
      </xdr:nvSpPr>
      <xdr:spPr>
        <a:xfrm>
          <a:off x="2857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118111</xdr:rowOff>
    </xdr:from>
    <xdr:to>
      <xdr:col>19</xdr:col>
      <xdr:colOff>177800</xdr:colOff>
      <xdr:row>80</xdr:row>
      <xdr:rowOff>160020</xdr:rowOff>
    </xdr:to>
    <xdr:cxnSp macro="">
      <xdr:nvCxnSpPr>
        <xdr:cNvPr id="313" name="直線コネクタ 312"/>
        <xdr:cNvCxnSpPr/>
      </xdr:nvCxnSpPr>
      <xdr:spPr>
        <a:xfrm>
          <a:off x="2908300" y="138341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25400</xdr:rowOff>
    </xdr:from>
    <xdr:to>
      <xdr:col>10</xdr:col>
      <xdr:colOff>165100</xdr:colOff>
      <xdr:row>80</xdr:row>
      <xdr:rowOff>127000</xdr:rowOff>
    </xdr:to>
    <xdr:sp macro="" textlink="">
      <xdr:nvSpPr>
        <xdr:cNvPr id="314" name="楕円 313"/>
        <xdr:cNvSpPr/>
      </xdr:nvSpPr>
      <xdr:spPr>
        <a:xfrm>
          <a:off x="1968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76200</xdr:rowOff>
    </xdr:from>
    <xdr:to>
      <xdr:col>15</xdr:col>
      <xdr:colOff>50800</xdr:colOff>
      <xdr:row>80</xdr:row>
      <xdr:rowOff>118111</xdr:rowOff>
    </xdr:to>
    <xdr:cxnSp macro="">
      <xdr:nvCxnSpPr>
        <xdr:cNvPr id="315" name="直線コネクタ 314"/>
        <xdr:cNvCxnSpPr/>
      </xdr:nvCxnSpPr>
      <xdr:spPr>
        <a:xfrm>
          <a:off x="2019300" y="137922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154939</xdr:rowOff>
    </xdr:from>
    <xdr:to>
      <xdr:col>6</xdr:col>
      <xdr:colOff>38100</xdr:colOff>
      <xdr:row>80</xdr:row>
      <xdr:rowOff>85089</xdr:rowOff>
    </xdr:to>
    <xdr:sp macro="" textlink="">
      <xdr:nvSpPr>
        <xdr:cNvPr id="316" name="楕円 315"/>
        <xdr:cNvSpPr/>
      </xdr:nvSpPr>
      <xdr:spPr>
        <a:xfrm>
          <a:off x="1079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34289</xdr:rowOff>
    </xdr:from>
    <xdr:to>
      <xdr:col>10</xdr:col>
      <xdr:colOff>114300</xdr:colOff>
      <xdr:row>80</xdr:row>
      <xdr:rowOff>76200</xdr:rowOff>
    </xdr:to>
    <xdr:cxnSp macro="">
      <xdr:nvCxnSpPr>
        <xdr:cNvPr id="317" name="直線コネクタ 316"/>
        <xdr:cNvCxnSpPr/>
      </xdr:nvCxnSpPr>
      <xdr:spPr>
        <a:xfrm>
          <a:off x="1130300" y="137502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22877</xdr:rowOff>
    </xdr:from>
    <xdr:ext cx="405111" cy="259045"/>
    <xdr:sp macro="" textlink="">
      <xdr:nvSpPr>
        <xdr:cNvPr id="318" name="n_1aveValue【福祉施設】&#10;有形固定資産減価償却率"/>
        <xdr:cNvSpPr txBox="1"/>
      </xdr:nvSpPr>
      <xdr:spPr>
        <a:xfrm>
          <a:off x="3582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319" name="n_2aveValue【福祉施設】&#10;有形固定資産減価償却率"/>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123841</xdr:rowOff>
    </xdr:from>
    <xdr:ext cx="405111" cy="259045"/>
    <xdr:sp macro="" textlink="">
      <xdr:nvSpPr>
        <xdr:cNvPr id="320" name="n_3aveValue【福祉施設】&#10;有形固定資産減価償却率"/>
        <xdr:cNvSpPr txBox="1"/>
      </xdr:nvSpPr>
      <xdr:spPr>
        <a:xfrm>
          <a:off x="18167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102888</xdr:rowOff>
    </xdr:from>
    <xdr:ext cx="405111" cy="259045"/>
    <xdr:sp macro="" textlink="">
      <xdr:nvSpPr>
        <xdr:cNvPr id="321" name="n_4aveValue【福祉施設】&#10;有形固定資産減価償却率"/>
        <xdr:cNvSpPr txBox="1"/>
      </xdr:nvSpPr>
      <xdr:spPr>
        <a:xfrm>
          <a:off x="927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55897</xdr:rowOff>
    </xdr:from>
    <xdr:ext cx="405111" cy="259045"/>
    <xdr:sp macro="" textlink="">
      <xdr:nvSpPr>
        <xdr:cNvPr id="322" name="n_1mainValue【福祉施設】&#10;有形固定資産減価償却率"/>
        <xdr:cNvSpPr txBox="1"/>
      </xdr:nvSpPr>
      <xdr:spPr>
        <a:xfrm>
          <a:off x="35820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13988</xdr:rowOff>
    </xdr:from>
    <xdr:ext cx="405111" cy="259045"/>
    <xdr:sp macro="" textlink="">
      <xdr:nvSpPr>
        <xdr:cNvPr id="323" name="n_2mainValue【福祉施設】&#10;有形固定資産減価償却率"/>
        <xdr:cNvSpPr txBox="1"/>
      </xdr:nvSpPr>
      <xdr:spPr>
        <a:xfrm>
          <a:off x="2705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143527</xdr:rowOff>
    </xdr:from>
    <xdr:ext cx="405111" cy="259045"/>
    <xdr:sp macro="" textlink="">
      <xdr:nvSpPr>
        <xdr:cNvPr id="324" name="n_3mainValue【福祉施設】&#10;有形固定資産減価償却率"/>
        <xdr:cNvSpPr txBox="1"/>
      </xdr:nvSpPr>
      <xdr:spPr>
        <a:xfrm>
          <a:off x="1816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101616</xdr:rowOff>
    </xdr:from>
    <xdr:ext cx="405111" cy="259045"/>
    <xdr:sp macro="" textlink="">
      <xdr:nvSpPr>
        <xdr:cNvPr id="325" name="n_4mainValue【福祉施設】&#10;有形固定資産減価償却率"/>
        <xdr:cNvSpPr txBox="1"/>
      </xdr:nvSpPr>
      <xdr:spPr>
        <a:xfrm>
          <a:off x="927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113212</xdr:rowOff>
    </xdr:to>
    <xdr:cxnSp macro="">
      <xdr:nvCxnSpPr>
        <xdr:cNvPr id="351" name="直線コネクタ 350"/>
        <xdr:cNvCxnSpPr/>
      </xdr:nvCxnSpPr>
      <xdr:spPr>
        <a:xfrm flipV="1">
          <a:off x="10476865" y="13352418"/>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52" name="【福祉施設】&#10;一人当たり面積最小値テキスト"/>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53" name="直線コネクタ 352"/>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354" name="【福祉施設】&#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355" name="直線コネクタ 354"/>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125747</xdr:rowOff>
    </xdr:from>
    <xdr:ext cx="469744" cy="259045"/>
    <xdr:sp macro="" textlink="">
      <xdr:nvSpPr>
        <xdr:cNvPr id="356" name="【福祉施設】&#10;一人当たり面積平均値テキスト"/>
        <xdr:cNvSpPr txBox="1"/>
      </xdr:nvSpPr>
      <xdr:spPr>
        <a:xfrm>
          <a:off x="10515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57" name="フローチャート: 判断 356"/>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114663</xdr:rowOff>
    </xdr:from>
    <xdr:to>
      <xdr:col>50</xdr:col>
      <xdr:colOff>165100</xdr:colOff>
      <xdr:row>85</xdr:row>
      <xdr:rowOff>44813</xdr:rowOff>
    </xdr:to>
    <xdr:sp macro="" textlink="">
      <xdr:nvSpPr>
        <xdr:cNvPr id="358" name="フローチャート: 判断 357"/>
        <xdr:cNvSpPr/>
      </xdr:nvSpPr>
      <xdr:spPr>
        <a:xfrm>
          <a:off x="95885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95069</xdr:rowOff>
    </xdr:from>
    <xdr:to>
      <xdr:col>46</xdr:col>
      <xdr:colOff>38100</xdr:colOff>
      <xdr:row>85</xdr:row>
      <xdr:rowOff>25219</xdr:rowOff>
    </xdr:to>
    <xdr:sp macro="" textlink="">
      <xdr:nvSpPr>
        <xdr:cNvPr id="359" name="フローチャート: 判断 358"/>
        <xdr:cNvSpPr/>
      </xdr:nvSpPr>
      <xdr:spPr>
        <a:xfrm>
          <a:off x="8699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82006</xdr:rowOff>
    </xdr:from>
    <xdr:to>
      <xdr:col>41</xdr:col>
      <xdr:colOff>101600</xdr:colOff>
      <xdr:row>85</xdr:row>
      <xdr:rowOff>12156</xdr:rowOff>
    </xdr:to>
    <xdr:sp macro="" textlink="">
      <xdr:nvSpPr>
        <xdr:cNvPr id="360" name="フローチャート: 判断 359"/>
        <xdr:cNvSpPr/>
      </xdr:nvSpPr>
      <xdr:spPr>
        <a:xfrm>
          <a:off x="7810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65677</xdr:rowOff>
    </xdr:from>
    <xdr:to>
      <xdr:col>36</xdr:col>
      <xdr:colOff>165100</xdr:colOff>
      <xdr:row>84</xdr:row>
      <xdr:rowOff>167277</xdr:rowOff>
    </xdr:to>
    <xdr:sp macro="" textlink="">
      <xdr:nvSpPr>
        <xdr:cNvPr id="361" name="フローチャート: 判断 360"/>
        <xdr:cNvSpPr/>
      </xdr:nvSpPr>
      <xdr:spPr>
        <a:xfrm>
          <a:off x="6921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18324</xdr:rowOff>
    </xdr:from>
    <xdr:to>
      <xdr:col>55</xdr:col>
      <xdr:colOff>50800</xdr:colOff>
      <xdr:row>79</xdr:row>
      <xdr:rowOff>119924</xdr:rowOff>
    </xdr:to>
    <xdr:sp macro="" textlink="">
      <xdr:nvSpPr>
        <xdr:cNvPr id="367" name="楕円 366"/>
        <xdr:cNvSpPr/>
      </xdr:nvSpPr>
      <xdr:spPr>
        <a:xfrm>
          <a:off x="104267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41201</xdr:rowOff>
    </xdr:from>
    <xdr:ext cx="469744" cy="259045"/>
    <xdr:sp macro="" textlink="">
      <xdr:nvSpPr>
        <xdr:cNvPr id="368" name="【福祉施設】&#10;一人当たり面積該当値テキスト"/>
        <xdr:cNvSpPr txBox="1"/>
      </xdr:nvSpPr>
      <xdr:spPr>
        <a:xfrm>
          <a:off x="10515600" y="1341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15058</xdr:rowOff>
    </xdr:from>
    <xdr:to>
      <xdr:col>50</xdr:col>
      <xdr:colOff>165100</xdr:colOff>
      <xdr:row>79</xdr:row>
      <xdr:rowOff>116658</xdr:rowOff>
    </xdr:to>
    <xdr:sp macro="" textlink="">
      <xdr:nvSpPr>
        <xdr:cNvPr id="369" name="楕円 368"/>
        <xdr:cNvSpPr/>
      </xdr:nvSpPr>
      <xdr:spPr>
        <a:xfrm>
          <a:off x="95885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65858</xdr:rowOff>
    </xdr:from>
    <xdr:to>
      <xdr:col>55</xdr:col>
      <xdr:colOff>0</xdr:colOff>
      <xdr:row>79</xdr:row>
      <xdr:rowOff>69124</xdr:rowOff>
    </xdr:to>
    <xdr:cxnSp macro="">
      <xdr:nvCxnSpPr>
        <xdr:cNvPr id="370" name="直線コネクタ 369"/>
        <xdr:cNvCxnSpPr/>
      </xdr:nvCxnSpPr>
      <xdr:spPr>
        <a:xfrm>
          <a:off x="9639300" y="136104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41184</xdr:rowOff>
    </xdr:from>
    <xdr:to>
      <xdr:col>46</xdr:col>
      <xdr:colOff>38100</xdr:colOff>
      <xdr:row>79</xdr:row>
      <xdr:rowOff>142784</xdr:rowOff>
    </xdr:to>
    <xdr:sp macro="" textlink="">
      <xdr:nvSpPr>
        <xdr:cNvPr id="371" name="楕円 370"/>
        <xdr:cNvSpPr/>
      </xdr:nvSpPr>
      <xdr:spPr>
        <a:xfrm>
          <a:off x="8699500" y="135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65858</xdr:rowOff>
    </xdr:from>
    <xdr:to>
      <xdr:col>50</xdr:col>
      <xdr:colOff>114300</xdr:colOff>
      <xdr:row>79</xdr:row>
      <xdr:rowOff>91984</xdr:rowOff>
    </xdr:to>
    <xdr:cxnSp macro="">
      <xdr:nvCxnSpPr>
        <xdr:cNvPr id="372" name="直線コネクタ 371"/>
        <xdr:cNvCxnSpPr/>
      </xdr:nvCxnSpPr>
      <xdr:spPr>
        <a:xfrm flipV="1">
          <a:off x="8750300" y="136104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57513</xdr:rowOff>
    </xdr:from>
    <xdr:to>
      <xdr:col>41</xdr:col>
      <xdr:colOff>101600</xdr:colOff>
      <xdr:row>79</xdr:row>
      <xdr:rowOff>159113</xdr:rowOff>
    </xdr:to>
    <xdr:sp macro="" textlink="">
      <xdr:nvSpPr>
        <xdr:cNvPr id="373" name="楕円 372"/>
        <xdr:cNvSpPr/>
      </xdr:nvSpPr>
      <xdr:spPr>
        <a:xfrm>
          <a:off x="7810500" y="13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91984</xdr:rowOff>
    </xdr:from>
    <xdr:to>
      <xdr:col>45</xdr:col>
      <xdr:colOff>177800</xdr:colOff>
      <xdr:row>79</xdr:row>
      <xdr:rowOff>108313</xdr:rowOff>
    </xdr:to>
    <xdr:cxnSp macro="">
      <xdr:nvCxnSpPr>
        <xdr:cNvPr id="374" name="直線コネクタ 373"/>
        <xdr:cNvCxnSpPr/>
      </xdr:nvCxnSpPr>
      <xdr:spPr>
        <a:xfrm flipV="1">
          <a:off x="7861300" y="136365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77107</xdr:rowOff>
    </xdr:from>
    <xdr:to>
      <xdr:col>36</xdr:col>
      <xdr:colOff>165100</xdr:colOff>
      <xdr:row>80</xdr:row>
      <xdr:rowOff>7257</xdr:rowOff>
    </xdr:to>
    <xdr:sp macro="" textlink="">
      <xdr:nvSpPr>
        <xdr:cNvPr id="375" name="楕円 374"/>
        <xdr:cNvSpPr/>
      </xdr:nvSpPr>
      <xdr:spPr>
        <a:xfrm>
          <a:off x="6921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108313</xdr:rowOff>
    </xdr:from>
    <xdr:to>
      <xdr:col>41</xdr:col>
      <xdr:colOff>50800</xdr:colOff>
      <xdr:row>79</xdr:row>
      <xdr:rowOff>127907</xdr:rowOff>
    </xdr:to>
    <xdr:cxnSp macro="">
      <xdr:nvCxnSpPr>
        <xdr:cNvPr id="376" name="直線コネクタ 375"/>
        <xdr:cNvCxnSpPr/>
      </xdr:nvCxnSpPr>
      <xdr:spPr>
        <a:xfrm flipV="1">
          <a:off x="6972300" y="136528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35940</xdr:rowOff>
    </xdr:from>
    <xdr:ext cx="469744" cy="259045"/>
    <xdr:sp macro="" textlink="">
      <xdr:nvSpPr>
        <xdr:cNvPr id="377" name="n_1aveValue【福祉施設】&#10;一人当たり面積"/>
        <xdr:cNvSpPr txBox="1"/>
      </xdr:nvSpPr>
      <xdr:spPr>
        <a:xfrm>
          <a:off x="9391727" y="146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16346</xdr:rowOff>
    </xdr:from>
    <xdr:ext cx="469744" cy="259045"/>
    <xdr:sp macro="" textlink="">
      <xdr:nvSpPr>
        <xdr:cNvPr id="378" name="n_2aveValue【福祉施設】&#10;一人当たり面積"/>
        <xdr:cNvSpPr txBox="1"/>
      </xdr:nvSpPr>
      <xdr:spPr>
        <a:xfrm>
          <a:off x="85154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3283</xdr:rowOff>
    </xdr:from>
    <xdr:ext cx="469744" cy="259045"/>
    <xdr:sp macro="" textlink="">
      <xdr:nvSpPr>
        <xdr:cNvPr id="379" name="n_3aveValue【福祉施設】&#10;一人当たり面積"/>
        <xdr:cNvSpPr txBox="1"/>
      </xdr:nvSpPr>
      <xdr:spPr>
        <a:xfrm>
          <a:off x="76264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158404</xdr:rowOff>
    </xdr:from>
    <xdr:ext cx="469744" cy="259045"/>
    <xdr:sp macro="" textlink="">
      <xdr:nvSpPr>
        <xdr:cNvPr id="380" name="n_4aveValue【福祉施設】&#10;一人当たり面積"/>
        <xdr:cNvSpPr txBox="1"/>
      </xdr:nvSpPr>
      <xdr:spPr>
        <a:xfrm>
          <a:off x="67374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133185</xdr:rowOff>
    </xdr:from>
    <xdr:ext cx="469744" cy="259045"/>
    <xdr:sp macro="" textlink="">
      <xdr:nvSpPr>
        <xdr:cNvPr id="381" name="n_1mainValue【福祉施設】&#10;一人当たり面積"/>
        <xdr:cNvSpPr txBox="1"/>
      </xdr:nvSpPr>
      <xdr:spPr>
        <a:xfrm>
          <a:off x="9391727" y="1333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159311</xdr:rowOff>
    </xdr:from>
    <xdr:ext cx="469744" cy="259045"/>
    <xdr:sp macro="" textlink="">
      <xdr:nvSpPr>
        <xdr:cNvPr id="382" name="n_2mainValue【福祉施設】&#10;一人当たり面積"/>
        <xdr:cNvSpPr txBox="1"/>
      </xdr:nvSpPr>
      <xdr:spPr>
        <a:xfrm>
          <a:off x="8515427" y="1336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4190</xdr:rowOff>
    </xdr:from>
    <xdr:ext cx="469744" cy="259045"/>
    <xdr:sp macro="" textlink="">
      <xdr:nvSpPr>
        <xdr:cNvPr id="383" name="n_3mainValue【福祉施設】&#10;一人当たり面積"/>
        <xdr:cNvSpPr txBox="1"/>
      </xdr:nvSpPr>
      <xdr:spPr>
        <a:xfrm>
          <a:off x="7626427" y="1337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23784</xdr:rowOff>
    </xdr:from>
    <xdr:ext cx="469744" cy="259045"/>
    <xdr:sp macro="" textlink="">
      <xdr:nvSpPr>
        <xdr:cNvPr id="384" name="n_4mainValue【福祉施設】&#10;一人当たり面積"/>
        <xdr:cNvSpPr txBox="1"/>
      </xdr:nvSpPr>
      <xdr:spPr>
        <a:xfrm>
          <a:off x="6737427" y="1339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30480</xdr:rowOff>
    </xdr:to>
    <xdr:cxnSp macro="">
      <xdr:nvCxnSpPr>
        <xdr:cNvPr id="410" name="直線コネクタ 409"/>
        <xdr:cNvCxnSpPr/>
      </xdr:nvCxnSpPr>
      <xdr:spPr>
        <a:xfrm flipV="1">
          <a:off x="4634865" y="17162418"/>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34307</xdr:rowOff>
    </xdr:from>
    <xdr:ext cx="405111" cy="259045"/>
    <xdr:sp macro="" textlink="">
      <xdr:nvSpPr>
        <xdr:cNvPr id="411" name="【市民会館】&#10;有形固定資産減価償却率最小値テキスト"/>
        <xdr:cNvSpPr txBox="1"/>
      </xdr:nvSpPr>
      <xdr:spPr>
        <a:xfrm>
          <a:off x="4673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30480</xdr:rowOff>
    </xdr:from>
    <xdr:to>
      <xdr:col>24</xdr:col>
      <xdr:colOff>152400</xdr:colOff>
      <xdr:row>108</xdr:row>
      <xdr:rowOff>30480</xdr:rowOff>
    </xdr:to>
    <xdr:cxnSp macro="">
      <xdr:nvCxnSpPr>
        <xdr:cNvPr id="412" name="直線コネクタ 411"/>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415"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16" name="フローチャート: 判断 415"/>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417" name="フローチャート: 判断 416"/>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418" name="フローチャート: 判断 417"/>
        <xdr:cNvSpPr/>
      </xdr:nvSpPr>
      <xdr:spPr>
        <a:xfrm>
          <a:off x="2857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419" name="フローチャート: 判断 418"/>
        <xdr:cNvSpPr/>
      </xdr:nvSpPr>
      <xdr:spPr>
        <a:xfrm>
          <a:off x="1968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23768</xdr:rowOff>
    </xdr:from>
    <xdr:to>
      <xdr:col>6</xdr:col>
      <xdr:colOff>38100</xdr:colOff>
      <xdr:row>104</xdr:row>
      <xdr:rowOff>125368</xdr:rowOff>
    </xdr:to>
    <xdr:sp macro="" textlink="">
      <xdr:nvSpPr>
        <xdr:cNvPr id="420" name="フローチャート: 判断 419"/>
        <xdr:cNvSpPr/>
      </xdr:nvSpPr>
      <xdr:spPr>
        <a:xfrm>
          <a:off x="1079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67855</xdr:rowOff>
    </xdr:from>
    <xdr:to>
      <xdr:col>24</xdr:col>
      <xdr:colOff>114300</xdr:colOff>
      <xdr:row>104</xdr:row>
      <xdr:rowOff>169455</xdr:rowOff>
    </xdr:to>
    <xdr:sp macro="" textlink="">
      <xdr:nvSpPr>
        <xdr:cNvPr id="426" name="楕円 425"/>
        <xdr:cNvSpPr/>
      </xdr:nvSpPr>
      <xdr:spPr>
        <a:xfrm>
          <a:off x="45847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46282</xdr:rowOff>
    </xdr:from>
    <xdr:ext cx="405111" cy="259045"/>
    <xdr:sp macro="" textlink="">
      <xdr:nvSpPr>
        <xdr:cNvPr id="427" name="【市民会館】&#10;有形固定資産減価償却率該当値テキスト"/>
        <xdr:cNvSpPr txBox="1"/>
      </xdr:nvSpPr>
      <xdr:spPr>
        <a:xfrm>
          <a:off x="4673600"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89081</xdr:rowOff>
    </xdr:from>
    <xdr:to>
      <xdr:col>20</xdr:col>
      <xdr:colOff>38100</xdr:colOff>
      <xdr:row>105</xdr:row>
      <xdr:rowOff>19231</xdr:rowOff>
    </xdr:to>
    <xdr:sp macro="" textlink="">
      <xdr:nvSpPr>
        <xdr:cNvPr id="428" name="楕円 427"/>
        <xdr:cNvSpPr/>
      </xdr:nvSpPr>
      <xdr:spPr>
        <a:xfrm>
          <a:off x="3746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118655</xdr:rowOff>
    </xdr:from>
    <xdr:to>
      <xdr:col>24</xdr:col>
      <xdr:colOff>63500</xdr:colOff>
      <xdr:row>104</xdr:row>
      <xdr:rowOff>139881</xdr:rowOff>
    </xdr:to>
    <xdr:cxnSp macro="">
      <xdr:nvCxnSpPr>
        <xdr:cNvPr id="429" name="直線コネクタ 428"/>
        <xdr:cNvCxnSpPr/>
      </xdr:nvCxnSpPr>
      <xdr:spPr>
        <a:xfrm flipV="1">
          <a:off x="3797300" y="17949455"/>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53158</xdr:rowOff>
    </xdr:from>
    <xdr:to>
      <xdr:col>15</xdr:col>
      <xdr:colOff>101600</xdr:colOff>
      <xdr:row>104</xdr:row>
      <xdr:rowOff>154758</xdr:rowOff>
    </xdr:to>
    <xdr:sp macro="" textlink="">
      <xdr:nvSpPr>
        <xdr:cNvPr id="430" name="楕円 429"/>
        <xdr:cNvSpPr/>
      </xdr:nvSpPr>
      <xdr:spPr>
        <a:xfrm>
          <a:off x="2857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103958</xdr:rowOff>
    </xdr:from>
    <xdr:to>
      <xdr:col>19</xdr:col>
      <xdr:colOff>177800</xdr:colOff>
      <xdr:row>104</xdr:row>
      <xdr:rowOff>139881</xdr:rowOff>
    </xdr:to>
    <xdr:cxnSp macro="">
      <xdr:nvCxnSpPr>
        <xdr:cNvPr id="431" name="直線コネクタ 430"/>
        <xdr:cNvCxnSpPr/>
      </xdr:nvCxnSpPr>
      <xdr:spPr>
        <a:xfrm>
          <a:off x="2908300" y="1793475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432" name="楕円 431"/>
        <xdr:cNvSpPr/>
      </xdr:nvSpPr>
      <xdr:spPr>
        <a:xfrm>
          <a:off x="1968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68036</xdr:rowOff>
    </xdr:from>
    <xdr:to>
      <xdr:col>15</xdr:col>
      <xdr:colOff>50800</xdr:colOff>
      <xdr:row>104</xdr:row>
      <xdr:rowOff>103958</xdr:rowOff>
    </xdr:to>
    <xdr:cxnSp macro="">
      <xdr:nvCxnSpPr>
        <xdr:cNvPr id="433" name="直線コネクタ 432"/>
        <xdr:cNvCxnSpPr/>
      </xdr:nvCxnSpPr>
      <xdr:spPr>
        <a:xfrm>
          <a:off x="2019300" y="1789883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154395</xdr:rowOff>
    </xdr:from>
    <xdr:to>
      <xdr:col>6</xdr:col>
      <xdr:colOff>38100</xdr:colOff>
      <xdr:row>104</xdr:row>
      <xdr:rowOff>84545</xdr:rowOff>
    </xdr:to>
    <xdr:sp macro="" textlink="">
      <xdr:nvSpPr>
        <xdr:cNvPr id="434" name="楕円 433"/>
        <xdr:cNvSpPr/>
      </xdr:nvSpPr>
      <xdr:spPr>
        <a:xfrm>
          <a:off x="1079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33745</xdr:rowOff>
    </xdr:from>
    <xdr:to>
      <xdr:col>10</xdr:col>
      <xdr:colOff>114300</xdr:colOff>
      <xdr:row>104</xdr:row>
      <xdr:rowOff>68036</xdr:rowOff>
    </xdr:to>
    <xdr:cxnSp macro="">
      <xdr:nvCxnSpPr>
        <xdr:cNvPr id="435" name="直線コネクタ 434"/>
        <xdr:cNvCxnSpPr/>
      </xdr:nvCxnSpPr>
      <xdr:spPr>
        <a:xfrm>
          <a:off x="1130300" y="178645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36484</xdr:rowOff>
    </xdr:from>
    <xdr:ext cx="405111" cy="259045"/>
    <xdr:sp macro="" textlink="">
      <xdr:nvSpPr>
        <xdr:cNvPr id="436" name="n_1aveValue【市民会館】&#10;有形固定資産減価償却率"/>
        <xdr:cNvSpPr txBox="1"/>
      </xdr:nvSpPr>
      <xdr:spPr>
        <a:xfrm>
          <a:off x="3582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2195</xdr:rowOff>
    </xdr:from>
    <xdr:ext cx="405111" cy="259045"/>
    <xdr:sp macro="" textlink="">
      <xdr:nvSpPr>
        <xdr:cNvPr id="437" name="n_2aveValue【市民会館】&#10;有形固定資産減価償却率"/>
        <xdr:cNvSpPr txBox="1"/>
      </xdr:nvSpPr>
      <xdr:spPr>
        <a:xfrm>
          <a:off x="2705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152416</xdr:rowOff>
    </xdr:from>
    <xdr:ext cx="405111" cy="259045"/>
    <xdr:sp macro="" textlink="">
      <xdr:nvSpPr>
        <xdr:cNvPr id="438" name="n_3aveValue【市民会館】&#10;有形固定資産減価償却率"/>
        <xdr:cNvSpPr txBox="1"/>
      </xdr:nvSpPr>
      <xdr:spPr>
        <a:xfrm>
          <a:off x="1816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116495</xdr:rowOff>
    </xdr:from>
    <xdr:ext cx="405111" cy="259045"/>
    <xdr:sp macro="" textlink="">
      <xdr:nvSpPr>
        <xdr:cNvPr id="439" name="n_4aveValue【市民会館】&#10;有形固定資産減価償却率"/>
        <xdr:cNvSpPr txBox="1"/>
      </xdr:nvSpPr>
      <xdr:spPr>
        <a:xfrm>
          <a:off x="9277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35758</xdr:rowOff>
    </xdr:from>
    <xdr:ext cx="405111" cy="259045"/>
    <xdr:sp macro="" textlink="">
      <xdr:nvSpPr>
        <xdr:cNvPr id="440" name="n_1mainValue【市民会館】&#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441" name="n_2mainValue【市民会館】&#10;有形固定資産減価償却率"/>
        <xdr:cNvSpPr txBox="1"/>
      </xdr:nvSpPr>
      <xdr:spPr>
        <a:xfrm>
          <a:off x="2705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442" name="n_3mainValue【市民会館】&#10;有形固定資産減価償却率"/>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101072</xdr:rowOff>
    </xdr:from>
    <xdr:ext cx="405111" cy="259045"/>
    <xdr:sp macro="" textlink="">
      <xdr:nvSpPr>
        <xdr:cNvPr id="443" name="n_4mainValue【市民会館】&#10;有形固定資産減価償却率"/>
        <xdr:cNvSpPr txBox="1"/>
      </xdr:nvSpPr>
      <xdr:spPr>
        <a:xfrm>
          <a:off x="927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4" name="直線コネクタ 4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5" name="テキスト ボックス 4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6" name="直線コネクタ 4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7" name="テキスト ボックス 4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8" name="直線コネクタ 4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9" name="テキスト ボックス 4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60" name="直線コネクタ 4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61" name="テキスト ボックス 4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62" name="直線コネクタ 4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3" name="テキスト ボックス 4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4" name="直線コネクタ 4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5" name="テキスト ボックス 4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6" name="直線コネクタ 4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7" name="テキスト ボックス 4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30480</xdr:rowOff>
    </xdr:to>
    <xdr:cxnSp macro="">
      <xdr:nvCxnSpPr>
        <xdr:cNvPr id="469" name="直線コネクタ 468"/>
        <xdr:cNvCxnSpPr/>
      </xdr:nvCxnSpPr>
      <xdr:spPr>
        <a:xfrm flipV="1">
          <a:off x="10476865" y="172440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34307</xdr:rowOff>
    </xdr:from>
    <xdr:ext cx="469744" cy="259045"/>
    <xdr:sp macro="" textlink="">
      <xdr:nvSpPr>
        <xdr:cNvPr id="470" name="【市民会館】&#10;一人当たり面積最小値テキスト"/>
        <xdr:cNvSpPr txBox="1"/>
      </xdr:nvSpPr>
      <xdr:spPr>
        <a:xfrm>
          <a:off x="10515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30480</xdr:rowOff>
    </xdr:from>
    <xdr:to>
      <xdr:col>55</xdr:col>
      <xdr:colOff>88900</xdr:colOff>
      <xdr:row>108</xdr:row>
      <xdr:rowOff>30480</xdr:rowOff>
    </xdr:to>
    <xdr:cxnSp macro="">
      <xdr:nvCxnSpPr>
        <xdr:cNvPr id="471" name="直線コネクタ 470"/>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472"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473" name="直線コネクタ 472"/>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137721</xdr:rowOff>
    </xdr:from>
    <xdr:ext cx="469744" cy="259045"/>
    <xdr:sp macro="" textlink="">
      <xdr:nvSpPr>
        <xdr:cNvPr id="474" name="【市民会館】&#10;一人当たり面積平均値テキスト"/>
        <xdr:cNvSpPr txBox="1"/>
      </xdr:nvSpPr>
      <xdr:spPr>
        <a:xfrm>
          <a:off x="10515600" y="1796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475" name="フローチャート: 判断 474"/>
        <xdr:cNvSpPr/>
      </xdr:nvSpPr>
      <xdr:spPr>
        <a:xfrm>
          <a:off x="10426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111942</xdr:rowOff>
    </xdr:from>
    <xdr:to>
      <xdr:col>50</xdr:col>
      <xdr:colOff>165100</xdr:colOff>
      <xdr:row>106</xdr:row>
      <xdr:rowOff>42092</xdr:rowOff>
    </xdr:to>
    <xdr:sp macro="" textlink="">
      <xdr:nvSpPr>
        <xdr:cNvPr id="476" name="フローチャート: 判断 475"/>
        <xdr:cNvSpPr/>
      </xdr:nvSpPr>
      <xdr:spPr>
        <a:xfrm>
          <a:off x="95885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111942</xdr:rowOff>
    </xdr:from>
    <xdr:to>
      <xdr:col>46</xdr:col>
      <xdr:colOff>38100</xdr:colOff>
      <xdr:row>106</xdr:row>
      <xdr:rowOff>42092</xdr:rowOff>
    </xdr:to>
    <xdr:sp macro="" textlink="">
      <xdr:nvSpPr>
        <xdr:cNvPr id="477" name="フローチャート: 判断 476"/>
        <xdr:cNvSpPr/>
      </xdr:nvSpPr>
      <xdr:spPr>
        <a:xfrm>
          <a:off x="86995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125005</xdr:rowOff>
    </xdr:from>
    <xdr:to>
      <xdr:col>41</xdr:col>
      <xdr:colOff>101600</xdr:colOff>
      <xdr:row>106</xdr:row>
      <xdr:rowOff>55155</xdr:rowOff>
    </xdr:to>
    <xdr:sp macro="" textlink="">
      <xdr:nvSpPr>
        <xdr:cNvPr id="478" name="フローチャート: 判断 477"/>
        <xdr:cNvSpPr/>
      </xdr:nvSpPr>
      <xdr:spPr>
        <a:xfrm>
          <a:off x="7810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102144</xdr:rowOff>
    </xdr:from>
    <xdr:to>
      <xdr:col>36</xdr:col>
      <xdr:colOff>165100</xdr:colOff>
      <xdr:row>106</xdr:row>
      <xdr:rowOff>32294</xdr:rowOff>
    </xdr:to>
    <xdr:sp macro="" textlink="">
      <xdr:nvSpPr>
        <xdr:cNvPr id="479" name="フローチャート: 判断 478"/>
        <xdr:cNvSpPr/>
      </xdr:nvSpPr>
      <xdr:spPr>
        <a:xfrm>
          <a:off x="6921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80" name="テキスト ボックス 4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81" name="テキスト ボックス 4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2" name="テキスト ボックス 4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3" name="テキスト ボックス 4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4" name="テキスト ボックス 4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48261</xdr:rowOff>
    </xdr:from>
    <xdr:to>
      <xdr:col>55</xdr:col>
      <xdr:colOff>50800</xdr:colOff>
      <xdr:row>104</xdr:row>
      <xdr:rowOff>149861</xdr:rowOff>
    </xdr:to>
    <xdr:sp macro="" textlink="">
      <xdr:nvSpPr>
        <xdr:cNvPr id="485" name="楕円 484"/>
        <xdr:cNvSpPr/>
      </xdr:nvSpPr>
      <xdr:spPr>
        <a:xfrm>
          <a:off x="10426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71138</xdr:rowOff>
    </xdr:from>
    <xdr:ext cx="469744" cy="259045"/>
    <xdr:sp macro="" textlink="">
      <xdr:nvSpPr>
        <xdr:cNvPr id="486" name="【市民会館】&#10;一人当たり面積該当値テキスト"/>
        <xdr:cNvSpPr txBox="1"/>
      </xdr:nvSpPr>
      <xdr:spPr>
        <a:xfrm>
          <a:off x="105156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95613</xdr:rowOff>
    </xdr:from>
    <xdr:to>
      <xdr:col>50</xdr:col>
      <xdr:colOff>165100</xdr:colOff>
      <xdr:row>104</xdr:row>
      <xdr:rowOff>25763</xdr:rowOff>
    </xdr:to>
    <xdr:sp macro="" textlink="">
      <xdr:nvSpPr>
        <xdr:cNvPr id="487" name="楕円 486"/>
        <xdr:cNvSpPr/>
      </xdr:nvSpPr>
      <xdr:spPr>
        <a:xfrm>
          <a:off x="9588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146413</xdr:rowOff>
    </xdr:from>
    <xdr:to>
      <xdr:col>55</xdr:col>
      <xdr:colOff>0</xdr:colOff>
      <xdr:row>104</xdr:row>
      <xdr:rowOff>99061</xdr:rowOff>
    </xdr:to>
    <xdr:cxnSp macro="">
      <xdr:nvCxnSpPr>
        <xdr:cNvPr id="488" name="直線コネクタ 487"/>
        <xdr:cNvCxnSpPr/>
      </xdr:nvCxnSpPr>
      <xdr:spPr>
        <a:xfrm>
          <a:off x="9639300" y="17805763"/>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111942</xdr:rowOff>
    </xdr:from>
    <xdr:to>
      <xdr:col>46</xdr:col>
      <xdr:colOff>38100</xdr:colOff>
      <xdr:row>104</xdr:row>
      <xdr:rowOff>42092</xdr:rowOff>
    </xdr:to>
    <xdr:sp macro="" textlink="">
      <xdr:nvSpPr>
        <xdr:cNvPr id="489" name="楕円 488"/>
        <xdr:cNvSpPr/>
      </xdr:nvSpPr>
      <xdr:spPr>
        <a:xfrm>
          <a:off x="8699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146413</xdr:rowOff>
    </xdr:from>
    <xdr:to>
      <xdr:col>50</xdr:col>
      <xdr:colOff>114300</xdr:colOff>
      <xdr:row>103</xdr:row>
      <xdr:rowOff>162742</xdr:rowOff>
    </xdr:to>
    <xdr:cxnSp macro="">
      <xdr:nvCxnSpPr>
        <xdr:cNvPr id="490" name="直線コネクタ 489"/>
        <xdr:cNvCxnSpPr/>
      </xdr:nvCxnSpPr>
      <xdr:spPr>
        <a:xfrm flipV="1">
          <a:off x="8750300" y="1780576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121738</xdr:rowOff>
    </xdr:from>
    <xdr:to>
      <xdr:col>41</xdr:col>
      <xdr:colOff>101600</xdr:colOff>
      <xdr:row>104</xdr:row>
      <xdr:rowOff>51888</xdr:rowOff>
    </xdr:to>
    <xdr:sp macro="" textlink="">
      <xdr:nvSpPr>
        <xdr:cNvPr id="491" name="楕円 490"/>
        <xdr:cNvSpPr/>
      </xdr:nvSpPr>
      <xdr:spPr>
        <a:xfrm>
          <a:off x="7810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162742</xdr:rowOff>
    </xdr:from>
    <xdr:to>
      <xdr:col>45</xdr:col>
      <xdr:colOff>177800</xdr:colOff>
      <xdr:row>104</xdr:row>
      <xdr:rowOff>1088</xdr:rowOff>
    </xdr:to>
    <xdr:cxnSp macro="">
      <xdr:nvCxnSpPr>
        <xdr:cNvPr id="492" name="直線コネクタ 491"/>
        <xdr:cNvCxnSpPr/>
      </xdr:nvCxnSpPr>
      <xdr:spPr>
        <a:xfrm flipV="1">
          <a:off x="7861300" y="1782209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138068</xdr:rowOff>
    </xdr:from>
    <xdr:to>
      <xdr:col>36</xdr:col>
      <xdr:colOff>165100</xdr:colOff>
      <xdr:row>104</xdr:row>
      <xdr:rowOff>68218</xdr:rowOff>
    </xdr:to>
    <xdr:sp macro="" textlink="">
      <xdr:nvSpPr>
        <xdr:cNvPr id="493" name="楕円 492"/>
        <xdr:cNvSpPr/>
      </xdr:nvSpPr>
      <xdr:spPr>
        <a:xfrm>
          <a:off x="6921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1088</xdr:rowOff>
    </xdr:from>
    <xdr:to>
      <xdr:col>41</xdr:col>
      <xdr:colOff>50800</xdr:colOff>
      <xdr:row>104</xdr:row>
      <xdr:rowOff>17418</xdr:rowOff>
    </xdr:to>
    <xdr:cxnSp macro="">
      <xdr:nvCxnSpPr>
        <xdr:cNvPr id="494" name="直線コネクタ 493"/>
        <xdr:cNvCxnSpPr/>
      </xdr:nvCxnSpPr>
      <xdr:spPr>
        <a:xfrm flipV="1">
          <a:off x="6972300" y="1783188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33219</xdr:rowOff>
    </xdr:from>
    <xdr:ext cx="469744" cy="259045"/>
    <xdr:sp macro="" textlink="">
      <xdr:nvSpPr>
        <xdr:cNvPr id="495" name="n_1aveValue【市民会館】&#10;一人当たり面積"/>
        <xdr:cNvSpPr txBox="1"/>
      </xdr:nvSpPr>
      <xdr:spPr>
        <a:xfrm>
          <a:off x="9391727"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33219</xdr:rowOff>
    </xdr:from>
    <xdr:ext cx="469744" cy="259045"/>
    <xdr:sp macro="" textlink="">
      <xdr:nvSpPr>
        <xdr:cNvPr id="496" name="n_2aveValue【市民会館】&#10;一人当たり面積"/>
        <xdr:cNvSpPr txBox="1"/>
      </xdr:nvSpPr>
      <xdr:spPr>
        <a:xfrm>
          <a:off x="8515427"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46282</xdr:rowOff>
    </xdr:from>
    <xdr:ext cx="469744" cy="259045"/>
    <xdr:sp macro="" textlink="">
      <xdr:nvSpPr>
        <xdr:cNvPr id="497" name="n_3aveValue【市民会館】&#10;一人当たり面積"/>
        <xdr:cNvSpPr txBox="1"/>
      </xdr:nvSpPr>
      <xdr:spPr>
        <a:xfrm>
          <a:off x="7626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23421</xdr:rowOff>
    </xdr:from>
    <xdr:ext cx="469744" cy="259045"/>
    <xdr:sp macro="" textlink="">
      <xdr:nvSpPr>
        <xdr:cNvPr id="498" name="n_4aveValue【市民会館】&#10;一人当たり面積"/>
        <xdr:cNvSpPr txBox="1"/>
      </xdr:nvSpPr>
      <xdr:spPr>
        <a:xfrm>
          <a:off x="6737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42290</xdr:rowOff>
    </xdr:from>
    <xdr:ext cx="469744" cy="259045"/>
    <xdr:sp macro="" textlink="">
      <xdr:nvSpPr>
        <xdr:cNvPr id="499" name="n_1mainValue【市民会館】&#10;一人当たり面積"/>
        <xdr:cNvSpPr txBox="1"/>
      </xdr:nvSpPr>
      <xdr:spPr>
        <a:xfrm>
          <a:off x="9391727" y="175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58619</xdr:rowOff>
    </xdr:from>
    <xdr:ext cx="469744" cy="259045"/>
    <xdr:sp macro="" textlink="">
      <xdr:nvSpPr>
        <xdr:cNvPr id="500" name="n_2mainValue【市民会館】&#10;一人当たり面積"/>
        <xdr:cNvSpPr txBox="1"/>
      </xdr:nvSpPr>
      <xdr:spPr>
        <a:xfrm>
          <a:off x="8515427" y="1754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68415</xdr:rowOff>
    </xdr:from>
    <xdr:ext cx="469744" cy="259045"/>
    <xdr:sp macro="" textlink="">
      <xdr:nvSpPr>
        <xdr:cNvPr id="501" name="n_3mainValue【市民会館】&#10;一人当たり面積"/>
        <xdr:cNvSpPr txBox="1"/>
      </xdr:nvSpPr>
      <xdr:spPr>
        <a:xfrm>
          <a:off x="7626427" y="175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84745</xdr:rowOff>
    </xdr:from>
    <xdr:ext cx="469744" cy="259045"/>
    <xdr:sp macro="" textlink="">
      <xdr:nvSpPr>
        <xdr:cNvPr id="502" name="n_4mainValue【市民会館】&#10;一人当たり面積"/>
        <xdr:cNvSpPr txBox="1"/>
      </xdr:nvSpPr>
      <xdr:spPr>
        <a:xfrm>
          <a:off x="6737427" y="1757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3" name="正方形/長方形 5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4" name="正方形/長方形 5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5" name="正方形/長方形 5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6" name="正方形/長方形 5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7" name="正方形/長方形 5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8" name="正方形/長方形 5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9" name="正方形/長方形 5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10" name="正方形/長方形 50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11" name="テキスト ボックス 51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2" name="直線コネクタ 51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3" name="テキスト ボックス 51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4" name="直線コネクタ 51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5" name="テキスト ボックス 51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6" name="直線コネクタ 51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7" name="テキスト ボックス 51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8" name="直線コネクタ 51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9" name="テキスト ボックス 51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20" name="直線コネクタ 51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21" name="テキスト ボックス 52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22" name="直線コネクタ 52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3" name="テキスト ボックス 52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4" name="直線コネクタ 52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5" name="テキスト ボックス 52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6" name="直線コネクタ 52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45176</xdr:rowOff>
    </xdr:to>
    <xdr:cxnSp macro="">
      <xdr:nvCxnSpPr>
        <xdr:cNvPr id="528" name="直線コネクタ 527"/>
        <xdr:cNvCxnSpPr/>
      </xdr:nvCxnSpPr>
      <xdr:spPr>
        <a:xfrm flipV="1">
          <a:off x="16318864" y="5786301"/>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529" name="【一般廃棄物処理施設】&#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530" name="直線コネクタ 529"/>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531" name="【一般廃棄物処理施設】&#10;有形固定資産減価償却率最大値テキスト"/>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532" name="直線コネクタ 531"/>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533" name="【一般廃棄物処理施設】&#10;有形固定資産減価償却率平均値テキスト"/>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34" name="フローチャート: 判断 533"/>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131535</xdr:rowOff>
    </xdr:from>
    <xdr:to>
      <xdr:col>81</xdr:col>
      <xdr:colOff>101600</xdr:colOff>
      <xdr:row>39</xdr:row>
      <xdr:rowOff>61685</xdr:rowOff>
    </xdr:to>
    <xdr:sp macro="" textlink="">
      <xdr:nvSpPr>
        <xdr:cNvPr id="535" name="フローチャート: 判断 534"/>
        <xdr:cNvSpPr/>
      </xdr:nvSpPr>
      <xdr:spPr>
        <a:xfrm>
          <a:off x="154305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536" name="フローチャート: 判断 535"/>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102144</xdr:rowOff>
    </xdr:from>
    <xdr:to>
      <xdr:col>72</xdr:col>
      <xdr:colOff>38100</xdr:colOff>
      <xdr:row>39</xdr:row>
      <xdr:rowOff>32294</xdr:rowOff>
    </xdr:to>
    <xdr:sp macro="" textlink="">
      <xdr:nvSpPr>
        <xdr:cNvPr id="537" name="フローチャート: 判断 536"/>
        <xdr:cNvSpPr/>
      </xdr:nvSpPr>
      <xdr:spPr>
        <a:xfrm>
          <a:off x="13652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79284</xdr:rowOff>
    </xdr:from>
    <xdr:to>
      <xdr:col>67</xdr:col>
      <xdr:colOff>101600</xdr:colOff>
      <xdr:row>39</xdr:row>
      <xdr:rowOff>9434</xdr:rowOff>
    </xdr:to>
    <xdr:sp macro="" textlink="">
      <xdr:nvSpPr>
        <xdr:cNvPr id="538" name="フローチャート: 判断 537"/>
        <xdr:cNvSpPr/>
      </xdr:nvSpPr>
      <xdr:spPr>
        <a:xfrm>
          <a:off x="12763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9" name="テキスト ボックス 53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40" name="テキスト ボックス 53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41" name="テキスト ボックス 54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42" name="テキスト ボックス 54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3" name="テキスト ボックス 54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72753</xdr:rowOff>
    </xdr:from>
    <xdr:to>
      <xdr:col>85</xdr:col>
      <xdr:colOff>177800</xdr:colOff>
      <xdr:row>40</xdr:row>
      <xdr:rowOff>2903</xdr:rowOff>
    </xdr:to>
    <xdr:sp macro="" textlink="">
      <xdr:nvSpPr>
        <xdr:cNvPr id="544" name="楕円 543"/>
        <xdr:cNvSpPr/>
      </xdr:nvSpPr>
      <xdr:spPr>
        <a:xfrm>
          <a:off x="162687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51180</xdr:rowOff>
    </xdr:from>
    <xdr:ext cx="405111" cy="259045"/>
    <xdr:sp macro="" textlink="">
      <xdr:nvSpPr>
        <xdr:cNvPr id="545" name="【一般廃棄物処理施設】&#10;有形固定資産減価償却率該当値テキスト"/>
        <xdr:cNvSpPr txBox="1"/>
      </xdr:nvSpPr>
      <xdr:spPr>
        <a:xfrm>
          <a:off x="16357600"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25400</xdr:rowOff>
    </xdr:from>
    <xdr:to>
      <xdr:col>81</xdr:col>
      <xdr:colOff>101600</xdr:colOff>
      <xdr:row>39</xdr:row>
      <xdr:rowOff>127000</xdr:rowOff>
    </xdr:to>
    <xdr:sp macro="" textlink="">
      <xdr:nvSpPr>
        <xdr:cNvPr id="546" name="楕円 545"/>
        <xdr:cNvSpPr/>
      </xdr:nvSpPr>
      <xdr:spPr>
        <a:xfrm>
          <a:off x="15430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76200</xdr:rowOff>
    </xdr:from>
    <xdr:to>
      <xdr:col>85</xdr:col>
      <xdr:colOff>127000</xdr:colOff>
      <xdr:row>39</xdr:row>
      <xdr:rowOff>123553</xdr:rowOff>
    </xdr:to>
    <xdr:cxnSp macro="">
      <xdr:nvCxnSpPr>
        <xdr:cNvPr id="547" name="直線コネクタ 546"/>
        <xdr:cNvCxnSpPr/>
      </xdr:nvCxnSpPr>
      <xdr:spPr>
        <a:xfrm>
          <a:off x="15481300" y="676275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151130</xdr:rowOff>
    </xdr:from>
    <xdr:to>
      <xdr:col>76</xdr:col>
      <xdr:colOff>165100</xdr:colOff>
      <xdr:row>39</xdr:row>
      <xdr:rowOff>81280</xdr:rowOff>
    </xdr:to>
    <xdr:sp macro="" textlink="">
      <xdr:nvSpPr>
        <xdr:cNvPr id="548" name="楕円 547"/>
        <xdr:cNvSpPr/>
      </xdr:nvSpPr>
      <xdr:spPr>
        <a:xfrm>
          <a:off x="14541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30480</xdr:rowOff>
    </xdr:from>
    <xdr:to>
      <xdr:col>81</xdr:col>
      <xdr:colOff>50800</xdr:colOff>
      <xdr:row>39</xdr:row>
      <xdr:rowOff>76200</xdr:rowOff>
    </xdr:to>
    <xdr:cxnSp macro="">
      <xdr:nvCxnSpPr>
        <xdr:cNvPr id="549" name="直線コネクタ 548"/>
        <xdr:cNvCxnSpPr/>
      </xdr:nvCxnSpPr>
      <xdr:spPr>
        <a:xfrm>
          <a:off x="14592300" y="67170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103777</xdr:rowOff>
    </xdr:from>
    <xdr:to>
      <xdr:col>72</xdr:col>
      <xdr:colOff>38100</xdr:colOff>
      <xdr:row>39</xdr:row>
      <xdr:rowOff>33927</xdr:rowOff>
    </xdr:to>
    <xdr:sp macro="" textlink="">
      <xdr:nvSpPr>
        <xdr:cNvPr id="550" name="楕円 549"/>
        <xdr:cNvSpPr/>
      </xdr:nvSpPr>
      <xdr:spPr>
        <a:xfrm>
          <a:off x="13652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154577</xdr:rowOff>
    </xdr:from>
    <xdr:to>
      <xdr:col>76</xdr:col>
      <xdr:colOff>114300</xdr:colOff>
      <xdr:row>39</xdr:row>
      <xdr:rowOff>30480</xdr:rowOff>
    </xdr:to>
    <xdr:cxnSp macro="">
      <xdr:nvCxnSpPr>
        <xdr:cNvPr id="551" name="直線コネクタ 550"/>
        <xdr:cNvCxnSpPr/>
      </xdr:nvCxnSpPr>
      <xdr:spPr>
        <a:xfrm>
          <a:off x="13703300" y="666967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58057</xdr:rowOff>
    </xdr:from>
    <xdr:to>
      <xdr:col>67</xdr:col>
      <xdr:colOff>101600</xdr:colOff>
      <xdr:row>38</xdr:row>
      <xdr:rowOff>159657</xdr:rowOff>
    </xdr:to>
    <xdr:sp macro="" textlink="">
      <xdr:nvSpPr>
        <xdr:cNvPr id="552" name="楕円 551"/>
        <xdr:cNvSpPr/>
      </xdr:nvSpPr>
      <xdr:spPr>
        <a:xfrm>
          <a:off x="12763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108857</xdr:rowOff>
    </xdr:from>
    <xdr:to>
      <xdr:col>71</xdr:col>
      <xdr:colOff>177800</xdr:colOff>
      <xdr:row>38</xdr:row>
      <xdr:rowOff>154577</xdr:rowOff>
    </xdr:to>
    <xdr:cxnSp macro="">
      <xdr:nvCxnSpPr>
        <xdr:cNvPr id="553" name="直線コネクタ 552"/>
        <xdr:cNvCxnSpPr/>
      </xdr:nvCxnSpPr>
      <xdr:spPr>
        <a:xfrm>
          <a:off x="12814300" y="66239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78213</xdr:rowOff>
    </xdr:from>
    <xdr:ext cx="405111" cy="259045"/>
    <xdr:sp macro="" textlink="">
      <xdr:nvSpPr>
        <xdr:cNvPr id="554" name="n_1aveValue【一般廃棄物処理施設】&#10;有形固定資産減価償却率"/>
        <xdr:cNvSpPr txBox="1"/>
      </xdr:nvSpPr>
      <xdr:spPr>
        <a:xfrm>
          <a:off x="15266044" y="642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555" name="n_2aveValue【一般廃棄物処理施設】&#10;有形固定資産減価償却率"/>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48821</xdr:rowOff>
    </xdr:from>
    <xdr:ext cx="405111" cy="259045"/>
    <xdr:sp macro="" textlink="">
      <xdr:nvSpPr>
        <xdr:cNvPr id="556" name="n_3aveValue【一般廃棄物処理施設】&#10;有形固定資産減価償却率"/>
        <xdr:cNvSpPr txBox="1"/>
      </xdr:nvSpPr>
      <xdr:spPr>
        <a:xfrm>
          <a:off x="13500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561</xdr:rowOff>
    </xdr:from>
    <xdr:ext cx="405111" cy="259045"/>
    <xdr:sp macro="" textlink="">
      <xdr:nvSpPr>
        <xdr:cNvPr id="557" name="n_4aveValue【一般廃棄物処理施設】&#10;有形固定資産減価償却率"/>
        <xdr:cNvSpPr txBox="1"/>
      </xdr:nvSpPr>
      <xdr:spPr>
        <a:xfrm>
          <a:off x="12611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118127</xdr:rowOff>
    </xdr:from>
    <xdr:ext cx="405111" cy="259045"/>
    <xdr:sp macro="" textlink="">
      <xdr:nvSpPr>
        <xdr:cNvPr id="558" name="n_1main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72407</xdr:rowOff>
    </xdr:from>
    <xdr:ext cx="405111" cy="259045"/>
    <xdr:sp macro="" textlink="">
      <xdr:nvSpPr>
        <xdr:cNvPr id="559" name="n_2mainValue【一般廃棄物処理施設】&#10;有形固定資産減価償却率"/>
        <xdr:cNvSpPr txBox="1"/>
      </xdr:nvSpPr>
      <xdr:spPr>
        <a:xfrm>
          <a:off x="14389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25054</xdr:rowOff>
    </xdr:from>
    <xdr:ext cx="405111" cy="259045"/>
    <xdr:sp macro="" textlink="">
      <xdr:nvSpPr>
        <xdr:cNvPr id="560" name="n_3mainValue【一般廃棄物処理施設】&#10;有形固定資産減価償却率"/>
        <xdr:cNvSpPr txBox="1"/>
      </xdr:nvSpPr>
      <xdr:spPr>
        <a:xfrm>
          <a:off x="13500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4734</xdr:rowOff>
    </xdr:from>
    <xdr:ext cx="405111" cy="259045"/>
    <xdr:sp macro="" textlink="">
      <xdr:nvSpPr>
        <xdr:cNvPr id="561" name="n_4mainValue【一般廃棄物処理施設】&#10;有形固定資産減価償却率"/>
        <xdr:cNvSpPr txBox="1"/>
      </xdr:nvSpPr>
      <xdr:spPr>
        <a:xfrm>
          <a:off x="12611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62" name="正方形/長方形 5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3" name="正方形/長方形 5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4" name="正方形/長方形 5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5" name="正方形/長方形 5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6" name="正方形/長方形 5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7" name="正方形/長方形 5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8" name="正方形/長方形 5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9" name="正方形/長方形 5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70" name="テキスト ボックス 5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71" name="直線コネクタ 5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72" name="直線コネクタ 5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73" name="テキスト ボックス 57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74" name="直線コネクタ 5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5" name="テキスト ボックス 57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6" name="直線コネクタ 5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7" name="テキスト ボックス 57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8" name="直線コネクタ 5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9" name="テキスト ボックス 57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80" name="直線コネクタ 5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81" name="テキスト ボックス 58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49591</xdr:rowOff>
    </xdr:from>
    <xdr:to>
      <xdr:col>116</xdr:col>
      <xdr:colOff>62864</xdr:colOff>
      <xdr:row>41</xdr:row>
      <xdr:rowOff>126264</xdr:rowOff>
    </xdr:to>
    <xdr:cxnSp macro="">
      <xdr:nvCxnSpPr>
        <xdr:cNvPr id="583" name="直線コネクタ 582"/>
        <xdr:cNvCxnSpPr/>
      </xdr:nvCxnSpPr>
      <xdr:spPr>
        <a:xfrm flipV="1">
          <a:off x="22160864" y="6050341"/>
          <a:ext cx="0" cy="110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130091</xdr:rowOff>
    </xdr:from>
    <xdr:ext cx="469744" cy="259045"/>
    <xdr:sp macro="" textlink="">
      <xdr:nvSpPr>
        <xdr:cNvPr id="584" name="【一般廃棄物処理施設】&#10;一人当たり有形固定資産（償却資産）額最小値テキスト"/>
        <xdr:cNvSpPr txBox="1"/>
      </xdr:nvSpPr>
      <xdr:spPr>
        <a:xfrm>
          <a:off x="22199600" y="71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126264</xdr:rowOff>
    </xdr:from>
    <xdr:to>
      <xdr:col>116</xdr:col>
      <xdr:colOff>152400</xdr:colOff>
      <xdr:row>41</xdr:row>
      <xdr:rowOff>126264</xdr:rowOff>
    </xdr:to>
    <xdr:cxnSp macro="">
      <xdr:nvCxnSpPr>
        <xdr:cNvPr id="585" name="直線コネクタ 584"/>
        <xdr:cNvCxnSpPr/>
      </xdr:nvCxnSpPr>
      <xdr:spPr>
        <a:xfrm>
          <a:off x="22072600" y="715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167718</xdr:rowOff>
    </xdr:from>
    <xdr:ext cx="599010" cy="259045"/>
    <xdr:sp macro="" textlink="">
      <xdr:nvSpPr>
        <xdr:cNvPr id="586" name="【一般廃棄物処理施設】&#10;一人当たり有形固定資産（償却資産）額最大値テキスト"/>
        <xdr:cNvSpPr txBox="1"/>
      </xdr:nvSpPr>
      <xdr:spPr>
        <a:xfrm>
          <a:off x="22199600" y="582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49591</xdr:rowOff>
    </xdr:from>
    <xdr:to>
      <xdr:col>116</xdr:col>
      <xdr:colOff>152400</xdr:colOff>
      <xdr:row>35</xdr:row>
      <xdr:rowOff>49591</xdr:rowOff>
    </xdr:to>
    <xdr:cxnSp macro="">
      <xdr:nvCxnSpPr>
        <xdr:cNvPr id="587" name="直線コネクタ 586"/>
        <xdr:cNvCxnSpPr/>
      </xdr:nvCxnSpPr>
      <xdr:spPr>
        <a:xfrm>
          <a:off x="22072600" y="605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76057</xdr:rowOff>
    </xdr:from>
    <xdr:ext cx="534377" cy="259045"/>
    <xdr:sp macro="" textlink="">
      <xdr:nvSpPr>
        <xdr:cNvPr id="588" name="【一般廃棄物処理施設】&#10;一人当たり有形固定資産（償却資産）額平均値テキスト"/>
        <xdr:cNvSpPr txBox="1"/>
      </xdr:nvSpPr>
      <xdr:spPr>
        <a:xfrm>
          <a:off x="22199600" y="6591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53180</xdr:rowOff>
    </xdr:from>
    <xdr:to>
      <xdr:col>116</xdr:col>
      <xdr:colOff>114300</xdr:colOff>
      <xdr:row>39</xdr:row>
      <xdr:rowOff>154780</xdr:rowOff>
    </xdr:to>
    <xdr:sp macro="" textlink="">
      <xdr:nvSpPr>
        <xdr:cNvPr id="589" name="フローチャート: 判断 588"/>
        <xdr:cNvSpPr/>
      </xdr:nvSpPr>
      <xdr:spPr>
        <a:xfrm>
          <a:off x="22110700" y="67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105287</xdr:rowOff>
    </xdr:from>
    <xdr:to>
      <xdr:col>112</xdr:col>
      <xdr:colOff>38100</xdr:colOff>
      <xdr:row>40</xdr:row>
      <xdr:rowOff>35437</xdr:rowOff>
    </xdr:to>
    <xdr:sp macro="" textlink="">
      <xdr:nvSpPr>
        <xdr:cNvPr id="590" name="フローチャート: 判断 589"/>
        <xdr:cNvSpPr/>
      </xdr:nvSpPr>
      <xdr:spPr>
        <a:xfrm>
          <a:off x="21272500" y="679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108317</xdr:rowOff>
    </xdr:from>
    <xdr:to>
      <xdr:col>107</xdr:col>
      <xdr:colOff>101600</xdr:colOff>
      <xdr:row>40</xdr:row>
      <xdr:rowOff>38467</xdr:rowOff>
    </xdr:to>
    <xdr:sp macro="" textlink="">
      <xdr:nvSpPr>
        <xdr:cNvPr id="591" name="フローチャート: 判断 590"/>
        <xdr:cNvSpPr/>
      </xdr:nvSpPr>
      <xdr:spPr>
        <a:xfrm>
          <a:off x="20383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84205</xdr:rowOff>
    </xdr:from>
    <xdr:to>
      <xdr:col>102</xdr:col>
      <xdr:colOff>165100</xdr:colOff>
      <xdr:row>40</xdr:row>
      <xdr:rowOff>14355</xdr:rowOff>
    </xdr:to>
    <xdr:sp macro="" textlink="">
      <xdr:nvSpPr>
        <xdr:cNvPr id="592" name="フローチャート: 判断 591"/>
        <xdr:cNvSpPr/>
      </xdr:nvSpPr>
      <xdr:spPr>
        <a:xfrm>
          <a:off x="19494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16489</xdr:rowOff>
    </xdr:from>
    <xdr:to>
      <xdr:col>98</xdr:col>
      <xdr:colOff>38100</xdr:colOff>
      <xdr:row>40</xdr:row>
      <xdr:rowOff>118089</xdr:rowOff>
    </xdr:to>
    <xdr:sp macro="" textlink="">
      <xdr:nvSpPr>
        <xdr:cNvPr id="593" name="フローチャート: 判断 592"/>
        <xdr:cNvSpPr/>
      </xdr:nvSpPr>
      <xdr:spPr>
        <a:xfrm>
          <a:off x="18605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4" name="テキスト ボックス 5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5" name="テキスト ボックス 5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6" name="テキスト ボックス 5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7" name="テキスト ボックス 5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8" name="テキスト ボックス 5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64029</xdr:rowOff>
    </xdr:from>
    <xdr:to>
      <xdr:col>116</xdr:col>
      <xdr:colOff>114300</xdr:colOff>
      <xdr:row>41</xdr:row>
      <xdr:rowOff>165629</xdr:rowOff>
    </xdr:to>
    <xdr:sp macro="" textlink="">
      <xdr:nvSpPr>
        <xdr:cNvPr id="599" name="楕円 598"/>
        <xdr:cNvSpPr/>
      </xdr:nvSpPr>
      <xdr:spPr>
        <a:xfrm>
          <a:off x="22110700" y="709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150406</xdr:rowOff>
    </xdr:from>
    <xdr:ext cx="469744" cy="259045"/>
    <xdr:sp macro="" textlink="">
      <xdr:nvSpPr>
        <xdr:cNvPr id="600" name="【一般廃棄物処理施設】&#10;一人当たり有形固定資産（償却資産）額該当値テキスト"/>
        <xdr:cNvSpPr txBox="1"/>
      </xdr:nvSpPr>
      <xdr:spPr>
        <a:xfrm>
          <a:off x="22199600" y="700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64395</xdr:rowOff>
    </xdr:from>
    <xdr:to>
      <xdr:col>112</xdr:col>
      <xdr:colOff>38100</xdr:colOff>
      <xdr:row>41</xdr:row>
      <xdr:rowOff>165995</xdr:rowOff>
    </xdr:to>
    <xdr:sp macro="" textlink="">
      <xdr:nvSpPr>
        <xdr:cNvPr id="601" name="楕円 600"/>
        <xdr:cNvSpPr/>
      </xdr:nvSpPr>
      <xdr:spPr>
        <a:xfrm>
          <a:off x="21272500" y="70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114829</xdr:rowOff>
    </xdr:from>
    <xdr:to>
      <xdr:col>116</xdr:col>
      <xdr:colOff>63500</xdr:colOff>
      <xdr:row>41</xdr:row>
      <xdr:rowOff>115195</xdr:rowOff>
    </xdr:to>
    <xdr:cxnSp macro="">
      <xdr:nvCxnSpPr>
        <xdr:cNvPr id="602" name="直線コネクタ 601"/>
        <xdr:cNvCxnSpPr/>
      </xdr:nvCxnSpPr>
      <xdr:spPr>
        <a:xfrm flipV="1">
          <a:off x="21323300" y="7144279"/>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64742</xdr:rowOff>
    </xdr:from>
    <xdr:to>
      <xdr:col>107</xdr:col>
      <xdr:colOff>101600</xdr:colOff>
      <xdr:row>41</xdr:row>
      <xdr:rowOff>166342</xdr:rowOff>
    </xdr:to>
    <xdr:sp macro="" textlink="">
      <xdr:nvSpPr>
        <xdr:cNvPr id="603" name="楕円 602"/>
        <xdr:cNvSpPr/>
      </xdr:nvSpPr>
      <xdr:spPr>
        <a:xfrm>
          <a:off x="20383500" y="709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115195</xdr:rowOff>
    </xdr:from>
    <xdr:to>
      <xdr:col>111</xdr:col>
      <xdr:colOff>177800</xdr:colOff>
      <xdr:row>41</xdr:row>
      <xdr:rowOff>115542</xdr:rowOff>
    </xdr:to>
    <xdr:cxnSp macro="">
      <xdr:nvCxnSpPr>
        <xdr:cNvPr id="604" name="直線コネクタ 603"/>
        <xdr:cNvCxnSpPr/>
      </xdr:nvCxnSpPr>
      <xdr:spPr>
        <a:xfrm flipV="1">
          <a:off x="20434300" y="7144645"/>
          <a:ext cx="88900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64948</xdr:rowOff>
    </xdr:from>
    <xdr:to>
      <xdr:col>102</xdr:col>
      <xdr:colOff>165100</xdr:colOff>
      <xdr:row>41</xdr:row>
      <xdr:rowOff>166548</xdr:rowOff>
    </xdr:to>
    <xdr:sp macro="" textlink="">
      <xdr:nvSpPr>
        <xdr:cNvPr id="605" name="楕円 604"/>
        <xdr:cNvSpPr/>
      </xdr:nvSpPr>
      <xdr:spPr>
        <a:xfrm>
          <a:off x="19494500" y="70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115542</xdr:rowOff>
    </xdr:from>
    <xdr:to>
      <xdr:col>107</xdr:col>
      <xdr:colOff>50800</xdr:colOff>
      <xdr:row>41</xdr:row>
      <xdr:rowOff>115748</xdr:rowOff>
    </xdr:to>
    <xdr:cxnSp macro="">
      <xdr:nvCxnSpPr>
        <xdr:cNvPr id="606" name="直線コネクタ 605"/>
        <xdr:cNvCxnSpPr/>
      </xdr:nvCxnSpPr>
      <xdr:spPr>
        <a:xfrm flipV="1">
          <a:off x="19545300" y="7144992"/>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65231</xdr:rowOff>
    </xdr:from>
    <xdr:to>
      <xdr:col>98</xdr:col>
      <xdr:colOff>38100</xdr:colOff>
      <xdr:row>41</xdr:row>
      <xdr:rowOff>166831</xdr:rowOff>
    </xdr:to>
    <xdr:sp macro="" textlink="">
      <xdr:nvSpPr>
        <xdr:cNvPr id="607" name="楕円 606"/>
        <xdr:cNvSpPr/>
      </xdr:nvSpPr>
      <xdr:spPr>
        <a:xfrm>
          <a:off x="18605500" y="709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115748</xdr:rowOff>
    </xdr:from>
    <xdr:to>
      <xdr:col>102</xdr:col>
      <xdr:colOff>114300</xdr:colOff>
      <xdr:row>41</xdr:row>
      <xdr:rowOff>116031</xdr:rowOff>
    </xdr:to>
    <xdr:cxnSp macro="">
      <xdr:nvCxnSpPr>
        <xdr:cNvPr id="608" name="直線コネクタ 607"/>
        <xdr:cNvCxnSpPr/>
      </xdr:nvCxnSpPr>
      <xdr:spPr>
        <a:xfrm flipV="1">
          <a:off x="18656300" y="7145198"/>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51964</xdr:rowOff>
    </xdr:from>
    <xdr:ext cx="534377" cy="259045"/>
    <xdr:sp macro="" textlink="">
      <xdr:nvSpPr>
        <xdr:cNvPr id="609" name="n_1aveValue【一般廃棄物処理施設】&#10;一人当たり有形固定資産（償却資産）額"/>
        <xdr:cNvSpPr txBox="1"/>
      </xdr:nvSpPr>
      <xdr:spPr>
        <a:xfrm>
          <a:off x="21043411" y="656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54994</xdr:rowOff>
    </xdr:from>
    <xdr:ext cx="534377" cy="259045"/>
    <xdr:sp macro="" textlink="">
      <xdr:nvSpPr>
        <xdr:cNvPr id="610" name="n_2aveValue【一般廃棄物処理施設】&#10;一人当たり有形固定資産（償却資産）額"/>
        <xdr:cNvSpPr txBox="1"/>
      </xdr:nvSpPr>
      <xdr:spPr>
        <a:xfrm>
          <a:off x="201671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30882</xdr:rowOff>
    </xdr:from>
    <xdr:ext cx="534377" cy="259045"/>
    <xdr:sp macro="" textlink="">
      <xdr:nvSpPr>
        <xdr:cNvPr id="611" name="n_3aveValue【一般廃棄物処理施設】&#10;一人当たり有形固定資産（償却資産）額"/>
        <xdr:cNvSpPr txBox="1"/>
      </xdr:nvSpPr>
      <xdr:spPr>
        <a:xfrm>
          <a:off x="19278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134616</xdr:rowOff>
    </xdr:from>
    <xdr:ext cx="534377" cy="259045"/>
    <xdr:sp macro="" textlink="">
      <xdr:nvSpPr>
        <xdr:cNvPr id="612" name="n_4aveValue【一般廃棄物処理施設】&#10;一人当たり有形固定資産（償却資産）額"/>
        <xdr:cNvSpPr txBox="1"/>
      </xdr:nvSpPr>
      <xdr:spPr>
        <a:xfrm>
          <a:off x="18389111" y="66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157122</xdr:rowOff>
    </xdr:from>
    <xdr:ext cx="469744" cy="259045"/>
    <xdr:sp macro="" textlink="">
      <xdr:nvSpPr>
        <xdr:cNvPr id="613" name="n_1mainValue【一般廃棄物処理施設】&#10;一人当たり有形固定資産（償却資産）額"/>
        <xdr:cNvSpPr txBox="1"/>
      </xdr:nvSpPr>
      <xdr:spPr>
        <a:xfrm>
          <a:off x="21075728" y="718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157469</xdr:rowOff>
    </xdr:from>
    <xdr:ext cx="469744" cy="259045"/>
    <xdr:sp macro="" textlink="">
      <xdr:nvSpPr>
        <xdr:cNvPr id="614" name="n_2mainValue【一般廃棄物処理施設】&#10;一人当たり有形固定資産（償却資産）額"/>
        <xdr:cNvSpPr txBox="1"/>
      </xdr:nvSpPr>
      <xdr:spPr>
        <a:xfrm>
          <a:off x="20199428" y="718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157675</xdr:rowOff>
    </xdr:from>
    <xdr:ext cx="469744" cy="259045"/>
    <xdr:sp macro="" textlink="">
      <xdr:nvSpPr>
        <xdr:cNvPr id="615" name="n_3mainValue【一般廃棄物処理施設】&#10;一人当たり有形固定資産（償却資産）額"/>
        <xdr:cNvSpPr txBox="1"/>
      </xdr:nvSpPr>
      <xdr:spPr>
        <a:xfrm>
          <a:off x="19310428" y="718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157958</xdr:rowOff>
    </xdr:from>
    <xdr:ext cx="469744" cy="259045"/>
    <xdr:sp macro="" textlink="">
      <xdr:nvSpPr>
        <xdr:cNvPr id="616" name="n_4mainValue【一般廃棄物処理施設】&#10;一人当たり有形固定資産（償却資産）額"/>
        <xdr:cNvSpPr txBox="1"/>
      </xdr:nvSpPr>
      <xdr:spPr>
        <a:xfrm>
          <a:off x="18421428" y="718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7" name="正方形/長方形 6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8" name="正方形/長方形 6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9" name="正方形/長方形 6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20" name="正方形/長方形 6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1" name="正方形/長方形 6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2" name="正方形/長方形 6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3" name="正方形/長方形 6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4" name="正方形/長方形 6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5" name="テキスト ボックス 6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6" name="直線コネクタ 6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7" name="テキスト ボックス 62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8" name="直線コネクタ 62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9" name="テキスト ボックス 628"/>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30" name="直線コネクタ 62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31" name="テキスト ボックス 63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32" name="直線コネクタ 63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33" name="テキスト ボックス 63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34" name="直線コネクタ 63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5" name="テキスト ボックス 63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7" name="テキスト ボックス 6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98298</xdr:rowOff>
    </xdr:from>
    <xdr:to>
      <xdr:col>85</xdr:col>
      <xdr:colOff>126364</xdr:colOff>
      <xdr:row>62</xdr:row>
      <xdr:rowOff>84582</xdr:rowOff>
    </xdr:to>
    <xdr:cxnSp macro="">
      <xdr:nvCxnSpPr>
        <xdr:cNvPr id="639" name="直線コネクタ 638"/>
        <xdr:cNvCxnSpPr/>
      </xdr:nvCxnSpPr>
      <xdr:spPr>
        <a:xfrm flipV="1">
          <a:off x="16318864" y="952804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88409</xdr:rowOff>
    </xdr:from>
    <xdr:ext cx="405111" cy="259045"/>
    <xdr:sp macro="" textlink="">
      <xdr:nvSpPr>
        <xdr:cNvPr id="640" name="【保健センター・保健所】&#10;有形固定資産減価償却率最小値テキスト"/>
        <xdr:cNvSpPr txBox="1"/>
      </xdr:nvSpPr>
      <xdr:spPr>
        <a:xfrm>
          <a:off x="16357600" y="1071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84582</xdr:rowOff>
    </xdr:from>
    <xdr:to>
      <xdr:col>86</xdr:col>
      <xdr:colOff>25400</xdr:colOff>
      <xdr:row>62</xdr:row>
      <xdr:rowOff>84582</xdr:rowOff>
    </xdr:to>
    <xdr:cxnSp macro="">
      <xdr:nvCxnSpPr>
        <xdr:cNvPr id="641" name="直線コネクタ 640"/>
        <xdr:cNvCxnSpPr/>
      </xdr:nvCxnSpPr>
      <xdr:spPr>
        <a:xfrm>
          <a:off x="16230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44975</xdr:rowOff>
    </xdr:from>
    <xdr:ext cx="405111" cy="259045"/>
    <xdr:sp macro="" textlink="">
      <xdr:nvSpPr>
        <xdr:cNvPr id="642" name="【保健センター・保健所】&#10;有形固定資産減価償却率最大値テキスト"/>
        <xdr:cNvSpPr txBox="1"/>
      </xdr:nvSpPr>
      <xdr:spPr>
        <a:xfrm>
          <a:off x="16357600" y="930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98298</xdr:rowOff>
    </xdr:from>
    <xdr:to>
      <xdr:col>86</xdr:col>
      <xdr:colOff>25400</xdr:colOff>
      <xdr:row>55</xdr:row>
      <xdr:rowOff>98298</xdr:rowOff>
    </xdr:to>
    <xdr:cxnSp macro="">
      <xdr:nvCxnSpPr>
        <xdr:cNvPr id="643" name="直線コネクタ 642"/>
        <xdr:cNvCxnSpPr/>
      </xdr:nvCxnSpPr>
      <xdr:spPr>
        <a:xfrm>
          <a:off x="16230600" y="95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111523</xdr:rowOff>
    </xdr:from>
    <xdr:ext cx="405111" cy="259045"/>
    <xdr:sp macro="" textlink="">
      <xdr:nvSpPr>
        <xdr:cNvPr id="644" name="【保健センター・保健所】&#10;有形固定資産減価償却率平均値テキスト"/>
        <xdr:cNvSpPr txBox="1"/>
      </xdr:nvSpPr>
      <xdr:spPr>
        <a:xfrm>
          <a:off x="16357600" y="9712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88646</xdr:rowOff>
    </xdr:from>
    <xdr:to>
      <xdr:col>85</xdr:col>
      <xdr:colOff>177800</xdr:colOff>
      <xdr:row>58</xdr:row>
      <xdr:rowOff>18796</xdr:rowOff>
    </xdr:to>
    <xdr:sp macro="" textlink="">
      <xdr:nvSpPr>
        <xdr:cNvPr id="645" name="フローチャート: 判断 644"/>
        <xdr:cNvSpPr/>
      </xdr:nvSpPr>
      <xdr:spPr>
        <a:xfrm>
          <a:off x="16268700" y="986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143510</xdr:rowOff>
    </xdr:from>
    <xdr:to>
      <xdr:col>81</xdr:col>
      <xdr:colOff>101600</xdr:colOff>
      <xdr:row>57</xdr:row>
      <xdr:rowOff>73660</xdr:rowOff>
    </xdr:to>
    <xdr:sp macro="" textlink="">
      <xdr:nvSpPr>
        <xdr:cNvPr id="646" name="フローチャート: 判断 645"/>
        <xdr:cNvSpPr/>
      </xdr:nvSpPr>
      <xdr:spPr>
        <a:xfrm>
          <a:off x="154305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104648</xdr:rowOff>
    </xdr:from>
    <xdr:to>
      <xdr:col>76</xdr:col>
      <xdr:colOff>165100</xdr:colOff>
      <xdr:row>57</xdr:row>
      <xdr:rowOff>34798</xdr:rowOff>
    </xdr:to>
    <xdr:sp macro="" textlink="">
      <xdr:nvSpPr>
        <xdr:cNvPr id="647" name="フローチャート: 判断 646"/>
        <xdr:cNvSpPr/>
      </xdr:nvSpPr>
      <xdr:spPr>
        <a:xfrm>
          <a:off x="14541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22352</xdr:rowOff>
    </xdr:from>
    <xdr:to>
      <xdr:col>72</xdr:col>
      <xdr:colOff>38100</xdr:colOff>
      <xdr:row>57</xdr:row>
      <xdr:rowOff>123952</xdr:rowOff>
    </xdr:to>
    <xdr:sp macro="" textlink="">
      <xdr:nvSpPr>
        <xdr:cNvPr id="648" name="フローチャート: 判断 647"/>
        <xdr:cNvSpPr/>
      </xdr:nvSpPr>
      <xdr:spPr>
        <a:xfrm>
          <a:off x="13652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13208</xdr:rowOff>
    </xdr:from>
    <xdr:to>
      <xdr:col>67</xdr:col>
      <xdr:colOff>101600</xdr:colOff>
      <xdr:row>57</xdr:row>
      <xdr:rowOff>114808</xdr:rowOff>
    </xdr:to>
    <xdr:sp macro="" textlink="">
      <xdr:nvSpPr>
        <xdr:cNvPr id="649" name="フローチャート: 判断 648"/>
        <xdr:cNvSpPr/>
      </xdr:nvSpPr>
      <xdr:spPr>
        <a:xfrm>
          <a:off x="12763500" y="978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55" name="楕円 654"/>
        <xdr:cNvSpPr/>
      </xdr:nvSpPr>
      <xdr:spPr>
        <a:xfrm>
          <a:off x="16268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121937</xdr:rowOff>
    </xdr:from>
    <xdr:ext cx="405111" cy="259045"/>
    <xdr:sp macro="" textlink="">
      <xdr:nvSpPr>
        <xdr:cNvPr id="656" name="【保健センター・保健所】&#10;有形固定資産減価償却率該当値テキスト"/>
        <xdr:cNvSpPr txBox="1"/>
      </xdr:nvSpPr>
      <xdr:spPr>
        <a:xfrm>
          <a:off x="16357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90932</xdr:rowOff>
    </xdr:from>
    <xdr:to>
      <xdr:col>81</xdr:col>
      <xdr:colOff>101600</xdr:colOff>
      <xdr:row>60</xdr:row>
      <xdr:rowOff>21082</xdr:rowOff>
    </xdr:to>
    <xdr:sp macro="" textlink="">
      <xdr:nvSpPr>
        <xdr:cNvPr id="657" name="楕円 656"/>
        <xdr:cNvSpPr/>
      </xdr:nvSpPr>
      <xdr:spPr>
        <a:xfrm>
          <a:off x="15430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141732</xdr:rowOff>
    </xdr:from>
    <xdr:to>
      <xdr:col>85</xdr:col>
      <xdr:colOff>127000</xdr:colOff>
      <xdr:row>60</xdr:row>
      <xdr:rowOff>22860</xdr:rowOff>
    </xdr:to>
    <xdr:cxnSp macro="">
      <xdr:nvCxnSpPr>
        <xdr:cNvPr id="658" name="直線コネクタ 657"/>
        <xdr:cNvCxnSpPr/>
      </xdr:nvCxnSpPr>
      <xdr:spPr>
        <a:xfrm>
          <a:off x="15481300" y="1025728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38354</xdr:rowOff>
    </xdr:from>
    <xdr:to>
      <xdr:col>76</xdr:col>
      <xdr:colOff>165100</xdr:colOff>
      <xdr:row>59</xdr:row>
      <xdr:rowOff>139954</xdr:rowOff>
    </xdr:to>
    <xdr:sp macro="" textlink="">
      <xdr:nvSpPr>
        <xdr:cNvPr id="659" name="楕円 658"/>
        <xdr:cNvSpPr/>
      </xdr:nvSpPr>
      <xdr:spPr>
        <a:xfrm>
          <a:off x="145415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89154</xdr:rowOff>
    </xdr:from>
    <xdr:to>
      <xdr:col>81</xdr:col>
      <xdr:colOff>50800</xdr:colOff>
      <xdr:row>59</xdr:row>
      <xdr:rowOff>141732</xdr:rowOff>
    </xdr:to>
    <xdr:cxnSp macro="">
      <xdr:nvCxnSpPr>
        <xdr:cNvPr id="660" name="直線コネクタ 659"/>
        <xdr:cNvCxnSpPr/>
      </xdr:nvCxnSpPr>
      <xdr:spPr>
        <a:xfrm>
          <a:off x="14592300" y="1020470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159512</xdr:rowOff>
    </xdr:from>
    <xdr:to>
      <xdr:col>72</xdr:col>
      <xdr:colOff>38100</xdr:colOff>
      <xdr:row>59</xdr:row>
      <xdr:rowOff>89662</xdr:rowOff>
    </xdr:to>
    <xdr:sp macro="" textlink="">
      <xdr:nvSpPr>
        <xdr:cNvPr id="661" name="楕円 660"/>
        <xdr:cNvSpPr/>
      </xdr:nvSpPr>
      <xdr:spPr>
        <a:xfrm>
          <a:off x="13652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38862</xdr:rowOff>
    </xdr:from>
    <xdr:to>
      <xdr:col>76</xdr:col>
      <xdr:colOff>114300</xdr:colOff>
      <xdr:row>59</xdr:row>
      <xdr:rowOff>89154</xdr:rowOff>
    </xdr:to>
    <xdr:cxnSp macro="">
      <xdr:nvCxnSpPr>
        <xdr:cNvPr id="662" name="直線コネクタ 661"/>
        <xdr:cNvCxnSpPr/>
      </xdr:nvCxnSpPr>
      <xdr:spPr>
        <a:xfrm>
          <a:off x="13703300" y="101544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109220</xdr:rowOff>
    </xdr:from>
    <xdr:to>
      <xdr:col>67</xdr:col>
      <xdr:colOff>101600</xdr:colOff>
      <xdr:row>59</xdr:row>
      <xdr:rowOff>39370</xdr:rowOff>
    </xdr:to>
    <xdr:sp macro="" textlink="">
      <xdr:nvSpPr>
        <xdr:cNvPr id="663" name="楕円 662"/>
        <xdr:cNvSpPr/>
      </xdr:nvSpPr>
      <xdr:spPr>
        <a:xfrm>
          <a:off x="12763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160020</xdr:rowOff>
    </xdr:from>
    <xdr:to>
      <xdr:col>71</xdr:col>
      <xdr:colOff>177800</xdr:colOff>
      <xdr:row>59</xdr:row>
      <xdr:rowOff>38862</xdr:rowOff>
    </xdr:to>
    <xdr:cxnSp macro="">
      <xdr:nvCxnSpPr>
        <xdr:cNvPr id="664" name="直線コネクタ 663"/>
        <xdr:cNvCxnSpPr/>
      </xdr:nvCxnSpPr>
      <xdr:spPr>
        <a:xfrm>
          <a:off x="12814300" y="101041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90187</xdr:rowOff>
    </xdr:from>
    <xdr:ext cx="405111" cy="259045"/>
    <xdr:sp macro="" textlink="">
      <xdr:nvSpPr>
        <xdr:cNvPr id="665" name="n_1aveValue【保健センター・保健所】&#10;有形固定資産減価償却率"/>
        <xdr:cNvSpPr txBox="1"/>
      </xdr:nvSpPr>
      <xdr:spPr>
        <a:xfrm>
          <a:off x="152660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51325</xdr:rowOff>
    </xdr:from>
    <xdr:ext cx="405111" cy="259045"/>
    <xdr:sp macro="" textlink="">
      <xdr:nvSpPr>
        <xdr:cNvPr id="666" name="n_2aveValue【保健センター・保健所】&#10;有形固定資産減価償却率"/>
        <xdr:cNvSpPr txBox="1"/>
      </xdr:nvSpPr>
      <xdr:spPr>
        <a:xfrm>
          <a:off x="143897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140479</xdr:rowOff>
    </xdr:from>
    <xdr:ext cx="405111" cy="259045"/>
    <xdr:sp macro="" textlink="">
      <xdr:nvSpPr>
        <xdr:cNvPr id="667" name="n_3aveValue【保健センター・保健所】&#10;有形固定資産減価償却率"/>
        <xdr:cNvSpPr txBox="1"/>
      </xdr:nvSpPr>
      <xdr:spPr>
        <a:xfrm>
          <a:off x="13500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131335</xdr:rowOff>
    </xdr:from>
    <xdr:ext cx="405111" cy="259045"/>
    <xdr:sp macro="" textlink="">
      <xdr:nvSpPr>
        <xdr:cNvPr id="668" name="n_4aveValue【保健センター・保健所】&#10;有形固定資産減価償却率"/>
        <xdr:cNvSpPr txBox="1"/>
      </xdr:nvSpPr>
      <xdr:spPr>
        <a:xfrm>
          <a:off x="12611744" y="956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12209</xdr:rowOff>
    </xdr:from>
    <xdr:ext cx="405111" cy="259045"/>
    <xdr:sp macro="" textlink="">
      <xdr:nvSpPr>
        <xdr:cNvPr id="669" name="n_1mainValue【保健センター・保健所】&#10;有形固定資産減価償却率"/>
        <xdr:cNvSpPr txBox="1"/>
      </xdr:nvSpPr>
      <xdr:spPr>
        <a:xfrm>
          <a:off x="15266044" y="102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131081</xdr:rowOff>
    </xdr:from>
    <xdr:ext cx="405111" cy="259045"/>
    <xdr:sp macro="" textlink="">
      <xdr:nvSpPr>
        <xdr:cNvPr id="670" name="n_2mainValue【保健センター・保健所】&#10;有形固定資産減価償却率"/>
        <xdr:cNvSpPr txBox="1"/>
      </xdr:nvSpPr>
      <xdr:spPr>
        <a:xfrm>
          <a:off x="14389744" y="1024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80789</xdr:rowOff>
    </xdr:from>
    <xdr:ext cx="405111" cy="259045"/>
    <xdr:sp macro="" textlink="">
      <xdr:nvSpPr>
        <xdr:cNvPr id="671" name="n_3mainValue【保健センター・保健所】&#10;有形固定資産減価償却率"/>
        <xdr:cNvSpPr txBox="1"/>
      </xdr:nvSpPr>
      <xdr:spPr>
        <a:xfrm>
          <a:off x="135007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30497</xdr:rowOff>
    </xdr:from>
    <xdr:ext cx="405111" cy="259045"/>
    <xdr:sp macro="" textlink="">
      <xdr:nvSpPr>
        <xdr:cNvPr id="672" name="n_4mainValue【保健センター・保健所】&#10;有形固定資産減価償却率"/>
        <xdr:cNvSpPr txBox="1"/>
      </xdr:nvSpPr>
      <xdr:spPr>
        <a:xfrm>
          <a:off x="12611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3" name="直線コネクタ 6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4" name="テキスト ボックス 6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5" name="直線コネクタ 6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6" name="テキスト ボックス 6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7" name="直線コネクタ 6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8" name="テキスト ボックス 6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9" name="直線コネクタ 6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0" name="テキスト ボックス 6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1" name="直線コネクタ 6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2" name="テキスト ボックス 6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0</xdr:rowOff>
    </xdr:to>
    <xdr:cxnSp macro="">
      <xdr:nvCxnSpPr>
        <xdr:cNvPr id="696" name="直線コネクタ 695"/>
        <xdr:cNvCxnSpPr/>
      </xdr:nvCxnSpPr>
      <xdr:spPr>
        <a:xfrm flipV="1">
          <a:off x="22160864" y="95859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7"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8" name="直線コネクタ 697"/>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699" name="【保健センター・保健所】&#10;一人当たり面積最大値テキスト"/>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700" name="直線コネクタ 699"/>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701" name="【保健センター・保健所】&#10;一人当たり面積平均値テキスト"/>
        <xdr:cNvSpPr txBox="1"/>
      </xdr:nvSpPr>
      <xdr:spPr>
        <a:xfrm>
          <a:off x="221996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702" name="フローチャート: 判断 701"/>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703" name="フローチャート: 判断 702"/>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4" name="フローチャート: 判断 703"/>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705" name="フローチャート: 判断 704"/>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120650</xdr:rowOff>
    </xdr:from>
    <xdr:to>
      <xdr:col>98</xdr:col>
      <xdr:colOff>38100</xdr:colOff>
      <xdr:row>63</xdr:row>
      <xdr:rowOff>50800</xdr:rowOff>
    </xdr:to>
    <xdr:sp macro="" textlink="">
      <xdr:nvSpPr>
        <xdr:cNvPr id="706" name="フローチャート: 判断 705"/>
        <xdr:cNvSpPr/>
      </xdr:nvSpPr>
      <xdr:spPr>
        <a:xfrm>
          <a:off x="18605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712" name="楕円 711"/>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713" name="【保健センター・保健所】&#10;一人当たり面積該当値テキスト"/>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166370</xdr:rowOff>
    </xdr:from>
    <xdr:to>
      <xdr:col>112</xdr:col>
      <xdr:colOff>38100</xdr:colOff>
      <xdr:row>63</xdr:row>
      <xdr:rowOff>96520</xdr:rowOff>
    </xdr:to>
    <xdr:sp macro="" textlink="">
      <xdr:nvSpPr>
        <xdr:cNvPr id="714" name="楕円 713"/>
        <xdr:cNvSpPr/>
      </xdr:nvSpPr>
      <xdr:spPr>
        <a:xfrm>
          <a:off x="21272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45720</xdr:rowOff>
    </xdr:from>
    <xdr:to>
      <xdr:col>116</xdr:col>
      <xdr:colOff>63500</xdr:colOff>
      <xdr:row>63</xdr:row>
      <xdr:rowOff>57150</xdr:rowOff>
    </xdr:to>
    <xdr:cxnSp macro="">
      <xdr:nvCxnSpPr>
        <xdr:cNvPr id="715" name="直線コネクタ 714"/>
        <xdr:cNvCxnSpPr/>
      </xdr:nvCxnSpPr>
      <xdr:spPr>
        <a:xfrm>
          <a:off x="21323300" y="108470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170180</xdr:rowOff>
    </xdr:from>
    <xdr:to>
      <xdr:col>107</xdr:col>
      <xdr:colOff>101600</xdr:colOff>
      <xdr:row>63</xdr:row>
      <xdr:rowOff>100330</xdr:rowOff>
    </xdr:to>
    <xdr:sp macro="" textlink="">
      <xdr:nvSpPr>
        <xdr:cNvPr id="716" name="楕円 715"/>
        <xdr:cNvSpPr/>
      </xdr:nvSpPr>
      <xdr:spPr>
        <a:xfrm>
          <a:off x="20383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45720</xdr:rowOff>
    </xdr:from>
    <xdr:to>
      <xdr:col>111</xdr:col>
      <xdr:colOff>177800</xdr:colOff>
      <xdr:row>63</xdr:row>
      <xdr:rowOff>49530</xdr:rowOff>
    </xdr:to>
    <xdr:cxnSp macro="">
      <xdr:nvCxnSpPr>
        <xdr:cNvPr id="717" name="直線コネクタ 716"/>
        <xdr:cNvCxnSpPr/>
      </xdr:nvCxnSpPr>
      <xdr:spPr>
        <a:xfrm flipV="1">
          <a:off x="20434300" y="1084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2540</xdr:rowOff>
    </xdr:from>
    <xdr:to>
      <xdr:col>102</xdr:col>
      <xdr:colOff>165100</xdr:colOff>
      <xdr:row>63</xdr:row>
      <xdr:rowOff>104140</xdr:rowOff>
    </xdr:to>
    <xdr:sp macro="" textlink="">
      <xdr:nvSpPr>
        <xdr:cNvPr id="718" name="楕円 717"/>
        <xdr:cNvSpPr/>
      </xdr:nvSpPr>
      <xdr:spPr>
        <a:xfrm>
          <a:off x="19494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49530</xdr:rowOff>
    </xdr:from>
    <xdr:to>
      <xdr:col>107</xdr:col>
      <xdr:colOff>50800</xdr:colOff>
      <xdr:row>63</xdr:row>
      <xdr:rowOff>53340</xdr:rowOff>
    </xdr:to>
    <xdr:cxnSp macro="">
      <xdr:nvCxnSpPr>
        <xdr:cNvPr id="719" name="直線コネクタ 718"/>
        <xdr:cNvCxnSpPr/>
      </xdr:nvCxnSpPr>
      <xdr:spPr>
        <a:xfrm flipV="1">
          <a:off x="19545300" y="10850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2540</xdr:rowOff>
    </xdr:from>
    <xdr:to>
      <xdr:col>98</xdr:col>
      <xdr:colOff>38100</xdr:colOff>
      <xdr:row>63</xdr:row>
      <xdr:rowOff>104140</xdr:rowOff>
    </xdr:to>
    <xdr:sp macro="" textlink="">
      <xdr:nvSpPr>
        <xdr:cNvPr id="720" name="楕円 719"/>
        <xdr:cNvSpPr/>
      </xdr:nvSpPr>
      <xdr:spPr>
        <a:xfrm>
          <a:off x="18605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53340</xdr:rowOff>
    </xdr:from>
    <xdr:to>
      <xdr:col>102</xdr:col>
      <xdr:colOff>114300</xdr:colOff>
      <xdr:row>63</xdr:row>
      <xdr:rowOff>53340</xdr:rowOff>
    </xdr:to>
    <xdr:cxnSp macro="">
      <xdr:nvCxnSpPr>
        <xdr:cNvPr id="721" name="直線コネクタ 720"/>
        <xdr:cNvCxnSpPr/>
      </xdr:nvCxnSpPr>
      <xdr:spPr>
        <a:xfrm>
          <a:off x="18656300" y="10854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722"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23" name="n_2aveValue【保健センター・保健所】&#10;一人当たり面積"/>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724"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67327</xdr:rowOff>
    </xdr:from>
    <xdr:ext cx="469744" cy="259045"/>
    <xdr:sp macro="" textlink="">
      <xdr:nvSpPr>
        <xdr:cNvPr id="725" name="n_4aveValue【保健センター・保健所】&#10;一人当たり面積"/>
        <xdr:cNvSpPr txBox="1"/>
      </xdr:nvSpPr>
      <xdr:spPr>
        <a:xfrm>
          <a:off x="18421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87647</xdr:rowOff>
    </xdr:from>
    <xdr:ext cx="469744" cy="259045"/>
    <xdr:sp macro="" textlink="">
      <xdr:nvSpPr>
        <xdr:cNvPr id="726" name="n_1mainValue【保健センター・保健所】&#10;一人当たり面積"/>
        <xdr:cNvSpPr txBox="1"/>
      </xdr:nvSpPr>
      <xdr:spPr>
        <a:xfrm>
          <a:off x="21075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91457</xdr:rowOff>
    </xdr:from>
    <xdr:ext cx="469744" cy="259045"/>
    <xdr:sp macro="" textlink="">
      <xdr:nvSpPr>
        <xdr:cNvPr id="727" name="n_2mainValue【保健センター・保健所】&#10;一人当たり面積"/>
        <xdr:cNvSpPr txBox="1"/>
      </xdr:nvSpPr>
      <xdr:spPr>
        <a:xfrm>
          <a:off x="20199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95267</xdr:rowOff>
    </xdr:from>
    <xdr:ext cx="469744" cy="259045"/>
    <xdr:sp macro="" textlink="">
      <xdr:nvSpPr>
        <xdr:cNvPr id="728" name="n_3mainValue【保健センター・保健所】&#10;一人当たり面積"/>
        <xdr:cNvSpPr txBox="1"/>
      </xdr:nvSpPr>
      <xdr:spPr>
        <a:xfrm>
          <a:off x="19310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95267</xdr:rowOff>
    </xdr:from>
    <xdr:ext cx="469744" cy="259045"/>
    <xdr:sp macro="" textlink="">
      <xdr:nvSpPr>
        <xdr:cNvPr id="729" name="n_4mainValue【保健センター・保健所】&#10;一人当たり面積"/>
        <xdr:cNvSpPr txBox="1"/>
      </xdr:nvSpPr>
      <xdr:spPr>
        <a:xfrm>
          <a:off x="18421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0" name="テキスト ボックス 7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1" name="直線コネクタ 7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2" name="テキスト ボックス 74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3" name="直線コネクタ 7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4" name="テキスト ボックス 7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5" name="直線コネクタ 7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6" name="テキスト ボックス 7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7" name="直線コネクタ 7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8" name="テキスト ボックス 7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9" name="直線コネクタ 7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0" name="テキスト ボックス 74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2" name="テキスト ボックス 75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140970</xdr:rowOff>
    </xdr:to>
    <xdr:cxnSp macro="">
      <xdr:nvCxnSpPr>
        <xdr:cNvPr id="754" name="直線コネクタ 753"/>
        <xdr:cNvCxnSpPr/>
      </xdr:nvCxnSpPr>
      <xdr:spPr>
        <a:xfrm flipV="1">
          <a:off x="16318864" y="13245464"/>
          <a:ext cx="0" cy="1468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755" name="【消防施設】&#10;有形固定資産減価償却率最小値テキスト"/>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756" name="直線コネクタ 755"/>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757" name="【消防施設】&#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758" name="直線コネクタ 757"/>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759" name="【消防施設】&#10;有形固定資産減価償却率平均値テキスト"/>
        <xdr:cNvSpPr txBox="1"/>
      </xdr:nvSpPr>
      <xdr:spPr>
        <a:xfrm>
          <a:off x="16357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760" name="フローチャート: 判断 759"/>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149225</xdr:rowOff>
    </xdr:from>
    <xdr:to>
      <xdr:col>81</xdr:col>
      <xdr:colOff>101600</xdr:colOff>
      <xdr:row>81</xdr:row>
      <xdr:rowOff>79375</xdr:rowOff>
    </xdr:to>
    <xdr:sp macro="" textlink="">
      <xdr:nvSpPr>
        <xdr:cNvPr id="761" name="フローチャート: 判断 760"/>
        <xdr:cNvSpPr/>
      </xdr:nvSpPr>
      <xdr:spPr>
        <a:xfrm>
          <a:off x="15430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124461</xdr:rowOff>
    </xdr:from>
    <xdr:to>
      <xdr:col>76</xdr:col>
      <xdr:colOff>165100</xdr:colOff>
      <xdr:row>81</xdr:row>
      <xdr:rowOff>54611</xdr:rowOff>
    </xdr:to>
    <xdr:sp macro="" textlink="">
      <xdr:nvSpPr>
        <xdr:cNvPr id="762" name="フローチャート: 判断 761"/>
        <xdr:cNvSpPr/>
      </xdr:nvSpPr>
      <xdr:spPr>
        <a:xfrm>
          <a:off x="14541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122555</xdr:rowOff>
    </xdr:from>
    <xdr:to>
      <xdr:col>72</xdr:col>
      <xdr:colOff>38100</xdr:colOff>
      <xdr:row>81</xdr:row>
      <xdr:rowOff>52705</xdr:rowOff>
    </xdr:to>
    <xdr:sp macro="" textlink="">
      <xdr:nvSpPr>
        <xdr:cNvPr id="763" name="フローチャート: 判断 762"/>
        <xdr:cNvSpPr/>
      </xdr:nvSpPr>
      <xdr:spPr>
        <a:xfrm>
          <a:off x="13652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50164</xdr:rowOff>
    </xdr:from>
    <xdr:to>
      <xdr:col>67</xdr:col>
      <xdr:colOff>101600</xdr:colOff>
      <xdr:row>80</xdr:row>
      <xdr:rowOff>151764</xdr:rowOff>
    </xdr:to>
    <xdr:sp macro="" textlink="">
      <xdr:nvSpPr>
        <xdr:cNvPr id="764" name="フローチャート: 判断 763"/>
        <xdr:cNvSpPr/>
      </xdr:nvSpPr>
      <xdr:spPr>
        <a:xfrm>
          <a:off x="12763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5" name="テキスト ボックス 7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6" name="テキスト ボックス 7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7" name="テキスト ボックス 7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8" name="テキスト ボックス 7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9" name="テキスト ボックス 7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82550</xdr:rowOff>
    </xdr:from>
    <xdr:to>
      <xdr:col>85</xdr:col>
      <xdr:colOff>177800</xdr:colOff>
      <xdr:row>84</xdr:row>
      <xdr:rowOff>12700</xdr:rowOff>
    </xdr:to>
    <xdr:sp macro="" textlink="">
      <xdr:nvSpPr>
        <xdr:cNvPr id="770" name="楕円 769"/>
        <xdr:cNvSpPr/>
      </xdr:nvSpPr>
      <xdr:spPr>
        <a:xfrm>
          <a:off x="16268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60977</xdr:rowOff>
    </xdr:from>
    <xdr:ext cx="405111" cy="259045"/>
    <xdr:sp macro="" textlink="">
      <xdr:nvSpPr>
        <xdr:cNvPr id="771" name="【消防施設】&#10;有形固定資産減価償却率該当値テキスト"/>
        <xdr:cNvSpPr txBox="1"/>
      </xdr:nvSpPr>
      <xdr:spPr>
        <a:xfrm>
          <a:off x="163576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29211</xdr:rowOff>
    </xdr:from>
    <xdr:to>
      <xdr:col>81</xdr:col>
      <xdr:colOff>101600</xdr:colOff>
      <xdr:row>83</xdr:row>
      <xdr:rowOff>130811</xdr:rowOff>
    </xdr:to>
    <xdr:sp macro="" textlink="">
      <xdr:nvSpPr>
        <xdr:cNvPr id="772" name="楕円 771"/>
        <xdr:cNvSpPr/>
      </xdr:nvSpPr>
      <xdr:spPr>
        <a:xfrm>
          <a:off x="15430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80011</xdr:rowOff>
    </xdr:from>
    <xdr:to>
      <xdr:col>85</xdr:col>
      <xdr:colOff>127000</xdr:colOff>
      <xdr:row>83</xdr:row>
      <xdr:rowOff>133350</xdr:rowOff>
    </xdr:to>
    <xdr:cxnSp macro="">
      <xdr:nvCxnSpPr>
        <xdr:cNvPr id="773" name="直線コネクタ 772"/>
        <xdr:cNvCxnSpPr/>
      </xdr:nvCxnSpPr>
      <xdr:spPr>
        <a:xfrm>
          <a:off x="15481300" y="143103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166370</xdr:rowOff>
    </xdr:from>
    <xdr:to>
      <xdr:col>76</xdr:col>
      <xdr:colOff>165100</xdr:colOff>
      <xdr:row>83</xdr:row>
      <xdr:rowOff>96520</xdr:rowOff>
    </xdr:to>
    <xdr:sp macro="" textlink="">
      <xdr:nvSpPr>
        <xdr:cNvPr id="774" name="楕円 773"/>
        <xdr:cNvSpPr/>
      </xdr:nvSpPr>
      <xdr:spPr>
        <a:xfrm>
          <a:off x="14541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45720</xdr:rowOff>
    </xdr:from>
    <xdr:to>
      <xdr:col>81</xdr:col>
      <xdr:colOff>50800</xdr:colOff>
      <xdr:row>83</xdr:row>
      <xdr:rowOff>80011</xdr:rowOff>
    </xdr:to>
    <xdr:cxnSp macro="">
      <xdr:nvCxnSpPr>
        <xdr:cNvPr id="775" name="直線コネクタ 774"/>
        <xdr:cNvCxnSpPr/>
      </xdr:nvCxnSpPr>
      <xdr:spPr>
        <a:xfrm>
          <a:off x="14592300" y="142760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76" name="楕円 775"/>
        <xdr:cNvSpPr/>
      </xdr:nvSpPr>
      <xdr:spPr>
        <a:xfrm>
          <a:off x="1365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3811</xdr:rowOff>
    </xdr:from>
    <xdr:to>
      <xdr:col>76</xdr:col>
      <xdr:colOff>114300</xdr:colOff>
      <xdr:row>83</xdr:row>
      <xdr:rowOff>45720</xdr:rowOff>
    </xdr:to>
    <xdr:cxnSp macro="">
      <xdr:nvCxnSpPr>
        <xdr:cNvPr id="777" name="直線コネクタ 776"/>
        <xdr:cNvCxnSpPr/>
      </xdr:nvCxnSpPr>
      <xdr:spPr>
        <a:xfrm>
          <a:off x="13703300" y="142341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84455</xdr:rowOff>
    </xdr:from>
    <xdr:to>
      <xdr:col>67</xdr:col>
      <xdr:colOff>101600</xdr:colOff>
      <xdr:row>83</xdr:row>
      <xdr:rowOff>14605</xdr:rowOff>
    </xdr:to>
    <xdr:sp macro="" textlink="">
      <xdr:nvSpPr>
        <xdr:cNvPr id="778" name="楕円 777"/>
        <xdr:cNvSpPr/>
      </xdr:nvSpPr>
      <xdr:spPr>
        <a:xfrm>
          <a:off x="12763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135255</xdr:rowOff>
    </xdr:from>
    <xdr:to>
      <xdr:col>71</xdr:col>
      <xdr:colOff>177800</xdr:colOff>
      <xdr:row>83</xdr:row>
      <xdr:rowOff>3811</xdr:rowOff>
    </xdr:to>
    <xdr:cxnSp macro="">
      <xdr:nvCxnSpPr>
        <xdr:cNvPr id="779" name="直線コネクタ 778"/>
        <xdr:cNvCxnSpPr/>
      </xdr:nvCxnSpPr>
      <xdr:spPr>
        <a:xfrm>
          <a:off x="12814300" y="141941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95902</xdr:rowOff>
    </xdr:from>
    <xdr:ext cx="405111" cy="259045"/>
    <xdr:sp macro="" textlink="">
      <xdr:nvSpPr>
        <xdr:cNvPr id="780" name="n_1aveValue【消防施設】&#10;有形固定資産減価償却率"/>
        <xdr:cNvSpPr txBox="1"/>
      </xdr:nvSpPr>
      <xdr:spPr>
        <a:xfrm>
          <a:off x="152660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71138</xdr:rowOff>
    </xdr:from>
    <xdr:ext cx="405111" cy="259045"/>
    <xdr:sp macro="" textlink="">
      <xdr:nvSpPr>
        <xdr:cNvPr id="781" name="n_2aveValue【消防施設】&#10;有形固定資産減価償却率"/>
        <xdr:cNvSpPr txBox="1"/>
      </xdr:nvSpPr>
      <xdr:spPr>
        <a:xfrm>
          <a:off x="14389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69232</xdr:rowOff>
    </xdr:from>
    <xdr:ext cx="405111" cy="259045"/>
    <xdr:sp macro="" textlink="">
      <xdr:nvSpPr>
        <xdr:cNvPr id="782" name="n_3aveValue【消防施設】&#10;有形固定資産減価償却率"/>
        <xdr:cNvSpPr txBox="1"/>
      </xdr:nvSpPr>
      <xdr:spPr>
        <a:xfrm>
          <a:off x="13500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168291</xdr:rowOff>
    </xdr:from>
    <xdr:ext cx="405111" cy="259045"/>
    <xdr:sp macro="" textlink="">
      <xdr:nvSpPr>
        <xdr:cNvPr id="783" name="n_4aveValue【消防施設】&#10;有形固定資産減価償却率"/>
        <xdr:cNvSpPr txBox="1"/>
      </xdr:nvSpPr>
      <xdr:spPr>
        <a:xfrm>
          <a:off x="12611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121938</xdr:rowOff>
    </xdr:from>
    <xdr:ext cx="405111" cy="259045"/>
    <xdr:sp macro="" textlink="">
      <xdr:nvSpPr>
        <xdr:cNvPr id="784" name="n_1mainValue【消防施設】&#10;有形固定資産減価償却率"/>
        <xdr:cNvSpPr txBox="1"/>
      </xdr:nvSpPr>
      <xdr:spPr>
        <a:xfrm>
          <a:off x="152660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87647</xdr:rowOff>
    </xdr:from>
    <xdr:ext cx="405111" cy="259045"/>
    <xdr:sp macro="" textlink="">
      <xdr:nvSpPr>
        <xdr:cNvPr id="785" name="n_2mainValue【消防施設】&#10;有形固定資産減価償却率"/>
        <xdr:cNvSpPr txBox="1"/>
      </xdr:nvSpPr>
      <xdr:spPr>
        <a:xfrm>
          <a:off x="14389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86" name="n_3main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787" name="n_4mainValue【消防施設】&#10;有形固定資産減価償却率"/>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8" name="正方形/長方形 7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9" name="正方形/長方形 7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0" name="正方形/長方形 7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1" name="正方形/長方形 7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2" name="正方形/長方形 7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3" name="正方形/長方形 7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4" name="正方形/長方形 7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5" name="正方形/長方形 7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6" name="テキスト ボックス 7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7" name="直線コネクタ 7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8" name="直線コネクタ 79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9" name="テキスト ボックス 79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0" name="直線コネクタ 79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1" name="テキスト ボックス 80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2" name="直線コネクタ 8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3" name="テキスト ボックス 8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4" name="直線コネクタ 80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5" name="テキスト ボックス 80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6" name="直線コネクタ 80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7" name="テキスト ボックス 80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121920</xdr:rowOff>
    </xdr:from>
    <xdr:to>
      <xdr:col>116</xdr:col>
      <xdr:colOff>62864</xdr:colOff>
      <xdr:row>86</xdr:row>
      <xdr:rowOff>85089</xdr:rowOff>
    </xdr:to>
    <xdr:cxnSp macro="">
      <xdr:nvCxnSpPr>
        <xdr:cNvPr id="811" name="直線コネクタ 810"/>
        <xdr:cNvCxnSpPr/>
      </xdr:nvCxnSpPr>
      <xdr:spPr>
        <a:xfrm flipV="1">
          <a:off x="22160864" y="13495020"/>
          <a:ext cx="0" cy="1334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812" name="【消防施設】&#10;一人当たり面積最小値テキスト"/>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813" name="直線コネクタ 812"/>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68597</xdr:rowOff>
    </xdr:from>
    <xdr:ext cx="469744" cy="259045"/>
    <xdr:sp macro="" textlink="">
      <xdr:nvSpPr>
        <xdr:cNvPr id="814" name="【消防施設】&#10;一人当たり面積最大値テキスト"/>
        <xdr:cNvSpPr txBox="1"/>
      </xdr:nvSpPr>
      <xdr:spPr>
        <a:xfrm>
          <a:off x="22199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121920</xdr:rowOff>
    </xdr:from>
    <xdr:to>
      <xdr:col>116</xdr:col>
      <xdr:colOff>152400</xdr:colOff>
      <xdr:row>78</xdr:row>
      <xdr:rowOff>121920</xdr:rowOff>
    </xdr:to>
    <xdr:cxnSp macro="">
      <xdr:nvCxnSpPr>
        <xdr:cNvPr id="815" name="直線コネクタ 814"/>
        <xdr:cNvCxnSpPr/>
      </xdr:nvCxnSpPr>
      <xdr:spPr>
        <a:xfrm>
          <a:off x="22072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166388</xdr:rowOff>
    </xdr:from>
    <xdr:ext cx="469744" cy="259045"/>
    <xdr:sp macro="" textlink="">
      <xdr:nvSpPr>
        <xdr:cNvPr id="816" name="【消防施設】&#10;一人当たり面積平均値テキスト"/>
        <xdr:cNvSpPr txBox="1"/>
      </xdr:nvSpPr>
      <xdr:spPr>
        <a:xfrm>
          <a:off x="22199600" y="14568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16511</xdr:rowOff>
    </xdr:from>
    <xdr:to>
      <xdr:col>116</xdr:col>
      <xdr:colOff>114300</xdr:colOff>
      <xdr:row>85</xdr:row>
      <xdr:rowOff>118111</xdr:rowOff>
    </xdr:to>
    <xdr:sp macro="" textlink="">
      <xdr:nvSpPr>
        <xdr:cNvPr id="817" name="フローチャート: 判断 816"/>
        <xdr:cNvSpPr/>
      </xdr:nvSpPr>
      <xdr:spPr>
        <a:xfrm>
          <a:off x="22110700" y="145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115570</xdr:rowOff>
    </xdr:from>
    <xdr:to>
      <xdr:col>112</xdr:col>
      <xdr:colOff>38100</xdr:colOff>
      <xdr:row>86</xdr:row>
      <xdr:rowOff>45720</xdr:rowOff>
    </xdr:to>
    <xdr:sp macro="" textlink="">
      <xdr:nvSpPr>
        <xdr:cNvPr id="818" name="フローチャート: 判断 817"/>
        <xdr:cNvSpPr/>
      </xdr:nvSpPr>
      <xdr:spPr>
        <a:xfrm>
          <a:off x="21272500" y="1468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819" name="フローチャート: 判断 818"/>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119380</xdr:rowOff>
    </xdr:from>
    <xdr:to>
      <xdr:col>102</xdr:col>
      <xdr:colOff>165100</xdr:colOff>
      <xdr:row>86</xdr:row>
      <xdr:rowOff>49530</xdr:rowOff>
    </xdr:to>
    <xdr:sp macro="" textlink="">
      <xdr:nvSpPr>
        <xdr:cNvPr id="820" name="フローチャート: 判断 819"/>
        <xdr:cNvSpPr/>
      </xdr:nvSpPr>
      <xdr:spPr>
        <a:xfrm>
          <a:off x="19494500" y="1469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113030</xdr:rowOff>
    </xdr:from>
    <xdr:to>
      <xdr:col>98</xdr:col>
      <xdr:colOff>38100</xdr:colOff>
      <xdr:row>86</xdr:row>
      <xdr:rowOff>43180</xdr:rowOff>
    </xdr:to>
    <xdr:sp macro="" textlink="">
      <xdr:nvSpPr>
        <xdr:cNvPr id="821" name="フローチャート: 判断 820"/>
        <xdr:cNvSpPr/>
      </xdr:nvSpPr>
      <xdr:spPr>
        <a:xfrm>
          <a:off x="18605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71120</xdr:rowOff>
    </xdr:from>
    <xdr:to>
      <xdr:col>116</xdr:col>
      <xdr:colOff>114300</xdr:colOff>
      <xdr:row>79</xdr:row>
      <xdr:rowOff>1270</xdr:rowOff>
    </xdr:to>
    <xdr:sp macro="" textlink="">
      <xdr:nvSpPr>
        <xdr:cNvPr id="827" name="楕円 826"/>
        <xdr:cNvSpPr/>
      </xdr:nvSpPr>
      <xdr:spPr>
        <a:xfrm>
          <a:off x="221107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24147</xdr:rowOff>
    </xdr:from>
    <xdr:ext cx="469744" cy="259045"/>
    <xdr:sp macro="" textlink="">
      <xdr:nvSpPr>
        <xdr:cNvPr id="828" name="【消防施設】&#10;一人当たり面積該当値テキスト"/>
        <xdr:cNvSpPr txBox="1"/>
      </xdr:nvSpPr>
      <xdr:spPr>
        <a:xfrm>
          <a:off x="22199600" y="1339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102870</xdr:rowOff>
    </xdr:from>
    <xdr:to>
      <xdr:col>112</xdr:col>
      <xdr:colOff>38100</xdr:colOff>
      <xdr:row>79</xdr:row>
      <xdr:rowOff>33020</xdr:rowOff>
    </xdr:to>
    <xdr:sp macro="" textlink="">
      <xdr:nvSpPr>
        <xdr:cNvPr id="829" name="楕円 828"/>
        <xdr:cNvSpPr/>
      </xdr:nvSpPr>
      <xdr:spPr>
        <a:xfrm>
          <a:off x="212725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121920</xdr:rowOff>
    </xdr:from>
    <xdr:to>
      <xdr:col>116</xdr:col>
      <xdr:colOff>63500</xdr:colOff>
      <xdr:row>78</xdr:row>
      <xdr:rowOff>153670</xdr:rowOff>
    </xdr:to>
    <xdr:cxnSp macro="">
      <xdr:nvCxnSpPr>
        <xdr:cNvPr id="830" name="直線コネクタ 829"/>
        <xdr:cNvCxnSpPr/>
      </xdr:nvCxnSpPr>
      <xdr:spPr>
        <a:xfrm flipV="1">
          <a:off x="21323300" y="13495020"/>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129539</xdr:rowOff>
    </xdr:from>
    <xdr:to>
      <xdr:col>107</xdr:col>
      <xdr:colOff>101600</xdr:colOff>
      <xdr:row>79</xdr:row>
      <xdr:rowOff>59689</xdr:rowOff>
    </xdr:to>
    <xdr:sp macro="" textlink="">
      <xdr:nvSpPr>
        <xdr:cNvPr id="831" name="楕円 830"/>
        <xdr:cNvSpPr/>
      </xdr:nvSpPr>
      <xdr:spPr>
        <a:xfrm>
          <a:off x="203835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153670</xdr:rowOff>
    </xdr:from>
    <xdr:to>
      <xdr:col>111</xdr:col>
      <xdr:colOff>177800</xdr:colOff>
      <xdr:row>79</xdr:row>
      <xdr:rowOff>8889</xdr:rowOff>
    </xdr:to>
    <xdr:cxnSp macro="">
      <xdr:nvCxnSpPr>
        <xdr:cNvPr id="832" name="直線コネクタ 831"/>
        <xdr:cNvCxnSpPr/>
      </xdr:nvCxnSpPr>
      <xdr:spPr>
        <a:xfrm flipV="1">
          <a:off x="20434300" y="135267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147320</xdr:rowOff>
    </xdr:from>
    <xdr:to>
      <xdr:col>102</xdr:col>
      <xdr:colOff>165100</xdr:colOff>
      <xdr:row>79</xdr:row>
      <xdr:rowOff>77470</xdr:rowOff>
    </xdr:to>
    <xdr:sp macro="" textlink="">
      <xdr:nvSpPr>
        <xdr:cNvPr id="833" name="楕円 832"/>
        <xdr:cNvSpPr/>
      </xdr:nvSpPr>
      <xdr:spPr>
        <a:xfrm>
          <a:off x="19494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8889</xdr:rowOff>
    </xdr:from>
    <xdr:to>
      <xdr:col>107</xdr:col>
      <xdr:colOff>50800</xdr:colOff>
      <xdr:row>79</xdr:row>
      <xdr:rowOff>26670</xdr:rowOff>
    </xdr:to>
    <xdr:cxnSp macro="">
      <xdr:nvCxnSpPr>
        <xdr:cNvPr id="834" name="直線コネクタ 833"/>
        <xdr:cNvCxnSpPr/>
      </xdr:nvCxnSpPr>
      <xdr:spPr>
        <a:xfrm flipV="1">
          <a:off x="19545300" y="13553439"/>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167639</xdr:rowOff>
    </xdr:from>
    <xdr:to>
      <xdr:col>98</xdr:col>
      <xdr:colOff>38100</xdr:colOff>
      <xdr:row>79</xdr:row>
      <xdr:rowOff>97789</xdr:rowOff>
    </xdr:to>
    <xdr:sp macro="" textlink="">
      <xdr:nvSpPr>
        <xdr:cNvPr id="835" name="楕円 834"/>
        <xdr:cNvSpPr/>
      </xdr:nvSpPr>
      <xdr:spPr>
        <a:xfrm>
          <a:off x="186055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26670</xdr:rowOff>
    </xdr:from>
    <xdr:to>
      <xdr:col>102</xdr:col>
      <xdr:colOff>114300</xdr:colOff>
      <xdr:row>79</xdr:row>
      <xdr:rowOff>46989</xdr:rowOff>
    </xdr:to>
    <xdr:cxnSp macro="">
      <xdr:nvCxnSpPr>
        <xdr:cNvPr id="836" name="直線コネクタ 835"/>
        <xdr:cNvCxnSpPr/>
      </xdr:nvCxnSpPr>
      <xdr:spPr>
        <a:xfrm flipV="1">
          <a:off x="18656300" y="13571220"/>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36847</xdr:rowOff>
    </xdr:from>
    <xdr:ext cx="469744" cy="259045"/>
    <xdr:sp macro="" textlink="">
      <xdr:nvSpPr>
        <xdr:cNvPr id="837" name="n_1aveValue【消防施設】&#10;一人当たり面積"/>
        <xdr:cNvSpPr txBox="1"/>
      </xdr:nvSpPr>
      <xdr:spPr>
        <a:xfrm>
          <a:off x="21075727" y="1478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35577</xdr:rowOff>
    </xdr:from>
    <xdr:ext cx="469744" cy="259045"/>
    <xdr:sp macro="" textlink="">
      <xdr:nvSpPr>
        <xdr:cNvPr id="838" name="n_2aveValue【消防施設】&#10;一人当たり面積"/>
        <xdr:cNvSpPr txBox="1"/>
      </xdr:nvSpPr>
      <xdr:spPr>
        <a:xfrm>
          <a:off x="201994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40657</xdr:rowOff>
    </xdr:from>
    <xdr:ext cx="469744" cy="259045"/>
    <xdr:sp macro="" textlink="">
      <xdr:nvSpPr>
        <xdr:cNvPr id="839" name="n_3aveValue【消防施設】&#10;一人当たり面積"/>
        <xdr:cNvSpPr txBox="1"/>
      </xdr:nvSpPr>
      <xdr:spPr>
        <a:xfrm>
          <a:off x="19310427" y="1478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34307</xdr:rowOff>
    </xdr:from>
    <xdr:ext cx="469744" cy="259045"/>
    <xdr:sp macro="" textlink="">
      <xdr:nvSpPr>
        <xdr:cNvPr id="840" name="n_4aveValue【消防施設】&#10;一人当たり面積"/>
        <xdr:cNvSpPr txBox="1"/>
      </xdr:nvSpPr>
      <xdr:spPr>
        <a:xfrm>
          <a:off x="18421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49547</xdr:rowOff>
    </xdr:from>
    <xdr:ext cx="469744" cy="259045"/>
    <xdr:sp macro="" textlink="">
      <xdr:nvSpPr>
        <xdr:cNvPr id="841" name="n_1mainValue【消防施設】&#10;一人当たり面積"/>
        <xdr:cNvSpPr txBox="1"/>
      </xdr:nvSpPr>
      <xdr:spPr>
        <a:xfrm>
          <a:off x="21075727" y="1325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76216</xdr:rowOff>
    </xdr:from>
    <xdr:ext cx="469744" cy="259045"/>
    <xdr:sp macro="" textlink="">
      <xdr:nvSpPr>
        <xdr:cNvPr id="842" name="n_2mainValue【消防施設】&#10;一人当たり面積"/>
        <xdr:cNvSpPr txBox="1"/>
      </xdr:nvSpPr>
      <xdr:spPr>
        <a:xfrm>
          <a:off x="20199427"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93997</xdr:rowOff>
    </xdr:from>
    <xdr:ext cx="469744" cy="259045"/>
    <xdr:sp macro="" textlink="">
      <xdr:nvSpPr>
        <xdr:cNvPr id="843" name="n_3mainValue【消防施設】&#10;一人当たり面積"/>
        <xdr:cNvSpPr txBox="1"/>
      </xdr:nvSpPr>
      <xdr:spPr>
        <a:xfrm>
          <a:off x="19310427" y="132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114316</xdr:rowOff>
    </xdr:from>
    <xdr:ext cx="469744" cy="259045"/>
    <xdr:sp macro="" textlink="">
      <xdr:nvSpPr>
        <xdr:cNvPr id="844" name="n_4mainValue【消防施設】&#10;一人当たり面積"/>
        <xdr:cNvSpPr txBox="1"/>
      </xdr:nvSpPr>
      <xdr:spPr>
        <a:xfrm>
          <a:off x="18421427"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108</xdr:row>
      <xdr:rowOff>162742</xdr:rowOff>
    </xdr:to>
    <xdr:cxnSp macro="">
      <xdr:nvCxnSpPr>
        <xdr:cNvPr id="870" name="直線コネクタ 869"/>
        <xdr:cNvCxnSpPr/>
      </xdr:nvCxnSpPr>
      <xdr:spPr>
        <a:xfrm flipV="1">
          <a:off x="16318864" y="17229364"/>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166569</xdr:rowOff>
    </xdr:from>
    <xdr:ext cx="405111" cy="259045"/>
    <xdr:sp macro="" textlink="">
      <xdr:nvSpPr>
        <xdr:cNvPr id="871" name="【庁舎】&#10;有形固定資産減価償却率最小値テキスト"/>
        <xdr:cNvSpPr txBox="1"/>
      </xdr:nvSpPr>
      <xdr:spPr>
        <a:xfrm>
          <a:off x="16357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162742</xdr:rowOff>
    </xdr:from>
    <xdr:to>
      <xdr:col>86</xdr:col>
      <xdr:colOff>25400</xdr:colOff>
      <xdr:row>108</xdr:row>
      <xdr:rowOff>162742</xdr:rowOff>
    </xdr:to>
    <xdr:cxnSp macro="">
      <xdr:nvCxnSpPr>
        <xdr:cNvPr id="872" name="直線コネクタ 871"/>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873" name="【庁舎】&#10;有形固定資産減価償却率最大値テキスト"/>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874" name="直線コネクタ 873"/>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58075</xdr:rowOff>
    </xdr:from>
    <xdr:ext cx="405111" cy="259045"/>
    <xdr:sp macro="" textlink="">
      <xdr:nvSpPr>
        <xdr:cNvPr id="875" name="【庁舎】&#10;有形固定資産減価償却率平均値テキスト"/>
        <xdr:cNvSpPr txBox="1"/>
      </xdr:nvSpPr>
      <xdr:spPr>
        <a:xfrm>
          <a:off x="16357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35198</xdr:rowOff>
    </xdr:from>
    <xdr:to>
      <xdr:col>85</xdr:col>
      <xdr:colOff>177800</xdr:colOff>
      <xdr:row>104</xdr:row>
      <xdr:rowOff>136798</xdr:rowOff>
    </xdr:to>
    <xdr:sp macro="" textlink="">
      <xdr:nvSpPr>
        <xdr:cNvPr id="876" name="フローチャート: 判断 875"/>
        <xdr:cNvSpPr/>
      </xdr:nvSpPr>
      <xdr:spPr>
        <a:xfrm>
          <a:off x="16268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77" name="フローチャート: 判断 876"/>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78" name="フローチャート: 判断 877"/>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879" name="フローチャート: 判断 878"/>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880" name="フローチャート: 判断 879"/>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144599</xdr:rowOff>
    </xdr:from>
    <xdr:to>
      <xdr:col>85</xdr:col>
      <xdr:colOff>177800</xdr:colOff>
      <xdr:row>105</xdr:row>
      <xdr:rowOff>74749</xdr:rowOff>
    </xdr:to>
    <xdr:sp macro="" textlink="">
      <xdr:nvSpPr>
        <xdr:cNvPr id="886" name="楕円 885"/>
        <xdr:cNvSpPr/>
      </xdr:nvSpPr>
      <xdr:spPr>
        <a:xfrm>
          <a:off x="162687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123026</xdr:rowOff>
    </xdr:from>
    <xdr:ext cx="405111" cy="259045"/>
    <xdr:sp macro="" textlink="">
      <xdr:nvSpPr>
        <xdr:cNvPr id="887" name="【庁舎】&#10;有形固定資産減価償却率該当値テキスト"/>
        <xdr:cNvSpPr txBox="1"/>
      </xdr:nvSpPr>
      <xdr:spPr>
        <a:xfrm>
          <a:off x="16357600"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110308</xdr:rowOff>
    </xdr:from>
    <xdr:to>
      <xdr:col>81</xdr:col>
      <xdr:colOff>101600</xdr:colOff>
      <xdr:row>105</xdr:row>
      <xdr:rowOff>40458</xdr:rowOff>
    </xdr:to>
    <xdr:sp macro="" textlink="">
      <xdr:nvSpPr>
        <xdr:cNvPr id="888" name="楕円 887"/>
        <xdr:cNvSpPr/>
      </xdr:nvSpPr>
      <xdr:spPr>
        <a:xfrm>
          <a:off x="15430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161108</xdr:rowOff>
    </xdr:from>
    <xdr:to>
      <xdr:col>85</xdr:col>
      <xdr:colOff>127000</xdr:colOff>
      <xdr:row>105</xdr:row>
      <xdr:rowOff>23949</xdr:rowOff>
    </xdr:to>
    <xdr:cxnSp macro="">
      <xdr:nvCxnSpPr>
        <xdr:cNvPr id="889" name="直線コネクタ 888"/>
        <xdr:cNvCxnSpPr/>
      </xdr:nvCxnSpPr>
      <xdr:spPr>
        <a:xfrm>
          <a:off x="15481300" y="1799190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28666</xdr:rowOff>
    </xdr:from>
    <xdr:to>
      <xdr:col>76</xdr:col>
      <xdr:colOff>165100</xdr:colOff>
      <xdr:row>105</xdr:row>
      <xdr:rowOff>130266</xdr:rowOff>
    </xdr:to>
    <xdr:sp macro="" textlink="">
      <xdr:nvSpPr>
        <xdr:cNvPr id="890" name="楕円 889"/>
        <xdr:cNvSpPr/>
      </xdr:nvSpPr>
      <xdr:spPr>
        <a:xfrm>
          <a:off x="14541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161108</xdr:rowOff>
    </xdr:from>
    <xdr:to>
      <xdr:col>81</xdr:col>
      <xdr:colOff>50800</xdr:colOff>
      <xdr:row>105</xdr:row>
      <xdr:rowOff>79466</xdr:rowOff>
    </xdr:to>
    <xdr:cxnSp macro="">
      <xdr:nvCxnSpPr>
        <xdr:cNvPr id="891" name="直線コネクタ 890"/>
        <xdr:cNvCxnSpPr/>
      </xdr:nvCxnSpPr>
      <xdr:spPr>
        <a:xfrm flipV="1">
          <a:off x="14592300" y="17991908"/>
          <a:ext cx="8890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892" name="楕円 891"/>
        <xdr:cNvSpPr/>
      </xdr:nvSpPr>
      <xdr:spPr>
        <a:xfrm>
          <a:off x="13652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58238</xdr:rowOff>
    </xdr:from>
    <xdr:to>
      <xdr:col>76</xdr:col>
      <xdr:colOff>114300</xdr:colOff>
      <xdr:row>105</xdr:row>
      <xdr:rowOff>79466</xdr:rowOff>
    </xdr:to>
    <xdr:cxnSp macro="">
      <xdr:nvCxnSpPr>
        <xdr:cNvPr id="893" name="直線コネクタ 892"/>
        <xdr:cNvCxnSpPr/>
      </xdr:nvCxnSpPr>
      <xdr:spPr>
        <a:xfrm>
          <a:off x="13703300" y="180604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152763</xdr:rowOff>
    </xdr:from>
    <xdr:to>
      <xdr:col>67</xdr:col>
      <xdr:colOff>101600</xdr:colOff>
      <xdr:row>105</xdr:row>
      <xdr:rowOff>82913</xdr:rowOff>
    </xdr:to>
    <xdr:sp macro="" textlink="">
      <xdr:nvSpPr>
        <xdr:cNvPr id="894" name="楕円 893"/>
        <xdr:cNvSpPr/>
      </xdr:nvSpPr>
      <xdr:spPr>
        <a:xfrm>
          <a:off x="12763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32113</xdr:rowOff>
    </xdr:from>
    <xdr:to>
      <xdr:col>71</xdr:col>
      <xdr:colOff>177800</xdr:colOff>
      <xdr:row>105</xdr:row>
      <xdr:rowOff>58238</xdr:rowOff>
    </xdr:to>
    <xdr:cxnSp macro="">
      <xdr:nvCxnSpPr>
        <xdr:cNvPr id="895" name="直線コネクタ 894"/>
        <xdr:cNvCxnSpPr/>
      </xdr:nvCxnSpPr>
      <xdr:spPr>
        <a:xfrm>
          <a:off x="12814300" y="180343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96"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897" name="n_2ave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898" name="n_3aveValue【庁舎】&#10;有形固定資産減価償却率"/>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899" name="n_4aveValue【庁舎】&#10;有形固定資産減価償却率"/>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31585</xdr:rowOff>
    </xdr:from>
    <xdr:ext cx="405111" cy="259045"/>
    <xdr:sp macro="" textlink="">
      <xdr:nvSpPr>
        <xdr:cNvPr id="900" name="n_1mainValue【庁舎】&#10;有形固定資産減価償却率"/>
        <xdr:cNvSpPr txBox="1"/>
      </xdr:nvSpPr>
      <xdr:spPr>
        <a:xfrm>
          <a:off x="15266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121393</xdr:rowOff>
    </xdr:from>
    <xdr:ext cx="405111" cy="259045"/>
    <xdr:sp macro="" textlink="">
      <xdr:nvSpPr>
        <xdr:cNvPr id="901" name="n_2mainValue【庁舎】&#10;有形固定資産減価償却率"/>
        <xdr:cNvSpPr txBox="1"/>
      </xdr:nvSpPr>
      <xdr:spPr>
        <a:xfrm>
          <a:off x="14389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902" name="n_3mainValue【庁舎】&#10;有形固定資産減価償却率"/>
        <xdr:cNvSpPr txBox="1"/>
      </xdr:nvSpPr>
      <xdr:spPr>
        <a:xfrm>
          <a:off x="13500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903" name="n_4mainValue【庁舎】&#10;有形固定資産減価償却率"/>
        <xdr:cNvSpPr txBox="1"/>
      </xdr:nvSpPr>
      <xdr:spPr>
        <a:xfrm>
          <a:off x="12611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4" name="テキスト ボックス 91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15" name="直線コネクタ 91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6" name="テキスト ボックス 91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7" name="直線コネクタ 91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8" name="テキスト ボックス 91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9" name="直線コネクタ 91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20" name="テキスト ボックス 91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1" name="直線コネクタ 92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2" name="テキスト ボックス 92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3" name="直線コネクタ 92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4" name="テキスト ボックス 92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5" name="直線コネクタ 9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6" name="テキスト ボックス 9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45720</xdr:rowOff>
    </xdr:from>
    <xdr:to>
      <xdr:col>116</xdr:col>
      <xdr:colOff>62864</xdr:colOff>
      <xdr:row>109</xdr:row>
      <xdr:rowOff>20955</xdr:rowOff>
    </xdr:to>
    <xdr:cxnSp macro="">
      <xdr:nvCxnSpPr>
        <xdr:cNvPr id="928" name="直線コネクタ 927"/>
        <xdr:cNvCxnSpPr/>
      </xdr:nvCxnSpPr>
      <xdr:spPr>
        <a:xfrm flipV="1">
          <a:off x="22160864" y="171907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24782</xdr:rowOff>
    </xdr:from>
    <xdr:ext cx="469744" cy="259045"/>
    <xdr:sp macro="" textlink="">
      <xdr:nvSpPr>
        <xdr:cNvPr id="929" name="【庁舎】&#10;一人当たり面積最小値テキスト"/>
        <xdr:cNvSpPr txBox="1"/>
      </xdr:nvSpPr>
      <xdr:spPr>
        <a:xfrm>
          <a:off x="22199600" y="187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930" name="直線コネクタ 929"/>
        <xdr:cNvCxnSpPr/>
      </xdr:nvCxnSpPr>
      <xdr:spPr>
        <a:xfrm>
          <a:off x="22072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163847</xdr:rowOff>
    </xdr:from>
    <xdr:ext cx="469744" cy="259045"/>
    <xdr:sp macro="" textlink="">
      <xdr:nvSpPr>
        <xdr:cNvPr id="931" name="【庁舎】&#10;一人当たり面積最大値テキスト"/>
        <xdr:cNvSpPr txBox="1"/>
      </xdr:nvSpPr>
      <xdr:spPr>
        <a:xfrm>
          <a:off x="22199600" y="1696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45720</xdr:rowOff>
    </xdr:from>
    <xdr:to>
      <xdr:col>116</xdr:col>
      <xdr:colOff>152400</xdr:colOff>
      <xdr:row>100</xdr:row>
      <xdr:rowOff>45720</xdr:rowOff>
    </xdr:to>
    <xdr:cxnSp macro="">
      <xdr:nvCxnSpPr>
        <xdr:cNvPr id="932" name="直線コネクタ 931"/>
        <xdr:cNvCxnSpPr/>
      </xdr:nvCxnSpPr>
      <xdr:spPr>
        <a:xfrm>
          <a:off x="22072600" y="1719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93363</xdr:rowOff>
    </xdr:from>
    <xdr:ext cx="469744" cy="259045"/>
    <xdr:sp macro="" textlink="">
      <xdr:nvSpPr>
        <xdr:cNvPr id="933" name="【庁舎】&#10;一人当たり面積平均値テキスト"/>
        <xdr:cNvSpPr txBox="1"/>
      </xdr:nvSpPr>
      <xdr:spPr>
        <a:xfrm>
          <a:off x="22199600" y="18267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114936</xdr:rowOff>
    </xdr:from>
    <xdr:to>
      <xdr:col>116</xdr:col>
      <xdr:colOff>114300</xdr:colOff>
      <xdr:row>107</xdr:row>
      <xdr:rowOff>45086</xdr:rowOff>
    </xdr:to>
    <xdr:sp macro="" textlink="">
      <xdr:nvSpPr>
        <xdr:cNvPr id="934" name="フローチャート: 判断 933"/>
        <xdr:cNvSpPr/>
      </xdr:nvSpPr>
      <xdr:spPr>
        <a:xfrm>
          <a:off x="22110700" y="1828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141605</xdr:rowOff>
    </xdr:from>
    <xdr:to>
      <xdr:col>112</xdr:col>
      <xdr:colOff>38100</xdr:colOff>
      <xdr:row>108</xdr:row>
      <xdr:rowOff>71755</xdr:rowOff>
    </xdr:to>
    <xdr:sp macro="" textlink="">
      <xdr:nvSpPr>
        <xdr:cNvPr id="935" name="フローチャート: 判断 934"/>
        <xdr:cNvSpPr/>
      </xdr:nvSpPr>
      <xdr:spPr>
        <a:xfrm>
          <a:off x="21272500" y="1848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139700</xdr:rowOff>
    </xdr:from>
    <xdr:to>
      <xdr:col>107</xdr:col>
      <xdr:colOff>101600</xdr:colOff>
      <xdr:row>108</xdr:row>
      <xdr:rowOff>69850</xdr:rowOff>
    </xdr:to>
    <xdr:sp macro="" textlink="">
      <xdr:nvSpPr>
        <xdr:cNvPr id="936" name="フローチャート: 判断 935"/>
        <xdr:cNvSpPr/>
      </xdr:nvSpPr>
      <xdr:spPr>
        <a:xfrm>
          <a:off x="20383500" y="1848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153036</xdr:rowOff>
    </xdr:from>
    <xdr:to>
      <xdr:col>102</xdr:col>
      <xdr:colOff>165100</xdr:colOff>
      <xdr:row>108</xdr:row>
      <xdr:rowOff>83186</xdr:rowOff>
    </xdr:to>
    <xdr:sp macro="" textlink="">
      <xdr:nvSpPr>
        <xdr:cNvPr id="937" name="フローチャート: 判断 936"/>
        <xdr:cNvSpPr/>
      </xdr:nvSpPr>
      <xdr:spPr>
        <a:xfrm>
          <a:off x="19494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938" name="フローチャート: 判断 937"/>
        <xdr:cNvSpPr/>
      </xdr:nvSpPr>
      <xdr:spPr>
        <a:xfrm>
          <a:off x="18605500" y="1849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9" name="テキスト ボックス 9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0" name="テキスト ボックス 9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1" name="テキスト ボックス 9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2" name="テキスト ボックス 9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3" name="テキスト ボックス 9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86361</xdr:rowOff>
    </xdr:from>
    <xdr:to>
      <xdr:col>116</xdr:col>
      <xdr:colOff>114300</xdr:colOff>
      <xdr:row>105</xdr:row>
      <xdr:rowOff>16511</xdr:rowOff>
    </xdr:to>
    <xdr:sp macro="" textlink="">
      <xdr:nvSpPr>
        <xdr:cNvPr id="944" name="楕円 943"/>
        <xdr:cNvSpPr/>
      </xdr:nvSpPr>
      <xdr:spPr>
        <a:xfrm>
          <a:off x="22110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109238</xdr:rowOff>
    </xdr:from>
    <xdr:ext cx="469744" cy="259045"/>
    <xdr:sp macro="" textlink="">
      <xdr:nvSpPr>
        <xdr:cNvPr id="945" name="【庁舎】&#10;一人当たり面積該当値テキスト"/>
        <xdr:cNvSpPr txBox="1"/>
      </xdr:nvSpPr>
      <xdr:spPr>
        <a:xfrm>
          <a:off x="22199600"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105411</xdr:rowOff>
    </xdr:from>
    <xdr:to>
      <xdr:col>112</xdr:col>
      <xdr:colOff>38100</xdr:colOff>
      <xdr:row>105</xdr:row>
      <xdr:rowOff>35561</xdr:rowOff>
    </xdr:to>
    <xdr:sp macro="" textlink="">
      <xdr:nvSpPr>
        <xdr:cNvPr id="946" name="楕円 945"/>
        <xdr:cNvSpPr/>
      </xdr:nvSpPr>
      <xdr:spPr>
        <a:xfrm>
          <a:off x="21272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137161</xdr:rowOff>
    </xdr:from>
    <xdr:to>
      <xdr:col>116</xdr:col>
      <xdr:colOff>63500</xdr:colOff>
      <xdr:row>104</xdr:row>
      <xdr:rowOff>156211</xdr:rowOff>
    </xdr:to>
    <xdr:cxnSp macro="">
      <xdr:nvCxnSpPr>
        <xdr:cNvPr id="947" name="直線コネクタ 946"/>
        <xdr:cNvCxnSpPr/>
      </xdr:nvCxnSpPr>
      <xdr:spPr>
        <a:xfrm flipV="1">
          <a:off x="21323300" y="179679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46355</xdr:rowOff>
    </xdr:from>
    <xdr:to>
      <xdr:col>107</xdr:col>
      <xdr:colOff>101600</xdr:colOff>
      <xdr:row>103</xdr:row>
      <xdr:rowOff>147955</xdr:rowOff>
    </xdr:to>
    <xdr:sp macro="" textlink="">
      <xdr:nvSpPr>
        <xdr:cNvPr id="948" name="楕円 947"/>
        <xdr:cNvSpPr/>
      </xdr:nvSpPr>
      <xdr:spPr>
        <a:xfrm>
          <a:off x="20383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97155</xdr:rowOff>
    </xdr:from>
    <xdr:to>
      <xdr:col>111</xdr:col>
      <xdr:colOff>177800</xdr:colOff>
      <xdr:row>104</xdr:row>
      <xdr:rowOff>156211</xdr:rowOff>
    </xdr:to>
    <xdr:cxnSp macro="">
      <xdr:nvCxnSpPr>
        <xdr:cNvPr id="949" name="直線コネクタ 948"/>
        <xdr:cNvCxnSpPr/>
      </xdr:nvCxnSpPr>
      <xdr:spPr>
        <a:xfrm>
          <a:off x="20434300" y="17756505"/>
          <a:ext cx="889000" cy="23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61595</xdr:rowOff>
    </xdr:from>
    <xdr:to>
      <xdr:col>102</xdr:col>
      <xdr:colOff>165100</xdr:colOff>
      <xdr:row>103</xdr:row>
      <xdr:rowOff>163195</xdr:rowOff>
    </xdr:to>
    <xdr:sp macro="" textlink="">
      <xdr:nvSpPr>
        <xdr:cNvPr id="950" name="楕円 949"/>
        <xdr:cNvSpPr/>
      </xdr:nvSpPr>
      <xdr:spPr>
        <a:xfrm>
          <a:off x="19494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97155</xdr:rowOff>
    </xdr:from>
    <xdr:to>
      <xdr:col>107</xdr:col>
      <xdr:colOff>50800</xdr:colOff>
      <xdr:row>103</xdr:row>
      <xdr:rowOff>112395</xdr:rowOff>
    </xdr:to>
    <xdr:cxnSp macro="">
      <xdr:nvCxnSpPr>
        <xdr:cNvPr id="951" name="直線コネクタ 950"/>
        <xdr:cNvCxnSpPr/>
      </xdr:nvCxnSpPr>
      <xdr:spPr>
        <a:xfrm flipV="1">
          <a:off x="19545300" y="177565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99695</xdr:rowOff>
    </xdr:from>
    <xdr:to>
      <xdr:col>98</xdr:col>
      <xdr:colOff>38100</xdr:colOff>
      <xdr:row>104</xdr:row>
      <xdr:rowOff>29845</xdr:rowOff>
    </xdr:to>
    <xdr:sp macro="" textlink="">
      <xdr:nvSpPr>
        <xdr:cNvPr id="952" name="楕円 951"/>
        <xdr:cNvSpPr/>
      </xdr:nvSpPr>
      <xdr:spPr>
        <a:xfrm>
          <a:off x="18605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112395</xdr:rowOff>
    </xdr:from>
    <xdr:to>
      <xdr:col>102</xdr:col>
      <xdr:colOff>114300</xdr:colOff>
      <xdr:row>103</xdr:row>
      <xdr:rowOff>150495</xdr:rowOff>
    </xdr:to>
    <xdr:cxnSp macro="">
      <xdr:nvCxnSpPr>
        <xdr:cNvPr id="953" name="直線コネクタ 952"/>
        <xdr:cNvCxnSpPr/>
      </xdr:nvCxnSpPr>
      <xdr:spPr>
        <a:xfrm flipV="1">
          <a:off x="18656300" y="177717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62882</xdr:rowOff>
    </xdr:from>
    <xdr:ext cx="469744" cy="259045"/>
    <xdr:sp macro="" textlink="">
      <xdr:nvSpPr>
        <xdr:cNvPr id="954" name="n_1aveValue【庁舎】&#10;一人当たり面積"/>
        <xdr:cNvSpPr txBox="1"/>
      </xdr:nvSpPr>
      <xdr:spPr>
        <a:xfrm>
          <a:off x="21075727" y="1857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60977</xdr:rowOff>
    </xdr:from>
    <xdr:ext cx="469744" cy="259045"/>
    <xdr:sp macro="" textlink="">
      <xdr:nvSpPr>
        <xdr:cNvPr id="955" name="n_2aveValue【庁舎】&#10;一人当たり面積"/>
        <xdr:cNvSpPr txBox="1"/>
      </xdr:nvSpPr>
      <xdr:spPr>
        <a:xfrm>
          <a:off x="20199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74313</xdr:rowOff>
    </xdr:from>
    <xdr:ext cx="469744" cy="259045"/>
    <xdr:sp macro="" textlink="">
      <xdr:nvSpPr>
        <xdr:cNvPr id="956" name="n_3aveValue【庁舎】&#10;一人当たり面積"/>
        <xdr:cNvSpPr txBox="1"/>
      </xdr:nvSpPr>
      <xdr:spPr>
        <a:xfrm>
          <a:off x="193104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957" name="n_4aveValue【庁舎】&#10;一人当たり面積"/>
        <xdr:cNvSpPr txBox="1"/>
      </xdr:nvSpPr>
      <xdr:spPr>
        <a:xfrm>
          <a:off x="18421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52088</xdr:rowOff>
    </xdr:from>
    <xdr:ext cx="469744" cy="259045"/>
    <xdr:sp macro="" textlink="">
      <xdr:nvSpPr>
        <xdr:cNvPr id="958" name="n_1mainValue【庁舎】&#10;一人当たり面積"/>
        <xdr:cNvSpPr txBox="1"/>
      </xdr:nvSpPr>
      <xdr:spPr>
        <a:xfrm>
          <a:off x="210757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164482</xdr:rowOff>
    </xdr:from>
    <xdr:ext cx="469744" cy="259045"/>
    <xdr:sp macro="" textlink="">
      <xdr:nvSpPr>
        <xdr:cNvPr id="959" name="n_2mainValue【庁舎】&#10;一人当たり面積"/>
        <xdr:cNvSpPr txBox="1"/>
      </xdr:nvSpPr>
      <xdr:spPr>
        <a:xfrm>
          <a:off x="20199427" y="1748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8272</xdr:rowOff>
    </xdr:from>
    <xdr:ext cx="469744" cy="259045"/>
    <xdr:sp macro="" textlink="">
      <xdr:nvSpPr>
        <xdr:cNvPr id="960" name="n_3mainValue【庁舎】&#10;一人当たり面積"/>
        <xdr:cNvSpPr txBox="1"/>
      </xdr:nvSpPr>
      <xdr:spPr>
        <a:xfrm>
          <a:off x="19310427" y="1749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46372</xdr:rowOff>
    </xdr:from>
    <xdr:ext cx="469744" cy="259045"/>
    <xdr:sp macro="" textlink="">
      <xdr:nvSpPr>
        <xdr:cNvPr id="961" name="n_4mainValue【庁舎】&#10;一人当たり面積"/>
        <xdr:cNvSpPr txBox="1"/>
      </xdr:nvSpPr>
      <xdr:spPr>
        <a:xfrm>
          <a:off x="18421427" y="17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2" name="正方形/長方形 9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3" name="正方形/長方形 9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4" name="テキスト ボックス 9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市民会館、一般廃棄物処理場、保健センター、消防施設、庁舎であり、低くなっている施設は、図書館、体育館・プール、福祉施設である。</a:t>
          </a:r>
        </a:p>
        <a:p>
          <a:r>
            <a:rPr kumimoji="1" lang="ja-JP" altLang="en-US" sz="1300">
              <a:latin typeface="ＭＳ Ｐゴシック" panose="020B0600070205080204" pitchFamily="50" charset="-128"/>
              <a:ea typeface="ＭＳ Ｐゴシック" panose="020B0600070205080204" pitchFamily="50" charset="-128"/>
            </a:rPr>
            <a:t>消防施設については、当町の面積が広く各地域に存在していることから、施設の統廃合を進めるとともに、必要性、緊急性に応じて随時更新していく。</a:t>
          </a:r>
        </a:p>
        <a:p>
          <a:r>
            <a:rPr kumimoji="1" lang="ja-JP" altLang="en-US" sz="1300">
              <a:latin typeface="ＭＳ Ｐゴシック" panose="020B0600070205080204" pitchFamily="50" charset="-128"/>
              <a:ea typeface="ＭＳ Ｐゴシック" panose="020B0600070205080204" pitchFamily="50" charset="-128"/>
            </a:rPr>
            <a:t>また、庁舎及び保健センター、市民会館、体育館・プール、福祉施設、図書館についても公共施設再配置計画に基づいて施設の統廃合、長寿命化に取り組んでいくこととしているので、今後、有形固定資産減価償却率や一人当たりの床面積について減少していくと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19,127
18,960
151.34
14,570,754
13,858,549
553,645
6,730,728
10,630,292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人口の減少や全国平均を上回る高齢化率に加え、町内に中心となる産業がないこと等により、財政基盤が弱く、類似団体平均をかなり下回っている。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今後は、第３次みやこ町総合計画（計画期間：令和３年度～令和７年度）に沿って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企業誘致や産業の振興、定住・移住促進に努めるとともに、公共施設の統廃合等を進め、経費の削減に努め、財政の健全化を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図り、令和７年度の目標値である０．４０の達成を目指す。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1" name="直線コネクタ 70"/>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94542</xdr:rowOff>
    </xdr:from>
    <xdr:ext cx="762000" cy="259045"/>
    <xdr:sp macro="" textlink="">
      <xdr:nvSpPr>
        <xdr:cNvPr id="72"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9978</xdr:rowOff>
    </xdr:to>
    <xdr:cxnSp macro="">
      <xdr:nvCxnSpPr>
        <xdr:cNvPr id="74" name="直線コネクタ 73"/>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9978</xdr:rowOff>
    </xdr:to>
    <xdr:cxnSp macro="">
      <xdr:nvCxnSpPr>
        <xdr:cNvPr id="77" name="直線コネクタ 76"/>
        <xdr:cNvCxnSpPr/>
      </xdr:nvCxnSpPr>
      <xdr:spPr>
        <a:xfrm>
          <a:off x="2336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8" name="フローチャート: 判断 77"/>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9" name="テキスト ボックス 78"/>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146957</xdr:rowOff>
    </xdr:from>
    <xdr:to>
      <xdr:col>11</xdr:col>
      <xdr:colOff>31750</xdr:colOff>
      <xdr:row>43</xdr:row>
      <xdr:rowOff>164193</xdr:rowOff>
    </xdr:to>
    <xdr:cxnSp macro="">
      <xdr:nvCxnSpPr>
        <xdr:cNvPr id="80" name="直線コネクタ 79"/>
        <xdr:cNvCxnSpPr/>
      </xdr:nvCxnSpPr>
      <xdr:spPr>
        <a:xfrm>
          <a:off x="1447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93435</xdr:rowOff>
    </xdr:from>
    <xdr:to>
      <xdr:col>11</xdr:col>
      <xdr:colOff>82550</xdr:colOff>
      <xdr:row>41</xdr:row>
      <xdr:rowOff>23585</xdr:rowOff>
    </xdr:to>
    <xdr:sp macro="" textlink="">
      <xdr:nvSpPr>
        <xdr:cNvPr id="81" name="フローチャート: 判断 80"/>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82" name="テキスト ボックス 81"/>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83" name="フローチャート: 判断 82"/>
        <xdr:cNvSpPr/>
      </xdr:nvSpPr>
      <xdr:spPr>
        <a:xfrm>
          <a:off x="1397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84" name="テキスト ボックス 83"/>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119942</xdr:rowOff>
    </xdr:from>
    <xdr:ext cx="762000" cy="259045"/>
    <xdr:sp macro="" textlink="">
      <xdr:nvSpPr>
        <xdr:cNvPr id="91" name="財政力該当値テキスト"/>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2" name="楕円 91"/>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3" name="テキスト ボックス 92"/>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4" name="楕円 93"/>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5" name="テキスト ボックス 94"/>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6" name="楕円 95"/>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7" name="テキスト ボックス 96"/>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96157</xdr:rowOff>
    </xdr:from>
    <xdr:to>
      <xdr:col>7</xdr:col>
      <xdr:colOff>31750</xdr:colOff>
      <xdr:row>44</xdr:row>
      <xdr:rowOff>26307</xdr:rowOff>
    </xdr:to>
    <xdr:sp macro="" textlink="">
      <xdr:nvSpPr>
        <xdr:cNvPr id="98" name="楕円 97"/>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11084</xdr:rowOff>
    </xdr:from>
    <xdr:ext cx="762000" cy="259045"/>
    <xdr:sp macro="" textlink="">
      <xdr:nvSpPr>
        <xdr:cNvPr id="99" name="テキスト ボックス 98"/>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経常収支比率は、「集中改革プラン」や「職員定員適正化計画」等に沿った行財政改革により、類似団体平均を下回る数値を維持できて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いたが、令和２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年度は昨年度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より０．９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人口減少等による地方税の減少や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の合併算定替</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令和２年度で終了する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などにより、歳入は減少傾向で推移することを踏まえ、今後は、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公共施設の統廃合等を進め、経常経費をより一層削減するとともに、滞納対策を推進し、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年度の経常収支比率目標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８５．０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％の達成を目指す。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133604</xdr:rowOff>
    </xdr:from>
    <xdr:to>
      <xdr:col>23</xdr:col>
      <xdr:colOff>133350</xdr:colOff>
      <xdr:row>64</xdr:row>
      <xdr:rowOff>5588</xdr:rowOff>
    </xdr:to>
    <xdr:cxnSp macro="">
      <xdr:nvCxnSpPr>
        <xdr:cNvPr id="132" name="直線コネクタ 131"/>
        <xdr:cNvCxnSpPr/>
      </xdr:nvCxnSpPr>
      <xdr:spPr>
        <a:xfrm>
          <a:off x="4114800" y="1093495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3"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80518</xdr:rowOff>
    </xdr:from>
    <xdr:to>
      <xdr:col>19</xdr:col>
      <xdr:colOff>133350</xdr:colOff>
      <xdr:row>63</xdr:row>
      <xdr:rowOff>133604</xdr:rowOff>
    </xdr:to>
    <xdr:cxnSp macro="">
      <xdr:nvCxnSpPr>
        <xdr:cNvPr id="135" name="直線コネクタ 134"/>
        <xdr:cNvCxnSpPr/>
      </xdr:nvCxnSpPr>
      <xdr:spPr>
        <a:xfrm>
          <a:off x="3225800" y="1088186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6" name="フローチャート: 判断 135"/>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37" name="テキスト ボックス 136"/>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80518</xdr:rowOff>
    </xdr:to>
    <xdr:cxnSp macro="">
      <xdr:nvCxnSpPr>
        <xdr:cNvPr id="138" name="直線コネクタ 137"/>
        <xdr:cNvCxnSpPr/>
      </xdr:nvCxnSpPr>
      <xdr:spPr>
        <a:xfrm>
          <a:off x="2336800" y="1081913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9" name="フローチャート: 判断 138"/>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40" name="テキスト ボックス 139"/>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63754</xdr:rowOff>
    </xdr:from>
    <xdr:to>
      <xdr:col>11</xdr:col>
      <xdr:colOff>31750</xdr:colOff>
      <xdr:row>63</xdr:row>
      <xdr:rowOff>17780</xdr:rowOff>
    </xdr:to>
    <xdr:cxnSp macro="">
      <xdr:nvCxnSpPr>
        <xdr:cNvPr id="141" name="直線コネクタ 140"/>
        <xdr:cNvCxnSpPr/>
      </xdr:nvCxnSpPr>
      <xdr:spPr>
        <a:xfrm>
          <a:off x="1447800" y="1069365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4" name="フローチャート: 判断 143"/>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5" name="テキスト ボックス 144"/>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126238</xdr:rowOff>
    </xdr:from>
    <xdr:to>
      <xdr:col>23</xdr:col>
      <xdr:colOff>184150</xdr:colOff>
      <xdr:row>64</xdr:row>
      <xdr:rowOff>56388</xdr:rowOff>
    </xdr:to>
    <xdr:sp macro="" textlink="">
      <xdr:nvSpPr>
        <xdr:cNvPr id="151" name="楕円 150"/>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98315</xdr:rowOff>
    </xdr:from>
    <xdr:ext cx="762000" cy="259045"/>
    <xdr:sp macro="" textlink="">
      <xdr:nvSpPr>
        <xdr:cNvPr id="152" name="財政構造の弾力性該当値テキスト"/>
        <xdr:cNvSpPr txBox="1"/>
      </xdr:nvSpPr>
      <xdr:spPr>
        <a:xfrm>
          <a:off x="5041900" y="1089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82804</xdr:rowOff>
    </xdr:from>
    <xdr:to>
      <xdr:col>19</xdr:col>
      <xdr:colOff>184150</xdr:colOff>
      <xdr:row>64</xdr:row>
      <xdr:rowOff>12954</xdr:rowOff>
    </xdr:to>
    <xdr:sp macro="" textlink="">
      <xdr:nvSpPr>
        <xdr:cNvPr id="153" name="楕円 152"/>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54" name="テキスト ボックス 153"/>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29718</xdr:rowOff>
    </xdr:from>
    <xdr:to>
      <xdr:col>15</xdr:col>
      <xdr:colOff>133350</xdr:colOff>
      <xdr:row>63</xdr:row>
      <xdr:rowOff>131318</xdr:rowOff>
    </xdr:to>
    <xdr:sp macro="" textlink="">
      <xdr:nvSpPr>
        <xdr:cNvPr id="155" name="楕円 154"/>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141495</xdr:rowOff>
    </xdr:from>
    <xdr:ext cx="762000" cy="259045"/>
    <xdr:sp macro="" textlink="">
      <xdr:nvSpPr>
        <xdr:cNvPr id="156" name="テキスト ボックス 155"/>
        <xdr:cNvSpPr txBox="1"/>
      </xdr:nvSpPr>
      <xdr:spPr>
        <a:xfrm>
          <a:off x="2844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7" name="楕円 156"/>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58" name="テキスト ボックス 157"/>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12954</xdr:rowOff>
    </xdr:from>
    <xdr:to>
      <xdr:col>7</xdr:col>
      <xdr:colOff>31750</xdr:colOff>
      <xdr:row>62</xdr:row>
      <xdr:rowOff>114554</xdr:rowOff>
    </xdr:to>
    <xdr:sp macro="" textlink="">
      <xdr:nvSpPr>
        <xdr:cNvPr id="159" name="楕円 158"/>
        <xdr:cNvSpPr/>
      </xdr:nvSpPr>
      <xdr:spPr>
        <a:xfrm>
          <a:off x="1397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124731</xdr:rowOff>
    </xdr:from>
    <xdr:ext cx="762000" cy="259045"/>
    <xdr:sp macro="" textlink="">
      <xdr:nvSpPr>
        <xdr:cNvPr id="160" name="テキスト ボックス 159"/>
        <xdr:cNvSpPr txBox="1"/>
      </xdr:nvSpPr>
      <xdr:spPr>
        <a:xfrm>
          <a:off x="1066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して高くなっている要因としては、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本町は地理的要因（面積１５１．３４ｋ㎡／県内町村では第１位）を考慮して、本庁以外に２支所１出張所を有しており、また、保有する公共施設も多く、その維持管理に費用がかかって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いるためである。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今後は、支所や公共施設の統廃合をすすめ、廃止した施設については解体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を実施するなど、施設維持管理費の削減をすすめ、物件費の抑制に努める。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157190</xdr:rowOff>
    </xdr:from>
    <xdr:to>
      <xdr:col>23</xdr:col>
      <xdr:colOff>133350</xdr:colOff>
      <xdr:row>84</xdr:row>
      <xdr:rowOff>102634</xdr:rowOff>
    </xdr:to>
    <xdr:cxnSp macro="">
      <xdr:nvCxnSpPr>
        <xdr:cNvPr id="195" name="直線コネクタ 194"/>
        <xdr:cNvCxnSpPr/>
      </xdr:nvCxnSpPr>
      <xdr:spPr>
        <a:xfrm>
          <a:off x="4114800" y="14387540"/>
          <a:ext cx="838200" cy="1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66527</xdr:rowOff>
    </xdr:from>
    <xdr:ext cx="762000" cy="259045"/>
    <xdr:sp macro="" textlink="">
      <xdr:nvSpPr>
        <xdr:cNvPr id="196" name="人件費・物件費等の状況平均値テキスト"/>
        <xdr:cNvSpPr txBox="1"/>
      </xdr:nvSpPr>
      <xdr:spPr>
        <a:xfrm>
          <a:off x="5041900" y="1429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157190</xdr:rowOff>
    </xdr:from>
    <xdr:to>
      <xdr:col>19</xdr:col>
      <xdr:colOff>133350</xdr:colOff>
      <xdr:row>83</xdr:row>
      <xdr:rowOff>163954</xdr:rowOff>
    </xdr:to>
    <xdr:cxnSp macro="">
      <xdr:nvCxnSpPr>
        <xdr:cNvPr id="198" name="直線コネクタ 197"/>
        <xdr:cNvCxnSpPr/>
      </xdr:nvCxnSpPr>
      <xdr:spPr>
        <a:xfrm flipV="1">
          <a:off x="3225800" y="14387540"/>
          <a:ext cx="889000" cy="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118845</xdr:rowOff>
    </xdr:from>
    <xdr:to>
      <xdr:col>19</xdr:col>
      <xdr:colOff>184150</xdr:colOff>
      <xdr:row>82</xdr:row>
      <xdr:rowOff>48995</xdr:rowOff>
    </xdr:to>
    <xdr:sp macro="" textlink="">
      <xdr:nvSpPr>
        <xdr:cNvPr id="199" name="フローチャート: 判断 198"/>
        <xdr:cNvSpPr/>
      </xdr:nvSpPr>
      <xdr:spPr>
        <a:xfrm>
          <a:off x="4064000" y="1400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59172</xdr:rowOff>
    </xdr:from>
    <xdr:ext cx="736600" cy="259045"/>
    <xdr:sp macro="" textlink="">
      <xdr:nvSpPr>
        <xdr:cNvPr id="200" name="テキスト ボックス 199"/>
        <xdr:cNvSpPr txBox="1"/>
      </xdr:nvSpPr>
      <xdr:spPr>
        <a:xfrm>
          <a:off x="3733800" y="1377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40120</xdr:rowOff>
    </xdr:from>
    <xdr:to>
      <xdr:col>15</xdr:col>
      <xdr:colOff>82550</xdr:colOff>
      <xdr:row>83</xdr:row>
      <xdr:rowOff>163954</xdr:rowOff>
    </xdr:to>
    <xdr:cxnSp macro="">
      <xdr:nvCxnSpPr>
        <xdr:cNvPr id="201" name="直線コネクタ 200"/>
        <xdr:cNvCxnSpPr/>
      </xdr:nvCxnSpPr>
      <xdr:spPr>
        <a:xfrm>
          <a:off x="2336800" y="14270470"/>
          <a:ext cx="889000" cy="12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114109</xdr:rowOff>
    </xdr:from>
    <xdr:to>
      <xdr:col>15</xdr:col>
      <xdr:colOff>133350</xdr:colOff>
      <xdr:row>82</xdr:row>
      <xdr:rowOff>44259</xdr:rowOff>
    </xdr:to>
    <xdr:sp macro="" textlink="">
      <xdr:nvSpPr>
        <xdr:cNvPr id="202" name="フローチャート: 判断 201"/>
        <xdr:cNvSpPr/>
      </xdr:nvSpPr>
      <xdr:spPr>
        <a:xfrm>
          <a:off x="3175000" y="1400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54436</xdr:rowOff>
    </xdr:from>
    <xdr:ext cx="762000" cy="259045"/>
    <xdr:sp macro="" textlink="">
      <xdr:nvSpPr>
        <xdr:cNvPr id="203" name="テキスト ボックス 202"/>
        <xdr:cNvSpPr txBox="1"/>
      </xdr:nvSpPr>
      <xdr:spPr>
        <a:xfrm>
          <a:off x="2844800" y="1377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14229</xdr:rowOff>
    </xdr:from>
    <xdr:to>
      <xdr:col>11</xdr:col>
      <xdr:colOff>31750</xdr:colOff>
      <xdr:row>83</xdr:row>
      <xdr:rowOff>40120</xdr:rowOff>
    </xdr:to>
    <xdr:cxnSp macro="">
      <xdr:nvCxnSpPr>
        <xdr:cNvPr id="204" name="直線コネクタ 203"/>
        <xdr:cNvCxnSpPr/>
      </xdr:nvCxnSpPr>
      <xdr:spPr>
        <a:xfrm>
          <a:off x="1447800" y="14244579"/>
          <a:ext cx="889000" cy="2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130180</xdr:rowOff>
    </xdr:from>
    <xdr:to>
      <xdr:col>11</xdr:col>
      <xdr:colOff>82550</xdr:colOff>
      <xdr:row>82</xdr:row>
      <xdr:rowOff>60330</xdr:rowOff>
    </xdr:to>
    <xdr:sp macro="" textlink="">
      <xdr:nvSpPr>
        <xdr:cNvPr id="205" name="フローチャート: 判断 204"/>
        <xdr:cNvSpPr/>
      </xdr:nvSpPr>
      <xdr:spPr>
        <a:xfrm>
          <a:off x="2286000" y="1401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70507</xdr:rowOff>
    </xdr:from>
    <xdr:ext cx="762000" cy="259045"/>
    <xdr:sp macro="" textlink="">
      <xdr:nvSpPr>
        <xdr:cNvPr id="206" name="テキスト ボックス 205"/>
        <xdr:cNvSpPr txBox="1"/>
      </xdr:nvSpPr>
      <xdr:spPr>
        <a:xfrm>
          <a:off x="1955800" y="1378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39235</xdr:rowOff>
    </xdr:from>
    <xdr:to>
      <xdr:col>7</xdr:col>
      <xdr:colOff>31750</xdr:colOff>
      <xdr:row>82</xdr:row>
      <xdr:rowOff>140835</xdr:rowOff>
    </xdr:to>
    <xdr:sp macro="" textlink="">
      <xdr:nvSpPr>
        <xdr:cNvPr id="207" name="フローチャート: 判断 206"/>
        <xdr:cNvSpPr/>
      </xdr:nvSpPr>
      <xdr:spPr>
        <a:xfrm>
          <a:off x="1397000" y="14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151012</xdr:rowOff>
    </xdr:from>
    <xdr:ext cx="762000" cy="259045"/>
    <xdr:sp macro="" textlink="">
      <xdr:nvSpPr>
        <xdr:cNvPr id="208" name="テキスト ボックス 207"/>
        <xdr:cNvSpPr txBox="1"/>
      </xdr:nvSpPr>
      <xdr:spPr>
        <a:xfrm>
          <a:off x="1066800" y="1386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51834</xdr:rowOff>
    </xdr:from>
    <xdr:to>
      <xdr:col>23</xdr:col>
      <xdr:colOff>184150</xdr:colOff>
      <xdr:row>84</xdr:row>
      <xdr:rowOff>153434</xdr:rowOff>
    </xdr:to>
    <xdr:sp macro="" textlink="">
      <xdr:nvSpPr>
        <xdr:cNvPr id="214" name="楕円 213"/>
        <xdr:cNvSpPr/>
      </xdr:nvSpPr>
      <xdr:spPr>
        <a:xfrm>
          <a:off x="4902200" y="1445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23911</xdr:rowOff>
    </xdr:from>
    <xdr:ext cx="762000" cy="259045"/>
    <xdr:sp macro="" textlink="">
      <xdr:nvSpPr>
        <xdr:cNvPr id="215" name="人件費・物件費等の状況該当値テキスト"/>
        <xdr:cNvSpPr txBox="1"/>
      </xdr:nvSpPr>
      <xdr:spPr>
        <a:xfrm>
          <a:off x="5041900" y="1442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106390</xdr:rowOff>
    </xdr:from>
    <xdr:to>
      <xdr:col>19</xdr:col>
      <xdr:colOff>184150</xdr:colOff>
      <xdr:row>84</xdr:row>
      <xdr:rowOff>36540</xdr:rowOff>
    </xdr:to>
    <xdr:sp macro="" textlink="">
      <xdr:nvSpPr>
        <xdr:cNvPr id="216" name="楕円 215"/>
        <xdr:cNvSpPr/>
      </xdr:nvSpPr>
      <xdr:spPr>
        <a:xfrm>
          <a:off x="4064000" y="143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21317</xdr:rowOff>
    </xdr:from>
    <xdr:ext cx="736600" cy="259045"/>
    <xdr:sp macro="" textlink="">
      <xdr:nvSpPr>
        <xdr:cNvPr id="217" name="テキスト ボックス 216"/>
        <xdr:cNvSpPr txBox="1"/>
      </xdr:nvSpPr>
      <xdr:spPr>
        <a:xfrm>
          <a:off x="3733800" y="14423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113154</xdr:rowOff>
    </xdr:from>
    <xdr:to>
      <xdr:col>15</xdr:col>
      <xdr:colOff>133350</xdr:colOff>
      <xdr:row>84</xdr:row>
      <xdr:rowOff>43304</xdr:rowOff>
    </xdr:to>
    <xdr:sp macro="" textlink="">
      <xdr:nvSpPr>
        <xdr:cNvPr id="218" name="楕円 217"/>
        <xdr:cNvSpPr/>
      </xdr:nvSpPr>
      <xdr:spPr>
        <a:xfrm>
          <a:off x="3175000" y="1434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28081</xdr:rowOff>
    </xdr:from>
    <xdr:ext cx="762000" cy="259045"/>
    <xdr:sp macro="" textlink="">
      <xdr:nvSpPr>
        <xdr:cNvPr id="219" name="テキスト ボックス 218"/>
        <xdr:cNvSpPr txBox="1"/>
      </xdr:nvSpPr>
      <xdr:spPr>
        <a:xfrm>
          <a:off x="2844800" y="1442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160770</xdr:rowOff>
    </xdr:from>
    <xdr:to>
      <xdr:col>11</xdr:col>
      <xdr:colOff>82550</xdr:colOff>
      <xdr:row>83</xdr:row>
      <xdr:rowOff>90920</xdr:rowOff>
    </xdr:to>
    <xdr:sp macro="" textlink="">
      <xdr:nvSpPr>
        <xdr:cNvPr id="220" name="楕円 219"/>
        <xdr:cNvSpPr/>
      </xdr:nvSpPr>
      <xdr:spPr>
        <a:xfrm>
          <a:off x="2286000" y="1421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75697</xdr:rowOff>
    </xdr:from>
    <xdr:ext cx="762000" cy="259045"/>
    <xdr:sp macro="" textlink="">
      <xdr:nvSpPr>
        <xdr:cNvPr id="221" name="テキスト ボックス 220"/>
        <xdr:cNvSpPr txBox="1"/>
      </xdr:nvSpPr>
      <xdr:spPr>
        <a:xfrm>
          <a:off x="1955800" y="1430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134879</xdr:rowOff>
    </xdr:from>
    <xdr:to>
      <xdr:col>7</xdr:col>
      <xdr:colOff>31750</xdr:colOff>
      <xdr:row>83</xdr:row>
      <xdr:rowOff>65029</xdr:rowOff>
    </xdr:to>
    <xdr:sp macro="" textlink="">
      <xdr:nvSpPr>
        <xdr:cNvPr id="222" name="楕円 221"/>
        <xdr:cNvSpPr/>
      </xdr:nvSpPr>
      <xdr:spPr>
        <a:xfrm>
          <a:off x="1397000" y="1419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49806</xdr:rowOff>
    </xdr:from>
    <xdr:ext cx="762000" cy="259045"/>
    <xdr:sp macro="" textlink="">
      <xdr:nvSpPr>
        <xdr:cNvPr id="223" name="テキスト ボックス 222"/>
        <xdr:cNvSpPr txBox="1"/>
      </xdr:nvSpPr>
      <xdr:spPr>
        <a:xfrm>
          <a:off x="1066800" y="1428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ラスパイレス指数は昨年度より０．１％減少したが、類似団体平均を上回っている。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今後も引き続き、類似団体の数値を注視し、適正化に努める。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85271</xdr:rowOff>
    </xdr:to>
    <xdr:cxnSp macro="">
      <xdr:nvCxnSpPr>
        <xdr:cNvPr id="259" name="直線コネクタ 258"/>
        <xdr:cNvCxnSpPr/>
      </xdr:nvCxnSpPr>
      <xdr:spPr>
        <a:xfrm flipV="1">
          <a:off x="16179800" y="1498418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0" name="給与水準   （国との比較）平均値テキスト"/>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88</xdr:row>
      <xdr:rowOff>17236</xdr:rowOff>
    </xdr:to>
    <xdr:cxnSp macro="">
      <xdr:nvCxnSpPr>
        <xdr:cNvPr id="262" name="直線コネクタ 261"/>
        <xdr:cNvCxnSpPr/>
      </xdr:nvCxnSpPr>
      <xdr:spPr>
        <a:xfrm flipV="1">
          <a:off x="15290800" y="150014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51707</xdr:rowOff>
    </xdr:from>
    <xdr:to>
      <xdr:col>77</xdr:col>
      <xdr:colOff>95250</xdr:colOff>
      <xdr:row>87</xdr:row>
      <xdr:rowOff>153307</xdr:rowOff>
    </xdr:to>
    <xdr:sp macro="" textlink="">
      <xdr:nvSpPr>
        <xdr:cNvPr id="263" name="フローチャート: 判断 262"/>
        <xdr:cNvSpPr/>
      </xdr:nvSpPr>
      <xdr:spPr>
        <a:xfrm>
          <a:off x="16129000" y="1496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64" name="テキスト ボックス 263"/>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89</xdr:row>
      <xdr:rowOff>87086</xdr:rowOff>
    </xdr:to>
    <xdr:cxnSp macro="">
      <xdr:nvCxnSpPr>
        <xdr:cNvPr id="265" name="直線コネクタ 264"/>
        <xdr:cNvCxnSpPr/>
      </xdr:nvCxnSpPr>
      <xdr:spPr>
        <a:xfrm flipV="1">
          <a:off x="14401800" y="1510483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6" name="フローチャート: 判断 265"/>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7" name="テキスト ボックス 266"/>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52614</xdr:rowOff>
    </xdr:from>
    <xdr:to>
      <xdr:col>68</xdr:col>
      <xdr:colOff>152400</xdr:colOff>
      <xdr:row>89</xdr:row>
      <xdr:rowOff>87086</xdr:rowOff>
    </xdr:to>
    <xdr:cxnSp macro="">
      <xdr:nvCxnSpPr>
        <xdr:cNvPr id="268" name="直線コネクタ 267"/>
        <xdr:cNvCxnSpPr/>
      </xdr:nvCxnSpPr>
      <xdr:spPr>
        <a:xfrm>
          <a:off x="13512800" y="153116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9" name="フローチャート: 判断 268"/>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70" name="テキスト ボックス 269"/>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71" name="フローチャート: 判断 270"/>
        <xdr:cNvSpPr/>
      </xdr:nvSpPr>
      <xdr:spPr>
        <a:xfrm>
          <a:off x="13462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94541</xdr:rowOff>
    </xdr:from>
    <xdr:ext cx="762000" cy="259045"/>
    <xdr:sp macro="" textlink="">
      <xdr:nvSpPr>
        <xdr:cNvPr id="272" name="テキスト ボックス 271"/>
        <xdr:cNvSpPr txBox="1"/>
      </xdr:nvSpPr>
      <xdr:spPr>
        <a:xfrm>
          <a:off x="13131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8" name="楕円 277"/>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9"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80" name="楕円 279"/>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146248</xdr:rowOff>
    </xdr:from>
    <xdr:ext cx="736600" cy="259045"/>
    <xdr:sp macro="" textlink="">
      <xdr:nvSpPr>
        <xdr:cNvPr id="281" name="テキスト ボックス 280"/>
        <xdr:cNvSpPr txBox="1"/>
      </xdr:nvSpPr>
      <xdr:spPr>
        <a:xfrm>
          <a:off x="15798800" y="14719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2" name="楕円 281"/>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3" name="テキスト ボックス 282"/>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36286</xdr:rowOff>
    </xdr:from>
    <xdr:to>
      <xdr:col>68</xdr:col>
      <xdr:colOff>203200</xdr:colOff>
      <xdr:row>89</xdr:row>
      <xdr:rowOff>137886</xdr:rowOff>
    </xdr:to>
    <xdr:sp macro="" textlink="">
      <xdr:nvSpPr>
        <xdr:cNvPr id="284" name="楕円 283"/>
        <xdr:cNvSpPr/>
      </xdr:nvSpPr>
      <xdr:spPr>
        <a:xfrm>
          <a:off x="14351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122663</xdr:rowOff>
    </xdr:from>
    <xdr:ext cx="762000" cy="259045"/>
    <xdr:sp macro="" textlink="">
      <xdr:nvSpPr>
        <xdr:cNvPr id="285" name="テキスト ボックス 284"/>
        <xdr:cNvSpPr txBox="1"/>
      </xdr:nvSpPr>
      <xdr:spPr>
        <a:xfrm>
          <a:off x="14020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1814</xdr:rowOff>
    </xdr:from>
    <xdr:to>
      <xdr:col>64</xdr:col>
      <xdr:colOff>152400</xdr:colOff>
      <xdr:row>89</xdr:row>
      <xdr:rowOff>103414</xdr:rowOff>
    </xdr:to>
    <xdr:sp macro="" textlink="">
      <xdr:nvSpPr>
        <xdr:cNvPr id="286" name="楕円 285"/>
        <xdr:cNvSpPr/>
      </xdr:nvSpPr>
      <xdr:spPr>
        <a:xfrm>
          <a:off x="13462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88191</xdr:rowOff>
    </xdr:from>
    <xdr:ext cx="762000" cy="259045"/>
    <xdr:sp macro="" textlink="">
      <xdr:nvSpPr>
        <xdr:cNvPr id="287" name="テキスト ボックス 286"/>
        <xdr:cNvSpPr txBox="1"/>
      </xdr:nvSpPr>
      <xdr:spPr>
        <a:xfrm>
          <a:off x="13131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合併後、みやこ町職員定員適正化計画を定め、その計画に基づいて職員数を削減してきたが、町の面積が広大で、支所、出張所を多く配置しなくてはいけないことや、人口減少のため人口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人当たりの職員数が増加傾向にある。令和２年度については、類似団体平均を下回っている。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の活用、民間委託の推進等により行政サービスを維持しつつ、類似団体平均の水準を注視し、定員管理に努める。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135996</xdr:rowOff>
    </xdr:from>
    <xdr:to>
      <xdr:col>81</xdr:col>
      <xdr:colOff>44450</xdr:colOff>
      <xdr:row>61</xdr:row>
      <xdr:rowOff>28893</xdr:rowOff>
    </xdr:to>
    <xdr:cxnSp macro="">
      <xdr:nvCxnSpPr>
        <xdr:cNvPr id="322" name="直線コネクタ 321"/>
        <xdr:cNvCxnSpPr/>
      </xdr:nvCxnSpPr>
      <xdr:spPr>
        <a:xfrm>
          <a:off x="16179800" y="10422996"/>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151253</xdr:rowOff>
    </xdr:from>
    <xdr:ext cx="762000" cy="259045"/>
    <xdr:sp macro="" textlink="">
      <xdr:nvSpPr>
        <xdr:cNvPr id="323" name="定員管理の状況平均値テキスト"/>
        <xdr:cNvSpPr txBox="1"/>
      </xdr:nvSpPr>
      <xdr:spPr>
        <a:xfrm>
          <a:off x="17106900" y="10609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113877</xdr:rowOff>
    </xdr:from>
    <xdr:to>
      <xdr:col>77</xdr:col>
      <xdr:colOff>44450</xdr:colOff>
      <xdr:row>60</xdr:row>
      <xdr:rowOff>135996</xdr:rowOff>
    </xdr:to>
    <xdr:cxnSp macro="">
      <xdr:nvCxnSpPr>
        <xdr:cNvPr id="325" name="直線コネクタ 324"/>
        <xdr:cNvCxnSpPr/>
      </xdr:nvCxnSpPr>
      <xdr:spPr>
        <a:xfrm>
          <a:off x="15290800" y="10400877"/>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131974</xdr:rowOff>
    </xdr:from>
    <xdr:to>
      <xdr:col>77</xdr:col>
      <xdr:colOff>95250</xdr:colOff>
      <xdr:row>60</xdr:row>
      <xdr:rowOff>62124</xdr:rowOff>
    </xdr:to>
    <xdr:sp macro="" textlink="">
      <xdr:nvSpPr>
        <xdr:cNvPr id="326" name="フローチャート: 判断 325"/>
        <xdr:cNvSpPr/>
      </xdr:nvSpPr>
      <xdr:spPr>
        <a:xfrm>
          <a:off x="16129000" y="1024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72301</xdr:rowOff>
    </xdr:from>
    <xdr:ext cx="736600" cy="259045"/>
    <xdr:sp macro="" textlink="">
      <xdr:nvSpPr>
        <xdr:cNvPr id="327" name="テキスト ボックス 326"/>
        <xdr:cNvSpPr txBox="1"/>
      </xdr:nvSpPr>
      <xdr:spPr>
        <a:xfrm>
          <a:off x="15798800" y="1001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113877</xdr:rowOff>
    </xdr:from>
    <xdr:to>
      <xdr:col>72</xdr:col>
      <xdr:colOff>203200</xdr:colOff>
      <xdr:row>60</xdr:row>
      <xdr:rowOff>115888</xdr:rowOff>
    </xdr:to>
    <xdr:cxnSp macro="">
      <xdr:nvCxnSpPr>
        <xdr:cNvPr id="328" name="直線コネクタ 327"/>
        <xdr:cNvCxnSpPr/>
      </xdr:nvCxnSpPr>
      <xdr:spPr>
        <a:xfrm flipV="1">
          <a:off x="14401800" y="1040087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127953</xdr:rowOff>
    </xdr:from>
    <xdr:to>
      <xdr:col>73</xdr:col>
      <xdr:colOff>44450</xdr:colOff>
      <xdr:row>60</xdr:row>
      <xdr:rowOff>58103</xdr:rowOff>
    </xdr:to>
    <xdr:sp macro="" textlink="">
      <xdr:nvSpPr>
        <xdr:cNvPr id="329" name="フローチャート: 判断 328"/>
        <xdr:cNvSpPr/>
      </xdr:nvSpPr>
      <xdr:spPr>
        <a:xfrm>
          <a:off x="15240000" y="1024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68280</xdr:rowOff>
    </xdr:from>
    <xdr:ext cx="762000" cy="259045"/>
    <xdr:sp macro="" textlink="">
      <xdr:nvSpPr>
        <xdr:cNvPr id="330" name="テキスト ボックス 329"/>
        <xdr:cNvSpPr txBox="1"/>
      </xdr:nvSpPr>
      <xdr:spPr>
        <a:xfrm>
          <a:off x="14909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79693</xdr:rowOff>
    </xdr:from>
    <xdr:to>
      <xdr:col>68</xdr:col>
      <xdr:colOff>152400</xdr:colOff>
      <xdr:row>60</xdr:row>
      <xdr:rowOff>115888</xdr:rowOff>
    </xdr:to>
    <xdr:cxnSp macro="">
      <xdr:nvCxnSpPr>
        <xdr:cNvPr id="331" name="直線コネクタ 330"/>
        <xdr:cNvCxnSpPr/>
      </xdr:nvCxnSpPr>
      <xdr:spPr>
        <a:xfrm>
          <a:off x="13512800" y="1036669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148061</xdr:rowOff>
    </xdr:from>
    <xdr:to>
      <xdr:col>68</xdr:col>
      <xdr:colOff>203200</xdr:colOff>
      <xdr:row>60</xdr:row>
      <xdr:rowOff>78211</xdr:rowOff>
    </xdr:to>
    <xdr:sp macro="" textlink="">
      <xdr:nvSpPr>
        <xdr:cNvPr id="332" name="フローチャート: 判断 331"/>
        <xdr:cNvSpPr/>
      </xdr:nvSpPr>
      <xdr:spPr>
        <a:xfrm>
          <a:off x="14351000" y="102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88388</xdr:rowOff>
    </xdr:from>
    <xdr:ext cx="762000" cy="259045"/>
    <xdr:sp macro="" textlink="">
      <xdr:nvSpPr>
        <xdr:cNvPr id="333" name="テキスト ボックス 332"/>
        <xdr:cNvSpPr txBox="1"/>
      </xdr:nvSpPr>
      <xdr:spPr>
        <a:xfrm>
          <a:off x="14020800" y="100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140018</xdr:rowOff>
    </xdr:from>
    <xdr:to>
      <xdr:col>64</xdr:col>
      <xdr:colOff>152400</xdr:colOff>
      <xdr:row>60</xdr:row>
      <xdr:rowOff>70168</xdr:rowOff>
    </xdr:to>
    <xdr:sp macro="" textlink="">
      <xdr:nvSpPr>
        <xdr:cNvPr id="334" name="フローチャート: 判断 333"/>
        <xdr:cNvSpPr/>
      </xdr:nvSpPr>
      <xdr:spPr>
        <a:xfrm>
          <a:off x="13462000" y="1025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80345</xdr:rowOff>
    </xdr:from>
    <xdr:ext cx="762000" cy="259045"/>
    <xdr:sp macro="" textlink="">
      <xdr:nvSpPr>
        <xdr:cNvPr id="335" name="テキスト ボックス 334"/>
        <xdr:cNvSpPr txBox="1"/>
      </xdr:nvSpPr>
      <xdr:spPr>
        <a:xfrm>
          <a:off x="13131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149543</xdr:rowOff>
    </xdr:from>
    <xdr:to>
      <xdr:col>81</xdr:col>
      <xdr:colOff>95250</xdr:colOff>
      <xdr:row>61</xdr:row>
      <xdr:rowOff>79693</xdr:rowOff>
    </xdr:to>
    <xdr:sp macro="" textlink="">
      <xdr:nvSpPr>
        <xdr:cNvPr id="341" name="楕円 340"/>
        <xdr:cNvSpPr/>
      </xdr:nvSpPr>
      <xdr:spPr>
        <a:xfrm>
          <a:off x="169672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166070</xdr:rowOff>
    </xdr:from>
    <xdr:ext cx="762000" cy="259045"/>
    <xdr:sp macro="" textlink="">
      <xdr:nvSpPr>
        <xdr:cNvPr id="342" name="定員管理の状況該当値テキスト"/>
        <xdr:cNvSpPr txBox="1"/>
      </xdr:nvSpPr>
      <xdr:spPr>
        <a:xfrm>
          <a:off x="17106900" y="102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85196</xdr:rowOff>
    </xdr:from>
    <xdr:to>
      <xdr:col>77</xdr:col>
      <xdr:colOff>95250</xdr:colOff>
      <xdr:row>61</xdr:row>
      <xdr:rowOff>15346</xdr:rowOff>
    </xdr:to>
    <xdr:sp macro="" textlink="">
      <xdr:nvSpPr>
        <xdr:cNvPr id="343" name="楕円 342"/>
        <xdr:cNvSpPr/>
      </xdr:nvSpPr>
      <xdr:spPr>
        <a:xfrm>
          <a:off x="16129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123</xdr:rowOff>
    </xdr:from>
    <xdr:ext cx="736600" cy="259045"/>
    <xdr:sp macro="" textlink="">
      <xdr:nvSpPr>
        <xdr:cNvPr id="344" name="テキスト ボックス 343"/>
        <xdr:cNvSpPr txBox="1"/>
      </xdr:nvSpPr>
      <xdr:spPr>
        <a:xfrm>
          <a:off x="15798800" y="10458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63077</xdr:rowOff>
    </xdr:from>
    <xdr:to>
      <xdr:col>73</xdr:col>
      <xdr:colOff>44450</xdr:colOff>
      <xdr:row>60</xdr:row>
      <xdr:rowOff>164677</xdr:rowOff>
    </xdr:to>
    <xdr:sp macro="" textlink="">
      <xdr:nvSpPr>
        <xdr:cNvPr id="345" name="楕円 344"/>
        <xdr:cNvSpPr/>
      </xdr:nvSpPr>
      <xdr:spPr>
        <a:xfrm>
          <a:off x="15240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149454</xdr:rowOff>
    </xdr:from>
    <xdr:ext cx="762000" cy="259045"/>
    <xdr:sp macro="" textlink="">
      <xdr:nvSpPr>
        <xdr:cNvPr id="346" name="テキスト ボックス 345"/>
        <xdr:cNvSpPr txBox="1"/>
      </xdr:nvSpPr>
      <xdr:spPr>
        <a:xfrm>
          <a:off x="14909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65088</xdr:rowOff>
    </xdr:from>
    <xdr:to>
      <xdr:col>68</xdr:col>
      <xdr:colOff>203200</xdr:colOff>
      <xdr:row>60</xdr:row>
      <xdr:rowOff>166688</xdr:rowOff>
    </xdr:to>
    <xdr:sp macro="" textlink="">
      <xdr:nvSpPr>
        <xdr:cNvPr id="347" name="楕円 346"/>
        <xdr:cNvSpPr/>
      </xdr:nvSpPr>
      <xdr:spPr>
        <a:xfrm>
          <a:off x="14351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151465</xdr:rowOff>
    </xdr:from>
    <xdr:ext cx="762000" cy="259045"/>
    <xdr:sp macro="" textlink="">
      <xdr:nvSpPr>
        <xdr:cNvPr id="348" name="テキスト ボックス 347"/>
        <xdr:cNvSpPr txBox="1"/>
      </xdr:nvSpPr>
      <xdr:spPr>
        <a:xfrm>
          <a:off x="14020800" y="1043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49" name="楕円 348"/>
        <xdr:cNvSpPr/>
      </xdr:nvSpPr>
      <xdr:spPr>
        <a:xfrm>
          <a:off x="13462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115270</xdr:rowOff>
    </xdr:from>
    <xdr:ext cx="762000" cy="259045"/>
    <xdr:sp macro="" textlink="">
      <xdr:nvSpPr>
        <xdr:cNvPr id="350" name="テキスト ボックス 349"/>
        <xdr:cNvSpPr txBox="1"/>
      </xdr:nvSpPr>
      <xdr:spPr>
        <a:xfrm>
          <a:off x="13131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実質公債費比率は、昨年度と０．７％の増（類似団体平均を３．０％下回っている）となっている。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今後とも、重要度・必要度など住民ニーズを的確に把握した事業の選択により、新規地方債発行の抑制に努めていく。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7" name="直線コネクタ 376"/>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18542</xdr:rowOff>
    </xdr:from>
    <xdr:to>
      <xdr:col>81</xdr:col>
      <xdr:colOff>44450</xdr:colOff>
      <xdr:row>39</xdr:row>
      <xdr:rowOff>86106</xdr:rowOff>
    </xdr:to>
    <xdr:cxnSp macro="">
      <xdr:nvCxnSpPr>
        <xdr:cNvPr id="382" name="直線コネクタ 381"/>
        <xdr:cNvCxnSpPr/>
      </xdr:nvCxnSpPr>
      <xdr:spPr>
        <a:xfrm>
          <a:off x="16179800" y="670509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3"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4" name="フローチャート: 判断 383"/>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112776</xdr:rowOff>
    </xdr:from>
    <xdr:to>
      <xdr:col>77</xdr:col>
      <xdr:colOff>44450</xdr:colOff>
      <xdr:row>39</xdr:row>
      <xdr:rowOff>18542</xdr:rowOff>
    </xdr:to>
    <xdr:cxnSp macro="">
      <xdr:nvCxnSpPr>
        <xdr:cNvPr id="385" name="直線コネクタ 384"/>
        <xdr:cNvCxnSpPr/>
      </xdr:nvCxnSpPr>
      <xdr:spPr>
        <a:xfrm>
          <a:off x="15290800" y="662787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6" name="フローチャート: 判断 385"/>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7" name="テキスト ボックス 386"/>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74168</xdr:rowOff>
    </xdr:from>
    <xdr:to>
      <xdr:col>72</xdr:col>
      <xdr:colOff>203200</xdr:colOff>
      <xdr:row>38</xdr:row>
      <xdr:rowOff>112776</xdr:rowOff>
    </xdr:to>
    <xdr:cxnSp macro="">
      <xdr:nvCxnSpPr>
        <xdr:cNvPr id="388" name="直線コネクタ 387"/>
        <xdr:cNvCxnSpPr/>
      </xdr:nvCxnSpPr>
      <xdr:spPr>
        <a:xfrm>
          <a:off x="14401800" y="65892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9" name="フローチャート: 判断 388"/>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90" name="テキスト ボックス 389"/>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74168</xdr:rowOff>
    </xdr:from>
    <xdr:to>
      <xdr:col>68</xdr:col>
      <xdr:colOff>152400</xdr:colOff>
      <xdr:row>38</xdr:row>
      <xdr:rowOff>74168</xdr:rowOff>
    </xdr:to>
    <xdr:cxnSp macro="">
      <xdr:nvCxnSpPr>
        <xdr:cNvPr id="391" name="直線コネクタ 390"/>
        <xdr:cNvCxnSpPr/>
      </xdr:nvCxnSpPr>
      <xdr:spPr>
        <a:xfrm>
          <a:off x="13512800" y="65892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2" name="フローチャート: 判断 391"/>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393" name="テキスト ボックス 392"/>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394" name="フローチャート: 判断 393"/>
        <xdr:cNvSpPr/>
      </xdr:nvSpPr>
      <xdr:spPr>
        <a:xfrm>
          <a:off x="13462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75709</xdr:rowOff>
    </xdr:from>
    <xdr:ext cx="762000" cy="259045"/>
    <xdr:sp macro="" textlink="">
      <xdr:nvSpPr>
        <xdr:cNvPr id="395" name="テキスト ボックス 394"/>
        <xdr:cNvSpPr txBox="1"/>
      </xdr:nvSpPr>
      <xdr:spPr>
        <a:xfrm>
          <a:off x="13131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401" name="楕円 400"/>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51833</xdr:rowOff>
    </xdr:from>
    <xdr:ext cx="762000" cy="259045"/>
    <xdr:sp macro="" textlink="">
      <xdr:nvSpPr>
        <xdr:cNvPr id="402"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139192</xdr:rowOff>
    </xdr:from>
    <xdr:to>
      <xdr:col>77</xdr:col>
      <xdr:colOff>95250</xdr:colOff>
      <xdr:row>39</xdr:row>
      <xdr:rowOff>69342</xdr:rowOff>
    </xdr:to>
    <xdr:sp macro="" textlink="">
      <xdr:nvSpPr>
        <xdr:cNvPr id="403" name="楕円 402"/>
        <xdr:cNvSpPr/>
      </xdr:nvSpPr>
      <xdr:spPr>
        <a:xfrm>
          <a:off x="16129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79519</xdr:rowOff>
    </xdr:from>
    <xdr:ext cx="736600" cy="259045"/>
    <xdr:sp macro="" textlink="">
      <xdr:nvSpPr>
        <xdr:cNvPr id="404" name="テキスト ボックス 403"/>
        <xdr:cNvSpPr txBox="1"/>
      </xdr:nvSpPr>
      <xdr:spPr>
        <a:xfrm>
          <a:off x="15798800" y="642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61976</xdr:rowOff>
    </xdr:from>
    <xdr:to>
      <xdr:col>73</xdr:col>
      <xdr:colOff>44450</xdr:colOff>
      <xdr:row>38</xdr:row>
      <xdr:rowOff>163576</xdr:rowOff>
    </xdr:to>
    <xdr:sp macro="" textlink="">
      <xdr:nvSpPr>
        <xdr:cNvPr id="405" name="楕円 404"/>
        <xdr:cNvSpPr/>
      </xdr:nvSpPr>
      <xdr:spPr>
        <a:xfrm>
          <a:off x="15240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2303</xdr:rowOff>
    </xdr:from>
    <xdr:ext cx="762000" cy="259045"/>
    <xdr:sp macro="" textlink="">
      <xdr:nvSpPr>
        <xdr:cNvPr id="406" name="テキスト ボックス 405"/>
        <xdr:cNvSpPr txBox="1"/>
      </xdr:nvSpPr>
      <xdr:spPr>
        <a:xfrm>
          <a:off x="14909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23368</xdr:rowOff>
    </xdr:from>
    <xdr:to>
      <xdr:col>68</xdr:col>
      <xdr:colOff>203200</xdr:colOff>
      <xdr:row>38</xdr:row>
      <xdr:rowOff>124968</xdr:rowOff>
    </xdr:to>
    <xdr:sp macro="" textlink="">
      <xdr:nvSpPr>
        <xdr:cNvPr id="407" name="楕円 406"/>
        <xdr:cNvSpPr/>
      </xdr:nvSpPr>
      <xdr:spPr>
        <a:xfrm>
          <a:off x="14351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135145</xdr:rowOff>
    </xdr:from>
    <xdr:ext cx="762000" cy="259045"/>
    <xdr:sp macro="" textlink="">
      <xdr:nvSpPr>
        <xdr:cNvPr id="408" name="テキスト ボックス 407"/>
        <xdr:cNvSpPr txBox="1"/>
      </xdr:nvSpPr>
      <xdr:spPr>
        <a:xfrm>
          <a:off x="14020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23368</xdr:rowOff>
    </xdr:from>
    <xdr:to>
      <xdr:col>64</xdr:col>
      <xdr:colOff>152400</xdr:colOff>
      <xdr:row>38</xdr:row>
      <xdr:rowOff>124968</xdr:rowOff>
    </xdr:to>
    <xdr:sp macro="" textlink="">
      <xdr:nvSpPr>
        <xdr:cNvPr id="409" name="楕円 408"/>
        <xdr:cNvSpPr/>
      </xdr:nvSpPr>
      <xdr:spPr>
        <a:xfrm>
          <a:off x="13462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135145</xdr:rowOff>
    </xdr:from>
    <xdr:ext cx="762000" cy="259045"/>
    <xdr:sp macro="" textlink="">
      <xdr:nvSpPr>
        <xdr:cNvPr id="410" name="テキスト ボックス 409"/>
        <xdr:cNvSpPr txBox="1"/>
      </xdr:nvSpPr>
      <xdr:spPr>
        <a:xfrm>
          <a:off x="1313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将来負担比率が生じていない主な要因は、充当可能財源として財政調整基金等の造成に努めたことや、基準財政需要額に算入される比率の高い起債を優先的に借入を行っていること等による。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今後も公債費等義務的経費の削減を進め、財政の健全化を図る。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144236</xdr:rowOff>
    </xdr:to>
    <xdr:cxnSp macro="">
      <xdr:nvCxnSpPr>
        <xdr:cNvPr id="441" name="直線コネクタ 440"/>
        <xdr:cNvCxnSpPr/>
      </xdr:nvCxnSpPr>
      <xdr:spPr>
        <a:xfrm flipV="1">
          <a:off x="17018000" y="231321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116313</xdr:rowOff>
    </xdr:from>
    <xdr:ext cx="762000" cy="259045"/>
    <xdr:sp macro="" textlink="">
      <xdr:nvSpPr>
        <xdr:cNvPr id="442" name="将来負担の状況最小値テキスト"/>
        <xdr:cNvSpPr txBox="1"/>
      </xdr:nvSpPr>
      <xdr:spPr>
        <a:xfrm>
          <a:off x="17106900" y="38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144236</xdr:rowOff>
    </xdr:from>
    <xdr:to>
      <xdr:col>81</xdr:col>
      <xdr:colOff>133350</xdr:colOff>
      <xdr:row>22</xdr:row>
      <xdr:rowOff>144236</xdr:rowOff>
    </xdr:to>
    <xdr:cxnSp macro="">
      <xdr:nvCxnSpPr>
        <xdr:cNvPr id="443" name="直線コネクタ 442"/>
        <xdr:cNvCxnSpPr/>
      </xdr:nvCxnSpPr>
      <xdr:spPr>
        <a:xfrm>
          <a:off x="16929100" y="391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66873</xdr:rowOff>
    </xdr:from>
    <xdr:ext cx="762000" cy="259045"/>
    <xdr:sp macro="" textlink="">
      <xdr:nvSpPr>
        <xdr:cNvPr id="446" name="将来負担の状況平均値テキスト"/>
        <xdr:cNvSpPr txBox="1"/>
      </xdr:nvSpPr>
      <xdr:spPr>
        <a:xfrm>
          <a:off x="17106900" y="246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94796</xdr:rowOff>
    </xdr:from>
    <xdr:to>
      <xdr:col>81</xdr:col>
      <xdr:colOff>95250</xdr:colOff>
      <xdr:row>15</xdr:row>
      <xdr:rowOff>24946</xdr:rowOff>
    </xdr:to>
    <xdr:sp macro="" textlink="">
      <xdr:nvSpPr>
        <xdr:cNvPr id="447" name="フローチャート: 判断 446"/>
        <xdr:cNvSpPr/>
      </xdr:nvSpPr>
      <xdr:spPr>
        <a:xfrm>
          <a:off x="169672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41366</xdr:rowOff>
    </xdr:from>
    <xdr:to>
      <xdr:col>77</xdr:col>
      <xdr:colOff>95250</xdr:colOff>
      <xdr:row>14</xdr:row>
      <xdr:rowOff>142966</xdr:rowOff>
    </xdr:to>
    <xdr:sp macro="" textlink="">
      <xdr:nvSpPr>
        <xdr:cNvPr id="448" name="フローチャート: 判断 447"/>
        <xdr:cNvSpPr/>
      </xdr:nvSpPr>
      <xdr:spPr>
        <a:xfrm>
          <a:off x="16129000" y="244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153143</xdr:rowOff>
    </xdr:from>
    <xdr:ext cx="736600" cy="259045"/>
    <xdr:sp macro="" textlink="">
      <xdr:nvSpPr>
        <xdr:cNvPr id="449" name="テキスト ボックス 448"/>
        <xdr:cNvSpPr txBox="1"/>
      </xdr:nvSpPr>
      <xdr:spPr>
        <a:xfrm>
          <a:off x="15798800" y="221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58601</xdr:rowOff>
    </xdr:from>
    <xdr:to>
      <xdr:col>73</xdr:col>
      <xdr:colOff>44450</xdr:colOff>
      <xdr:row>14</xdr:row>
      <xdr:rowOff>160201</xdr:rowOff>
    </xdr:to>
    <xdr:sp macro="" textlink="">
      <xdr:nvSpPr>
        <xdr:cNvPr id="450" name="フローチャート: 判断 449"/>
        <xdr:cNvSpPr/>
      </xdr:nvSpPr>
      <xdr:spPr>
        <a:xfrm>
          <a:off x="15240000" y="245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170378</xdr:rowOff>
    </xdr:from>
    <xdr:ext cx="762000" cy="259045"/>
    <xdr:sp macro="" textlink="">
      <xdr:nvSpPr>
        <xdr:cNvPr id="451" name="テキスト ボックス 450"/>
        <xdr:cNvSpPr txBox="1"/>
      </xdr:nvSpPr>
      <xdr:spPr>
        <a:xfrm>
          <a:off x="14909800" y="222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2" name="フローチャート: 判断 451"/>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3" name="テキスト ボックス 452"/>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129268</xdr:rowOff>
    </xdr:from>
    <xdr:to>
      <xdr:col>64</xdr:col>
      <xdr:colOff>152400</xdr:colOff>
      <xdr:row>15</xdr:row>
      <xdr:rowOff>59418</xdr:rowOff>
    </xdr:to>
    <xdr:sp macro="" textlink="">
      <xdr:nvSpPr>
        <xdr:cNvPr id="454" name="フローチャート: 判断 453"/>
        <xdr:cNvSpPr/>
      </xdr:nvSpPr>
      <xdr:spPr>
        <a:xfrm>
          <a:off x="13462000" y="252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69595</xdr:rowOff>
    </xdr:from>
    <xdr:ext cx="762000" cy="259045"/>
    <xdr:sp macro="" textlink="">
      <xdr:nvSpPr>
        <xdr:cNvPr id="455" name="テキスト ボックス 454"/>
        <xdr:cNvSpPr txBox="1"/>
      </xdr:nvSpPr>
      <xdr:spPr>
        <a:xfrm>
          <a:off x="13131800" y="229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19,127
18,960
151.34
14,570,754
13,858,549
553,645
6,730,728
10,630,292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人件費にかかる経常収支比率は、類似団体と比較すると１．０％高い２４．２％である。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令和２年度から会計年度任用職員制度の運用が開始したことから人件費が増加している。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今後も職員定員の適正化を図るとともに、行財政改革への取組を通じて人件費の削減に努める。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26416</xdr:rowOff>
    </xdr:from>
    <xdr:to>
      <xdr:col>24</xdr:col>
      <xdr:colOff>25400</xdr:colOff>
      <xdr:row>37</xdr:row>
      <xdr:rowOff>33274</xdr:rowOff>
    </xdr:to>
    <xdr:cxnSp macro="">
      <xdr:nvCxnSpPr>
        <xdr:cNvPr id="64" name="直線コネクタ 63"/>
        <xdr:cNvCxnSpPr/>
      </xdr:nvCxnSpPr>
      <xdr:spPr>
        <a:xfrm>
          <a:off x="3987800" y="6198616"/>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26416</xdr:rowOff>
    </xdr:from>
    <xdr:to>
      <xdr:col>19</xdr:col>
      <xdr:colOff>187325</xdr:colOff>
      <xdr:row>36</xdr:row>
      <xdr:rowOff>58420</xdr:rowOff>
    </xdr:to>
    <xdr:cxnSp macro="">
      <xdr:nvCxnSpPr>
        <xdr:cNvPr id="67" name="直線コネクタ 66"/>
        <xdr:cNvCxnSpPr/>
      </xdr:nvCxnSpPr>
      <xdr:spPr>
        <a:xfrm flipV="1">
          <a:off x="3098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48768</xdr:rowOff>
    </xdr:from>
    <xdr:to>
      <xdr:col>20</xdr:col>
      <xdr:colOff>38100</xdr:colOff>
      <xdr:row>36</xdr:row>
      <xdr:rowOff>150368</xdr:rowOff>
    </xdr:to>
    <xdr:sp macro="" textlink="">
      <xdr:nvSpPr>
        <xdr:cNvPr id="68" name="フローチャート: 判断 67"/>
        <xdr:cNvSpPr/>
      </xdr:nvSpPr>
      <xdr:spPr>
        <a:xfrm>
          <a:off x="3937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135145</xdr:rowOff>
    </xdr:from>
    <xdr:ext cx="736600" cy="259045"/>
    <xdr:sp macro="" textlink="">
      <xdr:nvSpPr>
        <xdr:cNvPr id="69" name="テキスト ボックス 68"/>
        <xdr:cNvSpPr txBox="1"/>
      </xdr:nvSpPr>
      <xdr:spPr>
        <a:xfrm>
          <a:off x="3606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26416</xdr:rowOff>
    </xdr:from>
    <xdr:to>
      <xdr:col>15</xdr:col>
      <xdr:colOff>98425</xdr:colOff>
      <xdr:row>36</xdr:row>
      <xdr:rowOff>58420</xdr:rowOff>
    </xdr:to>
    <xdr:cxnSp macro="">
      <xdr:nvCxnSpPr>
        <xdr:cNvPr id="70" name="直線コネクタ 69"/>
        <xdr:cNvCxnSpPr/>
      </xdr:nvCxnSpPr>
      <xdr:spPr>
        <a:xfrm>
          <a:off x="2209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44196</xdr:rowOff>
    </xdr:from>
    <xdr:to>
      <xdr:col>15</xdr:col>
      <xdr:colOff>149225</xdr:colOff>
      <xdr:row>36</xdr:row>
      <xdr:rowOff>145796</xdr:rowOff>
    </xdr:to>
    <xdr:sp macro="" textlink="">
      <xdr:nvSpPr>
        <xdr:cNvPr id="71" name="フローチャート: 判断 70"/>
        <xdr:cNvSpPr/>
      </xdr:nvSpPr>
      <xdr:spPr>
        <a:xfrm>
          <a:off x="3048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130573</xdr:rowOff>
    </xdr:from>
    <xdr:ext cx="762000" cy="259045"/>
    <xdr:sp macro="" textlink="">
      <xdr:nvSpPr>
        <xdr:cNvPr id="72" name="テキスト ボックス 71"/>
        <xdr:cNvSpPr txBox="1"/>
      </xdr:nvSpPr>
      <xdr:spPr>
        <a:xfrm>
          <a:off x="2717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44704</xdr:rowOff>
    </xdr:to>
    <xdr:cxnSp macro="">
      <xdr:nvCxnSpPr>
        <xdr:cNvPr id="73" name="直線コネクタ 72"/>
        <xdr:cNvCxnSpPr/>
      </xdr:nvCxnSpPr>
      <xdr:spPr>
        <a:xfrm flipV="1">
          <a:off x="1320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83" name="楕円 82"/>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126001</xdr:rowOff>
    </xdr:from>
    <xdr:ext cx="762000" cy="259045"/>
    <xdr:sp macro="" textlink="">
      <xdr:nvSpPr>
        <xdr:cNvPr id="84" name="人件費該当値テキスト"/>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147066</xdr:rowOff>
    </xdr:from>
    <xdr:to>
      <xdr:col>20</xdr:col>
      <xdr:colOff>38100</xdr:colOff>
      <xdr:row>36</xdr:row>
      <xdr:rowOff>77216</xdr:rowOff>
    </xdr:to>
    <xdr:sp macro="" textlink="">
      <xdr:nvSpPr>
        <xdr:cNvPr id="85" name="楕円 84"/>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87393</xdr:rowOff>
    </xdr:from>
    <xdr:ext cx="736600" cy="259045"/>
    <xdr:sp macro="" textlink="">
      <xdr:nvSpPr>
        <xdr:cNvPr id="86" name="テキスト ボックス 85"/>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147066</xdr:rowOff>
    </xdr:from>
    <xdr:to>
      <xdr:col>11</xdr:col>
      <xdr:colOff>60325</xdr:colOff>
      <xdr:row>36</xdr:row>
      <xdr:rowOff>77216</xdr:rowOff>
    </xdr:to>
    <xdr:sp macro="" textlink="">
      <xdr:nvSpPr>
        <xdr:cNvPr id="89" name="楕円 88"/>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87393</xdr:rowOff>
    </xdr:from>
    <xdr:ext cx="762000" cy="259045"/>
    <xdr:sp macro="" textlink="">
      <xdr:nvSpPr>
        <xdr:cNvPr id="90" name="テキスト ボックス 89"/>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165354</xdr:rowOff>
    </xdr:from>
    <xdr:to>
      <xdr:col>6</xdr:col>
      <xdr:colOff>171450</xdr:colOff>
      <xdr:row>36</xdr:row>
      <xdr:rowOff>95504</xdr:rowOff>
    </xdr:to>
    <xdr:sp macro="" textlink="">
      <xdr:nvSpPr>
        <xdr:cNvPr id="91" name="楕円 90"/>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105681</xdr:rowOff>
    </xdr:from>
    <xdr:ext cx="762000" cy="259045"/>
    <xdr:sp macro="" textlink="">
      <xdr:nvSpPr>
        <xdr:cNvPr id="92" name="テキスト ボックス 91"/>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かかる経常収支比率は、前年度より２．２％減少した。要因としては、臨時的任用職員賃金が会計年度任用職員制度の運用開始に伴い、人件費へ移行したためである。しかしながら、類似団体と比較すると２．８％上回っている。これは、保有する公共施設が多く、その維持管理経費によるものと考え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今後は、小中学校の再編、類似施設の統廃合等を進め、維持管理経費等の見直しを図る。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76200</xdr:rowOff>
    </xdr:from>
    <xdr:to>
      <xdr:col>82</xdr:col>
      <xdr:colOff>107950</xdr:colOff>
      <xdr:row>20</xdr:row>
      <xdr:rowOff>12700</xdr:rowOff>
    </xdr:to>
    <xdr:cxnSp macro="">
      <xdr:nvCxnSpPr>
        <xdr:cNvPr id="125" name="直線コネクタ 124"/>
        <xdr:cNvCxnSpPr/>
      </xdr:nvCxnSpPr>
      <xdr:spPr>
        <a:xfrm flipV="1">
          <a:off x="15671800" y="31623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6" name="物件費平均値テキスト"/>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76200</xdr:rowOff>
    </xdr:to>
    <xdr:cxnSp macro="">
      <xdr:nvCxnSpPr>
        <xdr:cNvPr id="128" name="直線コネクタ 127"/>
        <xdr:cNvCxnSpPr/>
      </xdr:nvCxnSpPr>
      <xdr:spPr>
        <a:xfrm flipV="1">
          <a:off x="14782800" y="344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29" name="フローチャート: 判断 128"/>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95250</xdr:rowOff>
    </xdr:from>
    <xdr:to>
      <xdr:col>73</xdr:col>
      <xdr:colOff>180975</xdr:colOff>
      <xdr:row>20</xdr:row>
      <xdr:rowOff>76200</xdr:rowOff>
    </xdr:to>
    <xdr:cxnSp macro="">
      <xdr:nvCxnSpPr>
        <xdr:cNvPr id="131" name="直線コネクタ 130"/>
        <xdr:cNvCxnSpPr/>
      </xdr:nvCxnSpPr>
      <xdr:spPr>
        <a:xfrm>
          <a:off x="13893800" y="3352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63500</xdr:rowOff>
    </xdr:from>
    <xdr:to>
      <xdr:col>74</xdr:col>
      <xdr:colOff>31750</xdr:colOff>
      <xdr:row>18</xdr:row>
      <xdr:rowOff>165100</xdr:rowOff>
    </xdr:to>
    <xdr:sp macro="" textlink="">
      <xdr:nvSpPr>
        <xdr:cNvPr id="132" name="フローチャート: 判断 131"/>
        <xdr:cNvSpPr/>
      </xdr:nvSpPr>
      <xdr:spPr>
        <a:xfrm>
          <a:off x="14732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152400</xdr:rowOff>
    </xdr:from>
    <xdr:to>
      <xdr:col>69</xdr:col>
      <xdr:colOff>92075</xdr:colOff>
      <xdr:row>19</xdr:row>
      <xdr:rowOff>95250</xdr:rowOff>
    </xdr:to>
    <xdr:cxnSp macro="">
      <xdr:nvCxnSpPr>
        <xdr:cNvPr id="134" name="直線コネクタ 133"/>
        <xdr:cNvCxnSpPr/>
      </xdr:nvCxnSpPr>
      <xdr:spPr>
        <a:xfrm>
          <a:off x="13004800" y="3238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5" name="フローチャート: 判断 134"/>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6" name="テキスト ボックス 135"/>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7" name="フローチャート: 判断 136"/>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38" name="テキスト ボックス 137"/>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25400</xdr:rowOff>
    </xdr:from>
    <xdr:to>
      <xdr:col>82</xdr:col>
      <xdr:colOff>158750</xdr:colOff>
      <xdr:row>18</xdr:row>
      <xdr:rowOff>127000</xdr:rowOff>
    </xdr:to>
    <xdr:sp macro="" textlink="">
      <xdr:nvSpPr>
        <xdr:cNvPr id="144" name="楕円 143"/>
        <xdr:cNvSpPr/>
      </xdr:nvSpPr>
      <xdr:spPr>
        <a:xfrm>
          <a:off x="164592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168927</xdr:rowOff>
    </xdr:from>
    <xdr:ext cx="762000" cy="259045"/>
    <xdr:sp macro="" textlink="">
      <xdr:nvSpPr>
        <xdr:cNvPr id="145" name="物件費該当値テキスト"/>
        <xdr:cNvSpPr txBox="1"/>
      </xdr:nvSpPr>
      <xdr:spPr>
        <a:xfrm>
          <a:off x="165989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46" name="楕円 145"/>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47" name="テキスト ボックス 146"/>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25400</xdr:rowOff>
    </xdr:from>
    <xdr:to>
      <xdr:col>74</xdr:col>
      <xdr:colOff>31750</xdr:colOff>
      <xdr:row>20</xdr:row>
      <xdr:rowOff>127000</xdr:rowOff>
    </xdr:to>
    <xdr:sp macro="" textlink="">
      <xdr:nvSpPr>
        <xdr:cNvPr id="148" name="楕円 147"/>
        <xdr:cNvSpPr/>
      </xdr:nvSpPr>
      <xdr:spPr>
        <a:xfrm>
          <a:off x="14732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111777</xdr:rowOff>
    </xdr:from>
    <xdr:ext cx="762000" cy="259045"/>
    <xdr:sp macro="" textlink="">
      <xdr:nvSpPr>
        <xdr:cNvPr id="149" name="テキスト ボックス 148"/>
        <xdr:cNvSpPr txBox="1"/>
      </xdr:nvSpPr>
      <xdr:spPr>
        <a:xfrm>
          <a:off x="14401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44450</xdr:rowOff>
    </xdr:from>
    <xdr:to>
      <xdr:col>69</xdr:col>
      <xdr:colOff>142875</xdr:colOff>
      <xdr:row>19</xdr:row>
      <xdr:rowOff>146050</xdr:rowOff>
    </xdr:to>
    <xdr:sp macro="" textlink="">
      <xdr:nvSpPr>
        <xdr:cNvPr id="150" name="楕円 149"/>
        <xdr:cNvSpPr/>
      </xdr:nvSpPr>
      <xdr:spPr>
        <a:xfrm>
          <a:off x="13843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130827</xdr:rowOff>
    </xdr:from>
    <xdr:ext cx="762000" cy="259045"/>
    <xdr:sp macro="" textlink="">
      <xdr:nvSpPr>
        <xdr:cNvPr id="151" name="テキスト ボックス 150"/>
        <xdr:cNvSpPr txBox="1"/>
      </xdr:nvSpPr>
      <xdr:spPr>
        <a:xfrm>
          <a:off x="13512800" y="338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101600</xdr:rowOff>
    </xdr:from>
    <xdr:to>
      <xdr:col>65</xdr:col>
      <xdr:colOff>53975</xdr:colOff>
      <xdr:row>19</xdr:row>
      <xdr:rowOff>31750</xdr:rowOff>
    </xdr:to>
    <xdr:sp macro="" textlink="">
      <xdr:nvSpPr>
        <xdr:cNvPr id="152" name="楕円 151"/>
        <xdr:cNvSpPr/>
      </xdr:nvSpPr>
      <xdr:spPr>
        <a:xfrm>
          <a:off x="12954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16527</xdr:rowOff>
    </xdr:from>
    <xdr:ext cx="762000" cy="259045"/>
    <xdr:sp macro="" textlink="">
      <xdr:nvSpPr>
        <xdr:cNvPr id="153" name="テキスト ボックス 152"/>
        <xdr:cNvSpPr txBox="1"/>
      </xdr:nvSpPr>
      <xdr:spPr>
        <a:xfrm>
          <a:off x="12623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扶助費にかかる経常収支比率は昨年度より０．２％減少となっている。これは、公立保育所運営費等が減少したためである。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しかしながら、類似団体平均を上回っており、今後も全国平均を上回る高齢化率により、医療費等の増加が懸念される。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58</xdr:row>
      <xdr:rowOff>165100</xdr:rowOff>
    </xdr:to>
    <xdr:cxnSp macro="">
      <xdr:nvCxnSpPr>
        <xdr:cNvPr id="186" name="直線コネクタ 185"/>
        <xdr:cNvCxnSpPr/>
      </xdr:nvCxnSpPr>
      <xdr:spPr>
        <a:xfrm flipV="1">
          <a:off x="3987800" y="1007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87"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59</xdr:row>
      <xdr:rowOff>12700</xdr:rowOff>
    </xdr:to>
    <xdr:cxnSp macro="">
      <xdr:nvCxnSpPr>
        <xdr:cNvPr id="189" name="直線コネクタ 188"/>
        <xdr:cNvCxnSpPr/>
      </xdr:nvCxnSpPr>
      <xdr:spPr>
        <a:xfrm flipV="1">
          <a:off x="3098800" y="1010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114300</xdr:rowOff>
    </xdr:from>
    <xdr:to>
      <xdr:col>20</xdr:col>
      <xdr:colOff>38100</xdr:colOff>
      <xdr:row>60</xdr:row>
      <xdr:rowOff>44450</xdr:rowOff>
    </xdr:to>
    <xdr:sp macro="" textlink="">
      <xdr:nvSpPr>
        <xdr:cNvPr id="190" name="フローチャート: 判断 189"/>
        <xdr:cNvSpPr/>
      </xdr:nvSpPr>
      <xdr:spPr>
        <a:xfrm>
          <a:off x="3937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29227</xdr:rowOff>
    </xdr:from>
    <xdr:ext cx="736600" cy="259045"/>
    <xdr:sp macro="" textlink="">
      <xdr:nvSpPr>
        <xdr:cNvPr id="191" name="テキスト ボックス 190"/>
        <xdr:cNvSpPr txBox="1"/>
      </xdr:nvSpPr>
      <xdr:spPr>
        <a:xfrm>
          <a:off x="3606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xdr:rowOff>
    </xdr:from>
    <xdr:to>
      <xdr:col>15</xdr:col>
      <xdr:colOff>98425</xdr:colOff>
      <xdr:row>59</xdr:row>
      <xdr:rowOff>69850</xdr:rowOff>
    </xdr:to>
    <xdr:cxnSp macro="">
      <xdr:nvCxnSpPr>
        <xdr:cNvPr id="192" name="直線コネクタ 191"/>
        <xdr:cNvCxnSpPr/>
      </xdr:nvCxnSpPr>
      <xdr:spPr>
        <a:xfrm flipV="1">
          <a:off x="2209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76200</xdr:rowOff>
    </xdr:from>
    <xdr:to>
      <xdr:col>15</xdr:col>
      <xdr:colOff>149225</xdr:colOff>
      <xdr:row>60</xdr:row>
      <xdr:rowOff>6350</xdr:rowOff>
    </xdr:to>
    <xdr:sp macro="" textlink="">
      <xdr:nvSpPr>
        <xdr:cNvPr id="193" name="フローチャート: 判断 192"/>
        <xdr:cNvSpPr/>
      </xdr:nvSpPr>
      <xdr:spPr>
        <a:xfrm>
          <a:off x="3048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162577</xdr:rowOff>
    </xdr:from>
    <xdr:ext cx="762000" cy="259045"/>
    <xdr:sp macro="" textlink="">
      <xdr:nvSpPr>
        <xdr:cNvPr id="194" name="テキスト ボックス 193"/>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69850</xdr:rowOff>
    </xdr:from>
    <xdr:to>
      <xdr:col>11</xdr:col>
      <xdr:colOff>9525</xdr:colOff>
      <xdr:row>59</xdr:row>
      <xdr:rowOff>69850</xdr:rowOff>
    </xdr:to>
    <xdr:cxnSp macro="">
      <xdr:nvCxnSpPr>
        <xdr:cNvPr id="195" name="直線コネクタ 194"/>
        <xdr:cNvCxnSpPr/>
      </xdr:nvCxnSpPr>
      <xdr:spPr>
        <a:xfrm>
          <a:off x="1320800" y="10013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76200</xdr:rowOff>
    </xdr:from>
    <xdr:to>
      <xdr:col>11</xdr:col>
      <xdr:colOff>60325</xdr:colOff>
      <xdr:row>60</xdr:row>
      <xdr:rowOff>6350</xdr:rowOff>
    </xdr:to>
    <xdr:sp macro="" textlink="">
      <xdr:nvSpPr>
        <xdr:cNvPr id="196" name="フローチャート: 判断 195"/>
        <xdr:cNvSpPr/>
      </xdr:nvSpPr>
      <xdr:spPr>
        <a:xfrm>
          <a:off x="2159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197" name="テキスト ボックス 196"/>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198" name="フローチャート: 判断 197"/>
        <xdr:cNvSpPr/>
      </xdr:nvSpPr>
      <xdr:spPr>
        <a:xfrm>
          <a:off x="1270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199" name="テキスト ボックス 198"/>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5" name="楕円 204"/>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6"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07" name="楕円 206"/>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208" name="テキスト ボックス 207"/>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133350</xdr:rowOff>
    </xdr:from>
    <xdr:to>
      <xdr:col>15</xdr:col>
      <xdr:colOff>149225</xdr:colOff>
      <xdr:row>59</xdr:row>
      <xdr:rowOff>63500</xdr:rowOff>
    </xdr:to>
    <xdr:sp macro="" textlink="">
      <xdr:nvSpPr>
        <xdr:cNvPr id="209" name="楕円 208"/>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73677</xdr:rowOff>
    </xdr:from>
    <xdr:ext cx="762000" cy="259045"/>
    <xdr:sp macro="" textlink="">
      <xdr:nvSpPr>
        <xdr:cNvPr id="210" name="テキスト ボックス 209"/>
        <xdr:cNvSpPr txBox="1"/>
      </xdr:nvSpPr>
      <xdr:spPr>
        <a:xfrm>
          <a:off x="2717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1" name="楕円 210"/>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12" name="テキスト ボックス 211"/>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3" name="楕円 212"/>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130827</xdr:rowOff>
    </xdr:from>
    <xdr:ext cx="762000" cy="259045"/>
    <xdr:sp macro="" textlink="">
      <xdr:nvSpPr>
        <xdr:cNvPr id="214" name="テキスト ボックス 213"/>
        <xdr:cNvSpPr txBox="1"/>
      </xdr:nvSpPr>
      <xdr:spPr>
        <a:xfrm>
          <a:off x="939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その他については、類似団体平均と比べると１．４％下回っており、昨年度より０．４％減少している。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これは、国民健康保険特別会計、後期高齢者広域連合への繰出金が減少したためである。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高齢化率の上昇による後期高齢者医療事業特別会計への繰出金や水道範囲拡大による上水道事業特別会計への繰出金等の増加が見込まれるので、健康推進事業の推進や独立採算の原則に立ち返った使用料の適正化等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88900</xdr:rowOff>
    </xdr:to>
    <xdr:cxnSp macro="">
      <xdr:nvCxnSpPr>
        <xdr:cNvPr id="247" name="直線コネクタ 246"/>
        <xdr:cNvCxnSpPr/>
      </xdr:nvCxnSpPr>
      <xdr:spPr>
        <a:xfrm flipV="1">
          <a:off x="15671800" y="9659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86377</xdr:rowOff>
    </xdr:from>
    <xdr:ext cx="762000" cy="259045"/>
    <xdr:sp macro="" textlink="">
      <xdr:nvSpPr>
        <xdr:cNvPr id="248"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88900</xdr:rowOff>
    </xdr:to>
    <xdr:cxnSp macro="">
      <xdr:nvCxnSpPr>
        <xdr:cNvPr id="250" name="直線コネクタ 249"/>
        <xdr:cNvCxnSpPr/>
      </xdr:nvCxnSpPr>
      <xdr:spPr>
        <a:xfrm>
          <a:off x="14782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1" name="フローチャート: 判断 250"/>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2" name="テキスト ボックス 251"/>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50800</xdr:rowOff>
    </xdr:to>
    <xdr:cxnSp macro="">
      <xdr:nvCxnSpPr>
        <xdr:cNvPr id="253" name="直線コネクタ 252"/>
        <xdr:cNvCxnSpPr/>
      </xdr:nvCxnSpPr>
      <xdr:spPr>
        <a:xfrm flipV="1">
          <a:off x="13893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4" name="フローチャート: 判断 253"/>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5" name="テキスト ボックス 254"/>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50800</xdr:rowOff>
    </xdr:to>
    <xdr:cxnSp macro="">
      <xdr:nvCxnSpPr>
        <xdr:cNvPr id="256" name="直線コネクタ 255"/>
        <xdr:cNvCxnSpPr/>
      </xdr:nvCxnSpPr>
      <xdr:spPr>
        <a:xfrm>
          <a:off x="13004800" y="9591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7" name="フローチャート: 判断 256"/>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8" name="テキスト ボックス 257"/>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9" name="フローチャート: 判断 258"/>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0" name="テキスト ボックス 259"/>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6" name="楕円 265"/>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7"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68" name="楕円 267"/>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69" name="テキスト ボックス 268"/>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0" name="楕円 269"/>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1" name="テキスト ボックス 270"/>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2" name="楕円 271"/>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3" name="テキスト ボックス 272"/>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4" name="楕円 273"/>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5" name="テキスト ボックス 274"/>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補助費等にかかる経常収支比率は、類似団体平均を１．５％下回っている。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今後も、補助金等の見直しを進め、抑制に努めていく。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36</xdr:row>
      <xdr:rowOff>163576</xdr:rowOff>
    </xdr:to>
    <xdr:cxnSp macro="">
      <xdr:nvCxnSpPr>
        <xdr:cNvPr id="305" name="直線コネクタ 304"/>
        <xdr:cNvCxnSpPr/>
      </xdr:nvCxnSpPr>
      <xdr:spPr>
        <a:xfrm>
          <a:off x="15671800" y="6335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6"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36</xdr:row>
      <xdr:rowOff>163576</xdr:rowOff>
    </xdr:to>
    <xdr:cxnSp macro="">
      <xdr:nvCxnSpPr>
        <xdr:cNvPr id="308" name="直線コネクタ 307"/>
        <xdr:cNvCxnSpPr/>
      </xdr:nvCxnSpPr>
      <xdr:spPr>
        <a:xfrm>
          <a:off x="14782800" y="6335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0" name="テキスト ボックス 309"/>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42418</xdr:rowOff>
    </xdr:to>
    <xdr:cxnSp macro="">
      <xdr:nvCxnSpPr>
        <xdr:cNvPr id="311" name="直線コネクタ 310"/>
        <xdr:cNvCxnSpPr/>
      </xdr:nvCxnSpPr>
      <xdr:spPr>
        <a:xfrm flipV="1">
          <a:off x="13893800" y="6335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2" name="フローチャート: 判断 311"/>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3" name="テキスト ボックス 312"/>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42418</xdr:rowOff>
    </xdr:to>
    <xdr:cxnSp macro="">
      <xdr:nvCxnSpPr>
        <xdr:cNvPr id="314" name="直線コネクタ 313"/>
        <xdr:cNvCxnSpPr/>
      </xdr:nvCxnSpPr>
      <xdr:spPr>
        <a:xfrm>
          <a:off x="13004800" y="6363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5" name="フローチャート: 判断 314"/>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6" name="テキスト ボックス 315"/>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17" name="フローチャート: 判断 316"/>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18" name="テキスト ボックス 317"/>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4" name="楕円 323"/>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25" name="補助費等該当値テキスト"/>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6" name="楕円 325"/>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27" name="テキスト ボックス 326"/>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8" name="楕円 327"/>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29" name="テキスト ボックス 32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30" name="楕円 329"/>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31" name="テキスト ボックス 330"/>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2" name="楕円 331"/>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3" name="テキスト ボックス 332"/>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公債費にかかる経常収支比率は、前年度より０．２％減少となっている。類似団体と比較すると、０．８％下回っている。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今後も合併特例債や過疎対策事業債などの起債償還が見込まれており、新規の起債借入を抑制するなど、健全な財政運営に努める必要がある。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77470</xdr:rowOff>
    </xdr:from>
    <xdr:to>
      <xdr:col>24</xdr:col>
      <xdr:colOff>25400</xdr:colOff>
      <xdr:row>77</xdr:row>
      <xdr:rowOff>92711</xdr:rowOff>
    </xdr:to>
    <xdr:cxnSp macro="">
      <xdr:nvCxnSpPr>
        <xdr:cNvPr id="366" name="直線コネクタ 365"/>
        <xdr:cNvCxnSpPr/>
      </xdr:nvCxnSpPr>
      <xdr:spPr>
        <a:xfrm flipV="1">
          <a:off x="3987800" y="132791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67"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92711</xdr:rowOff>
    </xdr:to>
    <xdr:cxnSp macro="">
      <xdr:nvCxnSpPr>
        <xdr:cNvPr id="369" name="直線コネクタ 368"/>
        <xdr:cNvCxnSpPr/>
      </xdr:nvCxnSpPr>
      <xdr:spPr>
        <a:xfrm>
          <a:off x="3098800" y="131876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0" name="フローチャート: 判断 369"/>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71" name="テキスト ボックス 370"/>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157480</xdr:rowOff>
    </xdr:to>
    <xdr:cxnSp macro="">
      <xdr:nvCxnSpPr>
        <xdr:cNvPr id="372" name="直線コネクタ 371"/>
        <xdr:cNvCxnSpPr/>
      </xdr:nvCxnSpPr>
      <xdr:spPr>
        <a:xfrm>
          <a:off x="2209800" y="13088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3" name="フローチャート: 判断 372"/>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4" name="テキスト ボックス 373"/>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66039</xdr:rowOff>
    </xdr:to>
    <xdr:cxnSp macro="">
      <xdr:nvCxnSpPr>
        <xdr:cNvPr id="375" name="直線コネクタ 374"/>
        <xdr:cNvCxnSpPr/>
      </xdr:nvCxnSpPr>
      <xdr:spPr>
        <a:xfrm flipV="1">
          <a:off x="1320800" y="13088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6" name="フローチャート: 判断 375"/>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7" name="テキスト ボックス 376"/>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8" name="フローチャート: 判断 377"/>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9" name="テキスト ボックス 378"/>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85" name="楕円 384"/>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43197</xdr:rowOff>
    </xdr:from>
    <xdr:ext cx="762000" cy="259045"/>
    <xdr:sp macro="" textlink="">
      <xdr:nvSpPr>
        <xdr:cNvPr id="386" name="公債費該当値テキスト"/>
        <xdr:cNvSpPr txBox="1"/>
      </xdr:nvSpPr>
      <xdr:spPr>
        <a:xfrm>
          <a:off x="49149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7" name="楕円 386"/>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88" name="テキスト ボックス 387"/>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89" name="楕円 388"/>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90" name="テキスト ボックス 389"/>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1" name="楕円 390"/>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2" name="テキスト ボックス 39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93" name="楕円 392"/>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94" name="テキスト ボックス 393"/>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公債費以外の経常収支比率は、前年度より１．１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増加している。類似団体比較で２．６％上回っている。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今後は、健康増進事業の促進や他団体への補助金の見直し、公共施設の統廃合による維持管理経費の削減等を実施し、経常的経費の抑制に努める。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77</xdr:row>
      <xdr:rowOff>10413</xdr:rowOff>
    </xdr:to>
    <xdr:cxnSp macro="">
      <xdr:nvCxnSpPr>
        <xdr:cNvPr id="425" name="直線コネクタ 424"/>
        <xdr:cNvCxnSpPr/>
      </xdr:nvCxnSpPr>
      <xdr:spPr>
        <a:xfrm>
          <a:off x="15671800" y="131617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28719</xdr:rowOff>
    </xdr:from>
    <xdr:ext cx="762000" cy="259045"/>
    <xdr:sp macro="" textlink="">
      <xdr:nvSpPr>
        <xdr:cNvPr id="426" name="公債費以外平均値テキスト"/>
        <xdr:cNvSpPr txBox="1"/>
      </xdr:nvSpPr>
      <xdr:spPr>
        <a:xfrm>
          <a:off x="16598900" y="1288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76</xdr:row>
      <xdr:rowOff>145287</xdr:rowOff>
    </xdr:to>
    <xdr:cxnSp macro="">
      <xdr:nvCxnSpPr>
        <xdr:cNvPr id="428" name="直線コネクタ 427"/>
        <xdr:cNvCxnSpPr/>
      </xdr:nvCxnSpPr>
      <xdr:spPr>
        <a:xfrm flipV="1">
          <a:off x="14782800" y="131617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29" name="フローチャート: 判断 428"/>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0" name="テキスト ボックス 429"/>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76</xdr:row>
      <xdr:rowOff>145287</xdr:rowOff>
    </xdr:to>
    <xdr:cxnSp macro="">
      <xdr:nvCxnSpPr>
        <xdr:cNvPr id="431" name="直線コネクタ 430"/>
        <xdr:cNvCxnSpPr/>
      </xdr:nvCxnSpPr>
      <xdr:spPr>
        <a:xfrm>
          <a:off x="13893800" y="13175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2" name="フローチャート: 判断 431"/>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3" name="テキスト ボックス 432"/>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76</xdr:row>
      <xdr:rowOff>145287</xdr:rowOff>
    </xdr:to>
    <xdr:cxnSp macro="">
      <xdr:nvCxnSpPr>
        <xdr:cNvPr id="434" name="直線コネクタ 433"/>
        <xdr:cNvCxnSpPr/>
      </xdr:nvCxnSpPr>
      <xdr:spPr>
        <a:xfrm>
          <a:off x="13004800" y="13052044"/>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5" name="フローチャート: 判断 434"/>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6" name="テキスト ボックス 435"/>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37" name="フローチャート: 判断 436"/>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38" name="テキスト ボックス 437"/>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44" name="楕円 443"/>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103140</xdr:rowOff>
    </xdr:from>
    <xdr:ext cx="762000" cy="259045"/>
    <xdr:sp macro="" textlink="">
      <xdr:nvSpPr>
        <xdr:cNvPr id="445" name="公債費以外該当値テキスト"/>
        <xdr:cNvSpPr txBox="1"/>
      </xdr:nvSpPr>
      <xdr:spPr>
        <a:xfrm>
          <a:off x="165989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46" name="楕円 445"/>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21099</xdr:rowOff>
    </xdr:from>
    <xdr:ext cx="736600" cy="259045"/>
    <xdr:sp macro="" textlink="">
      <xdr:nvSpPr>
        <xdr:cNvPr id="447" name="テキスト ボックス 446"/>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48" name="楕円 447"/>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34815</xdr:rowOff>
    </xdr:from>
    <xdr:ext cx="762000" cy="259045"/>
    <xdr:sp macro="" textlink="">
      <xdr:nvSpPr>
        <xdr:cNvPr id="449" name="テキスト ボックス 448"/>
        <xdr:cNvSpPr txBox="1"/>
      </xdr:nvSpPr>
      <xdr:spPr>
        <a:xfrm>
          <a:off x="14401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50" name="楕円 449"/>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51" name="テキスト ボックス 450"/>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2" name="楕円 451"/>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53" name="テキスト ボックス 452"/>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18214</xdr:rowOff>
    </xdr:from>
    <xdr:to>
      <xdr:col>29</xdr:col>
      <xdr:colOff>127000</xdr:colOff>
      <xdr:row>15</xdr:row>
      <xdr:rowOff>124333</xdr:rowOff>
    </xdr:to>
    <xdr:cxnSp macro="">
      <xdr:nvCxnSpPr>
        <xdr:cNvPr id="52" name="直線コネクタ 51"/>
        <xdr:cNvCxnSpPr/>
      </xdr:nvCxnSpPr>
      <xdr:spPr bwMode="auto">
        <a:xfrm flipV="1">
          <a:off x="5003800" y="2637589"/>
          <a:ext cx="647700" cy="106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29935</xdr:rowOff>
    </xdr:from>
    <xdr:ext cx="762000" cy="259045"/>
    <xdr:sp macro="" textlink="">
      <xdr:nvSpPr>
        <xdr:cNvPr id="53" name="人口1人当たり決算額の推移平均値テキスト130"/>
        <xdr:cNvSpPr txBox="1"/>
      </xdr:nvSpPr>
      <xdr:spPr>
        <a:xfrm>
          <a:off x="5740400" y="2820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124333</xdr:rowOff>
    </xdr:from>
    <xdr:to>
      <xdr:col>26</xdr:col>
      <xdr:colOff>50800</xdr:colOff>
      <xdr:row>16</xdr:row>
      <xdr:rowOff>19210</xdr:rowOff>
    </xdr:to>
    <xdr:cxnSp macro="">
      <xdr:nvCxnSpPr>
        <xdr:cNvPr id="55" name="直線コネクタ 54"/>
        <xdr:cNvCxnSpPr/>
      </xdr:nvCxnSpPr>
      <xdr:spPr bwMode="auto">
        <a:xfrm flipV="1">
          <a:off x="4305300" y="2743708"/>
          <a:ext cx="698500" cy="66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120821</xdr:rowOff>
    </xdr:from>
    <xdr:to>
      <xdr:col>26</xdr:col>
      <xdr:colOff>101600</xdr:colOff>
      <xdr:row>19</xdr:row>
      <xdr:rowOff>50971</xdr:rowOff>
    </xdr:to>
    <xdr:sp macro="" textlink="">
      <xdr:nvSpPr>
        <xdr:cNvPr id="56" name="フローチャート: 判断 55"/>
        <xdr:cNvSpPr/>
      </xdr:nvSpPr>
      <xdr:spPr bwMode="auto">
        <a:xfrm>
          <a:off x="4953000" y="325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35748</xdr:rowOff>
    </xdr:from>
    <xdr:ext cx="736600" cy="259045"/>
    <xdr:sp macro="" textlink="">
      <xdr:nvSpPr>
        <xdr:cNvPr id="57" name="テキスト ボックス 56"/>
        <xdr:cNvSpPr txBox="1"/>
      </xdr:nvSpPr>
      <xdr:spPr>
        <a:xfrm>
          <a:off x="4622800" y="3340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19210</xdr:rowOff>
    </xdr:from>
    <xdr:to>
      <xdr:col>22</xdr:col>
      <xdr:colOff>114300</xdr:colOff>
      <xdr:row>16</xdr:row>
      <xdr:rowOff>36698</xdr:rowOff>
    </xdr:to>
    <xdr:cxnSp macro="">
      <xdr:nvCxnSpPr>
        <xdr:cNvPr id="58" name="直線コネクタ 57"/>
        <xdr:cNvCxnSpPr/>
      </xdr:nvCxnSpPr>
      <xdr:spPr bwMode="auto">
        <a:xfrm flipV="1">
          <a:off x="3606800" y="2810035"/>
          <a:ext cx="698500" cy="1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131940</xdr:rowOff>
    </xdr:from>
    <xdr:to>
      <xdr:col>22</xdr:col>
      <xdr:colOff>165100</xdr:colOff>
      <xdr:row>19</xdr:row>
      <xdr:rowOff>62090</xdr:rowOff>
    </xdr:to>
    <xdr:sp macro="" textlink="">
      <xdr:nvSpPr>
        <xdr:cNvPr id="59" name="フローチャート: 判断 58"/>
        <xdr:cNvSpPr/>
      </xdr:nvSpPr>
      <xdr:spPr bwMode="auto">
        <a:xfrm>
          <a:off x="4254500" y="3265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46867</xdr:rowOff>
    </xdr:from>
    <xdr:ext cx="762000" cy="259045"/>
    <xdr:sp macro="" textlink="">
      <xdr:nvSpPr>
        <xdr:cNvPr id="60" name="テキスト ボックス 59"/>
        <xdr:cNvSpPr txBox="1"/>
      </xdr:nvSpPr>
      <xdr:spPr>
        <a:xfrm>
          <a:off x="3924300" y="335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36698</xdr:rowOff>
    </xdr:from>
    <xdr:to>
      <xdr:col>18</xdr:col>
      <xdr:colOff>177800</xdr:colOff>
      <xdr:row>16</xdr:row>
      <xdr:rowOff>70008</xdr:rowOff>
    </xdr:to>
    <xdr:cxnSp macro="">
      <xdr:nvCxnSpPr>
        <xdr:cNvPr id="61" name="直線コネクタ 60"/>
        <xdr:cNvCxnSpPr/>
      </xdr:nvCxnSpPr>
      <xdr:spPr bwMode="auto">
        <a:xfrm flipV="1">
          <a:off x="2908300" y="2827523"/>
          <a:ext cx="698500" cy="3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131859</xdr:rowOff>
    </xdr:from>
    <xdr:to>
      <xdr:col>19</xdr:col>
      <xdr:colOff>38100</xdr:colOff>
      <xdr:row>19</xdr:row>
      <xdr:rowOff>62009</xdr:rowOff>
    </xdr:to>
    <xdr:sp macro="" textlink="">
      <xdr:nvSpPr>
        <xdr:cNvPr id="62" name="フローチャート: 判断 61"/>
        <xdr:cNvSpPr/>
      </xdr:nvSpPr>
      <xdr:spPr bwMode="auto">
        <a:xfrm>
          <a:off x="3556000" y="326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46786</xdr:rowOff>
    </xdr:from>
    <xdr:ext cx="762000" cy="259045"/>
    <xdr:sp macro="" textlink="">
      <xdr:nvSpPr>
        <xdr:cNvPr id="63" name="テキスト ボックス 62"/>
        <xdr:cNvSpPr txBox="1"/>
      </xdr:nvSpPr>
      <xdr:spPr>
        <a:xfrm>
          <a:off x="3225800" y="335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146130</xdr:rowOff>
    </xdr:from>
    <xdr:to>
      <xdr:col>15</xdr:col>
      <xdr:colOff>101600</xdr:colOff>
      <xdr:row>19</xdr:row>
      <xdr:rowOff>76280</xdr:rowOff>
    </xdr:to>
    <xdr:sp macro="" textlink="">
      <xdr:nvSpPr>
        <xdr:cNvPr id="64" name="フローチャート: 判断 63"/>
        <xdr:cNvSpPr/>
      </xdr:nvSpPr>
      <xdr:spPr bwMode="auto">
        <a:xfrm>
          <a:off x="2857500" y="3279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61057</xdr:rowOff>
    </xdr:from>
    <xdr:ext cx="762000" cy="259045"/>
    <xdr:sp macro="" textlink="">
      <xdr:nvSpPr>
        <xdr:cNvPr id="65" name="テキスト ボックス 64"/>
        <xdr:cNvSpPr txBox="1"/>
      </xdr:nvSpPr>
      <xdr:spPr>
        <a:xfrm>
          <a:off x="2527300" y="336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138864</xdr:rowOff>
    </xdr:from>
    <xdr:to>
      <xdr:col>29</xdr:col>
      <xdr:colOff>177800</xdr:colOff>
      <xdr:row>15</xdr:row>
      <xdr:rowOff>69014</xdr:rowOff>
    </xdr:to>
    <xdr:sp macro="" textlink="">
      <xdr:nvSpPr>
        <xdr:cNvPr id="71" name="楕円 70"/>
        <xdr:cNvSpPr/>
      </xdr:nvSpPr>
      <xdr:spPr bwMode="auto">
        <a:xfrm>
          <a:off x="5600700" y="2586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155391</xdr:rowOff>
    </xdr:from>
    <xdr:ext cx="762000" cy="259045"/>
    <xdr:sp macro="" textlink="">
      <xdr:nvSpPr>
        <xdr:cNvPr id="72" name="人口1人当たり決算額の推移該当値テキスト130"/>
        <xdr:cNvSpPr txBox="1"/>
      </xdr:nvSpPr>
      <xdr:spPr>
        <a:xfrm>
          <a:off x="5740400" y="24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73533</xdr:rowOff>
    </xdr:from>
    <xdr:to>
      <xdr:col>26</xdr:col>
      <xdr:colOff>101600</xdr:colOff>
      <xdr:row>16</xdr:row>
      <xdr:rowOff>3683</xdr:rowOff>
    </xdr:to>
    <xdr:sp macro="" textlink="">
      <xdr:nvSpPr>
        <xdr:cNvPr id="73" name="楕円 72"/>
        <xdr:cNvSpPr/>
      </xdr:nvSpPr>
      <xdr:spPr bwMode="auto">
        <a:xfrm>
          <a:off x="4953000" y="2692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13860</xdr:rowOff>
    </xdr:from>
    <xdr:ext cx="736600" cy="259045"/>
    <xdr:sp macro="" textlink="">
      <xdr:nvSpPr>
        <xdr:cNvPr id="74" name="テキスト ボックス 73"/>
        <xdr:cNvSpPr txBox="1"/>
      </xdr:nvSpPr>
      <xdr:spPr>
        <a:xfrm>
          <a:off x="4622800" y="246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139860</xdr:rowOff>
    </xdr:from>
    <xdr:to>
      <xdr:col>22</xdr:col>
      <xdr:colOff>165100</xdr:colOff>
      <xdr:row>16</xdr:row>
      <xdr:rowOff>70010</xdr:rowOff>
    </xdr:to>
    <xdr:sp macro="" textlink="">
      <xdr:nvSpPr>
        <xdr:cNvPr id="75" name="楕円 74"/>
        <xdr:cNvSpPr/>
      </xdr:nvSpPr>
      <xdr:spPr bwMode="auto">
        <a:xfrm>
          <a:off x="4254500" y="2759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80187</xdr:rowOff>
    </xdr:from>
    <xdr:ext cx="762000" cy="259045"/>
    <xdr:sp macro="" textlink="">
      <xdr:nvSpPr>
        <xdr:cNvPr id="76" name="テキスト ボックス 75"/>
        <xdr:cNvSpPr txBox="1"/>
      </xdr:nvSpPr>
      <xdr:spPr>
        <a:xfrm>
          <a:off x="3924300" y="252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157348</xdr:rowOff>
    </xdr:from>
    <xdr:to>
      <xdr:col>19</xdr:col>
      <xdr:colOff>38100</xdr:colOff>
      <xdr:row>16</xdr:row>
      <xdr:rowOff>87498</xdr:rowOff>
    </xdr:to>
    <xdr:sp macro="" textlink="">
      <xdr:nvSpPr>
        <xdr:cNvPr id="77" name="楕円 76"/>
        <xdr:cNvSpPr/>
      </xdr:nvSpPr>
      <xdr:spPr bwMode="auto">
        <a:xfrm>
          <a:off x="3556000" y="2776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97675</xdr:rowOff>
    </xdr:from>
    <xdr:ext cx="762000" cy="259045"/>
    <xdr:sp macro="" textlink="">
      <xdr:nvSpPr>
        <xdr:cNvPr id="78" name="テキスト ボックス 77"/>
        <xdr:cNvSpPr txBox="1"/>
      </xdr:nvSpPr>
      <xdr:spPr>
        <a:xfrm>
          <a:off x="3225800" y="254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19208</xdr:rowOff>
    </xdr:from>
    <xdr:to>
      <xdr:col>15</xdr:col>
      <xdr:colOff>101600</xdr:colOff>
      <xdr:row>16</xdr:row>
      <xdr:rowOff>120808</xdr:rowOff>
    </xdr:to>
    <xdr:sp macro="" textlink="">
      <xdr:nvSpPr>
        <xdr:cNvPr id="79" name="楕円 78"/>
        <xdr:cNvSpPr/>
      </xdr:nvSpPr>
      <xdr:spPr bwMode="auto">
        <a:xfrm>
          <a:off x="2857500" y="2810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130985</xdr:rowOff>
    </xdr:from>
    <xdr:ext cx="762000" cy="259045"/>
    <xdr:sp macro="" textlink="">
      <xdr:nvSpPr>
        <xdr:cNvPr id="80" name="テキスト ボックス 79"/>
        <xdr:cNvSpPr txBox="1"/>
      </xdr:nvSpPr>
      <xdr:spPr>
        <a:xfrm>
          <a:off x="2527300" y="257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134886</xdr:rowOff>
    </xdr:from>
    <xdr:to>
      <xdr:col>29</xdr:col>
      <xdr:colOff>127000</xdr:colOff>
      <xdr:row>36</xdr:row>
      <xdr:rowOff>142042</xdr:rowOff>
    </xdr:to>
    <xdr:cxnSp macro="">
      <xdr:nvCxnSpPr>
        <xdr:cNvPr id="112" name="直線コネクタ 111"/>
        <xdr:cNvCxnSpPr/>
      </xdr:nvCxnSpPr>
      <xdr:spPr bwMode="auto">
        <a:xfrm flipV="1">
          <a:off x="5003800" y="7088136"/>
          <a:ext cx="647700" cy="7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147591</xdr:rowOff>
    </xdr:from>
    <xdr:ext cx="762000" cy="259045"/>
    <xdr:sp macro="" textlink="">
      <xdr:nvSpPr>
        <xdr:cNvPr id="113" name="人口1人当たり決算額の推移平均値テキスト445"/>
        <xdr:cNvSpPr txBox="1"/>
      </xdr:nvSpPr>
      <xdr:spPr>
        <a:xfrm>
          <a:off x="5740400" y="6757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142042</xdr:rowOff>
    </xdr:from>
    <xdr:to>
      <xdr:col>26</xdr:col>
      <xdr:colOff>50800</xdr:colOff>
      <xdr:row>37</xdr:row>
      <xdr:rowOff>58831</xdr:rowOff>
    </xdr:to>
    <xdr:cxnSp macro="">
      <xdr:nvCxnSpPr>
        <xdr:cNvPr id="115" name="直線コネクタ 114"/>
        <xdr:cNvCxnSpPr/>
      </xdr:nvCxnSpPr>
      <xdr:spPr bwMode="auto">
        <a:xfrm flipV="1">
          <a:off x="4305300" y="7095292"/>
          <a:ext cx="698500" cy="88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150403</xdr:rowOff>
    </xdr:from>
    <xdr:to>
      <xdr:col>26</xdr:col>
      <xdr:colOff>101600</xdr:colOff>
      <xdr:row>37</xdr:row>
      <xdr:rowOff>80553</xdr:rowOff>
    </xdr:to>
    <xdr:sp macro="" textlink="">
      <xdr:nvSpPr>
        <xdr:cNvPr id="116" name="フローチャート: 判断 115"/>
        <xdr:cNvSpPr/>
      </xdr:nvSpPr>
      <xdr:spPr bwMode="auto">
        <a:xfrm>
          <a:off x="49530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65330</xdr:rowOff>
    </xdr:from>
    <xdr:ext cx="736600" cy="259045"/>
    <xdr:sp macro="" textlink="">
      <xdr:nvSpPr>
        <xdr:cNvPr id="117" name="テキスト ボックス 116"/>
        <xdr:cNvSpPr txBox="1"/>
      </xdr:nvSpPr>
      <xdr:spPr>
        <a:xfrm>
          <a:off x="4622800" y="7190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58831</xdr:rowOff>
    </xdr:from>
    <xdr:to>
      <xdr:col>22</xdr:col>
      <xdr:colOff>114300</xdr:colOff>
      <xdr:row>37</xdr:row>
      <xdr:rowOff>127754</xdr:rowOff>
    </xdr:to>
    <xdr:cxnSp macro="">
      <xdr:nvCxnSpPr>
        <xdr:cNvPr id="118" name="直線コネクタ 117"/>
        <xdr:cNvCxnSpPr/>
      </xdr:nvCxnSpPr>
      <xdr:spPr bwMode="auto">
        <a:xfrm flipV="1">
          <a:off x="3606800" y="7183531"/>
          <a:ext cx="698500" cy="68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138882</xdr:rowOff>
    </xdr:from>
    <xdr:to>
      <xdr:col>22</xdr:col>
      <xdr:colOff>165100</xdr:colOff>
      <xdr:row>37</xdr:row>
      <xdr:rowOff>69032</xdr:rowOff>
    </xdr:to>
    <xdr:sp macro="" textlink="">
      <xdr:nvSpPr>
        <xdr:cNvPr id="119" name="フローチャート: 判断 118"/>
        <xdr:cNvSpPr/>
      </xdr:nvSpPr>
      <xdr:spPr bwMode="auto">
        <a:xfrm>
          <a:off x="42545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250659</xdr:rowOff>
    </xdr:from>
    <xdr:ext cx="762000" cy="259045"/>
    <xdr:sp macro="" textlink="">
      <xdr:nvSpPr>
        <xdr:cNvPr id="120" name="テキスト ボックス 119"/>
        <xdr:cNvSpPr txBox="1"/>
      </xdr:nvSpPr>
      <xdr:spPr>
        <a:xfrm>
          <a:off x="3924300" y="686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120302</xdr:rowOff>
    </xdr:from>
    <xdr:to>
      <xdr:col>18</xdr:col>
      <xdr:colOff>177800</xdr:colOff>
      <xdr:row>37</xdr:row>
      <xdr:rowOff>127754</xdr:rowOff>
    </xdr:to>
    <xdr:cxnSp macro="">
      <xdr:nvCxnSpPr>
        <xdr:cNvPr id="121" name="直線コネクタ 120"/>
        <xdr:cNvCxnSpPr/>
      </xdr:nvCxnSpPr>
      <xdr:spPr bwMode="auto">
        <a:xfrm>
          <a:off x="2908300" y="7245002"/>
          <a:ext cx="698500" cy="7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147341</xdr:rowOff>
    </xdr:from>
    <xdr:to>
      <xdr:col>19</xdr:col>
      <xdr:colOff>38100</xdr:colOff>
      <xdr:row>37</xdr:row>
      <xdr:rowOff>77491</xdr:rowOff>
    </xdr:to>
    <xdr:sp macro="" textlink="">
      <xdr:nvSpPr>
        <xdr:cNvPr id="122" name="フローチャート: 判断 121"/>
        <xdr:cNvSpPr/>
      </xdr:nvSpPr>
      <xdr:spPr bwMode="auto">
        <a:xfrm>
          <a:off x="35560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259118</xdr:rowOff>
    </xdr:from>
    <xdr:ext cx="762000" cy="259045"/>
    <xdr:sp macro="" textlink="">
      <xdr:nvSpPr>
        <xdr:cNvPr id="123" name="テキスト ボックス 122"/>
        <xdr:cNvSpPr txBox="1"/>
      </xdr:nvSpPr>
      <xdr:spPr>
        <a:xfrm>
          <a:off x="32258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144369</xdr:rowOff>
    </xdr:from>
    <xdr:to>
      <xdr:col>15</xdr:col>
      <xdr:colOff>101600</xdr:colOff>
      <xdr:row>37</xdr:row>
      <xdr:rowOff>74519</xdr:rowOff>
    </xdr:to>
    <xdr:sp macro="" textlink="">
      <xdr:nvSpPr>
        <xdr:cNvPr id="124" name="フローチャート: 判断 123"/>
        <xdr:cNvSpPr/>
      </xdr:nvSpPr>
      <xdr:spPr bwMode="auto">
        <a:xfrm>
          <a:off x="28575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256146</xdr:rowOff>
    </xdr:from>
    <xdr:ext cx="762000" cy="259045"/>
    <xdr:sp macro="" textlink="">
      <xdr:nvSpPr>
        <xdr:cNvPr id="125" name="テキスト ボックス 124"/>
        <xdr:cNvSpPr txBox="1"/>
      </xdr:nvSpPr>
      <xdr:spPr>
        <a:xfrm>
          <a:off x="2527300" y="6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84086</xdr:rowOff>
    </xdr:from>
    <xdr:to>
      <xdr:col>29</xdr:col>
      <xdr:colOff>177800</xdr:colOff>
      <xdr:row>37</xdr:row>
      <xdr:rowOff>14236</xdr:rowOff>
    </xdr:to>
    <xdr:sp macro="" textlink="">
      <xdr:nvSpPr>
        <xdr:cNvPr id="131" name="楕円 130"/>
        <xdr:cNvSpPr/>
      </xdr:nvSpPr>
      <xdr:spPr bwMode="auto">
        <a:xfrm>
          <a:off x="5600700" y="7037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56163</xdr:rowOff>
    </xdr:from>
    <xdr:ext cx="762000" cy="259045"/>
    <xdr:sp macro="" textlink="">
      <xdr:nvSpPr>
        <xdr:cNvPr id="132" name="人口1人当たり決算額の推移該当値テキスト445"/>
        <xdr:cNvSpPr txBox="1"/>
      </xdr:nvSpPr>
      <xdr:spPr>
        <a:xfrm>
          <a:off x="5740400" y="700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91242</xdr:rowOff>
    </xdr:from>
    <xdr:to>
      <xdr:col>26</xdr:col>
      <xdr:colOff>101600</xdr:colOff>
      <xdr:row>37</xdr:row>
      <xdr:rowOff>21392</xdr:rowOff>
    </xdr:to>
    <xdr:sp macro="" textlink="">
      <xdr:nvSpPr>
        <xdr:cNvPr id="133" name="楕円 132"/>
        <xdr:cNvSpPr/>
      </xdr:nvSpPr>
      <xdr:spPr bwMode="auto">
        <a:xfrm>
          <a:off x="4953000" y="7044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203019</xdr:rowOff>
    </xdr:from>
    <xdr:ext cx="736600" cy="259045"/>
    <xdr:sp macro="" textlink="">
      <xdr:nvSpPr>
        <xdr:cNvPr id="134" name="テキスト ボックス 133"/>
        <xdr:cNvSpPr txBox="1"/>
      </xdr:nvSpPr>
      <xdr:spPr>
        <a:xfrm>
          <a:off x="4622800" y="6813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8031</xdr:rowOff>
    </xdr:from>
    <xdr:to>
      <xdr:col>22</xdr:col>
      <xdr:colOff>165100</xdr:colOff>
      <xdr:row>37</xdr:row>
      <xdr:rowOff>109631</xdr:rowOff>
    </xdr:to>
    <xdr:sp macro="" textlink="">
      <xdr:nvSpPr>
        <xdr:cNvPr id="135" name="楕円 134"/>
        <xdr:cNvSpPr/>
      </xdr:nvSpPr>
      <xdr:spPr bwMode="auto">
        <a:xfrm>
          <a:off x="4254500" y="7132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94408</xdr:rowOff>
    </xdr:from>
    <xdr:ext cx="762000" cy="259045"/>
    <xdr:sp macro="" textlink="">
      <xdr:nvSpPr>
        <xdr:cNvPr id="136" name="テキスト ボックス 135"/>
        <xdr:cNvSpPr txBox="1"/>
      </xdr:nvSpPr>
      <xdr:spPr>
        <a:xfrm>
          <a:off x="3924300" y="721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76954</xdr:rowOff>
    </xdr:from>
    <xdr:to>
      <xdr:col>19</xdr:col>
      <xdr:colOff>38100</xdr:colOff>
      <xdr:row>37</xdr:row>
      <xdr:rowOff>178554</xdr:rowOff>
    </xdr:to>
    <xdr:sp macro="" textlink="">
      <xdr:nvSpPr>
        <xdr:cNvPr id="137" name="楕円 136"/>
        <xdr:cNvSpPr/>
      </xdr:nvSpPr>
      <xdr:spPr bwMode="auto">
        <a:xfrm>
          <a:off x="3556000" y="7201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163331</xdr:rowOff>
    </xdr:from>
    <xdr:ext cx="762000" cy="259045"/>
    <xdr:sp macro="" textlink="">
      <xdr:nvSpPr>
        <xdr:cNvPr id="138" name="テキスト ボックス 137"/>
        <xdr:cNvSpPr txBox="1"/>
      </xdr:nvSpPr>
      <xdr:spPr>
        <a:xfrm>
          <a:off x="3225800" y="728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69502</xdr:rowOff>
    </xdr:from>
    <xdr:to>
      <xdr:col>15</xdr:col>
      <xdr:colOff>101600</xdr:colOff>
      <xdr:row>37</xdr:row>
      <xdr:rowOff>171102</xdr:rowOff>
    </xdr:to>
    <xdr:sp macro="" textlink="">
      <xdr:nvSpPr>
        <xdr:cNvPr id="139" name="楕円 138"/>
        <xdr:cNvSpPr/>
      </xdr:nvSpPr>
      <xdr:spPr bwMode="auto">
        <a:xfrm>
          <a:off x="2857500" y="7194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155879</xdr:rowOff>
    </xdr:from>
    <xdr:ext cx="762000" cy="259045"/>
    <xdr:sp macro="" textlink="">
      <xdr:nvSpPr>
        <xdr:cNvPr id="140" name="テキスト ボックス 139"/>
        <xdr:cNvSpPr txBox="1"/>
      </xdr:nvSpPr>
      <xdr:spPr>
        <a:xfrm>
          <a:off x="2527300" y="728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19,127
18,960
151.34
14,570,754
13,858,549
553,645
6,730,728
10,630,292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29156</xdr:rowOff>
    </xdr:from>
    <xdr:to>
      <xdr:col>24</xdr:col>
      <xdr:colOff>62865</xdr:colOff>
      <xdr:row>39</xdr:row>
      <xdr:rowOff>57633</xdr:rowOff>
    </xdr:to>
    <xdr:cxnSp macro="">
      <xdr:nvCxnSpPr>
        <xdr:cNvPr id="58" name="直線コネクタ 57"/>
        <xdr:cNvCxnSpPr/>
      </xdr:nvCxnSpPr>
      <xdr:spPr>
        <a:xfrm flipV="1">
          <a:off x="4633595" y="5344106"/>
          <a:ext cx="1270" cy="1400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61460</xdr:rowOff>
    </xdr:from>
    <xdr:ext cx="534377" cy="259045"/>
    <xdr:sp macro="" textlink="">
      <xdr:nvSpPr>
        <xdr:cNvPr id="59" name="人件費最小値テキスト"/>
        <xdr:cNvSpPr txBox="1"/>
      </xdr:nvSpPr>
      <xdr:spPr>
        <a:xfrm>
          <a:off x="4686300"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57633</xdr:rowOff>
    </xdr:from>
    <xdr:to>
      <xdr:col>24</xdr:col>
      <xdr:colOff>152400</xdr:colOff>
      <xdr:row>39</xdr:row>
      <xdr:rowOff>57633</xdr:rowOff>
    </xdr:to>
    <xdr:cxnSp macro="">
      <xdr:nvCxnSpPr>
        <xdr:cNvPr id="60" name="直線コネクタ 59"/>
        <xdr:cNvCxnSpPr/>
      </xdr:nvCxnSpPr>
      <xdr:spPr>
        <a:xfrm>
          <a:off x="4546600" y="674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147283</xdr:rowOff>
    </xdr:from>
    <xdr:ext cx="599010" cy="259045"/>
    <xdr:sp macro="" textlink="">
      <xdr:nvSpPr>
        <xdr:cNvPr id="61" name="人件費最大値テキスト"/>
        <xdr:cNvSpPr txBox="1"/>
      </xdr:nvSpPr>
      <xdr:spPr>
        <a:xfrm>
          <a:off x="4686300" y="5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29156</xdr:rowOff>
    </xdr:from>
    <xdr:to>
      <xdr:col>24</xdr:col>
      <xdr:colOff>152400</xdr:colOff>
      <xdr:row>31</xdr:row>
      <xdr:rowOff>29156</xdr:rowOff>
    </xdr:to>
    <xdr:cxnSp macro="">
      <xdr:nvCxnSpPr>
        <xdr:cNvPr id="62" name="直線コネクタ 61"/>
        <xdr:cNvCxnSpPr/>
      </xdr:nvCxnSpPr>
      <xdr:spPr>
        <a:xfrm>
          <a:off x="4546600" y="534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152518</xdr:rowOff>
    </xdr:from>
    <xdr:to>
      <xdr:col>24</xdr:col>
      <xdr:colOff>63500</xdr:colOff>
      <xdr:row>37</xdr:row>
      <xdr:rowOff>131731</xdr:rowOff>
    </xdr:to>
    <xdr:cxnSp macro="">
      <xdr:nvCxnSpPr>
        <xdr:cNvPr id="63" name="直線コネクタ 62"/>
        <xdr:cNvCxnSpPr/>
      </xdr:nvCxnSpPr>
      <xdr:spPr>
        <a:xfrm flipV="1">
          <a:off x="3797300" y="6153268"/>
          <a:ext cx="838200" cy="32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13622</xdr:rowOff>
    </xdr:from>
    <xdr:ext cx="534377" cy="259045"/>
    <xdr:sp macro="" textlink="">
      <xdr:nvSpPr>
        <xdr:cNvPr id="64" name="人件費平均値テキスト"/>
        <xdr:cNvSpPr txBox="1"/>
      </xdr:nvSpPr>
      <xdr:spPr>
        <a:xfrm>
          <a:off x="4686300" y="6185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35195</xdr:rowOff>
    </xdr:from>
    <xdr:to>
      <xdr:col>24</xdr:col>
      <xdr:colOff>114300</xdr:colOff>
      <xdr:row>36</xdr:row>
      <xdr:rowOff>136795</xdr:rowOff>
    </xdr:to>
    <xdr:sp macro="" textlink="">
      <xdr:nvSpPr>
        <xdr:cNvPr id="65" name="フローチャート: 判断 64"/>
        <xdr:cNvSpPr/>
      </xdr:nvSpPr>
      <xdr:spPr>
        <a:xfrm>
          <a:off x="45847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107402</xdr:rowOff>
    </xdr:from>
    <xdr:to>
      <xdr:col>19</xdr:col>
      <xdr:colOff>177800</xdr:colOff>
      <xdr:row>37</xdr:row>
      <xdr:rowOff>131731</xdr:rowOff>
    </xdr:to>
    <xdr:cxnSp macro="">
      <xdr:nvCxnSpPr>
        <xdr:cNvPr id="66" name="直線コネクタ 65"/>
        <xdr:cNvCxnSpPr/>
      </xdr:nvCxnSpPr>
      <xdr:spPr>
        <a:xfrm>
          <a:off x="2908300" y="6451052"/>
          <a:ext cx="8890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171147</xdr:rowOff>
    </xdr:from>
    <xdr:to>
      <xdr:col>20</xdr:col>
      <xdr:colOff>38100</xdr:colOff>
      <xdr:row>39</xdr:row>
      <xdr:rowOff>101297</xdr:rowOff>
    </xdr:to>
    <xdr:sp macro="" textlink="">
      <xdr:nvSpPr>
        <xdr:cNvPr id="67" name="フローチャート: 判断 66"/>
        <xdr:cNvSpPr/>
      </xdr:nvSpPr>
      <xdr:spPr>
        <a:xfrm>
          <a:off x="3746500" y="66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92424</xdr:rowOff>
    </xdr:from>
    <xdr:ext cx="534377" cy="259045"/>
    <xdr:sp macro="" textlink="">
      <xdr:nvSpPr>
        <xdr:cNvPr id="68" name="テキスト ボックス 67"/>
        <xdr:cNvSpPr txBox="1"/>
      </xdr:nvSpPr>
      <xdr:spPr>
        <a:xfrm>
          <a:off x="3530111" y="6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107402</xdr:rowOff>
    </xdr:from>
    <xdr:to>
      <xdr:col>15</xdr:col>
      <xdr:colOff>50800</xdr:colOff>
      <xdr:row>37</xdr:row>
      <xdr:rowOff>152648</xdr:rowOff>
    </xdr:to>
    <xdr:cxnSp macro="">
      <xdr:nvCxnSpPr>
        <xdr:cNvPr id="69" name="直線コネクタ 68"/>
        <xdr:cNvCxnSpPr/>
      </xdr:nvCxnSpPr>
      <xdr:spPr>
        <a:xfrm flipV="1">
          <a:off x="2019300" y="6451052"/>
          <a:ext cx="889000" cy="4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169367</xdr:rowOff>
    </xdr:from>
    <xdr:to>
      <xdr:col>15</xdr:col>
      <xdr:colOff>101600</xdr:colOff>
      <xdr:row>39</xdr:row>
      <xdr:rowOff>99517</xdr:rowOff>
    </xdr:to>
    <xdr:sp macro="" textlink="">
      <xdr:nvSpPr>
        <xdr:cNvPr id="70" name="フローチャート: 判断 69"/>
        <xdr:cNvSpPr/>
      </xdr:nvSpPr>
      <xdr:spPr>
        <a:xfrm>
          <a:off x="2857500" y="668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90644</xdr:rowOff>
    </xdr:from>
    <xdr:ext cx="534377" cy="259045"/>
    <xdr:sp macro="" textlink="">
      <xdr:nvSpPr>
        <xdr:cNvPr id="71" name="テキスト ボックス 70"/>
        <xdr:cNvSpPr txBox="1"/>
      </xdr:nvSpPr>
      <xdr:spPr>
        <a:xfrm>
          <a:off x="2641111" y="677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152648</xdr:rowOff>
    </xdr:from>
    <xdr:to>
      <xdr:col>10</xdr:col>
      <xdr:colOff>114300</xdr:colOff>
      <xdr:row>37</xdr:row>
      <xdr:rowOff>165989</xdr:rowOff>
    </xdr:to>
    <xdr:cxnSp macro="">
      <xdr:nvCxnSpPr>
        <xdr:cNvPr id="72" name="直線コネクタ 71"/>
        <xdr:cNvCxnSpPr/>
      </xdr:nvCxnSpPr>
      <xdr:spPr>
        <a:xfrm flipV="1">
          <a:off x="1130300" y="6496298"/>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158378</xdr:rowOff>
    </xdr:from>
    <xdr:to>
      <xdr:col>10</xdr:col>
      <xdr:colOff>165100</xdr:colOff>
      <xdr:row>39</xdr:row>
      <xdr:rowOff>88528</xdr:rowOff>
    </xdr:to>
    <xdr:sp macro="" textlink="">
      <xdr:nvSpPr>
        <xdr:cNvPr id="73" name="フローチャート: 判断 72"/>
        <xdr:cNvSpPr/>
      </xdr:nvSpPr>
      <xdr:spPr>
        <a:xfrm>
          <a:off x="1968500" y="6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79655</xdr:rowOff>
    </xdr:from>
    <xdr:ext cx="534377" cy="259045"/>
    <xdr:sp macro="" textlink="">
      <xdr:nvSpPr>
        <xdr:cNvPr id="74" name="テキスト ボックス 73"/>
        <xdr:cNvSpPr txBox="1"/>
      </xdr:nvSpPr>
      <xdr:spPr>
        <a:xfrm>
          <a:off x="1752111" y="676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160762</xdr:rowOff>
    </xdr:from>
    <xdr:to>
      <xdr:col>6</xdr:col>
      <xdr:colOff>38100</xdr:colOff>
      <xdr:row>39</xdr:row>
      <xdr:rowOff>90912</xdr:rowOff>
    </xdr:to>
    <xdr:sp macro="" textlink="">
      <xdr:nvSpPr>
        <xdr:cNvPr id="75" name="フローチャート: 判断 74"/>
        <xdr:cNvSpPr/>
      </xdr:nvSpPr>
      <xdr:spPr>
        <a:xfrm>
          <a:off x="1079500" y="667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82039</xdr:rowOff>
    </xdr:from>
    <xdr:ext cx="534377" cy="259045"/>
    <xdr:sp macro="" textlink="">
      <xdr:nvSpPr>
        <xdr:cNvPr id="76" name="テキスト ボックス 75"/>
        <xdr:cNvSpPr txBox="1"/>
      </xdr:nvSpPr>
      <xdr:spPr>
        <a:xfrm>
          <a:off x="863111" y="676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101718</xdr:rowOff>
    </xdr:from>
    <xdr:to>
      <xdr:col>24</xdr:col>
      <xdr:colOff>114300</xdr:colOff>
      <xdr:row>36</xdr:row>
      <xdr:rowOff>31868</xdr:rowOff>
    </xdr:to>
    <xdr:sp macro="" textlink="">
      <xdr:nvSpPr>
        <xdr:cNvPr id="82" name="楕円 81"/>
        <xdr:cNvSpPr/>
      </xdr:nvSpPr>
      <xdr:spPr>
        <a:xfrm>
          <a:off x="4584700" y="610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124595</xdr:rowOff>
    </xdr:from>
    <xdr:ext cx="534377" cy="259045"/>
    <xdr:sp macro="" textlink="">
      <xdr:nvSpPr>
        <xdr:cNvPr id="83" name="人件費該当値テキスト"/>
        <xdr:cNvSpPr txBox="1"/>
      </xdr:nvSpPr>
      <xdr:spPr>
        <a:xfrm>
          <a:off x="4686300" y="595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80931</xdr:rowOff>
    </xdr:from>
    <xdr:to>
      <xdr:col>20</xdr:col>
      <xdr:colOff>38100</xdr:colOff>
      <xdr:row>38</xdr:row>
      <xdr:rowOff>11081</xdr:rowOff>
    </xdr:to>
    <xdr:sp macro="" textlink="">
      <xdr:nvSpPr>
        <xdr:cNvPr id="84" name="楕円 83"/>
        <xdr:cNvSpPr/>
      </xdr:nvSpPr>
      <xdr:spPr>
        <a:xfrm>
          <a:off x="3746500" y="642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27608</xdr:rowOff>
    </xdr:from>
    <xdr:ext cx="534377" cy="259045"/>
    <xdr:sp macro="" textlink="">
      <xdr:nvSpPr>
        <xdr:cNvPr id="85" name="テキスト ボックス 84"/>
        <xdr:cNvSpPr txBox="1"/>
      </xdr:nvSpPr>
      <xdr:spPr>
        <a:xfrm>
          <a:off x="3530111" y="61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56602</xdr:rowOff>
    </xdr:from>
    <xdr:to>
      <xdr:col>15</xdr:col>
      <xdr:colOff>101600</xdr:colOff>
      <xdr:row>37</xdr:row>
      <xdr:rowOff>158202</xdr:rowOff>
    </xdr:to>
    <xdr:sp macro="" textlink="">
      <xdr:nvSpPr>
        <xdr:cNvPr id="86" name="楕円 85"/>
        <xdr:cNvSpPr/>
      </xdr:nvSpPr>
      <xdr:spPr>
        <a:xfrm>
          <a:off x="2857500" y="64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3279</xdr:rowOff>
    </xdr:from>
    <xdr:ext cx="534377" cy="259045"/>
    <xdr:sp macro="" textlink="">
      <xdr:nvSpPr>
        <xdr:cNvPr id="87" name="テキスト ボックス 86"/>
        <xdr:cNvSpPr txBox="1"/>
      </xdr:nvSpPr>
      <xdr:spPr>
        <a:xfrm>
          <a:off x="2641111" y="61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101848</xdr:rowOff>
    </xdr:from>
    <xdr:to>
      <xdr:col>10</xdr:col>
      <xdr:colOff>165100</xdr:colOff>
      <xdr:row>38</xdr:row>
      <xdr:rowOff>31998</xdr:rowOff>
    </xdr:to>
    <xdr:sp macro="" textlink="">
      <xdr:nvSpPr>
        <xdr:cNvPr id="88" name="楕円 87"/>
        <xdr:cNvSpPr/>
      </xdr:nvSpPr>
      <xdr:spPr>
        <a:xfrm>
          <a:off x="1968500" y="644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48525</xdr:rowOff>
    </xdr:from>
    <xdr:ext cx="534377" cy="259045"/>
    <xdr:sp macro="" textlink="">
      <xdr:nvSpPr>
        <xdr:cNvPr id="89" name="テキスト ボックス 88"/>
        <xdr:cNvSpPr txBox="1"/>
      </xdr:nvSpPr>
      <xdr:spPr>
        <a:xfrm>
          <a:off x="1752111" y="622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115189</xdr:rowOff>
    </xdr:from>
    <xdr:to>
      <xdr:col>6</xdr:col>
      <xdr:colOff>38100</xdr:colOff>
      <xdr:row>38</xdr:row>
      <xdr:rowOff>45339</xdr:rowOff>
    </xdr:to>
    <xdr:sp macro="" textlink="">
      <xdr:nvSpPr>
        <xdr:cNvPr id="90" name="楕円 89"/>
        <xdr:cNvSpPr/>
      </xdr:nvSpPr>
      <xdr:spPr>
        <a:xfrm>
          <a:off x="1079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61866</xdr:rowOff>
    </xdr:from>
    <xdr:ext cx="534377" cy="259045"/>
    <xdr:sp macro="" textlink="">
      <xdr:nvSpPr>
        <xdr:cNvPr id="91" name="テキスト ボックス 90"/>
        <xdr:cNvSpPr txBox="1"/>
      </xdr:nvSpPr>
      <xdr:spPr>
        <a:xfrm>
          <a:off x="863111" y="623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9718</xdr:rowOff>
    </xdr:from>
    <xdr:to>
      <xdr:col>24</xdr:col>
      <xdr:colOff>62865</xdr:colOff>
      <xdr:row>59</xdr:row>
      <xdr:rowOff>64140</xdr:rowOff>
    </xdr:to>
    <xdr:cxnSp macro="">
      <xdr:nvCxnSpPr>
        <xdr:cNvPr id="114" name="直線コネクタ 113"/>
        <xdr:cNvCxnSpPr/>
      </xdr:nvCxnSpPr>
      <xdr:spPr>
        <a:xfrm flipV="1">
          <a:off x="4633595" y="8582218"/>
          <a:ext cx="1270" cy="159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67967</xdr:rowOff>
    </xdr:from>
    <xdr:ext cx="534377" cy="259045"/>
    <xdr:sp macro="" textlink="">
      <xdr:nvSpPr>
        <xdr:cNvPr id="115" name="物件費最小値テキスト"/>
        <xdr:cNvSpPr txBox="1"/>
      </xdr:nvSpPr>
      <xdr:spPr>
        <a:xfrm>
          <a:off x="4686300" y="101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64140</xdr:rowOff>
    </xdr:from>
    <xdr:to>
      <xdr:col>24</xdr:col>
      <xdr:colOff>152400</xdr:colOff>
      <xdr:row>59</xdr:row>
      <xdr:rowOff>64140</xdr:rowOff>
    </xdr:to>
    <xdr:cxnSp macro="">
      <xdr:nvCxnSpPr>
        <xdr:cNvPr id="116" name="直線コネクタ 115"/>
        <xdr:cNvCxnSpPr/>
      </xdr:nvCxnSpPr>
      <xdr:spPr>
        <a:xfrm>
          <a:off x="4546600" y="10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127845</xdr:rowOff>
    </xdr:from>
    <xdr:ext cx="599010" cy="259045"/>
    <xdr:sp macro="" textlink="">
      <xdr:nvSpPr>
        <xdr:cNvPr id="117" name="物件費最大値テキスト"/>
        <xdr:cNvSpPr txBox="1"/>
      </xdr:nvSpPr>
      <xdr:spPr>
        <a:xfrm>
          <a:off x="4686300" y="835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9718</xdr:rowOff>
    </xdr:from>
    <xdr:to>
      <xdr:col>24</xdr:col>
      <xdr:colOff>152400</xdr:colOff>
      <xdr:row>50</xdr:row>
      <xdr:rowOff>9718</xdr:rowOff>
    </xdr:to>
    <xdr:cxnSp macro="">
      <xdr:nvCxnSpPr>
        <xdr:cNvPr id="118" name="直線コネクタ 117"/>
        <xdr:cNvCxnSpPr/>
      </xdr:nvCxnSpPr>
      <xdr:spPr>
        <a:xfrm>
          <a:off x="4546600" y="85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92883</xdr:rowOff>
    </xdr:from>
    <xdr:to>
      <xdr:col>24</xdr:col>
      <xdr:colOff>63500</xdr:colOff>
      <xdr:row>55</xdr:row>
      <xdr:rowOff>165547</xdr:rowOff>
    </xdr:to>
    <xdr:cxnSp macro="">
      <xdr:nvCxnSpPr>
        <xdr:cNvPr id="119" name="直線コネクタ 118"/>
        <xdr:cNvCxnSpPr/>
      </xdr:nvCxnSpPr>
      <xdr:spPr>
        <a:xfrm>
          <a:off x="3797300" y="9522633"/>
          <a:ext cx="838200" cy="7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121018</xdr:rowOff>
    </xdr:from>
    <xdr:ext cx="534377" cy="259045"/>
    <xdr:sp macro="" textlink="">
      <xdr:nvSpPr>
        <xdr:cNvPr id="120" name="物件費平均値テキスト"/>
        <xdr:cNvSpPr txBox="1"/>
      </xdr:nvSpPr>
      <xdr:spPr>
        <a:xfrm>
          <a:off x="4686300" y="9550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142591</xdr:rowOff>
    </xdr:from>
    <xdr:to>
      <xdr:col>24</xdr:col>
      <xdr:colOff>114300</xdr:colOff>
      <xdr:row>56</xdr:row>
      <xdr:rowOff>72741</xdr:rowOff>
    </xdr:to>
    <xdr:sp macro="" textlink="">
      <xdr:nvSpPr>
        <xdr:cNvPr id="121" name="フローチャート: 判断 120"/>
        <xdr:cNvSpPr/>
      </xdr:nvSpPr>
      <xdr:spPr>
        <a:xfrm>
          <a:off x="45847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92883</xdr:rowOff>
    </xdr:from>
    <xdr:to>
      <xdr:col>19</xdr:col>
      <xdr:colOff>177800</xdr:colOff>
      <xdr:row>55</xdr:row>
      <xdr:rowOff>93538</xdr:rowOff>
    </xdr:to>
    <xdr:cxnSp macro="">
      <xdr:nvCxnSpPr>
        <xdr:cNvPr id="122" name="直線コネクタ 121"/>
        <xdr:cNvCxnSpPr/>
      </xdr:nvCxnSpPr>
      <xdr:spPr>
        <a:xfrm flipV="1">
          <a:off x="2908300" y="9522633"/>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133355</xdr:rowOff>
    </xdr:from>
    <xdr:to>
      <xdr:col>20</xdr:col>
      <xdr:colOff>38100</xdr:colOff>
      <xdr:row>58</xdr:row>
      <xdr:rowOff>63505</xdr:rowOff>
    </xdr:to>
    <xdr:sp macro="" textlink="">
      <xdr:nvSpPr>
        <xdr:cNvPr id="123" name="フローチャート: 判断 122"/>
        <xdr:cNvSpPr/>
      </xdr:nvSpPr>
      <xdr:spPr>
        <a:xfrm>
          <a:off x="3746500" y="990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54632</xdr:rowOff>
    </xdr:from>
    <xdr:ext cx="534377" cy="259045"/>
    <xdr:sp macro="" textlink="">
      <xdr:nvSpPr>
        <xdr:cNvPr id="124" name="テキスト ボックス 123"/>
        <xdr:cNvSpPr txBox="1"/>
      </xdr:nvSpPr>
      <xdr:spPr>
        <a:xfrm>
          <a:off x="3530111" y="999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93538</xdr:rowOff>
    </xdr:from>
    <xdr:to>
      <xdr:col>15</xdr:col>
      <xdr:colOff>50800</xdr:colOff>
      <xdr:row>56</xdr:row>
      <xdr:rowOff>118486</xdr:rowOff>
    </xdr:to>
    <xdr:cxnSp macro="">
      <xdr:nvCxnSpPr>
        <xdr:cNvPr id="125" name="直線コネクタ 124"/>
        <xdr:cNvCxnSpPr/>
      </xdr:nvCxnSpPr>
      <xdr:spPr>
        <a:xfrm flipV="1">
          <a:off x="2019300" y="9523288"/>
          <a:ext cx="889000" cy="19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143048</xdr:rowOff>
    </xdr:from>
    <xdr:to>
      <xdr:col>15</xdr:col>
      <xdr:colOff>101600</xdr:colOff>
      <xdr:row>58</xdr:row>
      <xdr:rowOff>73198</xdr:rowOff>
    </xdr:to>
    <xdr:sp macro="" textlink="">
      <xdr:nvSpPr>
        <xdr:cNvPr id="126" name="フローチャート: 判断 125"/>
        <xdr:cNvSpPr/>
      </xdr:nvSpPr>
      <xdr:spPr>
        <a:xfrm>
          <a:off x="2857500" y="991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64325</xdr:rowOff>
    </xdr:from>
    <xdr:ext cx="534377" cy="259045"/>
    <xdr:sp macro="" textlink="">
      <xdr:nvSpPr>
        <xdr:cNvPr id="127" name="テキスト ボックス 126"/>
        <xdr:cNvSpPr txBox="1"/>
      </xdr:nvSpPr>
      <xdr:spPr>
        <a:xfrm>
          <a:off x="2641111" y="1000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118486</xdr:rowOff>
    </xdr:from>
    <xdr:to>
      <xdr:col>10</xdr:col>
      <xdr:colOff>114300</xdr:colOff>
      <xdr:row>56</xdr:row>
      <xdr:rowOff>145537</xdr:rowOff>
    </xdr:to>
    <xdr:cxnSp macro="">
      <xdr:nvCxnSpPr>
        <xdr:cNvPr id="128" name="直線コネクタ 127"/>
        <xdr:cNvCxnSpPr/>
      </xdr:nvCxnSpPr>
      <xdr:spPr>
        <a:xfrm flipV="1">
          <a:off x="1130300" y="9719686"/>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119852</xdr:rowOff>
    </xdr:from>
    <xdr:to>
      <xdr:col>10</xdr:col>
      <xdr:colOff>165100</xdr:colOff>
      <xdr:row>58</xdr:row>
      <xdr:rowOff>50002</xdr:rowOff>
    </xdr:to>
    <xdr:sp macro="" textlink="">
      <xdr:nvSpPr>
        <xdr:cNvPr id="129" name="フローチャート: 判断 128"/>
        <xdr:cNvSpPr/>
      </xdr:nvSpPr>
      <xdr:spPr>
        <a:xfrm>
          <a:off x="1968500" y="989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41129</xdr:rowOff>
    </xdr:from>
    <xdr:ext cx="534377" cy="259045"/>
    <xdr:sp macro="" textlink="">
      <xdr:nvSpPr>
        <xdr:cNvPr id="130" name="テキスト ボックス 129"/>
        <xdr:cNvSpPr txBox="1"/>
      </xdr:nvSpPr>
      <xdr:spPr>
        <a:xfrm>
          <a:off x="1752111" y="998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116576</xdr:rowOff>
    </xdr:from>
    <xdr:to>
      <xdr:col>6</xdr:col>
      <xdr:colOff>38100</xdr:colOff>
      <xdr:row>57</xdr:row>
      <xdr:rowOff>46726</xdr:rowOff>
    </xdr:to>
    <xdr:sp macro="" textlink="">
      <xdr:nvSpPr>
        <xdr:cNvPr id="131" name="フローチャート: 判断 130"/>
        <xdr:cNvSpPr/>
      </xdr:nvSpPr>
      <xdr:spPr>
        <a:xfrm>
          <a:off x="1079500" y="971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37853</xdr:rowOff>
    </xdr:from>
    <xdr:ext cx="534377" cy="259045"/>
    <xdr:sp macro="" textlink="">
      <xdr:nvSpPr>
        <xdr:cNvPr id="132" name="テキスト ボックス 131"/>
        <xdr:cNvSpPr txBox="1"/>
      </xdr:nvSpPr>
      <xdr:spPr>
        <a:xfrm>
          <a:off x="863111" y="981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114747</xdr:rowOff>
    </xdr:from>
    <xdr:to>
      <xdr:col>24</xdr:col>
      <xdr:colOff>114300</xdr:colOff>
      <xdr:row>56</xdr:row>
      <xdr:rowOff>44897</xdr:rowOff>
    </xdr:to>
    <xdr:sp macro="" textlink="">
      <xdr:nvSpPr>
        <xdr:cNvPr id="138" name="楕円 137"/>
        <xdr:cNvSpPr/>
      </xdr:nvSpPr>
      <xdr:spPr>
        <a:xfrm>
          <a:off x="4584700" y="954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137624</xdr:rowOff>
    </xdr:from>
    <xdr:ext cx="534377" cy="259045"/>
    <xdr:sp macro="" textlink="">
      <xdr:nvSpPr>
        <xdr:cNvPr id="139" name="物件費該当値テキスト"/>
        <xdr:cNvSpPr txBox="1"/>
      </xdr:nvSpPr>
      <xdr:spPr>
        <a:xfrm>
          <a:off x="4686300" y="939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42083</xdr:rowOff>
    </xdr:from>
    <xdr:to>
      <xdr:col>20</xdr:col>
      <xdr:colOff>38100</xdr:colOff>
      <xdr:row>55</xdr:row>
      <xdr:rowOff>143683</xdr:rowOff>
    </xdr:to>
    <xdr:sp macro="" textlink="">
      <xdr:nvSpPr>
        <xdr:cNvPr id="140" name="楕円 139"/>
        <xdr:cNvSpPr/>
      </xdr:nvSpPr>
      <xdr:spPr>
        <a:xfrm>
          <a:off x="3746500" y="947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160210</xdr:rowOff>
    </xdr:from>
    <xdr:ext cx="534377" cy="259045"/>
    <xdr:sp macro="" textlink="">
      <xdr:nvSpPr>
        <xdr:cNvPr id="141" name="テキスト ボックス 140"/>
        <xdr:cNvSpPr txBox="1"/>
      </xdr:nvSpPr>
      <xdr:spPr>
        <a:xfrm>
          <a:off x="3530111" y="924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42738</xdr:rowOff>
    </xdr:from>
    <xdr:to>
      <xdr:col>15</xdr:col>
      <xdr:colOff>101600</xdr:colOff>
      <xdr:row>55</xdr:row>
      <xdr:rowOff>144338</xdr:rowOff>
    </xdr:to>
    <xdr:sp macro="" textlink="">
      <xdr:nvSpPr>
        <xdr:cNvPr id="142" name="楕円 141"/>
        <xdr:cNvSpPr/>
      </xdr:nvSpPr>
      <xdr:spPr>
        <a:xfrm>
          <a:off x="2857500" y="947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160865</xdr:rowOff>
    </xdr:from>
    <xdr:ext cx="534377" cy="259045"/>
    <xdr:sp macro="" textlink="">
      <xdr:nvSpPr>
        <xdr:cNvPr id="143" name="テキスト ボックス 142"/>
        <xdr:cNvSpPr txBox="1"/>
      </xdr:nvSpPr>
      <xdr:spPr>
        <a:xfrm>
          <a:off x="2641111" y="924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67686</xdr:rowOff>
    </xdr:from>
    <xdr:to>
      <xdr:col>10</xdr:col>
      <xdr:colOff>165100</xdr:colOff>
      <xdr:row>56</xdr:row>
      <xdr:rowOff>169286</xdr:rowOff>
    </xdr:to>
    <xdr:sp macro="" textlink="">
      <xdr:nvSpPr>
        <xdr:cNvPr id="144" name="楕円 143"/>
        <xdr:cNvSpPr/>
      </xdr:nvSpPr>
      <xdr:spPr>
        <a:xfrm>
          <a:off x="1968500" y="966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14363</xdr:rowOff>
    </xdr:from>
    <xdr:ext cx="534377" cy="259045"/>
    <xdr:sp macro="" textlink="">
      <xdr:nvSpPr>
        <xdr:cNvPr id="145" name="テキスト ボックス 144"/>
        <xdr:cNvSpPr txBox="1"/>
      </xdr:nvSpPr>
      <xdr:spPr>
        <a:xfrm>
          <a:off x="1752111" y="944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94737</xdr:rowOff>
    </xdr:from>
    <xdr:to>
      <xdr:col>6</xdr:col>
      <xdr:colOff>38100</xdr:colOff>
      <xdr:row>57</xdr:row>
      <xdr:rowOff>24887</xdr:rowOff>
    </xdr:to>
    <xdr:sp macro="" textlink="">
      <xdr:nvSpPr>
        <xdr:cNvPr id="146" name="楕円 145"/>
        <xdr:cNvSpPr/>
      </xdr:nvSpPr>
      <xdr:spPr>
        <a:xfrm>
          <a:off x="1079500" y="969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41414</xdr:rowOff>
    </xdr:from>
    <xdr:ext cx="534377" cy="259045"/>
    <xdr:sp macro="" textlink="">
      <xdr:nvSpPr>
        <xdr:cNvPr id="147" name="テキスト ボックス 146"/>
        <xdr:cNvSpPr txBox="1"/>
      </xdr:nvSpPr>
      <xdr:spPr>
        <a:xfrm>
          <a:off x="863111" y="94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1" name="直線コネクタ 170"/>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2" name="維持補修費最小値テキスト"/>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3" name="直線コネクタ 172"/>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4" name="維持補修費最大値テキスト"/>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5" name="直線コネクタ 174"/>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114364</xdr:rowOff>
    </xdr:from>
    <xdr:to>
      <xdr:col>24</xdr:col>
      <xdr:colOff>63500</xdr:colOff>
      <xdr:row>78</xdr:row>
      <xdr:rowOff>118135</xdr:rowOff>
    </xdr:to>
    <xdr:cxnSp macro="">
      <xdr:nvCxnSpPr>
        <xdr:cNvPr id="176" name="直線コネクタ 175"/>
        <xdr:cNvCxnSpPr/>
      </xdr:nvCxnSpPr>
      <xdr:spPr>
        <a:xfrm flipV="1">
          <a:off x="3797300" y="13487464"/>
          <a:ext cx="8382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170603</xdr:rowOff>
    </xdr:from>
    <xdr:ext cx="469744" cy="259045"/>
    <xdr:sp macro="" textlink="">
      <xdr:nvSpPr>
        <xdr:cNvPr id="177" name="維持補修費平均値テキスト"/>
        <xdr:cNvSpPr txBox="1"/>
      </xdr:nvSpPr>
      <xdr:spPr>
        <a:xfrm>
          <a:off x="4686300" y="1302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78" name="フローチャート: 判断 177"/>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114288</xdr:rowOff>
    </xdr:from>
    <xdr:to>
      <xdr:col>19</xdr:col>
      <xdr:colOff>177800</xdr:colOff>
      <xdr:row>78</xdr:row>
      <xdr:rowOff>118135</xdr:rowOff>
    </xdr:to>
    <xdr:cxnSp macro="">
      <xdr:nvCxnSpPr>
        <xdr:cNvPr id="179" name="直線コネクタ 178"/>
        <xdr:cNvCxnSpPr/>
      </xdr:nvCxnSpPr>
      <xdr:spPr>
        <a:xfrm>
          <a:off x="2908300" y="13487388"/>
          <a:ext cx="8890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4890</xdr:rowOff>
    </xdr:from>
    <xdr:to>
      <xdr:col>20</xdr:col>
      <xdr:colOff>38100</xdr:colOff>
      <xdr:row>78</xdr:row>
      <xdr:rowOff>106490</xdr:rowOff>
    </xdr:to>
    <xdr:sp macro="" textlink="">
      <xdr:nvSpPr>
        <xdr:cNvPr id="180" name="フローチャート: 判断 179"/>
        <xdr:cNvSpPr/>
      </xdr:nvSpPr>
      <xdr:spPr>
        <a:xfrm>
          <a:off x="3746500" y="133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123017</xdr:rowOff>
    </xdr:from>
    <xdr:ext cx="469744" cy="259045"/>
    <xdr:sp macro="" textlink="">
      <xdr:nvSpPr>
        <xdr:cNvPr id="181" name="テキスト ボックス 180"/>
        <xdr:cNvSpPr txBox="1"/>
      </xdr:nvSpPr>
      <xdr:spPr>
        <a:xfrm>
          <a:off x="3562428" y="131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114288</xdr:rowOff>
    </xdr:from>
    <xdr:to>
      <xdr:col>15</xdr:col>
      <xdr:colOff>50800</xdr:colOff>
      <xdr:row>78</xdr:row>
      <xdr:rowOff>133908</xdr:rowOff>
    </xdr:to>
    <xdr:cxnSp macro="">
      <xdr:nvCxnSpPr>
        <xdr:cNvPr id="182" name="直線コネクタ 181"/>
        <xdr:cNvCxnSpPr/>
      </xdr:nvCxnSpPr>
      <xdr:spPr>
        <a:xfrm flipV="1">
          <a:off x="2019300" y="13487388"/>
          <a:ext cx="889000" cy="1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161785</xdr:rowOff>
    </xdr:from>
    <xdr:to>
      <xdr:col>15</xdr:col>
      <xdr:colOff>101600</xdr:colOff>
      <xdr:row>78</xdr:row>
      <xdr:rowOff>91935</xdr:rowOff>
    </xdr:to>
    <xdr:sp macro="" textlink="">
      <xdr:nvSpPr>
        <xdr:cNvPr id="183" name="フローチャート: 判断 182"/>
        <xdr:cNvSpPr/>
      </xdr:nvSpPr>
      <xdr:spPr>
        <a:xfrm>
          <a:off x="2857500" y="1336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108462</xdr:rowOff>
    </xdr:from>
    <xdr:ext cx="469744" cy="259045"/>
    <xdr:sp macro="" textlink="">
      <xdr:nvSpPr>
        <xdr:cNvPr id="184" name="テキスト ボックス 183"/>
        <xdr:cNvSpPr txBox="1"/>
      </xdr:nvSpPr>
      <xdr:spPr>
        <a:xfrm>
          <a:off x="2673428" y="1313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117869</xdr:rowOff>
    </xdr:from>
    <xdr:to>
      <xdr:col>10</xdr:col>
      <xdr:colOff>114300</xdr:colOff>
      <xdr:row>78</xdr:row>
      <xdr:rowOff>133908</xdr:rowOff>
    </xdr:to>
    <xdr:cxnSp macro="">
      <xdr:nvCxnSpPr>
        <xdr:cNvPr id="185" name="直線コネクタ 184"/>
        <xdr:cNvCxnSpPr/>
      </xdr:nvCxnSpPr>
      <xdr:spPr>
        <a:xfrm>
          <a:off x="1130300" y="13490969"/>
          <a:ext cx="889000" cy="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154279</xdr:rowOff>
    </xdr:from>
    <xdr:to>
      <xdr:col>10</xdr:col>
      <xdr:colOff>165100</xdr:colOff>
      <xdr:row>78</xdr:row>
      <xdr:rowOff>84429</xdr:rowOff>
    </xdr:to>
    <xdr:sp macro="" textlink="">
      <xdr:nvSpPr>
        <xdr:cNvPr id="186" name="フローチャート: 判断 185"/>
        <xdr:cNvSpPr/>
      </xdr:nvSpPr>
      <xdr:spPr>
        <a:xfrm>
          <a:off x="1968500" y="133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100956</xdr:rowOff>
    </xdr:from>
    <xdr:ext cx="469744" cy="259045"/>
    <xdr:sp macro="" textlink="">
      <xdr:nvSpPr>
        <xdr:cNvPr id="187" name="テキスト ボックス 186"/>
        <xdr:cNvSpPr txBox="1"/>
      </xdr:nvSpPr>
      <xdr:spPr>
        <a:xfrm>
          <a:off x="1784428" y="1313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19329</xdr:rowOff>
    </xdr:from>
    <xdr:to>
      <xdr:col>6</xdr:col>
      <xdr:colOff>38100</xdr:colOff>
      <xdr:row>78</xdr:row>
      <xdr:rowOff>120929</xdr:rowOff>
    </xdr:to>
    <xdr:sp macro="" textlink="">
      <xdr:nvSpPr>
        <xdr:cNvPr id="188" name="フローチャート: 判断 187"/>
        <xdr:cNvSpPr/>
      </xdr:nvSpPr>
      <xdr:spPr>
        <a:xfrm>
          <a:off x="1079500" y="1339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137456</xdr:rowOff>
    </xdr:from>
    <xdr:ext cx="469744" cy="259045"/>
    <xdr:sp macro="" textlink="">
      <xdr:nvSpPr>
        <xdr:cNvPr id="189" name="テキスト ボックス 188"/>
        <xdr:cNvSpPr txBox="1"/>
      </xdr:nvSpPr>
      <xdr:spPr>
        <a:xfrm>
          <a:off x="895428" y="1316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63564</xdr:rowOff>
    </xdr:from>
    <xdr:to>
      <xdr:col>24</xdr:col>
      <xdr:colOff>114300</xdr:colOff>
      <xdr:row>78</xdr:row>
      <xdr:rowOff>165164</xdr:rowOff>
    </xdr:to>
    <xdr:sp macro="" textlink="">
      <xdr:nvSpPr>
        <xdr:cNvPr id="195" name="楕円 194"/>
        <xdr:cNvSpPr/>
      </xdr:nvSpPr>
      <xdr:spPr>
        <a:xfrm>
          <a:off x="4584700" y="134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149941</xdr:rowOff>
    </xdr:from>
    <xdr:ext cx="469744" cy="259045"/>
    <xdr:sp macro="" textlink="">
      <xdr:nvSpPr>
        <xdr:cNvPr id="196" name="維持補修費該当値テキスト"/>
        <xdr:cNvSpPr txBox="1"/>
      </xdr:nvSpPr>
      <xdr:spPr>
        <a:xfrm>
          <a:off x="4686300" y="1335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67335</xdr:rowOff>
    </xdr:from>
    <xdr:to>
      <xdr:col>20</xdr:col>
      <xdr:colOff>38100</xdr:colOff>
      <xdr:row>78</xdr:row>
      <xdr:rowOff>168935</xdr:rowOff>
    </xdr:to>
    <xdr:sp macro="" textlink="">
      <xdr:nvSpPr>
        <xdr:cNvPr id="197" name="楕円 196"/>
        <xdr:cNvSpPr/>
      </xdr:nvSpPr>
      <xdr:spPr>
        <a:xfrm>
          <a:off x="3746500" y="134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160062</xdr:rowOff>
    </xdr:from>
    <xdr:ext cx="469744" cy="259045"/>
    <xdr:sp macro="" textlink="">
      <xdr:nvSpPr>
        <xdr:cNvPr id="198" name="テキスト ボックス 197"/>
        <xdr:cNvSpPr txBox="1"/>
      </xdr:nvSpPr>
      <xdr:spPr>
        <a:xfrm>
          <a:off x="3562428" y="135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63488</xdr:rowOff>
    </xdr:from>
    <xdr:to>
      <xdr:col>15</xdr:col>
      <xdr:colOff>101600</xdr:colOff>
      <xdr:row>78</xdr:row>
      <xdr:rowOff>165088</xdr:rowOff>
    </xdr:to>
    <xdr:sp macro="" textlink="">
      <xdr:nvSpPr>
        <xdr:cNvPr id="199" name="楕円 198"/>
        <xdr:cNvSpPr/>
      </xdr:nvSpPr>
      <xdr:spPr>
        <a:xfrm>
          <a:off x="2857500" y="134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156215</xdr:rowOff>
    </xdr:from>
    <xdr:ext cx="469744" cy="259045"/>
    <xdr:sp macro="" textlink="">
      <xdr:nvSpPr>
        <xdr:cNvPr id="200" name="テキスト ボックス 199"/>
        <xdr:cNvSpPr txBox="1"/>
      </xdr:nvSpPr>
      <xdr:spPr>
        <a:xfrm>
          <a:off x="2673428" y="1352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83108</xdr:rowOff>
    </xdr:from>
    <xdr:to>
      <xdr:col>10</xdr:col>
      <xdr:colOff>165100</xdr:colOff>
      <xdr:row>79</xdr:row>
      <xdr:rowOff>13258</xdr:rowOff>
    </xdr:to>
    <xdr:sp macro="" textlink="">
      <xdr:nvSpPr>
        <xdr:cNvPr id="201" name="楕円 200"/>
        <xdr:cNvSpPr/>
      </xdr:nvSpPr>
      <xdr:spPr>
        <a:xfrm>
          <a:off x="1968500" y="134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4385</xdr:rowOff>
    </xdr:from>
    <xdr:ext cx="469744" cy="259045"/>
    <xdr:sp macro="" textlink="">
      <xdr:nvSpPr>
        <xdr:cNvPr id="202" name="テキスト ボックス 201"/>
        <xdr:cNvSpPr txBox="1"/>
      </xdr:nvSpPr>
      <xdr:spPr>
        <a:xfrm>
          <a:off x="1784428" y="1354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67069</xdr:rowOff>
    </xdr:from>
    <xdr:to>
      <xdr:col>6</xdr:col>
      <xdr:colOff>38100</xdr:colOff>
      <xdr:row>78</xdr:row>
      <xdr:rowOff>168669</xdr:rowOff>
    </xdr:to>
    <xdr:sp macro="" textlink="">
      <xdr:nvSpPr>
        <xdr:cNvPr id="203" name="楕円 202"/>
        <xdr:cNvSpPr/>
      </xdr:nvSpPr>
      <xdr:spPr>
        <a:xfrm>
          <a:off x="1079500" y="134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159796</xdr:rowOff>
    </xdr:from>
    <xdr:ext cx="469744" cy="259045"/>
    <xdr:sp macro="" textlink="">
      <xdr:nvSpPr>
        <xdr:cNvPr id="204" name="テキスト ボックス 203"/>
        <xdr:cNvSpPr txBox="1"/>
      </xdr:nvSpPr>
      <xdr:spPr>
        <a:xfrm>
          <a:off x="895428" y="1353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7" name="直線コネクタ 226"/>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28" name="扶助費最小値テキスト"/>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29" name="直線コネクタ 228"/>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0" name="扶助費最大値テキスト"/>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1" name="直線コネクタ 230"/>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134807</xdr:rowOff>
    </xdr:from>
    <xdr:to>
      <xdr:col>24</xdr:col>
      <xdr:colOff>63500</xdr:colOff>
      <xdr:row>92</xdr:row>
      <xdr:rowOff>150399</xdr:rowOff>
    </xdr:to>
    <xdr:cxnSp macro="">
      <xdr:nvCxnSpPr>
        <xdr:cNvPr id="232" name="直線コネクタ 231"/>
        <xdr:cNvCxnSpPr/>
      </xdr:nvCxnSpPr>
      <xdr:spPr>
        <a:xfrm flipV="1">
          <a:off x="3797300" y="15908207"/>
          <a:ext cx="838200" cy="1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75328</xdr:rowOff>
    </xdr:from>
    <xdr:ext cx="534377" cy="259045"/>
    <xdr:sp macro="" textlink="">
      <xdr:nvSpPr>
        <xdr:cNvPr id="233" name="扶助費平均値テキスト"/>
        <xdr:cNvSpPr txBox="1"/>
      </xdr:nvSpPr>
      <xdr:spPr>
        <a:xfrm>
          <a:off x="4686300" y="16363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4" name="フローチャート: 判断 233"/>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150399</xdr:rowOff>
    </xdr:from>
    <xdr:to>
      <xdr:col>19</xdr:col>
      <xdr:colOff>177800</xdr:colOff>
      <xdr:row>93</xdr:row>
      <xdr:rowOff>47163</xdr:rowOff>
    </xdr:to>
    <xdr:cxnSp macro="">
      <xdr:nvCxnSpPr>
        <xdr:cNvPr id="235" name="直線コネクタ 234"/>
        <xdr:cNvCxnSpPr/>
      </xdr:nvCxnSpPr>
      <xdr:spPr>
        <a:xfrm flipV="1">
          <a:off x="2908300" y="15923799"/>
          <a:ext cx="889000" cy="6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27910</xdr:rowOff>
    </xdr:from>
    <xdr:to>
      <xdr:col>20</xdr:col>
      <xdr:colOff>38100</xdr:colOff>
      <xdr:row>95</xdr:row>
      <xdr:rowOff>129510</xdr:rowOff>
    </xdr:to>
    <xdr:sp macro="" textlink="">
      <xdr:nvSpPr>
        <xdr:cNvPr id="236" name="フローチャート: 判断 235"/>
        <xdr:cNvSpPr/>
      </xdr:nvSpPr>
      <xdr:spPr>
        <a:xfrm>
          <a:off x="3746500" y="163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120637</xdr:rowOff>
    </xdr:from>
    <xdr:ext cx="534377" cy="259045"/>
    <xdr:sp macro="" textlink="">
      <xdr:nvSpPr>
        <xdr:cNvPr id="237" name="テキスト ボックス 236"/>
        <xdr:cNvSpPr txBox="1"/>
      </xdr:nvSpPr>
      <xdr:spPr>
        <a:xfrm>
          <a:off x="3530111" y="164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47163</xdr:rowOff>
    </xdr:from>
    <xdr:to>
      <xdr:col>15</xdr:col>
      <xdr:colOff>50800</xdr:colOff>
      <xdr:row>93</xdr:row>
      <xdr:rowOff>48878</xdr:rowOff>
    </xdr:to>
    <xdr:cxnSp macro="">
      <xdr:nvCxnSpPr>
        <xdr:cNvPr id="238" name="直線コネクタ 237"/>
        <xdr:cNvCxnSpPr/>
      </xdr:nvCxnSpPr>
      <xdr:spPr>
        <a:xfrm flipV="1">
          <a:off x="2019300" y="1599201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90455</xdr:rowOff>
    </xdr:from>
    <xdr:to>
      <xdr:col>15</xdr:col>
      <xdr:colOff>101600</xdr:colOff>
      <xdr:row>96</xdr:row>
      <xdr:rowOff>20605</xdr:rowOff>
    </xdr:to>
    <xdr:sp macro="" textlink="">
      <xdr:nvSpPr>
        <xdr:cNvPr id="239" name="フローチャート: 判断 238"/>
        <xdr:cNvSpPr/>
      </xdr:nvSpPr>
      <xdr:spPr>
        <a:xfrm>
          <a:off x="28575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11732</xdr:rowOff>
    </xdr:from>
    <xdr:ext cx="534377" cy="259045"/>
    <xdr:sp macro="" textlink="">
      <xdr:nvSpPr>
        <xdr:cNvPr id="240" name="テキスト ボックス 239"/>
        <xdr:cNvSpPr txBox="1"/>
      </xdr:nvSpPr>
      <xdr:spPr>
        <a:xfrm>
          <a:off x="2641111" y="1647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48878</xdr:rowOff>
    </xdr:from>
    <xdr:to>
      <xdr:col>10</xdr:col>
      <xdr:colOff>114300</xdr:colOff>
      <xdr:row>93</xdr:row>
      <xdr:rowOff>123538</xdr:rowOff>
    </xdr:to>
    <xdr:cxnSp macro="">
      <xdr:nvCxnSpPr>
        <xdr:cNvPr id="241" name="直線コネクタ 240"/>
        <xdr:cNvCxnSpPr/>
      </xdr:nvCxnSpPr>
      <xdr:spPr>
        <a:xfrm flipV="1">
          <a:off x="1130300" y="15993728"/>
          <a:ext cx="889000" cy="7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89998</xdr:rowOff>
    </xdr:from>
    <xdr:to>
      <xdr:col>10</xdr:col>
      <xdr:colOff>165100</xdr:colOff>
      <xdr:row>96</xdr:row>
      <xdr:rowOff>20148</xdr:rowOff>
    </xdr:to>
    <xdr:sp macro="" textlink="">
      <xdr:nvSpPr>
        <xdr:cNvPr id="242" name="フローチャート: 判断 241"/>
        <xdr:cNvSpPr/>
      </xdr:nvSpPr>
      <xdr:spPr>
        <a:xfrm>
          <a:off x="1968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11275</xdr:rowOff>
    </xdr:from>
    <xdr:ext cx="534377" cy="259045"/>
    <xdr:sp macro="" textlink="">
      <xdr:nvSpPr>
        <xdr:cNvPr id="243" name="テキスト ボックス 242"/>
        <xdr:cNvSpPr txBox="1"/>
      </xdr:nvSpPr>
      <xdr:spPr>
        <a:xfrm>
          <a:off x="1752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118413</xdr:rowOff>
    </xdr:from>
    <xdr:to>
      <xdr:col>6</xdr:col>
      <xdr:colOff>38100</xdr:colOff>
      <xdr:row>96</xdr:row>
      <xdr:rowOff>48563</xdr:rowOff>
    </xdr:to>
    <xdr:sp macro="" textlink="">
      <xdr:nvSpPr>
        <xdr:cNvPr id="244" name="フローチャート: 判断 243"/>
        <xdr:cNvSpPr/>
      </xdr:nvSpPr>
      <xdr:spPr>
        <a:xfrm>
          <a:off x="1079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39690</xdr:rowOff>
    </xdr:from>
    <xdr:ext cx="534377" cy="259045"/>
    <xdr:sp macro="" textlink="">
      <xdr:nvSpPr>
        <xdr:cNvPr id="245" name="テキスト ボックス 244"/>
        <xdr:cNvSpPr txBox="1"/>
      </xdr:nvSpPr>
      <xdr:spPr>
        <a:xfrm>
          <a:off x="863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84007</xdr:rowOff>
    </xdr:from>
    <xdr:to>
      <xdr:col>24</xdr:col>
      <xdr:colOff>114300</xdr:colOff>
      <xdr:row>93</xdr:row>
      <xdr:rowOff>14157</xdr:rowOff>
    </xdr:to>
    <xdr:sp macro="" textlink="">
      <xdr:nvSpPr>
        <xdr:cNvPr id="251" name="楕円 250"/>
        <xdr:cNvSpPr/>
      </xdr:nvSpPr>
      <xdr:spPr>
        <a:xfrm>
          <a:off x="4584700" y="1585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106884</xdr:rowOff>
    </xdr:from>
    <xdr:ext cx="534377" cy="259045"/>
    <xdr:sp macro="" textlink="">
      <xdr:nvSpPr>
        <xdr:cNvPr id="252" name="扶助費該当値テキスト"/>
        <xdr:cNvSpPr txBox="1"/>
      </xdr:nvSpPr>
      <xdr:spPr>
        <a:xfrm>
          <a:off x="4686300" y="1570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99599</xdr:rowOff>
    </xdr:from>
    <xdr:to>
      <xdr:col>20</xdr:col>
      <xdr:colOff>38100</xdr:colOff>
      <xdr:row>93</xdr:row>
      <xdr:rowOff>29749</xdr:rowOff>
    </xdr:to>
    <xdr:sp macro="" textlink="">
      <xdr:nvSpPr>
        <xdr:cNvPr id="253" name="楕円 252"/>
        <xdr:cNvSpPr/>
      </xdr:nvSpPr>
      <xdr:spPr>
        <a:xfrm>
          <a:off x="3746500" y="158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46276</xdr:rowOff>
    </xdr:from>
    <xdr:ext cx="534377" cy="259045"/>
    <xdr:sp macro="" textlink="">
      <xdr:nvSpPr>
        <xdr:cNvPr id="254" name="テキスト ボックス 253"/>
        <xdr:cNvSpPr txBox="1"/>
      </xdr:nvSpPr>
      <xdr:spPr>
        <a:xfrm>
          <a:off x="3530111" y="1564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167813</xdr:rowOff>
    </xdr:from>
    <xdr:to>
      <xdr:col>15</xdr:col>
      <xdr:colOff>101600</xdr:colOff>
      <xdr:row>93</xdr:row>
      <xdr:rowOff>97963</xdr:rowOff>
    </xdr:to>
    <xdr:sp macro="" textlink="">
      <xdr:nvSpPr>
        <xdr:cNvPr id="255" name="楕円 254"/>
        <xdr:cNvSpPr/>
      </xdr:nvSpPr>
      <xdr:spPr>
        <a:xfrm>
          <a:off x="2857500" y="1594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114490</xdr:rowOff>
    </xdr:from>
    <xdr:ext cx="534377" cy="259045"/>
    <xdr:sp macro="" textlink="">
      <xdr:nvSpPr>
        <xdr:cNvPr id="256" name="テキスト ボックス 255"/>
        <xdr:cNvSpPr txBox="1"/>
      </xdr:nvSpPr>
      <xdr:spPr>
        <a:xfrm>
          <a:off x="2641111" y="1571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169528</xdr:rowOff>
    </xdr:from>
    <xdr:to>
      <xdr:col>10</xdr:col>
      <xdr:colOff>165100</xdr:colOff>
      <xdr:row>93</xdr:row>
      <xdr:rowOff>99678</xdr:rowOff>
    </xdr:to>
    <xdr:sp macro="" textlink="">
      <xdr:nvSpPr>
        <xdr:cNvPr id="257" name="楕円 256"/>
        <xdr:cNvSpPr/>
      </xdr:nvSpPr>
      <xdr:spPr>
        <a:xfrm>
          <a:off x="1968500" y="1594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116205</xdr:rowOff>
    </xdr:from>
    <xdr:ext cx="534377" cy="259045"/>
    <xdr:sp macro="" textlink="">
      <xdr:nvSpPr>
        <xdr:cNvPr id="258" name="テキスト ボックス 257"/>
        <xdr:cNvSpPr txBox="1"/>
      </xdr:nvSpPr>
      <xdr:spPr>
        <a:xfrm>
          <a:off x="1752111" y="157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72738</xdr:rowOff>
    </xdr:from>
    <xdr:to>
      <xdr:col>6</xdr:col>
      <xdr:colOff>38100</xdr:colOff>
      <xdr:row>94</xdr:row>
      <xdr:rowOff>2888</xdr:rowOff>
    </xdr:to>
    <xdr:sp macro="" textlink="">
      <xdr:nvSpPr>
        <xdr:cNvPr id="259" name="楕円 258"/>
        <xdr:cNvSpPr/>
      </xdr:nvSpPr>
      <xdr:spPr>
        <a:xfrm>
          <a:off x="1079500" y="160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19415</xdr:rowOff>
    </xdr:from>
    <xdr:ext cx="534377" cy="259045"/>
    <xdr:sp macro="" textlink="">
      <xdr:nvSpPr>
        <xdr:cNvPr id="260" name="テキスト ボックス 259"/>
        <xdr:cNvSpPr txBox="1"/>
      </xdr:nvSpPr>
      <xdr:spPr>
        <a:xfrm>
          <a:off x="863111" y="1579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45083</xdr:rowOff>
    </xdr:from>
    <xdr:to>
      <xdr:col>54</xdr:col>
      <xdr:colOff>189865</xdr:colOff>
      <xdr:row>34</xdr:row>
      <xdr:rowOff>151171</xdr:rowOff>
    </xdr:to>
    <xdr:cxnSp macro="">
      <xdr:nvCxnSpPr>
        <xdr:cNvPr id="282" name="直線コネクタ 281"/>
        <xdr:cNvCxnSpPr/>
      </xdr:nvCxnSpPr>
      <xdr:spPr>
        <a:xfrm flipV="1">
          <a:off x="10475595" y="5360033"/>
          <a:ext cx="1270" cy="62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154998</xdr:rowOff>
    </xdr:from>
    <xdr:ext cx="599010" cy="259045"/>
    <xdr:sp macro="" textlink="">
      <xdr:nvSpPr>
        <xdr:cNvPr id="283" name="補助費等最小値テキスト"/>
        <xdr:cNvSpPr txBox="1"/>
      </xdr:nvSpPr>
      <xdr:spPr>
        <a:xfrm>
          <a:off x="10528300" y="598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151171</xdr:rowOff>
    </xdr:from>
    <xdr:to>
      <xdr:col>55</xdr:col>
      <xdr:colOff>88900</xdr:colOff>
      <xdr:row>34</xdr:row>
      <xdr:rowOff>151171</xdr:rowOff>
    </xdr:to>
    <xdr:cxnSp macro="">
      <xdr:nvCxnSpPr>
        <xdr:cNvPr id="284" name="直線コネクタ 283"/>
        <xdr:cNvCxnSpPr/>
      </xdr:nvCxnSpPr>
      <xdr:spPr>
        <a:xfrm>
          <a:off x="10388600" y="598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163210</xdr:rowOff>
    </xdr:from>
    <xdr:ext cx="599010" cy="259045"/>
    <xdr:sp macro="" textlink="">
      <xdr:nvSpPr>
        <xdr:cNvPr id="285" name="補助費等最大値テキスト"/>
        <xdr:cNvSpPr txBox="1"/>
      </xdr:nvSpPr>
      <xdr:spPr>
        <a:xfrm>
          <a:off x="10528300" y="513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45083</xdr:rowOff>
    </xdr:from>
    <xdr:to>
      <xdr:col>55</xdr:col>
      <xdr:colOff>88900</xdr:colOff>
      <xdr:row>31</xdr:row>
      <xdr:rowOff>45083</xdr:rowOff>
    </xdr:to>
    <xdr:cxnSp macro="">
      <xdr:nvCxnSpPr>
        <xdr:cNvPr id="286" name="直線コネクタ 285"/>
        <xdr:cNvCxnSpPr/>
      </xdr:nvCxnSpPr>
      <xdr:spPr>
        <a:xfrm>
          <a:off x="10388600" y="536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87680</xdr:rowOff>
    </xdr:from>
    <xdr:to>
      <xdr:col>55</xdr:col>
      <xdr:colOff>0</xdr:colOff>
      <xdr:row>36</xdr:row>
      <xdr:rowOff>139924</xdr:rowOff>
    </xdr:to>
    <xdr:cxnSp macro="">
      <xdr:nvCxnSpPr>
        <xdr:cNvPr id="287" name="直線コネクタ 286"/>
        <xdr:cNvCxnSpPr/>
      </xdr:nvCxnSpPr>
      <xdr:spPr>
        <a:xfrm flipV="1">
          <a:off x="9639300" y="5745530"/>
          <a:ext cx="838200" cy="56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25630</xdr:rowOff>
    </xdr:from>
    <xdr:ext cx="599010" cy="259045"/>
    <xdr:sp macro="" textlink="">
      <xdr:nvSpPr>
        <xdr:cNvPr id="288" name="補助費等平均値テキスト"/>
        <xdr:cNvSpPr txBox="1"/>
      </xdr:nvSpPr>
      <xdr:spPr>
        <a:xfrm>
          <a:off x="10528300" y="5683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47203</xdr:rowOff>
    </xdr:from>
    <xdr:to>
      <xdr:col>55</xdr:col>
      <xdr:colOff>50800</xdr:colOff>
      <xdr:row>33</xdr:row>
      <xdr:rowOff>148803</xdr:rowOff>
    </xdr:to>
    <xdr:sp macro="" textlink="">
      <xdr:nvSpPr>
        <xdr:cNvPr id="289" name="フローチャート: 判断 288"/>
        <xdr:cNvSpPr/>
      </xdr:nvSpPr>
      <xdr:spPr>
        <a:xfrm>
          <a:off x="104267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139924</xdr:rowOff>
    </xdr:from>
    <xdr:to>
      <xdr:col>50</xdr:col>
      <xdr:colOff>114300</xdr:colOff>
      <xdr:row>36</xdr:row>
      <xdr:rowOff>170237</xdr:rowOff>
    </xdr:to>
    <xdr:cxnSp macro="">
      <xdr:nvCxnSpPr>
        <xdr:cNvPr id="290" name="直線コネクタ 289"/>
        <xdr:cNvCxnSpPr/>
      </xdr:nvCxnSpPr>
      <xdr:spPr>
        <a:xfrm flipV="1">
          <a:off x="8750300" y="6312124"/>
          <a:ext cx="889000" cy="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159185</xdr:rowOff>
    </xdr:from>
    <xdr:to>
      <xdr:col>50</xdr:col>
      <xdr:colOff>165100</xdr:colOff>
      <xdr:row>37</xdr:row>
      <xdr:rowOff>89335</xdr:rowOff>
    </xdr:to>
    <xdr:sp macro="" textlink="">
      <xdr:nvSpPr>
        <xdr:cNvPr id="291" name="フローチャート: 判断 290"/>
        <xdr:cNvSpPr/>
      </xdr:nvSpPr>
      <xdr:spPr>
        <a:xfrm>
          <a:off x="9588500" y="633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80462</xdr:rowOff>
    </xdr:from>
    <xdr:ext cx="534377" cy="259045"/>
    <xdr:sp macro="" textlink="">
      <xdr:nvSpPr>
        <xdr:cNvPr id="292" name="テキスト ボックス 291"/>
        <xdr:cNvSpPr txBox="1"/>
      </xdr:nvSpPr>
      <xdr:spPr>
        <a:xfrm>
          <a:off x="9372111" y="642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170237</xdr:rowOff>
    </xdr:from>
    <xdr:to>
      <xdr:col>45</xdr:col>
      <xdr:colOff>177800</xdr:colOff>
      <xdr:row>37</xdr:row>
      <xdr:rowOff>14034</xdr:rowOff>
    </xdr:to>
    <xdr:cxnSp macro="">
      <xdr:nvCxnSpPr>
        <xdr:cNvPr id="293" name="直線コネクタ 292"/>
        <xdr:cNvCxnSpPr/>
      </xdr:nvCxnSpPr>
      <xdr:spPr>
        <a:xfrm flipV="1">
          <a:off x="7861300" y="6342437"/>
          <a:ext cx="889000" cy="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2037</xdr:rowOff>
    </xdr:from>
    <xdr:to>
      <xdr:col>46</xdr:col>
      <xdr:colOff>38100</xdr:colOff>
      <xdr:row>37</xdr:row>
      <xdr:rowOff>103637</xdr:rowOff>
    </xdr:to>
    <xdr:sp macro="" textlink="">
      <xdr:nvSpPr>
        <xdr:cNvPr id="294" name="フローチャート: 判断 293"/>
        <xdr:cNvSpPr/>
      </xdr:nvSpPr>
      <xdr:spPr>
        <a:xfrm>
          <a:off x="8699500" y="634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94764</xdr:rowOff>
    </xdr:from>
    <xdr:ext cx="534377" cy="259045"/>
    <xdr:sp macro="" textlink="">
      <xdr:nvSpPr>
        <xdr:cNvPr id="295" name="テキスト ボックス 294"/>
        <xdr:cNvSpPr txBox="1"/>
      </xdr:nvSpPr>
      <xdr:spPr>
        <a:xfrm>
          <a:off x="8483111" y="643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10317</xdr:rowOff>
    </xdr:from>
    <xdr:to>
      <xdr:col>41</xdr:col>
      <xdr:colOff>50800</xdr:colOff>
      <xdr:row>37</xdr:row>
      <xdr:rowOff>14034</xdr:rowOff>
    </xdr:to>
    <xdr:cxnSp macro="">
      <xdr:nvCxnSpPr>
        <xdr:cNvPr id="296" name="直線コネクタ 295"/>
        <xdr:cNvCxnSpPr/>
      </xdr:nvCxnSpPr>
      <xdr:spPr>
        <a:xfrm>
          <a:off x="6972300" y="6353967"/>
          <a:ext cx="889000" cy="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14102</xdr:rowOff>
    </xdr:from>
    <xdr:to>
      <xdr:col>41</xdr:col>
      <xdr:colOff>101600</xdr:colOff>
      <xdr:row>37</xdr:row>
      <xdr:rowOff>115702</xdr:rowOff>
    </xdr:to>
    <xdr:sp macro="" textlink="">
      <xdr:nvSpPr>
        <xdr:cNvPr id="297" name="フローチャート: 判断 296"/>
        <xdr:cNvSpPr/>
      </xdr:nvSpPr>
      <xdr:spPr>
        <a:xfrm>
          <a:off x="7810500" y="635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106829</xdr:rowOff>
    </xdr:from>
    <xdr:ext cx="534377" cy="259045"/>
    <xdr:sp macro="" textlink="">
      <xdr:nvSpPr>
        <xdr:cNvPr id="298" name="テキスト ボックス 297"/>
        <xdr:cNvSpPr txBox="1"/>
      </xdr:nvSpPr>
      <xdr:spPr>
        <a:xfrm>
          <a:off x="7594111" y="645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26698</xdr:rowOff>
    </xdr:from>
    <xdr:to>
      <xdr:col>36</xdr:col>
      <xdr:colOff>165100</xdr:colOff>
      <xdr:row>37</xdr:row>
      <xdr:rowOff>128298</xdr:rowOff>
    </xdr:to>
    <xdr:sp macro="" textlink="">
      <xdr:nvSpPr>
        <xdr:cNvPr id="299" name="フローチャート: 判断 298"/>
        <xdr:cNvSpPr/>
      </xdr:nvSpPr>
      <xdr:spPr>
        <a:xfrm>
          <a:off x="6921500" y="637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119425</xdr:rowOff>
    </xdr:from>
    <xdr:ext cx="534377" cy="259045"/>
    <xdr:sp macro="" textlink="">
      <xdr:nvSpPr>
        <xdr:cNvPr id="300" name="テキスト ボックス 299"/>
        <xdr:cNvSpPr txBox="1"/>
      </xdr:nvSpPr>
      <xdr:spPr>
        <a:xfrm>
          <a:off x="6705111" y="646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36880</xdr:rowOff>
    </xdr:from>
    <xdr:to>
      <xdr:col>55</xdr:col>
      <xdr:colOff>50800</xdr:colOff>
      <xdr:row>33</xdr:row>
      <xdr:rowOff>138480</xdr:rowOff>
    </xdr:to>
    <xdr:sp macro="" textlink="">
      <xdr:nvSpPr>
        <xdr:cNvPr id="306" name="楕円 305"/>
        <xdr:cNvSpPr/>
      </xdr:nvSpPr>
      <xdr:spPr>
        <a:xfrm>
          <a:off x="10426700" y="56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59757</xdr:rowOff>
    </xdr:from>
    <xdr:ext cx="599010" cy="259045"/>
    <xdr:sp macro="" textlink="">
      <xdr:nvSpPr>
        <xdr:cNvPr id="307" name="補助費等該当値テキスト"/>
        <xdr:cNvSpPr txBox="1"/>
      </xdr:nvSpPr>
      <xdr:spPr>
        <a:xfrm>
          <a:off x="10528300" y="554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89124</xdr:rowOff>
    </xdr:from>
    <xdr:to>
      <xdr:col>50</xdr:col>
      <xdr:colOff>165100</xdr:colOff>
      <xdr:row>37</xdr:row>
      <xdr:rowOff>19274</xdr:rowOff>
    </xdr:to>
    <xdr:sp macro="" textlink="">
      <xdr:nvSpPr>
        <xdr:cNvPr id="308" name="楕円 307"/>
        <xdr:cNvSpPr/>
      </xdr:nvSpPr>
      <xdr:spPr>
        <a:xfrm>
          <a:off x="9588500" y="626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35801</xdr:rowOff>
    </xdr:from>
    <xdr:ext cx="534377" cy="259045"/>
    <xdr:sp macro="" textlink="">
      <xdr:nvSpPr>
        <xdr:cNvPr id="309" name="テキスト ボックス 308"/>
        <xdr:cNvSpPr txBox="1"/>
      </xdr:nvSpPr>
      <xdr:spPr>
        <a:xfrm>
          <a:off x="9372111" y="60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119437</xdr:rowOff>
    </xdr:from>
    <xdr:to>
      <xdr:col>46</xdr:col>
      <xdr:colOff>38100</xdr:colOff>
      <xdr:row>37</xdr:row>
      <xdr:rowOff>49587</xdr:rowOff>
    </xdr:to>
    <xdr:sp macro="" textlink="">
      <xdr:nvSpPr>
        <xdr:cNvPr id="310" name="楕円 309"/>
        <xdr:cNvSpPr/>
      </xdr:nvSpPr>
      <xdr:spPr>
        <a:xfrm>
          <a:off x="8699500" y="62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66114</xdr:rowOff>
    </xdr:from>
    <xdr:ext cx="534377" cy="259045"/>
    <xdr:sp macro="" textlink="">
      <xdr:nvSpPr>
        <xdr:cNvPr id="311" name="テキスト ボックス 310"/>
        <xdr:cNvSpPr txBox="1"/>
      </xdr:nvSpPr>
      <xdr:spPr>
        <a:xfrm>
          <a:off x="8483111" y="606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134684</xdr:rowOff>
    </xdr:from>
    <xdr:to>
      <xdr:col>41</xdr:col>
      <xdr:colOff>101600</xdr:colOff>
      <xdr:row>37</xdr:row>
      <xdr:rowOff>64834</xdr:rowOff>
    </xdr:to>
    <xdr:sp macro="" textlink="">
      <xdr:nvSpPr>
        <xdr:cNvPr id="312" name="楕円 311"/>
        <xdr:cNvSpPr/>
      </xdr:nvSpPr>
      <xdr:spPr>
        <a:xfrm>
          <a:off x="7810500" y="630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81361</xdr:rowOff>
    </xdr:from>
    <xdr:ext cx="534377" cy="259045"/>
    <xdr:sp macro="" textlink="">
      <xdr:nvSpPr>
        <xdr:cNvPr id="313" name="テキスト ボックス 312"/>
        <xdr:cNvSpPr txBox="1"/>
      </xdr:nvSpPr>
      <xdr:spPr>
        <a:xfrm>
          <a:off x="7594111" y="608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130967</xdr:rowOff>
    </xdr:from>
    <xdr:to>
      <xdr:col>36</xdr:col>
      <xdr:colOff>165100</xdr:colOff>
      <xdr:row>37</xdr:row>
      <xdr:rowOff>61117</xdr:rowOff>
    </xdr:to>
    <xdr:sp macro="" textlink="">
      <xdr:nvSpPr>
        <xdr:cNvPr id="314" name="楕円 313"/>
        <xdr:cNvSpPr/>
      </xdr:nvSpPr>
      <xdr:spPr>
        <a:xfrm>
          <a:off x="6921500" y="630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77644</xdr:rowOff>
    </xdr:from>
    <xdr:ext cx="534377" cy="259045"/>
    <xdr:sp macro="" textlink="">
      <xdr:nvSpPr>
        <xdr:cNvPr id="315" name="テキスト ボックス 314"/>
        <xdr:cNvSpPr txBox="1"/>
      </xdr:nvSpPr>
      <xdr:spPr>
        <a:xfrm>
          <a:off x="6705111" y="607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7" name="直線コネクタ 336"/>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38" name="普通建設事業費最小値テキスト"/>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39" name="直線コネクタ 338"/>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40" name="普通建設事業費最大値テキスト"/>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1" name="直線コネクタ 340"/>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62429</xdr:rowOff>
    </xdr:from>
    <xdr:to>
      <xdr:col>55</xdr:col>
      <xdr:colOff>0</xdr:colOff>
      <xdr:row>56</xdr:row>
      <xdr:rowOff>13791</xdr:rowOff>
    </xdr:to>
    <xdr:cxnSp macro="">
      <xdr:nvCxnSpPr>
        <xdr:cNvPr id="342" name="直線コネクタ 341"/>
        <xdr:cNvCxnSpPr/>
      </xdr:nvCxnSpPr>
      <xdr:spPr>
        <a:xfrm>
          <a:off x="9639300" y="9492179"/>
          <a:ext cx="838200" cy="12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24081</xdr:rowOff>
    </xdr:from>
    <xdr:ext cx="534377" cy="259045"/>
    <xdr:sp macro="" textlink="">
      <xdr:nvSpPr>
        <xdr:cNvPr id="343" name="普通建設事業費平均値テキスト"/>
        <xdr:cNvSpPr txBox="1"/>
      </xdr:nvSpPr>
      <xdr:spPr>
        <a:xfrm>
          <a:off x="10528300" y="9625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4" name="フローチャート: 判断 343"/>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62429</xdr:rowOff>
    </xdr:from>
    <xdr:to>
      <xdr:col>50</xdr:col>
      <xdr:colOff>114300</xdr:colOff>
      <xdr:row>55</xdr:row>
      <xdr:rowOff>159657</xdr:rowOff>
    </xdr:to>
    <xdr:cxnSp macro="">
      <xdr:nvCxnSpPr>
        <xdr:cNvPr id="345" name="直線コネクタ 344"/>
        <xdr:cNvCxnSpPr/>
      </xdr:nvCxnSpPr>
      <xdr:spPr>
        <a:xfrm flipV="1">
          <a:off x="8750300" y="9492179"/>
          <a:ext cx="889000" cy="9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161508</xdr:rowOff>
    </xdr:from>
    <xdr:to>
      <xdr:col>50</xdr:col>
      <xdr:colOff>165100</xdr:colOff>
      <xdr:row>57</xdr:row>
      <xdr:rowOff>91658</xdr:rowOff>
    </xdr:to>
    <xdr:sp macro="" textlink="">
      <xdr:nvSpPr>
        <xdr:cNvPr id="346" name="フローチャート: 判断 345"/>
        <xdr:cNvSpPr/>
      </xdr:nvSpPr>
      <xdr:spPr>
        <a:xfrm>
          <a:off x="9588500" y="976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82785</xdr:rowOff>
    </xdr:from>
    <xdr:ext cx="534377" cy="259045"/>
    <xdr:sp macro="" textlink="">
      <xdr:nvSpPr>
        <xdr:cNvPr id="347" name="テキスト ボックス 346"/>
        <xdr:cNvSpPr txBox="1"/>
      </xdr:nvSpPr>
      <xdr:spPr>
        <a:xfrm>
          <a:off x="9372111" y="985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114837</xdr:rowOff>
    </xdr:from>
    <xdr:to>
      <xdr:col>45</xdr:col>
      <xdr:colOff>177800</xdr:colOff>
      <xdr:row>55</xdr:row>
      <xdr:rowOff>159657</xdr:rowOff>
    </xdr:to>
    <xdr:cxnSp macro="">
      <xdr:nvCxnSpPr>
        <xdr:cNvPr id="348" name="直線コネクタ 347"/>
        <xdr:cNvCxnSpPr/>
      </xdr:nvCxnSpPr>
      <xdr:spPr>
        <a:xfrm>
          <a:off x="7861300" y="9544587"/>
          <a:ext cx="889000" cy="4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14061</xdr:rowOff>
    </xdr:from>
    <xdr:to>
      <xdr:col>46</xdr:col>
      <xdr:colOff>38100</xdr:colOff>
      <xdr:row>57</xdr:row>
      <xdr:rowOff>115661</xdr:rowOff>
    </xdr:to>
    <xdr:sp macro="" textlink="">
      <xdr:nvSpPr>
        <xdr:cNvPr id="349" name="フローチャート: 判断 348"/>
        <xdr:cNvSpPr/>
      </xdr:nvSpPr>
      <xdr:spPr>
        <a:xfrm>
          <a:off x="8699500" y="978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106788</xdr:rowOff>
    </xdr:from>
    <xdr:ext cx="534377" cy="259045"/>
    <xdr:sp macro="" textlink="">
      <xdr:nvSpPr>
        <xdr:cNvPr id="350" name="テキスト ボックス 349"/>
        <xdr:cNvSpPr txBox="1"/>
      </xdr:nvSpPr>
      <xdr:spPr>
        <a:xfrm>
          <a:off x="8483111" y="987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114837</xdr:rowOff>
    </xdr:from>
    <xdr:to>
      <xdr:col>41</xdr:col>
      <xdr:colOff>50800</xdr:colOff>
      <xdr:row>55</xdr:row>
      <xdr:rowOff>156575</xdr:rowOff>
    </xdr:to>
    <xdr:cxnSp macro="">
      <xdr:nvCxnSpPr>
        <xdr:cNvPr id="351" name="直線コネクタ 350"/>
        <xdr:cNvCxnSpPr/>
      </xdr:nvCxnSpPr>
      <xdr:spPr>
        <a:xfrm flipV="1">
          <a:off x="6972300" y="9544587"/>
          <a:ext cx="889000" cy="4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15039</xdr:rowOff>
    </xdr:from>
    <xdr:to>
      <xdr:col>41</xdr:col>
      <xdr:colOff>101600</xdr:colOff>
      <xdr:row>57</xdr:row>
      <xdr:rowOff>116639</xdr:rowOff>
    </xdr:to>
    <xdr:sp macro="" textlink="">
      <xdr:nvSpPr>
        <xdr:cNvPr id="352" name="フローチャート: 判断 351"/>
        <xdr:cNvSpPr/>
      </xdr:nvSpPr>
      <xdr:spPr>
        <a:xfrm>
          <a:off x="7810500" y="978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107766</xdr:rowOff>
    </xdr:from>
    <xdr:ext cx="534377" cy="259045"/>
    <xdr:sp macro="" textlink="">
      <xdr:nvSpPr>
        <xdr:cNvPr id="353" name="テキスト ボックス 352"/>
        <xdr:cNvSpPr txBox="1"/>
      </xdr:nvSpPr>
      <xdr:spPr>
        <a:xfrm>
          <a:off x="7594111" y="988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170638</xdr:rowOff>
    </xdr:from>
    <xdr:to>
      <xdr:col>36</xdr:col>
      <xdr:colOff>165100</xdr:colOff>
      <xdr:row>57</xdr:row>
      <xdr:rowOff>100788</xdr:rowOff>
    </xdr:to>
    <xdr:sp macro="" textlink="">
      <xdr:nvSpPr>
        <xdr:cNvPr id="354" name="フローチャート: 判断 353"/>
        <xdr:cNvSpPr/>
      </xdr:nvSpPr>
      <xdr:spPr>
        <a:xfrm>
          <a:off x="6921500" y="977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91915</xdr:rowOff>
    </xdr:from>
    <xdr:ext cx="534377" cy="259045"/>
    <xdr:sp macro="" textlink="">
      <xdr:nvSpPr>
        <xdr:cNvPr id="355" name="テキスト ボックス 354"/>
        <xdr:cNvSpPr txBox="1"/>
      </xdr:nvSpPr>
      <xdr:spPr>
        <a:xfrm>
          <a:off x="6705111" y="986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134441</xdr:rowOff>
    </xdr:from>
    <xdr:to>
      <xdr:col>55</xdr:col>
      <xdr:colOff>50800</xdr:colOff>
      <xdr:row>56</xdr:row>
      <xdr:rowOff>64591</xdr:rowOff>
    </xdr:to>
    <xdr:sp macro="" textlink="">
      <xdr:nvSpPr>
        <xdr:cNvPr id="361" name="楕円 360"/>
        <xdr:cNvSpPr/>
      </xdr:nvSpPr>
      <xdr:spPr>
        <a:xfrm>
          <a:off x="10426700" y="956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157318</xdr:rowOff>
    </xdr:from>
    <xdr:ext cx="599010" cy="259045"/>
    <xdr:sp macro="" textlink="">
      <xdr:nvSpPr>
        <xdr:cNvPr id="362" name="普通建設事業費該当値テキスト"/>
        <xdr:cNvSpPr txBox="1"/>
      </xdr:nvSpPr>
      <xdr:spPr>
        <a:xfrm>
          <a:off x="10528300" y="941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11629</xdr:rowOff>
    </xdr:from>
    <xdr:to>
      <xdr:col>50</xdr:col>
      <xdr:colOff>165100</xdr:colOff>
      <xdr:row>55</xdr:row>
      <xdr:rowOff>113229</xdr:rowOff>
    </xdr:to>
    <xdr:sp macro="" textlink="">
      <xdr:nvSpPr>
        <xdr:cNvPr id="363" name="楕円 362"/>
        <xdr:cNvSpPr/>
      </xdr:nvSpPr>
      <xdr:spPr>
        <a:xfrm>
          <a:off x="9588500" y="944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129756</xdr:rowOff>
    </xdr:from>
    <xdr:ext cx="599010" cy="259045"/>
    <xdr:sp macro="" textlink="">
      <xdr:nvSpPr>
        <xdr:cNvPr id="364" name="テキスト ボックス 363"/>
        <xdr:cNvSpPr txBox="1"/>
      </xdr:nvSpPr>
      <xdr:spPr>
        <a:xfrm>
          <a:off x="9339795" y="921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108857</xdr:rowOff>
    </xdr:from>
    <xdr:to>
      <xdr:col>46</xdr:col>
      <xdr:colOff>38100</xdr:colOff>
      <xdr:row>56</xdr:row>
      <xdr:rowOff>39007</xdr:rowOff>
    </xdr:to>
    <xdr:sp macro="" textlink="">
      <xdr:nvSpPr>
        <xdr:cNvPr id="365" name="楕円 364"/>
        <xdr:cNvSpPr/>
      </xdr:nvSpPr>
      <xdr:spPr>
        <a:xfrm>
          <a:off x="8699500" y="95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55534</xdr:rowOff>
    </xdr:from>
    <xdr:ext cx="599010" cy="259045"/>
    <xdr:sp macro="" textlink="">
      <xdr:nvSpPr>
        <xdr:cNvPr id="366" name="テキスト ボックス 365"/>
        <xdr:cNvSpPr txBox="1"/>
      </xdr:nvSpPr>
      <xdr:spPr>
        <a:xfrm>
          <a:off x="8450795" y="931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64037</xdr:rowOff>
    </xdr:from>
    <xdr:to>
      <xdr:col>41</xdr:col>
      <xdr:colOff>101600</xdr:colOff>
      <xdr:row>55</xdr:row>
      <xdr:rowOff>165637</xdr:rowOff>
    </xdr:to>
    <xdr:sp macro="" textlink="">
      <xdr:nvSpPr>
        <xdr:cNvPr id="367" name="楕円 366"/>
        <xdr:cNvSpPr/>
      </xdr:nvSpPr>
      <xdr:spPr>
        <a:xfrm>
          <a:off x="7810500" y="949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10714</xdr:rowOff>
    </xdr:from>
    <xdr:ext cx="599010" cy="259045"/>
    <xdr:sp macro="" textlink="">
      <xdr:nvSpPr>
        <xdr:cNvPr id="368" name="テキスト ボックス 367"/>
        <xdr:cNvSpPr txBox="1"/>
      </xdr:nvSpPr>
      <xdr:spPr>
        <a:xfrm>
          <a:off x="7561795" y="926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105775</xdr:rowOff>
    </xdr:from>
    <xdr:to>
      <xdr:col>36</xdr:col>
      <xdr:colOff>165100</xdr:colOff>
      <xdr:row>56</xdr:row>
      <xdr:rowOff>35925</xdr:rowOff>
    </xdr:to>
    <xdr:sp macro="" textlink="">
      <xdr:nvSpPr>
        <xdr:cNvPr id="369" name="楕円 368"/>
        <xdr:cNvSpPr/>
      </xdr:nvSpPr>
      <xdr:spPr>
        <a:xfrm>
          <a:off x="6921500" y="953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52452</xdr:rowOff>
    </xdr:from>
    <xdr:ext cx="599010" cy="259045"/>
    <xdr:sp macro="" textlink="">
      <xdr:nvSpPr>
        <xdr:cNvPr id="370" name="テキスト ボックス 369"/>
        <xdr:cNvSpPr txBox="1"/>
      </xdr:nvSpPr>
      <xdr:spPr>
        <a:xfrm>
          <a:off x="6672795" y="931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34250</xdr:rowOff>
    </xdr:from>
    <xdr:to>
      <xdr:col>54</xdr:col>
      <xdr:colOff>189865</xdr:colOff>
      <xdr:row>79</xdr:row>
      <xdr:rowOff>98879</xdr:rowOff>
    </xdr:to>
    <xdr:cxnSp macro="">
      <xdr:nvCxnSpPr>
        <xdr:cNvPr id="396" name="直線コネクタ 395"/>
        <xdr:cNvCxnSpPr/>
      </xdr:nvCxnSpPr>
      <xdr:spPr>
        <a:xfrm flipV="1">
          <a:off x="10475595" y="12378650"/>
          <a:ext cx="1270" cy="126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8" name="直線コネクタ 39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152377</xdr:rowOff>
    </xdr:from>
    <xdr:ext cx="534377" cy="259045"/>
    <xdr:sp macro="" textlink="">
      <xdr:nvSpPr>
        <xdr:cNvPr id="399" name="普通建設事業費 （ うち新規整備　）最大値テキスト"/>
        <xdr:cNvSpPr txBox="1"/>
      </xdr:nvSpPr>
      <xdr:spPr>
        <a:xfrm>
          <a:off x="10528300" y="1215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34250</xdr:rowOff>
    </xdr:from>
    <xdr:to>
      <xdr:col>55</xdr:col>
      <xdr:colOff>88900</xdr:colOff>
      <xdr:row>72</xdr:row>
      <xdr:rowOff>34250</xdr:rowOff>
    </xdr:to>
    <xdr:cxnSp macro="">
      <xdr:nvCxnSpPr>
        <xdr:cNvPr id="400" name="直線コネクタ 399"/>
        <xdr:cNvCxnSpPr/>
      </xdr:nvCxnSpPr>
      <xdr:spPr>
        <a:xfrm>
          <a:off x="10388600" y="1237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46921</xdr:rowOff>
    </xdr:from>
    <xdr:to>
      <xdr:col>55</xdr:col>
      <xdr:colOff>0</xdr:colOff>
      <xdr:row>79</xdr:row>
      <xdr:rowOff>47754</xdr:rowOff>
    </xdr:to>
    <xdr:cxnSp macro="">
      <xdr:nvCxnSpPr>
        <xdr:cNvPr id="401" name="直線コネクタ 400"/>
        <xdr:cNvCxnSpPr/>
      </xdr:nvCxnSpPr>
      <xdr:spPr>
        <a:xfrm>
          <a:off x="9639300" y="12219871"/>
          <a:ext cx="838200" cy="137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10899</xdr:rowOff>
    </xdr:from>
    <xdr:ext cx="534377" cy="259045"/>
    <xdr:sp macro="" textlink="">
      <xdr:nvSpPr>
        <xdr:cNvPr id="402" name="普通建設事業費 （ うち新規整備　）平均値テキスト"/>
        <xdr:cNvSpPr txBox="1"/>
      </xdr:nvSpPr>
      <xdr:spPr>
        <a:xfrm>
          <a:off x="10528300" y="1321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159472</xdr:rowOff>
    </xdr:from>
    <xdr:to>
      <xdr:col>55</xdr:col>
      <xdr:colOff>50800</xdr:colOff>
      <xdr:row>78</xdr:row>
      <xdr:rowOff>89622</xdr:rowOff>
    </xdr:to>
    <xdr:sp macro="" textlink="">
      <xdr:nvSpPr>
        <xdr:cNvPr id="403" name="フローチャート: 判断 402"/>
        <xdr:cNvSpPr/>
      </xdr:nvSpPr>
      <xdr:spPr>
        <a:xfrm>
          <a:off x="10426700" y="133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46921</xdr:rowOff>
    </xdr:from>
    <xdr:to>
      <xdr:col>50</xdr:col>
      <xdr:colOff>114300</xdr:colOff>
      <xdr:row>73</xdr:row>
      <xdr:rowOff>92233</xdr:rowOff>
    </xdr:to>
    <xdr:cxnSp macro="">
      <xdr:nvCxnSpPr>
        <xdr:cNvPr id="404" name="直線コネクタ 403"/>
        <xdr:cNvCxnSpPr/>
      </xdr:nvCxnSpPr>
      <xdr:spPr>
        <a:xfrm flipV="1">
          <a:off x="8750300" y="12219871"/>
          <a:ext cx="889000" cy="38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130211</xdr:rowOff>
    </xdr:from>
    <xdr:to>
      <xdr:col>50</xdr:col>
      <xdr:colOff>165100</xdr:colOff>
      <xdr:row>78</xdr:row>
      <xdr:rowOff>60361</xdr:rowOff>
    </xdr:to>
    <xdr:sp macro="" textlink="">
      <xdr:nvSpPr>
        <xdr:cNvPr id="405" name="フローチャート: 判断 404"/>
        <xdr:cNvSpPr/>
      </xdr:nvSpPr>
      <xdr:spPr>
        <a:xfrm>
          <a:off x="9588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51488</xdr:rowOff>
    </xdr:from>
    <xdr:ext cx="534377" cy="259045"/>
    <xdr:sp macro="" textlink="">
      <xdr:nvSpPr>
        <xdr:cNvPr id="406" name="テキスト ボックス 405"/>
        <xdr:cNvSpPr txBox="1"/>
      </xdr:nvSpPr>
      <xdr:spPr>
        <a:xfrm>
          <a:off x="9372111" y="1342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55625</xdr:rowOff>
    </xdr:from>
    <xdr:to>
      <xdr:col>45</xdr:col>
      <xdr:colOff>177800</xdr:colOff>
      <xdr:row>73</xdr:row>
      <xdr:rowOff>92233</xdr:rowOff>
    </xdr:to>
    <xdr:cxnSp macro="">
      <xdr:nvCxnSpPr>
        <xdr:cNvPr id="407" name="直線コネクタ 406"/>
        <xdr:cNvCxnSpPr/>
      </xdr:nvCxnSpPr>
      <xdr:spPr>
        <a:xfrm>
          <a:off x="7861300" y="12571475"/>
          <a:ext cx="889000" cy="3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151749</xdr:rowOff>
    </xdr:from>
    <xdr:to>
      <xdr:col>46</xdr:col>
      <xdr:colOff>38100</xdr:colOff>
      <xdr:row>78</xdr:row>
      <xdr:rowOff>81899</xdr:rowOff>
    </xdr:to>
    <xdr:sp macro="" textlink="">
      <xdr:nvSpPr>
        <xdr:cNvPr id="408" name="フローチャート: 判断 407"/>
        <xdr:cNvSpPr/>
      </xdr:nvSpPr>
      <xdr:spPr>
        <a:xfrm>
          <a:off x="8699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73026</xdr:rowOff>
    </xdr:from>
    <xdr:ext cx="534377" cy="259045"/>
    <xdr:sp macro="" textlink="">
      <xdr:nvSpPr>
        <xdr:cNvPr id="409" name="テキスト ボックス 408"/>
        <xdr:cNvSpPr txBox="1"/>
      </xdr:nvSpPr>
      <xdr:spPr>
        <a:xfrm>
          <a:off x="8483111" y="13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55625</xdr:rowOff>
    </xdr:from>
    <xdr:to>
      <xdr:col>41</xdr:col>
      <xdr:colOff>50800</xdr:colOff>
      <xdr:row>75</xdr:row>
      <xdr:rowOff>22298</xdr:rowOff>
    </xdr:to>
    <xdr:cxnSp macro="">
      <xdr:nvCxnSpPr>
        <xdr:cNvPr id="410" name="直線コネクタ 409"/>
        <xdr:cNvCxnSpPr/>
      </xdr:nvCxnSpPr>
      <xdr:spPr>
        <a:xfrm flipV="1">
          <a:off x="6972300" y="12571475"/>
          <a:ext cx="889000" cy="30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148157</xdr:rowOff>
    </xdr:from>
    <xdr:to>
      <xdr:col>41</xdr:col>
      <xdr:colOff>101600</xdr:colOff>
      <xdr:row>78</xdr:row>
      <xdr:rowOff>78307</xdr:rowOff>
    </xdr:to>
    <xdr:sp macro="" textlink="">
      <xdr:nvSpPr>
        <xdr:cNvPr id="411" name="フローチャート: 判断 410"/>
        <xdr:cNvSpPr/>
      </xdr:nvSpPr>
      <xdr:spPr>
        <a:xfrm>
          <a:off x="7810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69434</xdr:rowOff>
    </xdr:from>
    <xdr:ext cx="534377" cy="259045"/>
    <xdr:sp macro="" textlink="">
      <xdr:nvSpPr>
        <xdr:cNvPr id="412" name="テキスト ボックス 411"/>
        <xdr:cNvSpPr txBox="1"/>
      </xdr:nvSpPr>
      <xdr:spPr>
        <a:xfrm>
          <a:off x="7594111" y="134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76719</xdr:rowOff>
    </xdr:from>
    <xdr:to>
      <xdr:col>36</xdr:col>
      <xdr:colOff>165100</xdr:colOff>
      <xdr:row>78</xdr:row>
      <xdr:rowOff>6869</xdr:rowOff>
    </xdr:to>
    <xdr:sp macro="" textlink="">
      <xdr:nvSpPr>
        <xdr:cNvPr id="413" name="フローチャート: 判断 412"/>
        <xdr:cNvSpPr/>
      </xdr:nvSpPr>
      <xdr:spPr>
        <a:xfrm>
          <a:off x="6921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169446</xdr:rowOff>
    </xdr:from>
    <xdr:ext cx="534377" cy="259045"/>
    <xdr:sp macro="" textlink="">
      <xdr:nvSpPr>
        <xdr:cNvPr id="414" name="テキスト ボックス 413"/>
        <xdr:cNvSpPr txBox="1"/>
      </xdr:nvSpPr>
      <xdr:spPr>
        <a:xfrm>
          <a:off x="6705111" y="133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168404</xdr:rowOff>
    </xdr:from>
    <xdr:to>
      <xdr:col>55</xdr:col>
      <xdr:colOff>50800</xdr:colOff>
      <xdr:row>79</xdr:row>
      <xdr:rowOff>98554</xdr:rowOff>
    </xdr:to>
    <xdr:sp macro="" textlink="">
      <xdr:nvSpPr>
        <xdr:cNvPr id="420" name="楕円 419"/>
        <xdr:cNvSpPr/>
      </xdr:nvSpPr>
      <xdr:spPr>
        <a:xfrm>
          <a:off x="10426700" y="1354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83331</xdr:rowOff>
    </xdr:from>
    <xdr:ext cx="469744" cy="259045"/>
    <xdr:sp macro="" textlink="">
      <xdr:nvSpPr>
        <xdr:cNvPr id="421" name="普通建設事業費 （ うち新規整備　）該当値テキスト"/>
        <xdr:cNvSpPr txBox="1"/>
      </xdr:nvSpPr>
      <xdr:spPr>
        <a:xfrm>
          <a:off x="10528300" y="1345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167571</xdr:rowOff>
    </xdr:from>
    <xdr:to>
      <xdr:col>50</xdr:col>
      <xdr:colOff>165100</xdr:colOff>
      <xdr:row>71</xdr:row>
      <xdr:rowOff>97721</xdr:rowOff>
    </xdr:to>
    <xdr:sp macro="" textlink="">
      <xdr:nvSpPr>
        <xdr:cNvPr id="422" name="楕円 421"/>
        <xdr:cNvSpPr/>
      </xdr:nvSpPr>
      <xdr:spPr>
        <a:xfrm>
          <a:off x="9588500" y="1216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114248</xdr:rowOff>
    </xdr:from>
    <xdr:ext cx="534377" cy="259045"/>
    <xdr:sp macro="" textlink="">
      <xdr:nvSpPr>
        <xdr:cNvPr id="423" name="テキスト ボックス 422"/>
        <xdr:cNvSpPr txBox="1"/>
      </xdr:nvSpPr>
      <xdr:spPr>
        <a:xfrm>
          <a:off x="9372111" y="1194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41433</xdr:rowOff>
    </xdr:from>
    <xdr:to>
      <xdr:col>46</xdr:col>
      <xdr:colOff>38100</xdr:colOff>
      <xdr:row>73</xdr:row>
      <xdr:rowOff>143033</xdr:rowOff>
    </xdr:to>
    <xdr:sp macro="" textlink="">
      <xdr:nvSpPr>
        <xdr:cNvPr id="424" name="楕円 423"/>
        <xdr:cNvSpPr/>
      </xdr:nvSpPr>
      <xdr:spPr>
        <a:xfrm>
          <a:off x="8699500" y="1255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159560</xdr:rowOff>
    </xdr:from>
    <xdr:ext cx="534377" cy="259045"/>
    <xdr:sp macro="" textlink="">
      <xdr:nvSpPr>
        <xdr:cNvPr id="425" name="テキスト ボックス 424"/>
        <xdr:cNvSpPr txBox="1"/>
      </xdr:nvSpPr>
      <xdr:spPr>
        <a:xfrm>
          <a:off x="8483111" y="1233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4825</xdr:rowOff>
    </xdr:from>
    <xdr:to>
      <xdr:col>41</xdr:col>
      <xdr:colOff>101600</xdr:colOff>
      <xdr:row>73</xdr:row>
      <xdr:rowOff>106425</xdr:rowOff>
    </xdr:to>
    <xdr:sp macro="" textlink="">
      <xdr:nvSpPr>
        <xdr:cNvPr id="426" name="楕円 425"/>
        <xdr:cNvSpPr/>
      </xdr:nvSpPr>
      <xdr:spPr>
        <a:xfrm>
          <a:off x="7810500" y="125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122952</xdr:rowOff>
    </xdr:from>
    <xdr:ext cx="534377" cy="259045"/>
    <xdr:sp macro="" textlink="">
      <xdr:nvSpPr>
        <xdr:cNvPr id="427" name="テキスト ボックス 426"/>
        <xdr:cNvSpPr txBox="1"/>
      </xdr:nvSpPr>
      <xdr:spPr>
        <a:xfrm>
          <a:off x="7594111" y="1229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142948</xdr:rowOff>
    </xdr:from>
    <xdr:to>
      <xdr:col>36</xdr:col>
      <xdr:colOff>165100</xdr:colOff>
      <xdr:row>75</xdr:row>
      <xdr:rowOff>73098</xdr:rowOff>
    </xdr:to>
    <xdr:sp macro="" textlink="">
      <xdr:nvSpPr>
        <xdr:cNvPr id="428" name="楕円 427"/>
        <xdr:cNvSpPr/>
      </xdr:nvSpPr>
      <xdr:spPr>
        <a:xfrm>
          <a:off x="6921500" y="128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89625</xdr:rowOff>
    </xdr:from>
    <xdr:ext cx="534377" cy="259045"/>
    <xdr:sp macro="" textlink="">
      <xdr:nvSpPr>
        <xdr:cNvPr id="429" name="テキスト ボックス 428"/>
        <xdr:cNvSpPr txBox="1"/>
      </xdr:nvSpPr>
      <xdr:spPr>
        <a:xfrm>
          <a:off x="6705111" y="1260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51" name="直線コネクタ 450"/>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52" name="普通建設事業費 （ うち更新整備　）最小値テキスト"/>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3" name="直線コネクタ 452"/>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4" name="普通建設事業費 （ うち更新整備　）最大値テキスト"/>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5" name="直線コネクタ 454"/>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151541</xdr:rowOff>
    </xdr:from>
    <xdr:to>
      <xdr:col>55</xdr:col>
      <xdr:colOff>0</xdr:colOff>
      <xdr:row>97</xdr:row>
      <xdr:rowOff>155670</xdr:rowOff>
    </xdr:to>
    <xdr:cxnSp macro="">
      <xdr:nvCxnSpPr>
        <xdr:cNvPr id="456" name="直線コネクタ 455"/>
        <xdr:cNvCxnSpPr/>
      </xdr:nvCxnSpPr>
      <xdr:spPr>
        <a:xfrm flipV="1">
          <a:off x="9639300" y="16610741"/>
          <a:ext cx="838200" cy="17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143167</xdr:rowOff>
    </xdr:from>
    <xdr:ext cx="534377" cy="259045"/>
    <xdr:sp macro="" textlink="">
      <xdr:nvSpPr>
        <xdr:cNvPr id="457" name="普通建設事業費 （ うち更新整備　）平均値テキスト"/>
        <xdr:cNvSpPr txBox="1"/>
      </xdr:nvSpPr>
      <xdr:spPr>
        <a:xfrm>
          <a:off x="10528300" y="166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58" name="フローチャート: 判断 457"/>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149552</xdr:rowOff>
    </xdr:from>
    <xdr:to>
      <xdr:col>50</xdr:col>
      <xdr:colOff>114300</xdr:colOff>
      <xdr:row>97</xdr:row>
      <xdr:rowOff>155670</xdr:rowOff>
    </xdr:to>
    <xdr:cxnSp macro="">
      <xdr:nvCxnSpPr>
        <xdr:cNvPr id="459" name="直線コネクタ 458"/>
        <xdr:cNvCxnSpPr/>
      </xdr:nvCxnSpPr>
      <xdr:spPr>
        <a:xfrm>
          <a:off x="8750300" y="16780202"/>
          <a:ext cx="889000" cy="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111728</xdr:rowOff>
    </xdr:from>
    <xdr:to>
      <xdr:col>50</xdr:col>
      <xdr:colOff>165100</xdr:colOff>
      <xdr:row>98</xdr:row>
      <xdr:rowOff>41878</xdr:rowOff>
    </xdr:to>
    <xdr:sp macro="" textlink="">
      <xdr:nvSpPr>
        <xdr:cNvPr id="460" name="フローチャート: 判断 459"/>
        <xdr:cNvSpPr/>
      </xdr:nvSpPr>
      <xdr:spPr>
        <a:xfrm>
          <a:off x="9588500" y="1674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33005</xdr:rowOff>
    </xdr:from>
    <xdr:ext cx="534377" cy="259045"/>
    <xdr:sp macro="" textlink="">
      <xdr:nvSpPr>
        <xdr:cNvPr id="461" name="テキスト ボックス 460"/>
        <xdr:cNvSpPr txBox="1"/>
      </xdr:nvSpPr>
      <xdr:spPr>
        <a:xfrm>
          <a:off x="9372111" y="1683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149552</xdr:rowOff>
    </xdr:from>
    <xdr:to>
      <xdr:col>45</xdr:col>
      <xdr:colOff>177800</xdr:colOff>
      <xdr:row>97</xdr:row>
      <xdr:rowOff>167154</xdr:rowOff>
    </xdr:to>
    <xdr:cxnSp macro="">
      <xdr:nvCxnSpPr>
        <xdr:cNvPr id="462" name="直線コネクタ 461"/>
        <xdr:cNvCxnSpPr/>
      </xdr:nvCxnSpPr>
      <xdr:spPr>
        <a:xfrm flipV="1">
          <a:off x="7861300" y="16780202"/>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123199</xdr:rowOff>
    </xdr:from>
    <xdr:to>
      <xdr:col>46</xdr:col>
      <xdr:colOff>38100</xdr:colOff>
      <xdr:row>98</xdr:row>
      <xdr:rowOff>53349</xdr:rowOff>
    </xdr:to>
    <xdr:sp macro="" textlink="">
      <xdr:nvSpPr>
        <xdr:cNvPr id="463" name="フローチャート: 判断 462"/>
        <xdr:cNvSpPr/>
      </xdr:nvSpPr>
      <xdr:spPr>
        <a:xfrm>
          <a:off x="8699500" y="1675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44476</xdr:rowOff>
    </xdr:from>
    <xdr:ext cx="534377" cy="259045"/>
    <xdr:sp macro="" textlink="">
      <xdr:nvSpPr>
        <xdr:cNvPr id="464" name="テキスト ボックス 463"/>
        <xdr:cNvSpPr txBox="1"/>
      </xdr:nvSpPr>
      <xdr:spPr>
        <a:xfrm>
          <a:off x="8483111" y="1684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51726</xdr:rowOff>
    </xdr:from>
    <xdr:to>
      <xdr:col>41</xdr:col>
      <xdr:colOff>50800</xdr:colOff>
      <xdr:row>97</xdr:row>
      <xdr:rowOff>167154</xdr:rowOff>
    </xdr:to>
    <xdr:cxnSp macro="">
      <xdr:nvCxnSpPr>
        <xdr:cNvPr id="465" name="直線コネクタ 464"/>
        <xdr:cNvCxnSpPr/>
      </xdr:nvCxnSpPr>
      <xdr:spPr>
        <a:xfrm>
          <a:off x="6972300" y="16682376"/>
          <a:ext cx="889000" cy="11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124223</xdr:rowOff>
    </xdr:from>
    <xdr:to>
      <xdr:col>41</xdr:col>
      <xdr:colOff>101600</xdr:colOff>
      <xdr:row>98</xdr:row>
      <xdr:rowOff>54373</xdr:rowOff>
    </xdr:to>
    <xdr:sp macro="" textlink="">
      <xdr:nvSpPr>
        <xdr:cNvPr id="466" name="フローチャート: 判断 465"/>
        <xdr:cNvSpPr/>
      </xdr:nvSpPr>
      <xdr:spPr>
        <a:xfrm>
          <a:off x="7810500" y="1675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45500</xdr:rowOff>
    </xdr:from>
    <xdr:ext cx="534377" cy="259045"/>
    <xdr:sp macro="" textlink="">
      <xdr:nvSpPr>
        <xdr:cNvPr id="467" name="テキスト ボックス 466"/>
        <xdr:cNvSpPr txBox="1"/>
      </xdr:nvSpPr>
      <xdr:spPr>
        <a:xfrm>
          <a:off x="7594111" y="168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134223</xdr:rowOff>
    </xdr:from>
    <xdr:to>
      <xdr:col>36</xdr:col>
      <xdr:colOff>165100</xdr:colOff>
      <xdr:row>98</xdr:row>
      <xdr:rowOff>64373</xdr:rowOff>
    </xdr:to>
    <xdr:sp macro="" textlink="">
      <xdr:nvSpPr>
        <xdr:cNvPr id="468" name="フローチャート: 判断 467"/>
        <xdr:cNvSpPr/>
      </xdr:nvSpPr>
      <xdr:spPr>
        <a:xfrm>
          <a:off x="6921500" y="1676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55500</xdr:rowOff>
    </xdr:from>
    <xdr:ext cx="534377" cy="259045"/>
    <xdr:sp macro="" textlink="">
      <xdr:nvSpPr>
        <xdr:cNvPr id="469" name="テキスト ボックス 468"/>
        <xdr:cNvSpPr txBox="1"/>
      </xdr:nvSpPr>
      <xdr:spPr>
        <a:xfrm>
          <a:off x="6705111" y="16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100741</xdr:rowOff>
    </xdr:from>
    <xdr:to>
      <xdr:col>55</xdr:col>
      <xdr:colOff>50800</xdr:colOff>
      <xdr:row>97</xdr:row>
      <xdr:rowOff>30891</xdr:rowOff>
    </xdr:to>
    <xdr:sp macro="" textlink="">
      <xdr:nvSpPr>
        <xdr:cNvPr id="475" name="楕円 474"/>
        <xdr:cNvSpPr/>
      </xdr:nvSpPr>
      <xdr:spPr>
        <a:xfrm>
          <a:off x="10426700" y="1655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123618</xdr:rowOff>
    </xdr:from>
    <xdr:ext cx="534377" cy="259045"/>
    <xdr:sp macro="" textlink="">
      <xdr:nvSpPr>
        <xdr:cNvPr id="476" name="普通建設事業費 （ うち更新整備　）該当値テキスト"/>
        <xdr:cNvSpPr txBox="1"/>
      </xdr:nvSpPr>
      <xdr:spPr>
        <a:xfrm>
          <a:off x="10528300" y="164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104870</xdr:rowOff>
    </xdr:from>
    <xdr:to>
      <xdr:col>50</xdr:col>
      <xdr:colOff>165100</xdr:colOff>
      <xdr:row>98</xdr:row>
      <xdr:rowOff>35020</xdr:rowOff>
    </xdr:to>
    <xdr:sp macro="" textlink="">
      <xdr:nvSpPr>
        <xdr:cNvPr id="477" name="楕円 476"/>
        <xdr:cNvSpPr/>
      </xdr:nvSpPr>
      <xdr:spPr>
        <a:xfrm>
          <a:off x="9588500" y="1673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51547</xdr:rowOff>
    </xdr:from>
    <xdr:ext cx="534377" cy="259045"/>
    <xdr:sp macro="" textlink="">
      <xdr:nvSpPr>
        <xdr:cNvPr id="478" name="テキスト ボックス 477"/>
        <xdr:cNvSpPr txBox="1"/>
      </xdr:nvSpPr>
      <xdr:spPr>
        <a:xfrm>
          <a:off x="9372111" y="1651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98752</xdr:rowOff>
    </xdr:from>
    <xdr:to>
      <xdr:col>46</xdr:col>
      <xdr:colOff>38100</xdr:colOff>
      <xdr:row>98</xdr:row>
      <xdr:rowOff>28902</xdr:rowOff>
    </xdr:to>
    <xdr:sp macro="" textlink="">
      <xdr:nvSpPr>
        <xdr:cNvPr id="479" name="楕円 478"/>
        <xdr:cNvSpPr/>
      </xdr:nvSpPr>
      <xdr:spPr>
        <a:xfrm>
          <a:off x="8699500" y="167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45429</xdr:rowOff>
    </xdr:from>
    <xdr:ext cx="534377" cy="259045"/>
    <xdr:sp macro="" textlink="">
      <xdr:nvSpPr>
        <xdr:cNvPr id="480" name="テキスト ボックス 479"/>
        <xdr:cNvSpPr txBox="1"/>
      </xdr:nvSpPr>
      <xdr:spPr>
        <a:xfrm>
          <a:off x="8483111" y="1650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116354</xdr:rowOff>
    </xdr:from>
    <xdr:to>
      <xdr:col>41</xdr:col>
      <xdr:colOff>101600</xdr:colOff>
      <xdr:row>98</xdr:row>
      <xdr:rowOff>46504</xdr:rowOff>
    </xdr:to>
    <xdr:sp macro="" textlink="">
      <xdr:nvSpPr>
        <xdr:cNvPr id="481" name="楕円 480"/>
        <xdr:cNvSpPr/>
      </xdr:nvSpPr>
      <xdr:spPr>
        <a:xfrm>
          <a:off x="7810500" y="167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63031</xdr:rowOff>
    </xdr:from>
    <xdr:ext cx="534377" cy="259045"/>
    <xdr:sp macro="" textlink="">
      <xdr:nvSpPr>
        <xdr:cNvPr id="482" name="テキスト ボックス 481"/>
        <xdr:cNvSpPr txBox="1"/>
      </xdr:nvSpPr>
      <xdr:spPr>
        <a:xfrm>
          <a:off x="7594111" y="1652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926</xdr:rowOff>
    </xdr:from>
    <xdr:to>
      <xdr:col>36</xdr:col>
      <xdr:colOff>165100</xdr:colOff>
      <xdr:row>97</xdr:row>
      <xdr:rowOff>102526</xdr:rowOff>
    </xdr:to>
    <xdr:sp macro="" textlink="">
      <xdr:nvSpPr>
        <xdr:cNvPr id="483" name="楕円 482"/>
        <xdr:cNvSpPr/>
      </xdr:nvSpPr>
      <xdr:spPr>
        <a:xfrm>
          <a:off x="6921500" y="1663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119053</xdr:rowOff>
    </xdr:from>
    <xdr:ext cx="534377" cy="259045"/>
    <xdr:sp macro="" textlink="">
      <xdr:nvSpPr>
        <xdr:cNvPr id="484" name="テキスト ボックス 483"/>
        <xdr:cNvSpPr txBox="1"/>
      </xdr:nvSpPr>
      <xdr:spPr>
        <a:xfrm>
          <a:off x="6705111" y="1640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4" name="テキスト ボックス 50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10" name="直線コネクタ 509"/>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3" name="災害復旧事業費最大値テキスト"/>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4" name="直線コネクタ 513"/>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35523</xdr:rowOff>
    </xdr:from>
    <xdr:to>
      <xdr:col>85</xdr:col>
      <xdr:colOff>127000</xdr:colOff>
      <xdr:row>39</xdr:row>
      <xdr:rowOff>50464</xdr:rowOff>
    </xdr:to>
    <xdr:cxnSp macro="">
      <xdr:nvCxnSpPr>
        <xdr:cNvPr id="515" name="直線コネクタ 514"/>
        <xdr:cNvCxnSpPr/>
      </xdr:nvCxnSpPr>
      <xdr:spPr>
        <a:xfrm>
          <a:off x="15481300" y="6722073"/>
          <a:ext cx="838200" cy="1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125672</xdr:rowOff>
    </xdr:from>
    <xdr:ext cx="469744" cy="259045"/>
    <xdr:sp macro="" textlink="">
      <xdr:nvSpPr>
        <xdr:cNvPr id="516" name="災害復旧事業費平均値テキスト"/>
        <xdr:cNvSpPr txBox="1"/>
      </xdr:nvSpPr>
      <xdr:spPr>
        <a:xfrm>
          <a:off x="16370300" y="6469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7" name="フローチャート: 判断 516"/>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73373</xdr:rowOff>
    </xdr:from>
    <xdr:to>
      <xdr:col>81</xdr:col>
      <xdr:colOff>50800</xdr:colOff>
      <xdr:row>39</xdr:row>
      <xdr:rowOff>35523</xdr:rowOff>
    </xdr:to>
    <xdr:cxnSp macro="">
      <xdr:nvCxnSpPr>
        <xdr:cNvPr id="518" name="直線コネクタ 517"/>
        <xdr:cNvCxnSpPr/>
      </xdr:nvCxnSpPr>
      <xdr:spPr>
        <a:xfrm>
          <a:off x="14592300" y="6588473"/>
          <a:ext cx="889000" cy="13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160517</xdr:rowOff>
    </xdr:from>
    <xdr:to>
      <xdr:col>81</xdr:col>
      <xdr:colOff>101600</xdr:colOff>
      <xdr:row>39</xdr:row>
      <xdr:rowOff>90667</xdr:rowOff>
    </xdr:to>
    <xdr:sp macro="" textlink="">
      <xdr:nvSpPr>
        <xdr:cNvPr id="519" name="フローチャート: 判断 518"/>
        <xdr:cNvSpPr/>
      </xdr:nvSpPr>
      <xdr:spPr>
        <a:xfrm>
          <a:off x="15430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81794</xdr:rowOff>
    </xdr:from>
    <xdr:ext cx="469744" cy="259045"/>
    <xdr:sp macro="" textlink="">
      <xdr:nvSpPr>
        <xdr:cNvPr id="520" name="テキスト ボックス 519"/>
        <xdr:cNvSpPr txBox="1"/>
      </xdr:nvSpPr>
      <xdr:spPr>
        <a:xfrm>
          <a:off x="15246428" y="676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73373</xdr:rowOff>
    </xdr:from>
    <xdr:to>
      <xdr:col>76</xdr:col>
      <xdr:colOff>114300</xdr:colOff>
      <xdr:row>39</xdr:row>
      <xdr:rowOff>96625</xdr:rowOff>
    </xdr:to>
    <xdr:cxnSp macro="">
      <xdr:nvCxnSpPr>
        <xdr:cNvPr id="521" name="直線コネクタ 520"/>
        <xdr:cNvCxnSpPr/>
      </xdr:nvCxnSpPr>
      <xdr:spPr>
        <a:xfrm flipV="1">
          <a:off x="13703300" y="6588473"/>
          <a:ext cx="889000" cy="19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10065</xdr:rowOff>
    </xdr:from>
    <xdr:to>
      <xdr:col>76</xdr:col>
      <xdr:colOff>165100</xdr:colOff>
      <xdr:row>39</xdr:row>
      <xdr:rowOff>111665</xdr:rowOff>
    </xdr:to>
    <xdr:sp macro="" textlink="">
      <xdr:nvSpPr>
        <xdr:cNvPr id="522" name="フローチャート: 判断 521"/>
        <xdr:cNvSpPr/>
      </xdr:nvSpPr>
      <xdr:spPr>
        <a:xfrm>
          <a:off x="14541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102792</xdr:rowOff>
    </xdr:from>
    <xdr:ext cx="469744" cy="259045"/>
    <xdr:sp macro="" textlink="">
      <xdr:nvSpPr>
        <xdr:cNvPr id="523" name="テキスト ボックス 522"/>
        <xdr:cNvSpPr txBox="1"/>
      </xdr:nvSpPr>
      <xdr:spPr>
        <a:xfrm>
          <a:off x="14357428" y="678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86681</xdr:rowOff>
    </xdr:from>
    <xdr:to>
      <xdr:col>71</xdr:col>
      <xdr:colOff>177800</xdr:colOff>
      <xdr:row>39</xdr:row>
      <xdr:rowOff>96625</xdr:rowOff>
    </xdr:to>
    <xdr:cxnSp macro="">
      <xdr:nvCxnSpPr>
        <xdr:cNvPr id="524" name="直線コネクタ 523"/>
        <xdr:cNvCxnSpPr/>
      </xdr:nvCxnSpPr>
      <xdr:spPr>
        <a:xfrm>
          <a:off x="12814300" y="6773231"/>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19781</xdr:rowOff>
    </xdr:from>
    <xdr:to>
      <xdr:col>72</xdr:col>
      <xdr:colOff>38100</xdr:colOff>
      <xdr:row>39</xdr:row>
      <xdr:rowOff>121381</xdr:rowOff>
    </xdr:to>
    <xdr:sp macro="" textlink="">
      <xdr:nvSpPr>
        <xdr:cNvPr id="525" name="フローチャート: 判断 524"/>
        <xdr:cNvSpPr/>
      </xdr:nvSpPr>
      <xdr:spPr>
        <a:xfrm>
          <a:off x="13652500" y="67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137908</xdr:rowOff>
    </xdr:from>
    <xdr:ext cx="469744" cy="259045"/>
    <xdr:sp macro="" textlink="">
      <xdr:nvSpPr>
        <xdr:cNvPr id="526" name="テキスト ボックス 525"/>
        <xdr:cNvSpPr txBox="1"/>
      </xdr:nvSpPr>
      <xdr:spPr>
        <a:xfrm>
          <a:off x="13468428" y="648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26590</xdr:rowOff>
    </xdr:from>
    <xdr:to>
      <xdr:col>67</xdr:col>
      <xdr:colOff>101600</xdr:colOff>
      <xdr:row>39</xdr:row>
      <xdr:rowOff>128190</xdr:rowOff>
    </xdr:to>
    <xdr:sp macro="" textlink="">
      <xdr:nvSpPr>
        <xdr:cNvPr id="527" name="フローチャート: 判断 526"/>
        <xdr:cNvSpPr/>
      </xdr:nvSpPr>
      <xdr:spPr>
        <a:xfrm>
          <a:off x="12763500" y="671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144717</xdr:rowOff>
    </xdr:from>
    <xdr:ext cx="469744" cy="259045"/>
    <xdr:sp macro="" textlink="">
      <xdr:nvSpPr>
        <xdr:cNvPr id="528" name="テキスト ボックス 527"/>
        <xdr:cNvSpPr txBox="1"/>
      </xdr:nvSpPr>
      <xdr:spPr>
        <a:xfrm>
          <a:off x="12579428" y="648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171114</xdr:rowOff>
    </xdr:from>
    <xdr:to>
      <xdr:col>85</xdr:col>
      <xdr:colOff>177800</xdr:colOff>
      <xdr:row>39</xdr:row>
      <xdr:rowOff>101264</xdr:rowOff>
    </xdr:to>
    <xdr:sp macro="" textlink="">
      <xdr:nvSpPr>
        <xdr:cNvPr id="534" name="楕円 533"/>
        <xdr:cNvSpPr/>
      </xdr:nvSpPr>
      <xdr:spPr>
        <a:xfrm>
          <a:off x="16268700" y="668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86041</xdr:rowOff>
    </xdr:from>
    <xdr:ext cx="469744" cy="259045"/>
    <xdr:sp macro="" textlink="">
      <xdr:nvSpPr>
        <xdr:cNvPr id="535" name="災害復旧事業費該当値テキスト"/>
        <xdr:cNvSpPr txBox="1"/>
      </xdr:nvSpPr>
      <xdr:spPr>
        <a:xfrm>
          <a:off x="16370300" y="660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156173</xdr:rowOff>
    </xdr:from>
    <xdr:to>
      <xdr:col>81</xdr:col>
      <xdr:colOff>101600</xdr:colOff>
      <xdr:row>39</xdr:row>
      <xdr:rowOff>86323</xdr:rowOff>
    </xdr:to>
    <xdr:sp macro="" textlink="">
      <xdr:nvSpPr>
        <xdr:cNvPr id="536" name="楕円 535"/>
        <xdr:cNvSpPr/>
      </xdr:nvSpPr>
      <xdr:spPr>
        <a:xfrm>
          <a:off x="15430500" y="667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102851</xdr:rowOff>
    </xdr:from>
    <xdr:ext cx="469744" cy="259045"/>
    <xdr:sp macro="" textlink="">
      <xdr:nvSpPr>
        <xdr:cNvPr id="537" name="テキスト ボックス 536"/>
        <xdr:cNvSpPr txBox="1"/>
      </xdr:nvSpPr>
      <xdr:spPr>
        <a:xfrm>
          <a:off x="15246428" y="644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22573</xdr:rowOff>
    </xdr:from>
    <xdr:to>
      <xdr:col>76</xdr:col>
      <xdr:colOff>165100</xdr:colOff>
      <xdr:row>38</xdr:row>
      <xdr:rowOff>124173</xdr:rowOff>
    </xdr:to>
    <xdr:sp macro="" textlink="">
      <xdr:nvSpPr>
        <xdr:cNvPr id="538" name="楕円 537"/>
        <xdr:cNvSpPr/>
      </xdr:nvSpPr>
      <xdr:spPr>
        <a:xfrm>
          <a:off x="14541500" y="653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140700</xdr:rowOff>
    </xdr:from>
    <xdr:ext cx="534377" cy="259045"/>
    <xdr:sp macro="" textlink="">
      <xdr:nvSpPr>
        <xdr:cNvPr id="539" name="テキスト ボックス 538"/>
        <xdr:cNvSpPr txBox="1"/>
      </xdr:nvSpPr>
      <xdr:spPr>
        <a:xfrm>
          <a:off x="14325111" y="631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45825</xdr:rowOff>
    </xdr:from>
    <xdr:to>
      <xdr:col>72</xdr:col>
      <xdr:colOff>38100</xdr:colOff>
      <xdr:row>39</xdr:row>
      <xdr:rowOff>147425</xdr:rowOff>
    </xdr:to>
    <xdr:sp macro="" textlink="">
      <xdr:nvSpPr>
        <xdr:cNvPr id="540" name="楕円 539"/>
        <xdr:cNvSpPr/>
      </xdr:nvSpPr>
      <xdr:spPr>
        <a:xfrm>
          <a:off x="13652500" y="6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138552</xdr:rowOff>
    </xdr:from>
    <xdr:ext cx="378565" cy="259045"/>
    <xdr:sp macro="" textlink="">
      <xdr:nvSpPr>
        <xdr:cNvPr id="541" name="テキスト ボックス 540"/>
        <xdr:cNvSpPr txBox="1"/>
      </xdr:nvSpPr>
      <xdr:spPr>
        <a:xfrm>
          <a:off x="13514017" y="6825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35881</xdr:rowOff>
    </xdr:from>
    <xdr:to>
      <xdr:col>67</xdr:col>
      <xdr:colOff>101600</xdr:colOff>
      <xdr:row>39</xdr:row>
      <xdr:rowOff>137481</xdr:rowOff>
    </xdr:to>
    <xdr:sp macro="" textlink="">
      <xdr:nvSpPr>
        <xdr:cNvPr id="542" name="楕円 541"/>
        <xdr:cNvSpPr/>
      </xdr:nvSpPr>
      <xdr:spPr>
        <a:xfrm>
          <a:off x="12763500" y="672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128608</xdr:rowOff>
    </xdr:from>
    <xdr:ext cx="378565" cy="259045"/>
    <xdr:sp macro="" textlink="">
      <xdr:nvSpPr>
        <xdr:cNvPr id="543" name="テキスト ボックス 542"/>
        <xdr:cNvSpPr txBox="1"/>
      </xdr:nvSpPr>
      <xdr:spPr>
        <a:xfrm>
          <a:off x="12625017" y="6815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18" name="直線コネクタ 617"/>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19" name="公債費最小値テキスト"/>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20" name="直線コネクタ 619"/>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21" name="公債費最大値テキスト"/>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22" name="直線コネクタ 621"/>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24388</xdr:rowOff>
    </xdr:from>
    <xdr:to>
      <xdr:col>85</xdr:col>
      <xdr:colOff>127000</xdr:colOff>
      <xdr:row>76</xdr:row>
      <xdr:rowOff>32094</xdr:rowOff>
    </xdr:to>
    <xdr:cxnSp macro="">
      <xdr:nvCxnSpPr>
        <xdr:cNvPr id="623" name="直線コネクタ 622"/>
        <xdr:cNvCxnSpPr/>
      </xdr:nvCxnSpPr>
      <xdr:spPr>
        <a:xfrm flipV="1">
          <a:off x="15481300" y="13054588"/>
          <a:ext cx="838200" cy="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147134</xdr:rowOff>
    </xdr:from>
    <xdr:ext cx="534377" cy="259045"/>
    <xdr:sp macro="" textlink="">
      <xdr:nvSpPr>
        <xdr:cNvPr id="624" name="公債費平均値テキスト"/>
        <xdr:cNvSpPr txBox="1"/>
      </xdr:nvSpPr>
      <xdr:spPr>
        <a:xfrm>
          <a:off x="16370300" y="1283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5" name="フローチャート: 判断 624"/>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32094</xdr:rowOff>
    </xdr:from>
    <xdr:to>
      <xdr:col>81</xdr:col>
      <xdr:colOff>50800</xdr:colOff>
      <xdr:row>76</xdr:row>
      <xdr:rowOff>86055</xdr:rowOff>
    </xdr:to>
    <xdr:cxnSp macro="">
      <xdr:nvCxnSpPr>
        <xdr:cNvPr id="626" name="直線コネクタ 625"/>
        <xdr:cNvCxnSpPr/>
      </xdr:nvCxnSpPr>
      <xdr:spPr>
        <a:xfrm flipV="1">
          <a:off x="14592300" y="13062294"/>
          <a:ext cx="889000" cy="5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10348</xdr:rowOff>
    </xdr:from>
    <xdr:to>
      <xdr:col>81</xdr:col>
      <xdr:colOff>101600</xdr:colOff>
      <xdr:row>77</xdr:row>
      <xdr:rowOff>111948</xdr:rowOff>
    </xdr:to>
    <xdr:sp macro="" textlink="">
      <xdr:nvSpPr>
        <xdr:cNvPr id="627" name="フローチャート: 判断 626"/>
        <xdr:cNvSpPr/>
      </xdr:nvSpPr>
      <xdr:spPr>
        <a:xfrm>
          <a:off x="15430500" y="1321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103075</xdr:rowOff>
    </xdr:from>
    <xdr:ext cx="534377" cy="259045"/>
    <xdr:sp macro="" textlink="">
      <xdr:nvSpPr>
        <xdr:cNvPr id="628" name="テキスト ボックス 627"/>
        <xdr:cNvSpPr txBox="1"/>
      </xdr:nvSpPr>
      <xdr:spPr>
        <a:xfrm>
          <a:off x="15214111" y="1330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86055</xdr:rowOff>
    </xdr:from>
    <xdr:to>
      <xdr:col>76</xdr:col>
      <xdr:colOff>114300</xdr:colOff>
      <xdr:row>76</xdr:row>
      <xdr:rowOff>127008</xdr:rowOff>
    </xdr:to>
    <xdr:cxnSp macro="">
      <xdr:nvCxnSpPr>
        <xdr:cNvPr id="629" name="直線コネクタ 628"/>
        <xdr:cNvCxnSpPr/>
      </xdr:nvCxnSpPr>
      <xdr:spPr>
        <a:xfrm flipV="1">
          <a:off x="13703300" y="13116255"/>
          <a:ext cx="889000" cy="4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6942</xdr:rowOff>
    </xdr:from>
    <xdr:to>
      <xdr:col>76</xdr:col>
      <xdr:colOff>165100</xdr:colOff>
      <xdr:row>77</xdr:row>
      <xdr:rowOff>108542</xdr:rowOff>
    </xdr:to>
    <xdr:sp macro="" textlink="">
      <xdr:nvSpPr>
        <xdr:cNvPr id="630" name="フローチャート: 判断 629"/>
        <xdr:cNvSpPr/>
      </xdr:nvSpPr>
      <xdr:spPr>
        <a:xfrm>
          <a:off x="14541500" y="1320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99669</xdr:rowOff>
    </xdr:from>
    <xdr:ext cx="534377" cy="259045"/>
    <xdr:sp macro="" textlink="">
      <xdr:nvSpPr>
        <xdr:cNvPr id="631" name="テキスト ボックス 630"/>
        <xdr:cNvSpPr txBox="1"/>
      </xdr:nvSpPr>
      <xdr:spPr>
        <a:xfrm>
          <a:off x="14325111" y="133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116371</xdr:rowOff>
    </xdr:from>
    <xdr:to>
      <xdr:col>71</xdr:col>
      <xdr:colOff>177800</xdr:colOff>
      <xdr:row>76</xdr:row>
      <xdr:rowOff>127008</xdr:rowOff>
    </xdr:to>
    <xdr:cxnSp macro="">
      <xdr:nvCxnSpPr>
        <xdr:cNvPr id="632" name="直線コネクタ 631"/>
        <xdr:cNvCxnSpPr/>
      </xdr:nvCxnSpPr>
      <xdr:spPr>
        <a:xfrm>
          <a:off x="12814300" y="13146571"/>
          <a:ext cx="889000" cy="1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3359</xdr:rowOff>
    </xdr:from>
    <xdr:to>
      <xdr:col>72</xdr:col>
      <xdr:colOff>38100</xdr:colOff>
      <xdr:row>77</xdr:row>
      <xdr:rowOff>104959</xdr:rowOff>
    </xdr:to>
    <xdr:sp macro="" textlink="">
      <xdr:nvSpPr>
        <xdr:cNvPr id="633" name="フローチャート: 判断 632"/>
        <xdr:cNvSpPr/>
      </xdr:nvSpPr>
      <xdr:spPr>
        <a:xfrm>
          <a:off x="13652500" y="132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96086</xdr:rowOff>
    </xdr:from>
    <xdr:ext cx="534377" cy="259045"/>
    <xdr:sp macro="" textlink="">
      <xdr:nvSpPr>
        <xdr:cNvPr id="634" name="テキスト ボックス 633"/>
        <xdr:cNvSpPr txBox="1"/>
      </xdr:nvSpPr>
      <xdr:spPr>
        <a:xfrm>
          <a:off x="13436111" y="1329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5809</xdr:rowOff>
    </xdr:from>
    <xdr:to>
      <xdr:col>67</xdr:col>
      <xdr:colOff>101600</xdr:colOff>
      <xdr:row>77</xdr:row>
      <xdr:rowOff>107409</xdr:rowOff>
    </xdr:to>
    <xdr:sp macro="" textlink="">
      <xdr:nvSpPr>
        <xdr:cNvPr id="635" name="フローチャート: 判断 634"/>
        <xdr:cNvSpPr/>
      </xdr:nvSpPr>
      <xdr:spPr>
        <a:xfrm>
          <a:off x="12763500" y="1320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98536</xdr:rowOff>
    </xdr:from>
    <xdr:ext cx="534377" cy="259045"/>
    <xdr:sp macro="" textlink="">
      <xdr:nvSpPr>
        <xdr:cNvPr id="636" name="テキスト ボックス 635"/>
        <xdr:cNvSpPr txBox="1"/>
      </xdr:nvSpPr>
      <xdr:spPr>
        <a:xfrm>
          <a:off x="12547111" y="1330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145038</xdr:rowOff>
    </xdr:from>
    <xdr:to>
      <xdr:col>85</xdr:col>
      <xdr:colOff>177800</xdr:colOff>
      <xdr:row>76</xdr:row>
      <xdr:rowOff>75188</xdr:rowOff>
    </xdr:to>
    <xdr:sp macro="" textlink="">
      <xdr:nvSpPr>
        <xdr:cNvPr id="642" name="楕円 641"/>
        <xdr:cNvSpPr/>
      </xdr:nvSpPr>
      <xdr:spPr>
        <a:xfrm>
          <a:off x="16268700" y="1300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123465</xdr:rowOff>
    </xdr:from>
    <xdr:ext cx="534377" cy="259045"/>
    <xdr:sp macro="" textlink="">
      <xdr:nvSpPr>
        <xdr:cNvPr id="643" name="公債費該当値テキスト"/>
        <xdr:cNvSpPr txBox="1"/>
      </xdr:nvSpPr>
      <xdr:spPr>
        <a:xfrm>
          <a:off x="16370300" y="129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152744</xdr:rowOff>
    </xdr:from>
    <xdr:to>
      <xdr:col>81</xdr:col>
      <xdr:colOff>101600</xdr:colOff>
      <xdr:row>76</xdr:row>
      <xdr:rowOff>82894</xdr:rowOff>
    </xdr:to>
    <xdr:sp macro="" textlink="">
      <xdr:nvSpPr>
        <xdr:cNvPr id="644" name="楕円 643"/>
        <xdr:cNvSpPr/>
      </xdr:nvSpPr>
      <xdr:spPr>
        <a:xfrm>
          <a:off x="15430500" y="1301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99422</xdr:rowOff>
    </xdr:from>
    <xdr:ext cx="534377" cy="259045"/>
    <xdr:sp macro="" textlink="">
      <xdr:nvSpPr>
        <xdr:cNvPr id="645" name="テキスト ボックス 644"/>
        <xdr:cNvSpPr txBox="1"/>
      </xdr:nvSpPr>
      <xdr:spPr>
        <a:xfrm>
          <a:off x="15214111" y="1278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35255</xdr:rowOff>
    </xdr:from>
    <xdr:to>
      <xdr:col>76</xdr:col>
      <xdr:colOff>165100</xdr:colOff>
      <xdr:row>76</xdr:row>
      <xdr:rowOff>136855</xdr:rowOff>
    </xdr:to>
    <xdr:sp macro="" textlink="">
      <xdr:nvSpPr>
        <xdr:cNvPr id="646" name="楕円 645"/>
        <xdr:cNvSpPr/>
      </xdr:nvSpPr>
      <xdr:spPr>
        <a:xfrm>
          <a:off x="14541500" y="1306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153382</xdr:rowOff>
    </xdr:from>
    <xdr:ext cx="534377" cy="259045"/>
    <xdr:sp macro="" textlink="">
      <xdr:nvSpPr>
        <xdr:cNvPr id="647" name="テキスト ボックス 646"/>
        <xdr:cNvSpPr txBox="1"/>
      </xdr:nvSpPr>
      <xdr:spPr>
        <a:xfrm>
          <a:off x="14325111" y="128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76208</xdr:rowOff>
    </xdr:from>
    <xdr:to>
      <xdr:col>72</xdr:col>
      <xdr:colOff>38100</xdr:colOff>
      <xdr:row>77</xdr:row>
      <xdr:rowOff>6358</xdr:rowOff>
    </xdr:to>
    <xdr:sp macro="" textlink="">
      <xdr:nvSpPr>
        <xdr:cNvPr id="648" name="楕円 647"/>
        <xdr:cNvSpPr/>
      </xdr:nvSpPr>
      <xdr:spPr>
        <a:xfrm>
          <a:off x="13652500" y="1310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22884</xdr:rowOff>
    </xdr:from>
    <xdr:ext cx="534377" cy="259045"/>
    <xdr:sp macro="" textlink="">
      <xdr:nvSpPr>
        <xdr:cNvPr id="649" name="テキスト ボックス 648"/>
        <xdr:cNvSpPr txBox="1"/>
      </xdr:nvSpPr>
      <xdr:spPr>
        <a:xfrm>
          <a:off x="13436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65571</xdr:rowOff>
    </xdr:from>
    <xdr:to>
      <xdr:col>67</xdr:col>
      <xdr:colOff>101600</xdr:colOff>
      <xdr:row>76</xdr:row>
      <xdr:rowOff>167171</xdr:rowOff>
    </xdr:to>
    <xdr:sp macro="" textlink="">
      <xdr:nvSpPr>
        <xdr:cNvPr id="650" name="楕円 649"/>
        <xdr:cNvSpPr/>
      </xdr:nvSpPr>
      <xdr:spPr>
        <a:xfrm>
          <a:off x="12763500" y="1309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12249</xdr:rowOff>
    </xdr:from>
    <xdr:ext cx="534377" cy="259045"/>
    <xdr:sp macro="" textlink="">
      <xdr:nvSpPr>
        <xdr:cNvPr id="651" name="テキスト ボックス 650"/>
        <xdr:cNvSpPr txBox="1"/>
      </xdr:nvSpPr>
      <xdr:spPr>
        <a:xfrm>
          <a:off x="12547111" y="1287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2" name="直線コネクタ 66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3" name="テキスト ボックス 66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4" name="直線コネクタ 66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5" name="テキスト ボックス 66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6" name="直線コネクタ 66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7" name="テキスト ボックス 66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8" name="直線コネクタ 66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9" name="テキスト ボックス 66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0" name="直線コネクタ 66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1" name="テキスト ボックス 67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2" name="直線コネクタ 67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3" name="テキスト ボックス 67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7" name="直線コネクタ 676"/>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78" name="積立金最小値テキスト"/>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79" name="直線コネクタ 678"/>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80" name="積立金最大値テキスト"/>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81" name="直線コネクタ 680"/>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77194</xdr:rowOff>
    </xdr:from>
    <xdr:to>
      <xdr:col>85</xdr:col>
      <xdr:colOff>127000</xdr:colOff>
      <xdr:row>97</xdr:row>
      <xdr:rowOff>48178</xdr:rowOff>
    </xdr:to>
    <xdr:cxnSp macro="">
      <xdr:nvCxnSpPr>
        <xdr:cNvPr id="682" name="直線コネクタ 681"/>
        <xdr:cNvCxnSpPr/>
      </xdr:nvCxnSpPr>
      <xdr:spPr>
        <a:xfrm>
          <a:off x="15481300" y="16536394"/>
          <a:ext cx="838200" cy="14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58314</xdr:rowOff>
    </xdr:from>
    <xdr:ext cx="534377" cy="259045"/>
    <xdr:sp macro="" textlink="">
      <xdr:nvSpPr>
        <xdr:cNvPr id="683" name="積立金平均値テキスト"/>
        <xdr:cNvSpPr txBox="1"/>
      </xdr:nvSpPr>
      <xdr:spPr>
        <a:xfrm>
          <a:off x="16370300" y="16688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4" name="フローチャート: 判断 683"/>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142117</xdr:rowOff>
    </xdr:from>
    <xdr:to>
      <xdr:col>81</xdr:col>
      <xdr:colOff>50800</xdr:colOff>
      <xdr:row>96</xdr:row>
      <xdr:rowOff>77194</xdr:rowOff>
    </xdr:to>
    <xdr:cxnSp macro="">
      <xdr:nvCxnSpPr>
        <xdr:cNvPr id="685" name="直線コネクタ 684"/>
        <xdr:cNvCxnSpPr/>
      </xdr:nvCxnSpPr>
      <xdr:spPr>
        <a:xfrm>
          <a:off x="14592300" y="16429867"/>
          <a:ext cx="889000" cy="10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155129</xdr:rowOff>
    </xdr:from>
    <xdr:to>
      <xdr:col>81</xdr:col>
      <xdr:colOff>101600</xdr:colOff>
      <xdr:row>98</xdr:row>
      <xdr:rowOff>85279</xdr:rowOff>
    </xdr:to>
    <xdr:sp macro="" textlink="">
      <xdr:nvSpPr>
        <xdr:cNvPr id="686" name="フローチャート: 判断 685"/>
        <xdr:cNvSpPr/>
      </xdr:nvSpPr>
      <xdr:spPr>
        <a:xfrm>
          <a:off x="15430500" y="1678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76406</xdr:rowOff>
    </xdr:from>
    <xdr:ext cx="534377" cy="259045"/>
    <xdr:sp macro="" textlink="">
      <xdr:nvSpPr>
        <xdr:cNvPr id="687" name="テキスト ボックス 686"/>
        <xdr:cNvSpPr txBox="1"/>
      </xdr:nvSpPr>
      <xdr:spPr>
        <a:xfrm>
          <a:off x="15214111" y="1687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165173</xdr:rowOff>
    </xdr:from>
    <xdr:to>
      <xdr:col>76</xdr:col>
      <xdr:colOff>114300</xdr:colOff>
      <xdr:row>95</xdr:row>
      <xdr:rowOff>142117</xdr:rowOff>
    </xdr:to>
    <xdr:cxnSp macro="">
      <xdr:nvCxnSpPr>
        <xdr:cNvPr id="688" name="直線コネクタ 687"/>
        <xdr:cNvCxnSpPr/>
      </xdr:nvCxnSpPr>
      <xdr:spPr>
        <a:xfrm>
          <a:off x="13703300" y="16281473"/>
          <a:ext cx="889000" cy="14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97326</xdr:rowOff>
    </xdr:from>
    <xdr:to>
      <xdr:col>76</xdr:col>
      <xdr:colOff>165100</xdr:colOff>
      <xdr:row>98</xdr:row>
      <xdr:rowOff>27476</xdr:rowOff>
    </xdr:to>
    <xdr:sp macro="" textlink="">
      <xdr:nvSpPr>
        <xdr:cNvPr id="689" name="フローチャート: 判断 688"/>
        <xdr:cNvSpPr/>
      </xdr:nvSpPr>
      <xdr:spPr>
        <a:xfrm>
          <a:off x="14541500" y="167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18603</xdr:rowOff>
    </xdr:from>
    <xdr:ext cx="534377" cy="259045"/>
    <xdr:sp macro="" textlink="">
      <xdr:nvSpPr>
        <xdr:cNvPr id="690" name="テキスト ボックス 689"/>
        <xdr:cNvSpPr txBox="1"/>
      </xdr:nvSpPr>
      <xdr:spPr>
        <a:xfrm>
          <a:off x="14325111" y="168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11325</xdr:rowOff>
    </xdr:from>
    <xdr:to>
      <xdr:col>71</xdr:col>
      <xdr:colOff>177800</xdr:colOff>
      <xdr:row>94</xdr:row>
      <xdr:rowOff>165173</xdr:rowOff>
    </xdr:to>
    <xdr:cxnSp macro="">
      <xdr:nvCxnSpPr>
        <xdr:cNvPr id="691" name="直線コネクタ 690"/>
        <xdr:cNvCxnSpPr/>
      </xdr:nvCxnSpPr>
      <xdr:spPr>
        <a:xfrm>
          <a:off x="12814300" y="16127625"/>
          <a:ext cx="889000" cy="1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145266</xdr:rowOff>
    </xdr:from>
    <xdr:to>
      <xdr:col>72</xdr:col>
      <xdr:colOff>38100</xdr:colOff>
      <xdr:row>98</xdr:row>
      <xdr:rowOff>75416</xdr:rowOff>
    </xdr:to>
    <xdr:sp macro="" textlink="">
      <xdr:nvSpPr>
        <xdr:cNvPr id="692" name="フローチャート: 判断 691"/>
        <xdr:cNvSpPr/>
      </xdr:nvSpPr>
      <xdr:spPr>
        <a:xfrm>
          <a:off x="136525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66543</xdr:rowOff>
    </xdr:from>
    <xdr:ext cx="534377" cy="259045"/>
    <xdr:sp macro="" textlink="">
      <xdr:nvSpPr>
        <xdr:cNvPr id="693" name="テキスト ボックス 692"/>
        <xdr:cNvSpPr txBox="1"/>
      </xdr:nvSpPr>
      <xdr:spPr>
        <a:xfrm>
          <a:off x="13436111" y="1686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140449</xdr:rowOff>
    </xdr:from>
    <xdr:to>
      <xdr:col>67</xdr:col>
      <xdr:colOff>101600</xdr:colOff>
      <xdr:row>98</xdr:row>
      <xdr:rowOff>70599</xdr:rowOff>
    </xdr:to>
    <xdr:sp macro="" textlink="">
      <xdr:nvSpPr>
        <xdr:cNvPr id="694" name="フローチャート: 判断 693"/>
        <xdr:cNvSpPr/>
      </xdr:nvSpPr>
      <xdr:spPr>
        <a:xfrm>
          <a:off x="12763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61726</xdr:rowOff>
    </xdr:from>
    <xdr:ext cx="534377" cy="259045"/>
    <xdr:sp macro="" textlink="">
      <xdr:nvSpPr>
        <xdr:cNvPr id="695" name="テキスト ボックス 694"/>
        <xdr:cNvSpPr txBox="1"/>
      </xdr:nvSpPr>
      <xdr:spPr>
        <a:xfrm>
          <a:off x="12547111" y="168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168828</xdr:rowOff>
    </xdr:from>
    <xdr:to>
      <xdr:col>85</xdr:col>
      <xdr:colOff>177800</xdr:colOff>
      <xdr:row>97</xdr:row>
      <xdr:rowOff>98978</xdr:rowOff>
    </xdr:to>
    <xdr:sp macro="" textlink="">
      <xdr:nvSpPr>
        <xdr:cNvPr id="701" name="楕円 700"/>
        <xdr:cNvSpPr/>
      </xdr:nvSpPr>
      <xdr:spPr>
        <a:xfrm>
          <a:off x="16268700" y="166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20255</xdr:rowOff>
    </xdr:from>
    <xdr:ext cx="534377" cy="259045"/>
    <xdr:sp macro="" textlink="">
      <xdr:nvSpPr>
        <xdr:cNvPr id="702" name="積立金該当値テキスト"/>
        <xdr:cNvSpPr txBox="1"/>
      </xdr:nvSpPr>
      <xdr:spPr>
        <a:xfrm>
          <a:off x="16370300" y="1647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26394</xdr:rowOff>
    </xdr:from>
    <xdr:to>
      <xdr:col>81</xdr:col>
      <xdr:colOff>101600</xdr:colOff>
      <xdr:row>96</xdr:row>
      <xdr:rowOff>127994</xdr:rowOff>
    </xdr:to>
    <xdr:sp macro="" textlink="">
      <xdr:nvSpPr>
        <xdr:cNvPr id="703" name="楕円 702"/>
        <xdr:cNvSpPr/>
      </xdr:nvSpPr>
      <xdr:spPr>
        <a:xfrm>
          <a:off x="15430500" y="164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144521</xdr:rowOff>
    </xdr:from>
    <xdr:ext cx="534377" cy="259045"/>
    <xdr:sp macro="" textlink="">
      <xdr:nvSpPr>
        <xdr:cNvPr id="704" name="テキスト ボックス 703"/>
        <xdr:cNvSpPr txBox="1"/>
      </xdr:nvSpPr>
      <xdr:spPr>
        <a:xfrm>
          <a:off x="15214111" y="1626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91317</xdr:rowOff>
    </xdr:from>
    <xdr:to>
      <xdr:col>76</xdr:col>
      <xdr:colOff>165100</xdr:colOff>
      <xdr:row>96</xdr:row>
      <xdr:rowOff>21467</xdr:rowOff>
    </xdr:to>
    <xdr:sp macro="" textlink="">
      <xdr:nvSpPr>
        <xdr:cNvPr id="705" name="楕円 704"/>
        <xdr:cNvSpPr/>
      </xdr:nvSpPr>
      <xdr:spPr>
        <a:xfrm>
          <a:off x="14541500" y="1637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37994</xdr:rowOff>
    </xdr:from>
    <xdr:ext cx="534377" cy="259045"/>
    <xdr:sp macro="" textlink="">
      <xdr:nvSpPr>
        <xdr:cNvPr id="706" name="テキスト ボックス 705"/>
        <xdr:cNvSpPr txBox="1"/>
      </xdr:nvSpPr>
      <xdr:spPr>
        <a:xfrm>
          <a:off x="14325111" y="1615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114373</xdr:rowOff>
    </xdr:from>
    <xdr:to>
      <xdr:col>72</xdr:col>
      <xdr:colOff>38100</xdr:colOff>
      <xdr:row>95</xdr:row>
      <xdr:rowOff>44523</xdr:rowOff>
    </xdr:to>
    <xdr:sp macro="" textlink="">
      <xdr:nvSpPr>
        <xdr:cNvPr id="707" name="楕円 706"/>
        <xdr:cNvSpPr/>
      </xdr:nvSpPr>
      <xdr:spPr>
        <a:xfrm>
          <a:off x="13652500" y="1623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61050</xdr:rowOff>
    </xdr:from>
    <xdr:ext cx="534377" cy="259045"/>
    <xdr:sp macro="" textlink="">
      <xdr:nvSpPr>
        <xdr:cNvPr id="708" name="テキスト ボックス 707"/>
        <xdr:cNvSpPr txBox="1"/>
      </xdr:nvSpPr>
      <xdr:spPr>
        <a:xfrm>
          <a:off x="13436111" y="1600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131975</xdr:rowOff>
    </xdr:from>
    <xdr:to>
      <xdr:col>67</xdr:col>
      <xdr:colOff>101600</xdr:colOff>
      <xdr:row>94</xdr:row>
      <xdr:rowOff>62125</xdr:rowOff>
    </xdr:to>
    <xdr:sp macro="" textlink="">
      <xdr:nvSpPr>
        <xdr:cNvPr id="709" name="楕円 708"/>
        <xdr:cNvSpPr/>
      </xdr:nvSpPr>
      <xdr:spPr>
        <a:xfrm>
          <a:off x="12763500" y="1607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78652</xdr:rowOff>
    </xdr:from>
    <xdr:ext cx="534377" cy="259045"/>
    <xdr:sp macro="" textlink="">
      <xdr:nvSpPr>
        <xdr:cNvPr id="710" name="テキスト ボックス 709"/>
        <xdr:cNvSpPr txBox="1"/>
      </xdr:nvSpPr>
      <xdr:spPr>
        <a:xfrm>
          <a:off x="12547111" y="1585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32" name="直線コネクタ 731"/>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5" name="投資及び出資金最大値テキスト"/>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6" name="直線コネクタ 735"/>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170104</xdr:rowOff>
    </xdr:from>
    <xdr:to>
      <xdr:col>116</xdr:col>
      <xdr:colOff>63500</xdr:colOff>
      <xdr:row>38</xdr:row>
      <xdr:rowOff>33310</xdr:rowOff>
    </xdr:to>
    <xdr:cxnSp macro="">
      <xdr:nvCxnSpPr>
        <xdr:cNvPr id="737" name="直線コネクタ 736"/>
        <xdr:cNvCxnSpPr/>
      </xdr:nvCxnSpPr>
      <xdr:spPr>
        <a:xfrm>
          <a:off x="21323300" y="6513754"/>
          <a:ext cx="838200" cy="3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99204</xdr:rowOff>
    </xdr:from>
    <xdr:ext cx="469744" cy="259045"/>
    <xdr:sp macro="" textlink="">
      <xdr:nvSpPr>
        <xdr:cNvPr id="738" name="投資及び出資金平均値テキスト"/>
        <xdr:cNvSpPr txBox="1"/>
      </xdr:nvSpPr>
      <xdr:spPr>
        <a:xfrm>
          <a:off x="22212300" y="6271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39" name="フローチャート: 判断 738"/>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133116</xdr:rowOff>
    </xdr:from>
    <xdr:to>
      <xdr:col>111</xdr:col>
      <xdr:colOff>177800</xdr:colOff>
      <xdr:row>37</xdr:row>
      <xdr:rowOff>170104</xdr:rowOff>
    </xdr:to>
    <xdr:cxnSp macro="">
      <xdr:nvCxnSpPr>
        <xdr:cNvPr id="740" name="直線コネクタ 739"/>
        <xdr:cNvCxnSpPr/>
      </xdr:nvCxnSpPr>
      <xdr:spPr>
        <a:xfrm>
          <a:off x="20434300" y="6476766"/>
          <a:ext cx="889000" cy="3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29281</xdr:rowOff>
    </xdr:from>
    <xdr:to>
      <xdr:col>112</xdr:col>
      <xdr:colOff>38100</xdr:colOff>
      <xdr:row>38</xdr:row>
      <xdr:rowOff>130881</xdr:rowOff>
    </xdr:to>
    <xdr:sp macro="" textlink="">
      <xdr:nvSpPr>
        <xdr:cNvPr id="741" name="フローチャート: 判断 740"/>
        <xdr:cNvSpPr/>
      </xdr:nvSpPr>
      <xdr:spPr>
        <a:xfrm>
          <a:off x="21272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122008</xdr:rowOff>
    </xdr:from>
    <xdr:ext cx="469744" cy="259045"/>
    <xdr:sp macro="" textlink="">
      <xdr:nvSpPr>
        <xdr:cNvPr id="742" name="テキスト ボックス 741"/>
        <xdr:cNvSpPr txBox="1"/>
      </xdr:nvSpPr>
      <xdr:spPr>
        <a:xfrm>
          <a:off x="21088428" y="66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7844</xdr:rowOff>
    </xdr:from>
    <xdr:to>
      <xdr:col>107</xdr:col>
      <xdr:colOff>50800</xdr:colOff>
      <xdr:row>37</xdr:row>
      <xdr:rowOff>133116</xdr:rowOff>
    </xdr:to>
    <xdr:cxnSp macro="">
      <xdr:nvCxnSpPr>
        <xdr:cNvPr id="743" name="直線コネクタ 742"/>
        <xdr:cNvCxnSpPr/>
      </xdr:nvCxnSpPr>
      <xdr:spPr>
        <a:xfrm>
          <a:off x="19545300" y="6351494"/>
          <a:ext cx="889000" cy="1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40803</xdr:rowOff>
    </xdr:from>
    <xdr:to>
      <xdr:col>107</xdr:col>
      <xdr:colOff>101600</xdr:colOff>
      <xdr:row>38</xdr:row>
      <xdr:rowOff>142403</xdr:rowOff>
    </xdr:to>
    <xdr:sp macro="" textlink="">
      <xdr:nvSpPr>
        <xdr:cNvPr id="744" name="フローチャート: 判断 743"/>
        <xdr:cNvSpPr/>
      </xdr:nvSpPr>
      <xdr:spPr>
        <a:xfrm>
          <a:off x="20383500" y="655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133530</xdr:rowOff>
    </xdr:from>
    <xdr:ext cx="469744" cy="259045"/>
    <xdr:sp macro="" textlink="">
      <xdr:nvSpPr>
        <xdr:cNvPr id="745" name="テキスト ボックス 744"/>
        <xdr:cNvSpPr txBox="1"/>
      </xdr:nvSpPr>
      <xdr:spPr>
        <a:xfrm>
          <a:off x="20199428" y="664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82276</xdr:rowOff>
    </xdr:from>
    <xdr:to>
      <xdr:col>102</xdr:col>
      <xdr:colOff>114300</xdr:colOff>
      <xdr:row>37</xdr:row>
      <xdr:rowOff>7844</xdr:rowOff>
    </xdr:to>
    <xdr:cxnSp macro="">
      <xdr:nvCxnSpPr>
        <xdr:cNvPr id="746" name="直線コネクタ 745"/>
        <xdr:cNvCxnSpPr/>
      </xdr:nvCxnSpPr>
      <xdr:spPr>
        <a:xfrm>
          <a:off x="18656300" y="6254476"/>
          <a:ext cx="889000" cy="9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45695</xdr:rowOff>
    </xdr:from>
    <xdr:to>
      <xdr:col>102</xdr:col>
      <xdr:colOff>165100</xdr:colOff>
      <xdr:row>38</xdr:row>
      <xdr:rowOff>147295</xdr:rowOff>
    </xdr:to>
    <xdr:sp macro="" textlink="">
      <xdr:nvSpPr>
        <xdr:cNvPr id="747" name="フローチャート: 判断 746"/>
        <xdr:cNvSpPr/>
      </xdr:nvSpPr>
      <xdr:spPr>
        <a:xfrm>
          <a:off x="19494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138422</xdr:rowOff>
    </xdr:from>
    <xdr:ext cx="378565" cy="259045"/>
    <xdr:sp macro="" textlink="">
      <xdr:nvSpPr>
        <xdr:cNvPr id="748" name="テキスト ボックス 747"/>
        <xdr:cNvSpPr txBox="1"/>
      </xdr:nvSpPr>
      <xdr:spPr>
        <a:xfrm>
          <a:off x="19356017" y="6653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45832</xdr:rowOff>
    </xdr:from>
    <xdr:to>
      <xdr:col>98</xdr:col>
      <xdr:colOff>38100</xdr:colOff>
      <xdr:row>38</xdr:row>
      <xdr:rowOff>147432</xdr:rowOff>
    </xdr:to>
    <xdr:sp macro="" textlink="">
      <xdr:nvSpPr>
        <xdr:cNvPr id="749" name="フローチャート: 判断 748"/>
        <xdr:cNvSpPr/>
      </xdr:nvSpPr>
      <xdr:spPr>
        <a:xfrm>
          <a:off x="18605500" y="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138559</xdr:rowOff>
    </xdr:from>
    <xdr:ext cx="378565" cy="259045"/>
    <xdr:sp macro="" textlink="">
      <xdr:nvSpPr>
        <xdr:cNvPr id="750" name="テキスト ボックス 749"/>
        <xdr:cNvSpPr txBox="1"/>
      </xdr:nvSpPr>
      <xdr:spPr>
        <a:xfrm>
          <a:off x="18467017" y="665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153960</xdr:rowOff>
    </xdr:from>
    <xdr:to>
      <xdr:col>116</xdr:col>
      <xdr:colOff>114300</xdr:colOff>
      <xdr:row>38</xdr:row>
      <xdr:rowOff>84110</xdr:rowOff>
    </xdr:to>
    <xdr:sp macro="" textlink="">
      <xdr:nvSpPr>
        <xdr:cNvPr id="756" name="楕円 755"/>
        <xdr:cNvSpPr/>
      </xdr:nvSpPr>
      <xdr:spPr>
        <a:xfrm>
          <a:off x="22110700" y="649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68887</xdr:rowOff>
    </xdr:from>
    <xdr:ext cx="469744" cy="259045"/>
    <xdr:sp macro="" textlink="">
      <xdr:nvSpPr>
        <xdr:cNvPr id="757" name="投資及び出資金該当値テキスト"/>
        <xdr:cNvSpPr txBox="1"/>
      </xdr:nvSpPr>
      <xdr:spPr>
        <a:xfrm>
          <a:off x="22212300" y="64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119304</xdr:rowOff>
    </xdr:from>
    <xdr:to>
      <xdr:col>112</xdr:col>
      <xdr:colOff>38100</xdr:colOff>
      <xdr:row>38</xdr:row>
      <xdr:rowOff>49454</xdr:rowOff>
    </xdr:to>
    <xdr:sp macro="" textlink="">
      <xdr:nvSpPr>
        <xdr:cNvPr id="758" name="楕円 757"/>
        <xdr:cNvSpPr/>
      </xdr:nvSpPr>
      <xdr:spPr>
        <a:xfrm>
          <a:off x="21272500" y="64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65981</xdr:rowOff>
    </xdr:from>
    <xdr:ext cx="469744" cy="259045"/>
    <xdr:sp macro="" textlink="">
      <xdr:nvSpPr>
        <xdr:cNvPr id="759" name="テキスト ボックス 758"/>
        <xdr:cNvSpPr txBox="1"/>
      </xdr:nvSpPr>
      <xdr:spPr>
        <a:xfrm>
          <a:off x="21088428" y="623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82316</xdr:rowOff>
    </xdr:from>
    <xdr:to>
      <xdr:col>107</xdr:col>
      <xdr:colOff>101600</xdr:colOff>
      <xdr:row>38</xdr:row>
      <xdr:rowOff>12466</xdr:rowOff>
    </xdr:to>
    <xdr:sp macro="" textlink="">
      <xdr:nvSpPr>
        <xdr:cNvPr id="760" name="楕円 759"/>
        <xdr:cNvSpPr/>
      </xdr:nvSpPr>
      <xdr:spPr>
        <a:xfrm>
          <a:off x="20383500" y="642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28993</xdr:rowOff>
    </xdr:from>
    <xdr:ext cx="469744" cy="259045"/>
    <xdr:sp macro="" textlink="">
      <xdr:nvSpPr>
        <xdr:cNvPr id="761" name="テキスト ボックス 760"/>
        <xdr:cNvSpPr txBox="1"/>
      </xdr:nvSpPr>
      <xdr:spPr>
        <a:xfrm>
          <a:off x="20199428" y="620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128494</xdr:rowOff>
    </xdr:from>
    <xdr:to>
      <xdr:col>102</xdr:col>
      <xdr:colOff>165100</xdr:colOff>
      <xdr:row>37</xdr:row>
      <xdr:rowOff>58644</xdr:rowOff>
    </xdr:to>
    <xdr:sp macro="" textlink="">
      <xdr:nvSpPr>
        <xdr:cNvPr id="762" name="楕円 761"/>
        <xdr:cNvSpPr/>
      </xdr:nvSpPr>
      <xdr:spPr>
        <a:xfrm>
          <a:off x="19494500" y="630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75171</xdr:rowOff>
    </xdr:from>
    <xdr:ext cx="469744" cy="259045"/>
    <xdr:sp macro="" textlink="">
      <xdr:nvSpPr>
        <xdr:cNvPr id="763" name="テキスト ボックス 762"/>
        <xdr:cNvSpPr txBox="1"/>
      </xdr:nvSpPr>
      <xdr:spPr>
        <a:xfrm>
          <a:off x="19310428" y="607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31476</xdr:rowOff>
    </xdr:from>
    <xdr:to>
      <xdr:col>98</xdr:col>
      <xdr:colOff>38100</xdr:colOff>
      <xdr:row>36</xdr:row>
      <xdr:rowOff>133076</xdr:rowOff>
    </xdr:to>
    <xdr:sp macro="" textlink="">
      <xdr:nvSpPr>
        <xdr:cNvPr id="764" name="楕円 763"/>
        <xdr:cNvSpPr/>
      </xdr:nvSpPr>
      <xdr:spPr>
        <a:xfrm>
          <a:off x="18605500" y="620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149603</xdr:rowOff>
    </xdr:from>
    <xdr:ext cx="469744" cy="259045"/>
    <xdr:sp macro="" textlink="">
      <xdr:nvSpPr>
        <xdr:cNvPr id="765" name="テキスト ボックス 764"/>
        <xdr:cNvSpPr txBox="1"/>
      </xdr:nvSpPr>
      <xdr:spPr>
        <a:xfrm>
          <a:off x="18421428" y="597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7" name="直線コネクタ 786"/>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90" name="貸付金最大値テキスト"/>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91" name="直線コネクタ 790"/>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101158</xdr:rowOff>
    </xdr:from>
    <xdr:to>
      <xdr:col>116</xdr:col>
      <xdr:colOff>63500</xdr:colOff>
      <xdr:row>58</xdr:row>
      <xdr:rowOff>103261</xdr:rowOff>
    </xdr:to>
    <xdr:cxnSp macro="">
      <xdr:nvCxnSpPr>
        <xdr:cNvPr id="792" name="直線コネクタ 791"/>
        <xdr:cNvCxnSpPr/>
      </xdr:nvCxnSpPr>
      <xdr:spPr>
        <a:xfrm>
          <a:off x="21323300" y="10045258"/>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152879</xdr:rowOff>
    </xdr:from>
    <xdr:ext cx="469744" cy="259045"/>
    <xdr:sp macro="" textlink="">
      <xdr:nvSpPr>
        <xdr:cNvPr id="793" name="貸付金平均値テキスト"/>
        <xdr:cNvSpPr txBox="1"/>
      </xdr:nvSpPr>
      <xdr:spPr>
        <a:xfrm>
          <a:off x="22212300" y="9754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4" name="フローチャート: 判断 793"/>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101158</xdr:rowOff>
    </xdr:from>
    <xdr:to>
      <xdr:col>111</xdr:col>
      <xdr:colOff>177800</xdr:colOff>
      <xdr:row>58</xdr:row>
      <xdr:rowOff>106096</xdr:rowOff>
    </xdr:to>
    <xdr:cxnSp macro="">
      <xdr:nvCxnSpPr>
        <xdr:cNvPr id="795" name="直線コネクタ 794"/>
        <xdr:cNvCxnSpPr/>
      </xdr:nvCxnSpPr>
      <xdr:spPr>
        <a:xfrm flipV="1">
          <a:off x="20434300" y="10045258"/>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162555</xdr:rowOff>
    </xdr:from>
    <xdr:to>
      <xdr:col>112</xdr:col>
      <xdr:colOff>38100</xdr:colOff>
      <xdr:row>58</xdr:row>
      <xdr:rowOff>92705</xdr:rowOff>
    </xdr:to>
    <xdr:sp macro="" textlink="">
      <xdr:nvSpPr>
        <xdr:cNvPr id="796" name="フローチャート: 判断 795"/>
        <xdr:cNvSpPr/>
      </xdr:nvSpPr>
      <xdr:spPr>
        <a:xfrm>
          <a:off x="21272500" y="99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109232</xdr:rowOff>
    </xdr:from>
    <xdr:ext cx="469744" cy="259045"/>
    <xdr:sp macro="" textlink="">
      <xdr:nvSpPr>
        <xdr:cNvPr id="797" name="テキスト ボックス 796"/>
        <xdr:cNvSpPr txBox="1"/>
      </xdr:nvSpPr>
      <xdr:spPr>
        <a:xfrm>
          <a:off x="21088428" y="971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106096</xdr:rowOff>
    </xdr:from>
    <xdr:to>
      <xdr:col>107</xdr:col>
      <xdr:colOff>50800</xdr:colOff>
      <xdr:row>58</xdr:row>
      <xdr:rowOff>110348</xdr:rowOff>
    </xdr:to>
    <xdr:cxnSp macro="">
      <xdr:nvCxnSpPr>
        <xdr:cNvPr id="798" name="直線コネクタ 797"/>
        <xdr:cNvCxnSpPr/>
      </xdr:nvCxnSpPr>
      <xdr:spPr>
        <a:xfrm flipV="1">
          <a:off x="19545300" y="10050196"/>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149296</xdr:rowOff>
    </xdr:from>
    <xdr:to>
      <xdr:col>107</xdr:col>
      <xdr:colOff>101600</xdr:colOff>
      <xdr:row>58</xdr:row>
      <xdr:rowOff>79446</xdr:rowOff>
    </xdr:to>
    <xdr:sp macro="" textlink="">
      <xdr:nvSpPr>
        <xdr:cNvPr id="799" name="フローチャート: 判断 798"/>
        <xdr:cNvSpPr/>
      </xdr:nvSpPr>
      <xdr:spPr>
        <a:xfrm>
          <a:off x="20383500" y="99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95973</xdr:rowOff>
    </xdr:from>
    <xdr:ext cx="469744" cy="259045"/>
    <xdr:sp macro="" textlink="">
      <xdr:nvSpPr>
        <xdr:cNvPr id="800" name="テキスト ボックス 799"/>
        <xdr:cNvSpPr txBox="1"/>
      </xdr:nvSpPr>
      <xdr:spPr>
        <a:xfrm>
          <a:off x="20199428" y="969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105364</xdr:rowOff>
    </xdr:from>
    <xdr:to>
      <xdr:col>102</xdr:col>
      <xdr:colOff>114300</xdr:colOff>
      <xdr:row>58</xdr:row>
      <xdr:rowOff>110348</xdr:rowOff>
    </xdr:to>
    <xdr:cxnSp macro="">
      <xdr:nvCxnSpPr>
        <xdr:cNvPr id="801" name="直線コネクタ 800"/>
        <xdr:cNvCxnSpPr/>
      </xdr:nvCxnSpPr>
      <xdr:spPr>
        <a:xfrm>
          <a:off x="18656300" y="10049464"/>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142027</xdr:rowOff>
    </xdr:from>
    <xdr:to>
      <xdr:col>102</xdr:col>
      <xdr:colOff>165100</xdr:colOff>
      <xdr:row>58</xdr:row>
      <xdr:rowOff>72177</xdr:rowOff>
    </xdr:to>
    <xdr:sp macro="" textlink="">
      <xdr:nvSpPr>
        <xdr:cNvPr id="802" name="フローチャート: 判断 801"/>
        <xdr:cNvSpPr/>
      </xdr:nvSpPr>
      <xdr:spPr>
        <a:xfrm>
          <a:off x="19494500" y="991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88704</xdr:rowOff>
    </xdr:from>
    <xdr:ext cx="469744" cy="259045"/>
    <xdr:sp macro="" textlink="">
      <xdr:nvSpPr>
        <xdr:cNvPr id="803" name="テキスト ボックス 802"/>
        <xdr:cNvSpPr txBox="1"/>
      </xdr:nvSpPr>
      <xdr:spPr>
        <a:xfrm>
          <a:off x="19310428" y="968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136220</xdr:rowOff>
    </xdr:from>
    <xdr:to>
      <xdr:col>98</xdr:col>
      <xdr:colOff>38100</xdr:colOff>
      <xdr:row>58</xdr:row>
      <xdr:rowOff>66370</xdr:rowOff>
    </xdr:to>
    <xdr:sp macro="" textlink="">
      <xdr:nvSpPr>
        <xdr:cNvPr id="804" name="フローチャート: 判断 803"/>
        <xdr:cNvSpPr/>
      </xdr:nvSpPr>
      <xdr:spPr>
        <a:xfrm>
          <a:off x="18605500" y="99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82897</xdr:rowOff>
    </xdr:from>
    <xdr:ext cx="469744" cy="259045"/>
    <xdr:sp macro="" textlink="">
      <xdr:nvSpPr>
        <xdr:cNvPr id="805" name="テキスト ボックス 804"/>
        <xdr:cNvSpPr txBox="1"/>
      </xdr:nvSpPr>
      <xdr:spPr>
        <a:xfrm>
          <a:off x="18421428" y="968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52461</xdr:rowOff>
    </xdr:from>
    <xdr:to>
      <xdr:col>116</xdr:col>
      <xdr:colOff>114300</xdr:colOff>
      <xdr:row>58</xdr:row>
      <xdr:rowOff>154061</xdr:rowOff>
    </xdr:to>
    <xdr:sp macro="" textlink="">
      <xdr:nvSpPr>
        <xdr:cNvPr id="811" name="楕円 810"/>
        <xdr:cNvSpPr/>
      </xdr:nvSpPr>
      <xdr:spPr>
        <a:xfrm>
          <a:off x="22110700" y="999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138838</xdr:rowOff>
    </xdr:from>
    <xdr:ext cx="378565" cy="259045"/>
    <xdr:sp macro="" textlink="">
      <xdr:nvSpPr>
        <xdr:cNvPr id="812" name="貸付金該当値テキスト"/>
        <xdr:cNvSpPr txBox="1"/>
      </xdr:nvSpPr>
      <xdr:spPr>
        <a:xfrm>
          <a:off x="22212300" y="9911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50358</xdr:rowOff>
    </xdr:from>
    <xdr:to>
      <xdr:col>112</xdr:col>
      <xdr:colOff>38100</xdr:colOff>
      <xdr:row>58</xdr:row>
      <xdr:rowOff>151958</xdr:rowOff>
    </xdr:to>
    <xdr:sp macro="" textlink="">
      <xdr:nvSpPr>
        <xdr:cNvPr id="813" name="楕円 812"/>
        <xdr:cNvSpPr/>
      </xdr:nvSpPr>
      <xdr:spPr>
        <a:xfrm>
          <a:off x="21272500" y="999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143085</xdr:rowOff>
    </xdr:from>
    <xdr:ext cx="378565" cy="259045"/>
    <xdr:sp macro="" textlink="">
      <xdr:nvSpPr>
        <xdr:cNvPr id="814" name="テキスト ボックス 813"/>
        <xdr:cNvSpPr txBox="1"/>
      </xdr:nvSpPr>
      <xdr:spPr>
        <a:xfrm>
          <a:off x="21134017" y="10087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55296</xdr:rowOff>
    </xdr:from>
    <xdr:to>
      <xdr:col>107</xdr:col>
      <xdr:colOff>101600</xdr:colOff>
      <xdr:row>58</xdr:row>
      <xdr:rowOff>156896</xdr:rowOff>
    </xdr:to>
    <xdr:sp macro="" textlink="">
      <xdr:nvSpPr>
        <xdr:cNvPr id="815" name="楕円 814"/>
        <xdr:cNvSpPr/>
      </xdr:nvSpPr>
      <xdr:spPr>
        <a:xfrm>
          <a:off x="20383500" y="99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148023</xdr:rowOff>
    </xdr:from>
    <xdr:ext cx="378565" cy="259045"/>
    <xdr:sp macro="" textlink="">
      <xdr:nvSpPr>
        <xdr:cNvPr id="816" name="テキスト ボックス 815"/>
        <xdr:cNvSpPr txBox="1"/>
      </xdr:nvSpPr>
      <xdr:spPr>
        <a:xfrm>
          <a:off x="20245017" y="10092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59548</xdr:rowOff>
    </xdr:from>
    <xdr:to>
      <xdr:col>102</xdr:col>
      <xdr:colOff>165100</xdr:colOff>
      <xdr:row>58</xdr:row>
      <xdr:rowOff>161148</xdr:rowOff>
    </xdr:to>
    <xdr:sp macro="" textlink="">
      <xdr:nvSpPr>
        <xdr:cNvPr id="817" name="楕円 816"/>
        <xdr:cNvSpPr/>
      </xdr:nvSpPr>
      <xdr:spPr>
        <a:xfrm>
          <a:off x="19494500" y="1000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152275</xdr:rowOff>
    </xdr:from>
    <xdr:ext cx="378565" cy="259045"/>
    <xdr:sp macro="" textlink="">
      <xdr:nvSpPr>
        <xdr:cNvPr id="818" name="テキスト ボックス 817"/>
        <xdr:cNvSpPr txBox="1"/>
      </xdr:nvSpPr>
      <xdr:spPr>
        <a:xfrm>
          <a:off x="19356017" y="1009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54564</xdr:rowOff>
    </xdr:from>
    <xdr:to>
      <xdr:col>98</xdr:col>
      <xdr:colOff>38100</xdr:colOff>
      <xdr:row>58</xdr:row>
      <xdr:rowOff>156164</xdr:rowOff>
    </xdr:to>
    <xdr:sp macro="" textlink="">
      <xdr:nvSpPr>
        <xdr:cNvPr id="819" name="楕円 818"/>
        <xdr:cNvSpPr/>
      </xdr:nvSpPr>
      <xdr:spPr>
        <a:xfrm>
          <a:off x="18605500" y="999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147291</xdr:rowOff>
    </xdr:from>
    <xdr:ext cx="378565" cy="259045"/>
    <xdr:sp macro="" textlink="">
      <xdr:nvSpPr>
        <xdr:cNvPr id="820" name="テキスト ボックス 819"/>
        <xdr:cNvSpPr txBox="1"/>
      </xdr:nvSpPr>
      <xdr:spPr>
        <a:xfrm>
          <a:off x="18467017" y="10091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5" name="直線コネクタ 844"/>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6" name="繰出金最小値テキスト"/>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7" name="直線コネクタ 846"/>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48" name="繰出金最大値テキスト"/>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49" name="直線コネクタ 848"/>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135852</xdr:rowOff>
    </xdr:from>
    <xdr:to>
      <xdr:col>116</xdr:col>
      <xdr:colOff>63500</xdr:colOff>
      <xdr:row>75</xdr:row>
      <xdr:rowOff>54204</xdr:rowOff>
    </xdr:to>
    <xdr:cxnSp macro="">
      <xdr:nvCxnSpPr>
        <xdr:cNvPr id="850" name="直線コネクタ 849"/>
        <xdr:cNvCxnSpPr/>
      </xdr:nvCxnSpPr>
      <xdr:spPr>
        <a:xfrm flipV="1">
          <a:off x="21323300" y="12823152"/>
          <a:ext cx="838200" cy="8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6043</xdr:rowOff>
    </xdr:from>
    <xdr:ext cx="534377" cy="259045"/>
    <xdr:sp macro="" textlink="">
      <xdr:nvSpPr>
        <xdr:cNvPr id="851" name="繰出金平均値テキスト"/>
        <xdr:cNvSpPr txBox="1"/>
      </xdr:nvSpPr>
      <xdr:spPr>
        <a:xfrm>
          <a:off x="22212300" y="12864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52" name="フローチャート: 判断 851"/>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54204</xdr:rowOff>
    </xdr:from>
    <xdr:to>
      <xdr:col>111</xdr:col>
      <xdr:colOff>177800</xdr:colOff>
      <xdr:row>75</xdr:row>
      <xdr:rowOff>117183</xdr:rowOff>
    </xdr:to>
    <xdr:cxnSp macro="">
      <xdr:nvCxnSpPr>
        <xdr:cNvPr id="853" name="直線コネクタ 852"/>
        <xdr:cNvCxnSpPr/>
      </xdr:nvCxnSpPr>
      <xdr:spPr>
        <a:xfrm flipV="1">
          <a:off x="20434300" y="12912954"/>
          <a:ext cx="8890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4" name="フローチャート: 判断 853"/>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147127</xdr:rowOff>
    </xdr:from>
    <xdr:ext cx="534377" cy="259045"/>
    <xdr:sp macro="" textlink="">
      <xdr:nvSpPr>
        <xdr:cNvPr id="855" name="テキスト ボックス 854"/>
        <xdr:cNvSpPr txBox="1"/>
      </xdr:nvSpPr>
      <xdr:spPr>
        <a:xfrm>
          <a:off x="21056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29934</xdr:rowOff>
    </xdr:from>
    <xdr:to>
      <xdr:col>107</xdr:col>
      <xdr:colOff>50800</xdr:colOff>
      <xdr:row>75</xdr:row>
      <xdr:rowOff>117183</xdr:rowOff>
    </xdr:to>
    <xdr:cxnSp macro="">
      <xdr:nvCxnSpPr>
        <xdr:cNvPr id="856" name="直線コネクタ 855"/>
        <xdr:cNvCxnSpPr/>
      </xdr:nvCxnSpPr>
      <xdr:spPr>
        <a:xfrm>
          <a:off x="19545300" y="12888684"/>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7" name="フローチャート: 判断 856"/>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102264</xdr:rowOff>
    </xdr:from>
    <xdr:ext cx="534377" cy="259045"/>
    <xdr:sp macro="" textlink="">
      <xdr:nvSpPr>
        <xdr:cNvPr id="858" name="テキスト ボックス 857"/>
        <xdr:cNvSpPr txBox="1"/>
      </xdr:nvSpPr>
      <xdr:spPr>
        <a:xfrm>
          <a:off x="20167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29934</xdr:rowOff>
    </xdr:from>
    <xdr:to>
      <xdr:col>102</xdr:col>
      <xdr:colOff>114300</xdr:colOff>
      <xdr:row>75</xdr:row>
      <xdr:rowOff>38468</xdr:rowOff>
    </xdr:to>
    <xdr:cxnSp macro="">
      <xdr:nvCxnSpPr>
        <xdr:cNvPr id="859" name="直線コネクタ 858"/>
        <xdr:cNvCxnSpPr/>
      </xdr:nvCxnSpPr>
      <xdr:spPr>
        <a:xfrm flipV="1">
          <a:off x="18656300" y="12888684"/>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0" name="フローチャート: 判断 859"/>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95883</xdr:rowOff>
    </xdr:from>
    <xdr:ext cx="534377" cy="259045"/>
    <xdr:sp macro="" textlink="">
      <xdr:nvSpPr>
        <xdr:cNvPr id="861" name="テキスト ボックス 860"/>
        <xdr:cNvSpPr txBox="1"/>
      </xdr:nvSpPr>
      <xdr:spPr>
        <a:xfrm>
          <a:off x="19278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2" name="フローチャート: 判断 861"/>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86549</xdr:rowOff>
    </xdr:from>
    <xdr:ext cx="534377" cy="259045"/>
    <xdr:sp macro="" textlink="">
      <xdr:nvSpPr>
        <xdr:cNvPr id="863" name="テキスト ボックス 862"/>
        <xdr:cNvSpPr txBox="1"/>
      </xdr:nvSpPr>
      <xdr:spPr>
        <a:xfrm>
          <a:off x="18389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85052</xdr:rowOff>
    </xdr:from>
    <xdr:to>
      <xdr:col>116</xdr:col>
      <xdr:colOff>114300</xdr:colOff>
      <xdr:row>75</xdr:row>
      <xdr:rowOff>15202</xdr:rowOff>
    </xdr:to>
    <xdr:sp macro="" textlink="">
      <xdr:nvSpPr>
        <xdr:cNvPr id="869" name="楕円 868"/>
        <xdr:cNvSpPr/>
      </xdr:nvSpPr>
      <xdr:spPr>
        <a:xfrm>
          <a:off x="22110700" y="12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107929</xdr:rowOff>
    </xdr:from>
    <xdr:ext cx="534377" cy="259045"/>
    <xdr:sp macro="" textlink="">
      <xdr:nvSpPr>
        <xdr:cNvPr id="870" name="繰出金該当値テキスト"/>
        <xdr:cNvSpPr txBox="1"/>
      </xdr:nvSpPr>
      <xdr:spPr>
        <a:xfrm>
          <a:off x="22212300" y="1262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3404</xdr:rowOff>
    </xdr:from>
    <xdr:to>
      <xdr:col>112</xdr:col>
      <xdr:colOff>38100</xdr:colOff>
      <xdr:row>75</xdr:row>
      <xdr:rowOff>105004</xdr:rowOff>
    </xdr:to>
    <xdr:sp macro="" textlink="">
      <xdr:nvSpPr>
        <xdr:cNvPr id="871" name="楕円 870"/>
        <xdr:cNvSpPr/>
      </xdr:nvSpPr>
      <xdr:spPr>
        <a:xfrm>
          <a:off x="21272500" y="128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121531</xdr:rowOff>
    </xdr:from>
    <xdr:ext cx="534377" cy="259045"/>
    <xdr:sp macro="" textlink="">
      <xdr:nvSpPr>
        <xdr:cNvPr id="872" name="テキスト ボックス 871"/>
        <xdr:cNvSpPr txBox="1"/>
      </xdr:nvSpPr>
      <xdr:spPr>
        <a:xfrm>
          <a:off x="21056111" y="1263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66383</xdr:rowOff>
    </xdr:from>
    <xdr:to>
      <xdr:col>107</xdr:col>
      <xdr:colOff>101600</xdr:colOff>
      <xdr:row>75</xdr:row>
      <xdr:rowOff>167984</xdr:rowOff>
    </xdr:to>
    <xdr:sp macro="" textlink="">
      <xdr:nvSpPr>
        <xdr:cNvPr id="873" name="楕円 872"/>
        <xdr:cNvSpPr/>
      </xdr:nvSpPr>
      <xdr:spPr>
        <a:xfrm>
          <a:off x="20383500" y="129251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74" name="テキスト ボックス 873"/>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150584</xdr:rowOff>
    </xdr:from>
    <xdr:to>
      <xdr:col>102</xdr:col>
      <xdr:colOff>165100</xdr:colOff>
      <xdr:row>75</xdr:row>
      <xdr:rowOff>80734</xdr:rowOff>
    </xdr:to>
    <xdr:sp macro="" textlink="">
      <xdr:nvSpPr>
        <xdr:cNvPr id="875" name="楕円 874"/>
        <xdr:cNvSpPr/>
      </xdr:nvSpPr>
      <xdr:spPr>
        <a:xfrm>
          <a:off x="19494500" y="128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97261</xdr:rowOff>
    </xdr:from>
    <xdr:ext cx="534377" cy="259045"/>
    <xdr:sp macro="" textlink="">
      <xdr:nvSpPr>
        <xdr:cNvPr id="876" name="テキスト ボックス 875"/>
        <xdr:cNvSpPr txBox="1"/>
      </xdr:nvSpPr>
      <xdr:spPr>
        <a:xfrm>
          <a:off x="19278111" y="1261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159118</xdr:rowOff>
    </xdr:from>
    <xdr:to>
      <xdr:col>98</xdr:col>
      <xdr:colOff>38100</xdr:colOff>
      <xdr:row>75</xdr:row>
      <xdr:rowOff>89268</xdr:rowOff>
    </xdr:to>
    <xdr:sp macro="" textlink="">
      <xdr:nvSpPr>
        <xdr:cNvPr id="877" name="楕円 876"/>
        <xdr:cNvSpPr/>
      </xdr:nvSpPr>
      <xdr:spPr>
        <a:xfrm>
          <a:off x="18605500" y="128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105795</xdr:rowOff>
    </xdr:from>
    <xdr:ext cx="534377" cy="259045"/>
    <xdr:sp macro="" textlink="">
      <xdr:nvSpPr>
        <xdr:cNvPr id="878" name="テキスト ボックス 877"/>
        <xdr:cNvSpPr txBox="1"/>
      </xdr:nvSpPr>
      <xdr:spPr>
        <a:xfrm>
          <a:off x="18389111" y="1262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歳出決算総額は、住民一人当たり７２４，５５４円である。概ね各項目で類似団体より高い若しくは、同程度の水準となっている。特に扶助費及び普通建設事業費が類似団体と比べ高い水準となっている。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１０２，５３９円となっており、類似団体と比較して一人当たりコストが高い状況となっている。そのうち新規整備分については、犀川小学校整備事業が最終年度であり、支出額が下がったことで前年度と比べ９６．４％減となっているが、今後も別地区の小学校整備事業があることから高い水準で推移することが予想される。そのため、事業の取捨選択を徹底し、普通建設事業費の抑制を目指す。</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一人当たり８５，２１４円となっており、類似団体と比較して一人当たりコストが高い状況で推移している。出産祝金や高校生までの医療費無償化など町独自の子育て支援を実施していることなどが要因と考えられる。扶助費については、今後も高齢化等により増加が懸念さ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19,127
18,960
151.34
14,570,754
13,858,549
553,645
6,730,728
10,630,292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146939</xdr:rowOff>
    </xdr:from>
    <xdr:to>
      <xdr:col>24</xdr:col>
      <xdr:colOff>63500</xdr:colOff>
      <xdr:row>36</xdr:row>
      <xdr:rowOff>61976</xdr:rowOff>
    </xdr:to>
    <xdr:cxnSp macro="">
      <xdr:nvCxnSpPr>
        <xdr:cNvPr id="61" name="直線コネクタ 60"/>
        <xdr:cNvCxnSpPr/>
      </xdr:nvCxnSpPr>
      <xdr:spPr>
        <a:xfrm flipV="1">
          <a:off x="3797300" y="6147689"/>
          <a:ext cx="8382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469744" cy="259045"/>
    <xdr:sp macro="" textlink="">
      <xdr:nvSpPr>
        <xdr:cNvPr id="62" name="議会費平均値テキスト"/>
        <xdr:cNvSpPr txBox="1"/>
      </xdr:nvSpPr>
      <xdr:spPr>
        <a:xfrm>
          <a:off x="4686300" y="614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27305</xdr:rowOff>
    </xdr:from>
    <xdr:to>
      <xdr:col>19</xdr:col>
      <xdr:colOff>177800</xdr:colOff>
      <xdr:row>36</xdr:row>
      <xdr:rowOff>61976</xdr:rowOff>
    </xdr:to>
    <xdr:cxnSp macro="">
      <xdr:nvCxnSpPr>
        <xdr:cNvPr id="64" name="直線コネクタ 63"/>
        <xdr:cNvCxnSpPr/>
      </xdr:nvCxnSpPr>
      <xdr:spPr>
        <a:xfrm>
          <a:off x="2908300" y="6199505"/>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134620</xdr:rowOff>
    </xdr:from>
    <xdr:to>
      <xdr:col>20</xdr:col>
      <xdr:colOff>38100</xdr:colOff>
      <xdr:row>39</xdr:row>
      <xdr:rowOff>64770</xdr:rowOff>
    </xdr:to>
    <xdr:sp macro="" textlink="">
      <xdr:nvSpPr>
        <xdr:cNvPr id="65" name="フローチャート: 判断 64"/>
        <xdr:cNvSpPr/>
      </xdr:nvSpPr>
      <xdr:spPr>
        <a:xfrm>
          <a:off x="3746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55897</xdr:rowOff>
    </xdr:from>
    <xdr:ext cx="469744" cy="259045"/>
    <xdr:sp macro="" textlink="">
      <xdr:nvSpPr>
        <xdr:cNvPr id="66" name="テキスト ボックス 65"/>
        <xdr:cNvSpPr txBox="1"/>
      </xdr:nvSpPr>
      <xdr:spPr>
        <a:xfrm>
          <a:off x="3562428"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145415</xdr:rowOff>
    </xdr:from>
    <xdr:to>
      <xdr:col>15</xdr:col>
      <xdr:colOff>50800</xdr:colOff>
      <xdr:row>36</xdr:row>
      <xdr:rowOff>27305</xdr:rowOff>
    </xdr:to>
    <xdr:cxnSp macro="">
      <xdr:nvCxnSpPr>
        <xdr:cNvPr id="67" name="直線コネクタ 66"/>
        <xdr:cNvCxnSpPr/>
      </xdr:nvCxnSpPr>
      <xdr:spPr>
        <a:xfrm>
          <a:off x="2019300" y="614616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100330</xdr:rowOff>
    </xdr:from>
    <xdr:to>
      <xdr:col>15</xdr:col>
      <xdr:colOff>101600</xdr:colOff>
      <xdr:row>39</xdr:row>
      <xdr:rowOff>30480</xdr:rowOff>
    </xdr:to>
    <xdr:sp macro="" textlink="">
      <xdr:nvSpPr>
        <xdr:cNvPr id="68" name="フローチャート: 判断 67"/>
        <xdr:cNvSpPr/>
      </xdr:nvSpPr>
      <xdr:spPr>
        <a:xfrm>
          <a:off x="2857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21607</xdr:rowOff>
    </xdr:from>
    <xdr:ext cx="469744" cy="259045"/>
    <xdr:sp macro="" textlink="">
      <xdr:nvSpPr>
        <xdr:cNvPr id="69" name="テキスト ボックス 68"/>
        <xdr:cNvSpPr txBox="1"/>
      </xdr:nvSpPr>
      <xdr:spPr>
        <a:xfrm>
          <a:off x="2673428"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112268</xdr:rowOff>
    </xdr:from>
    <xdr:to>
      <xdr:col>10</xdr:col>
      <xdr:colOff>114300</xdr:colOff>
      <xdr:row>35</xdr:row>
      <xdr:rowOff>145415</xdr:rowOff>
    </xdr:to>
    <xdr:cxnSp macro="">
      <xdr:nvCxnSpPr>
        <xdr:cNvPr id="70" name="直線コネクタ 69"/>
        <xdr:cNvCxnSpPr/>
      </xdr:nvCxnSpPr>
      <xdr:spPr>
        <a:xfrm>
          <a:off x="1130300" y="6113018"/>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118237</xdr:rowOff>
    </xdr:from>
    <xdr:to>
      <xdr:col>10</xdr:col>
      <xdr:colOff>165100</xdr:colOff>
      <xdr:row>39</xdr:row>
      <xdr:rowOff>48387</xdr:rowOff>
    </xdr:to>
    <xdr:sp macro="" textlink="">
      <xdr:nvSpPr>
        <xdr:cNvPr id="71" name="フローチャート: 判断 70"/>
        <xdr:cNvSpPr/>
      </xdr:nvSpPr>
      <xdr:spPr>
        <a:xfrm>
          <a:off x="1968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39514</xdr:rowOff>
    </xdr:from>
    <xdr:ext cx="469744" cy="259045"/>
    <xdr:sp macro="" textlink="">
      <xdr:nvSpPr>
        <xdr:cNvPr id="72" name="テキスト ボックス 71"/>
        <xdr:cNvSpPr txBox="1"/>
      </xdr:nvSpPr>
      <xdr:spPr>
        <a:xfrm>
          <a:off x="1784428" y="672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127000</xdr:rowOff>
    </xdr:from>
    <xdr:to>
      <xdr:col>6</xdr:col>
      <xdr:colOff>38100</xdr:colOff>
      <xdr:row>39</xdr:row>
      <xdr:rowOff>57150</xdr:rowOff>
    </xdr:to>
    <xdr:sp macro="" textlink="">
      <xdr:nvSpPr>
        <xdr:cNvPr id="73" name="フローチャート: 判断 72"/>
        <xdr:cNvSpPr/>
      </xdr:nvSpPr>
      <xdr:spPr>
        <a:xfrm>
          <a:off x="1079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48277</xdr:rowOff>
    </xdr:from>
    <xdr:ext cx="469744" cy="259045"/>
    <xdr:sp macro="" textlink="">
      <xdr:nvSpPr>
        <xdr:cNvPr id="74" name="テキスト ボックス 73"/>
        <xdr:cNvSpPr txBox="1"/>
      </xdr:nvSpPr>
      <xdr:spPr>
        <a:xfrm>
          <a:off x="895428"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96139</xdr:rowOff>
    </xdr:from>
    <xdr:to>
      <xdr:col>24</xdr:col>
      <xdr:colOff>114300</xdr:colOff>
      <xdr:row>36</xdr:row>
      <xdr:rowOff>26289</xdr:rowOff>
    </xdr:to>
    <xdr:sp macro="" textlink="">
      <xdr:nvSpPr>
        <xdr:cNvPr id="80" name="楕円 79"/>
        <xdr:cNvSpPr/>
      </xdr:nvSpPr>
      <xdr:spPr>
        <a:xfrm>
          <a:off x="4584700" y="60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119016</xdr:rowOff>
    </xdr:from>
    <xdr:ext cx="469744" cy="259045"/>
    <xdr:sp macro="" textlink="">
      <xdr:nvSpPr>
        <xdr:cNvPr id="81" name="議会費該当値テキスト"/>
        <xdr:cNvSpPr txBox="1"/>
      </xdr:nvSpPr>
      <xdr:spPr>
        <a:xfrm>
          <a:off x="4686300" y="594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11176</xdr:rowOff>
    </xdr:from>
    <xdr:to>
      <xdr:col>20</xdr:col>
      <xdr:colOff>38100</xdr:colOff>
      <xdr:row>36</xdr:row>
      <xdr:rowOff>112776</xdr:rowOff>
    </xdr:to>
    <xdr:sp macro="" textlink="">
      <xdr:nvSpPr>
        <xdr:cNvPr id="82" name="楕円 81"/>
        <xdr:cNvSpPr/>
      </xdr:nvSpPr>
      <xdr:spPr>
        <a:xfrm>
          <a:off x="37465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129303</xdr:rowOff>
    </xdr:from>
    <xdr:ext cx="469744" cy="259045"/>
    <xdr:sp macro="" textlink="">
      <xdr:nvSpPr>
        <xdr:cNvPr id="83" name="テキスト ボックス 82"/>
        <xdr:cNvSpPr txBox="1"/>
      </xdr:nvSpPr>
      <xdr:spPr>
        <a:xfrm>
          <a:off x="3562428" y="595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147955</xdr:rowOff>
    </xdr:from>
    <xdr:to>
      <xdr:col>15</xdr:col>
      <xdr:colOff>101600</xdr:colOff>
      <xdr:row>36</xdr:row>
      <xdr:rowOff>78105</xdr:rowOff>
    </xdr:to>
    <xdr:sp macro="" textlink="">
      <xdr:nvSpPr>
        <xdr:cNvPr id="84" name="楕円 83"/>
        <xdr:cNvSpPr/>
      </xdr:nvSpPr>
      <xdr:spPr>
        <a:xfrm>
          <a:off x="28575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94632</xdr:rowOff>
    </xdr:from>
    <xdr:ext cx="469744" cy="259045"/>
    <xdr:sp macro="" textlink="">
      <xdr:nvSpPr>
        <xdr:cNvPr id="85" name="テキスト ボックス 84"/>
        <xdr:cNvSpPr txBox="1"/>
      </xdr:nvSpPr>
      <xdr:spPr>
        <a:xfrm>
          <a:off x="2673428" y="592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94615</xdr:rowOff>
    </xdr:from>
    <xdr:to>
      <xdr:col>10</xdr:col>
      <xdr:colOff>165100</xdr:colOff>
      <xdr:row>36</xdr:row>
      <xdr:rowOff>24765</xdr:rowOff>
    </xdr:to>
    <xdr:sp macro="" textlink="">
      <xdr:nvSpPr>
        <xdr:cNvPr id="86" name="楕円 85"/>
        <xdr:cNvSpPr/>
      </xdr:nvSpPr>
      <xdr:spPr>
        <a:xfrm>
          <a:off x="1968500" y="60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41292</xdr:rowOff>
    </xdr:from>
    <xdr:ext cx="469744" cy="259045"/>
    <xdr:sp macro="" textlink="">
      <xdr:nvSpPr>
        <xdr:cNvPr id="87" name="テキスト ボックス 86"/>
        <xdr:cNvSpPr txBox="1"/>
      </xdr:nvSpPr>
      <xdr:spPr>
        <a:xfrm>
          <a:off x="1784428" y="587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61468</xdr:rowOff>
    </xdr:from>
    <xdr:to>
      <xdr:col>6</xdr:col>
      <xdr:colOff>38100</xdr:colOff>
      <xdr:row>35</xdr:row>
      <xdr:rowOff>163068</xdr:rowOff>
    </xdr:to>
    <xdr:sp macro="" textlink="">
      <xdr:nvSpPr>
        <xdr:cNvPr id="88" name="楕円 87"/>
        <xdr:cNvSpPr/>
      </xdr:nvSpPr>
      <xdr:spPr>
        <a:xfrm>
          <a:off x="1079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8145</xdr:rowOff>
    </xdr:from>
    <xdr:ext cx="469744" cy="259045"/>
    <xdr:sp macro="" textlink="">
      <xdr:nvSpPr>
        <xdr:cNvPr id="89" name="テキスト ボックス 88"/>
        <xdr:cNvSpPr txBox="1"/>
      </xdr:nvSpPr>
      <xdr:spPr>
        <a:xfrm>
          <a:off x="895428" y="58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67901</xdr:rowOff>
    </xdr:from>
    <xdr:to>
      <xdr:col>24</xdr:col>
      <xdr:colOff>62865</xdr:colOff>
      <xdr:row>54</xdr:row>
      <xdr:rowOff>155304</xdr:rowOff>
    </xdr:to>
    <xdr:cxnSp macro="">
      <xdr:nvCxnSpPr>
        <xdr:cNvPr id="111" name="直線コネクタ 110"/>
        <xdr:cNvCxnSpPr/>
      </xdr:nvCxnSpPr>
      <xdr:spPr>
        <a:xfrm flipV="1">
          <a:off x="4633595" y="8640401"/>
          <a:ext cx="1270" cy="77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159131</xdr:rowOff>
    </xdr:from>
    <xdr:ext cx="599010" cy="259045"/>
    <xdr:sp macro="" textlink="">
      <xdr:nvSpPr>
        <xdr:cNvPr id="112" name="総務費最小値テキスト"/>
        <xdr:cNvSpPr txBox="1"/>
      </xdr:nvSpPr>
      <xdr:spPr>
        <a:xfrm>
          <a:off x="4686300" y="94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155304</xdr:rowOff>
    </xdr:from>
    <xdr:to>
      <xdr:col>24</xdr:col>
      <xdr:colOff>152400</xdr:colOff>
      <xdr:row>54</xdr:row>
      <xdr:rowOff>155304</xdr:rowOff>
    </xdr:to>
    <xdr:cxnSp macro="">
      <xdr:nvCxnSpPr>
        <xdr:cNvPr id="113" name="直線コネクタ 112"/>
        <xdr:cNvCxnSpPr/>
      </xdr:nvCxnSpPr>
      <xdr:spPr>
        <a:xfrm>
          <a:off x="4546600" y="9413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14578</xdr:rowOff>
    </xdr:from>
    <xdr:ext cx="599010" cy="259045"/>
    <xdr:sp macro="" textlink="">
      <xdr:nvSpPr>
        <xdr:cNvPr id="114" name="総務費最大値テキスト"/>
        <xdr:cNvSpPr txBox="1"/>
      </xdr:nvSpPr>
      <xdr:spPr>
        <a:xfrm>
          <a:off x="4686300" y="841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67901</xdr:rowOff>
    </xdr:from>
    <xdr:to>
      <xdr:col>24</xdr:col>
      <xdr:colOff>152400</xdr:colOff>
      <xdr:row>50</xdr:row>
      <xdr:rowOff>67901</xdr:rowOff>
    </xdr:to>
    <xdr:cxnSp macro="">
      <xdr:nvCxnSpPr>
        <xdr:cNvPr id="115" name="直線コネクタ 114"/>
        <xdr:cNvCxnSpPr/>
      </xdr:nvCxnSpPr>
      <xdr:spPr>
        <a:xfrm>
          <a:off x="4546600" y="864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92192</xdr:rowOff>
    </xdr:from>
    <xdr:to>
      <xdr:col>24</xdr:col>
      <xdr:colOff>63500</xdr:colOff>
      <xdr:row>55</xdr:row>
      <xdr:rowOff>164416</xdr:rowOff>
    </xdr:to>
    <xdr:cxnSp macro="">
      <xdr:nvCxnSpPr>
        <xdr:cNvPr id="116" name="直線コネクタ 115"/>
        <xdr:cNvCxnSpPr/>
      </xdr:nvCxnSpPr>
      <xdr:spPr>
        <a:xfrm flipV="1">
          <a:off x="3797300" y="9179042"/>
          <a:ext cx="838200" cy="41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31606</xdr:rowOff>
    </xdr:from>
    <xdr:ext cx="599010" cy="259045"/>
    <xdr:sp macro="" textlink="">
      <xdr:nvSpPr>
        <xdr:cNvPr id="117" name="総務費平均値テキスト"/>
        <xdr:cNvSpPr txBox="1"/>
      </xdr:nvSpPr>
      <xdr:spPr>
        <a:xfrm>
          <a:off x="4686300" y="9118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53179</xdr:rowOff>
    </xdr:from>
    <xdr:to>
      <xdr:col>24</xdr:col>
      <xdr:colOff>114300</xdr:colOff>
      <xdr:row>53</xdr:row>
      <xdr:rowOff>154779</xdr:rowOff>
    </xdr:to>
    <xdr:sp macro="" textlink="">
      <xdr:nvSpPr>
        <xdr:cNvPr id="118" name="フローチャート: 判断 117"/>
        <xdr:cNvSpPr/>
      </xdr:nvSpPr>
      <xdr:spPr>
        <a:xfrm>
          <a:off x="45847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121161</xdr:rowOff>
    </xdr:from>
    <xdr:to>
      <xdr:col>19</xdr:col>
      <xdr:colOff>177800</xdr:colOff>
      <xdr:row>55</xdr:row>
      <xdr:rowOff>164416</xdr:rowOff>
    </xdr:to>
    <xdr:cxnSp macro="">
      <xdr:nvCxnSpPr>
        <xdr:cNvPr id="119" name="直線コネクタ 118"/>
        <xdr:cNvCxnSpPr/>
      </xdr:nvCxnSpPr>
      <xdr:spPr>
        <a:xfrm>
          <a:off x="2908300" y="9550911"/>
          <a:ext cx="889000" cy="4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133372</xdr:rowOff>
    </xdr:from>
    <xdr:to>
      <xdr:col>20</xdr:col>
      <xdr:colOff>38100</xdr:colOff>
      <xdr:row>57</xdr:row>
      <xdr:rowOff>63522</xdr:rowOff>
    </xdr:to>
    <xdr:sp macro="" textlink="">
      <xdr:nvSpPr>
        <xdr:cNvPr id="120" name="フローチャート: 判断 119"/>
        <xdr:cNvSpPr/>
      </xdr:nvSpPr>
      <xdr:spPr>
        <a:xfrm>
          <a:off x="37465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54649</xdr:rowOff>
    </xdr:from>
    <xdr:ext cx="534377" cy="259045"/>
    <xdr:sp macro="" textlink="">
      <xdr:nvSpPr>
        <xdr:cNvPr id="121" name="テキスト ボックス 120"/>
        <xdr:cNvSpPr txBox="1"/>
      </xdr:nvSpPr>
      <xdr:spPr>
        <a:xfrm>
          <a:off x="3530111" y="98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121161</xdr:rowOff>
    </xdr:from>
    <xdr:to>
      <xdr:col>15</xdr:col>
      <xdr:colOff>50800</xdr:colOff>
      <xdr:row>55</xdr:row>
      <xdr:rowOff>129646</xdr:rowOff>
    </xdr:to>
    <xdr:cxnSp macro="">
      <xdr:nvCxnSpPr>
        <xdr:cNvPr id="122" name="直線コネクタ 121"/>
        <xdr:cNvCxnSpPr/>
      </xdr:nvCxnSpPr>
      <xdr:spPr>
        <a:xfrm flipV="1">
          <a:off x="2019300" y="9550911"/>
          <a:ext cx="889000" cy="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108043</xdr:rowOff>
    </xdr:from>
    <xdr:to>
      <xdr:col>15</xdr:col>
      <xdr:colOff>101600</xdr:colOff>
      <xdr:row>57</xdr:row>
      <xdr:rowOff>38193</xdr:rowOff>
    </xdr:to>
    <xdr:sp macro="" textlink="">
      <xdr:nvSpPr>
        <xdr:cNvPr id="123" name="フローチャート: 判断 122"/>
        <xdr:cNvSpPr/>
      </xdr:nvSpPr>
      <xdr:spPr>
        <a:xfrm>
          <a:off x="2857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29320</xdr:rowOff>
    </xdr:from>
    <xdr:ext cx="534377" cy="259045"/>
    <xdr:sp macro="" textlink="">
      <xdr:nvSpPr>
        <xdr:cNvPr id="124" name="テキスト ボックス 123"/>
        <xdr:cNvSpPr txBox="1"/>
      </xdr:nvSpPr>
      <xdr:spPr>
        <a:xfrm>
          <a:off x="2641111" y="980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83460</xdr:rowOff>
    </xdr:from>
    <xdr:to>
      <xdr:col>10</xdr:col>
      <xdr:colOff>114300</xdr:colOff>
      <xdr:row>55</xdr:row>
      <xdr:rowOff>129646</xdr:rowOff>
    </xdr:to>
    <xdr:cxnSp macro="">
      <xdr:nvCxnSpPr>
        <xdr:cNvPr id="125" name="直線コネクタ 124"/>
        <xdr:cNvCxnSpPr/>
      </xdr:nvCxnSpPr>
      <xdr:spPr>
        <a:xfrm>
          <a:off x="1130300" y="9513210"/>
          <a:ext cx="889000" cy="4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148647</xdr:rowOff>
    </xdr:from>
    <xdr:to>
      <xdr:col>10</xdr:col>
      <xdr:colOff>165100</xdr:colOff>
      <xdr:row>57</xdr:row>
      <xdr:rowOff>78797</xdr:rowOff>
    </xdr:to>
    <xdr:sp macro="" textlink="">
      <xdr:nvSpPr>
        <xdr:cNvPr id="126" name="フローチャート: 判断 125"/>
        <xdr:cNvSpPr/>
      </xdr:nvSpPr>
      <xdr:spPr>
        <a:xfrm>
          <a:off x="1968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69924</xdr:rowOff>
    </xdr:from>
    <xdr:ext cx="534377" cy="259045"/>
    <xdr:sp macro="" textlink="">
      <xdr:nvSpPr>
        <xdr:cNvPr id="127" name="テキスト ボックス 126"/>
        <xdr:cNvSpPr txBox="1"/>
      </xdr:nvSpPr>
      <xdr:spPr>
        <a:xfrm>
          <a:off x="1752111" y="9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136143</xdr:rowOff>
    </xdr:from>
    <xdr:to>
      <xdr:col>6</xdr:col>
      <xdr:colOff>38100</xdr:colOff>
      <xdr:row>57</xdr:row>
      <xdr:rowOff>66293</xdr:rowOff>
    </xdr:to>
    <xdr:sp macro="" textlink="">
      <xdr:nvSpPr>
        <xdr:cNvPr id="128" name="フローチャート: 判断 127"/>
        <xdr:cNvSpPr/>
      </xdr:nvSpPr>
      <xdr:spPr>
        <a:xfrm>
          <a:off x="1079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57420</xdr:rowOff>
    </xdr:from>
    <xdr:ext cx="534377" cy="259045"/>
    <xdr:sp macro="" textlink="">
      <xdr:nvSpPr>
        <xdr:cNvPr id="129" name="テキスト ボックス 128"/>
        <xdr:cNvSpPr txBox="1"/>
      </xdr:nvSpPr>
      <xdr:spPr>
        <a:xfrm>
          <a:off x="863111" y="98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41392</xdr:rowOff>
    </xdr:from>
    <xdr:to>
      <xdr:col>24</xdr:col>
      <xdr:colOff>114300</xdr:colOff>
      <xdr:row>53</xdr:row>
      <xdr:rowOff>142992</xdr:rowOff>
    </xdr:to>
    <xdr:sp macro="" textlink="">
      <xdr:nvSpPr>
        <xdr:cNvPr id="135" name="楕円 134"/>
        <xdr:cNvSpPr/>
      </xdr:nvSpPr>
      <xdr:spPr>
        <a:xfrm>
          <a:off x="4584700" y="912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64269</xdr:rowOff>
    </xdr:from>
    <xdr:ext cx="599010" cy="259045"/>
    <xdr:sp macro="" textlink="">
      <xdr:nvSpPr>
        <xdr:cNvPr id="136" name="総務費該当値テキスト"/>
        <xdr:cNvSpPr txBox="1"/>
      </xdr:nvSpPr>
      <xdr:spPr>
        <a:xfrm>
          <a:off x="4686300" y="897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113616</xdr:rowOff>
    </xdr:from>
    <xdr:to>
      <xdr:col>20</xdr:col>
      <xdr:colOff>38100</xdr:colOff>
      <xdr:row>56</xdr:row>
      <xdr:rowOff>43766</xdr:rowOff>
    </xdr:to>
    <xdr:sp macro="" textlink="">
      <xdr:nvSpPr>
        <xdr:cNvPr id="137" name="楕円 136"/>
        <xdr:cNvSpPr/>
      </xdr:nvSpPr>
      <xdr:spPr>
        <a:xfrm>
          <a:off x="3746500" y="954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60293</xdr:rowOff>
    </xdr:from>
    <xdr:ext cx="599010" cy="259045"/>
    <xdr:sp macro="" textlink="">
      <xdr:nvSpPr>
        <xdr:cNvPr id="138" name="テキスト ボックス 137"/>
        <xdr:cNvSpPr txBox="1"/>
      </xdr:nvSpPr>
      <xdr:spPr>
        <a:xfrm>
          <a:off x="3497795" y="931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70361</xdr:rowOff>
    </xdr:from>
    <xdr:to>
      <xdr:col>15</xdr:col>
      <xdr:colOff>101600</xdr:colOff>
      <xdr:row>56</xdr:row>
      <xdr:rowOff>511</xdr:rowOff>
    </xdr:to>
    <xdr:sp macro="" textlink="">
      <xdr:nvSpPr>
        <xdr:cNvPr id="139" name="楕円 138"/>
        <xdr:cNvSpPr/>
      </xdr:nvSpPr>
      <xdr:spPr>
        <a:xfrm>
          <a:off x="2857500" y="95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17038</xdr:rowOff>
    </xdr:from>
    <xdr:ext cx="599010" cy="259045"/>
    <xdr:sp macro="" textlink="">
      <xdr:nvSpPr>
        <xdr:cNvPr id="140" name="テキスト ボックス 139"/>
        <xdr:cNvSpPr txBox="1"/>
      </xdr:nvSpPr>
      <xdr:spPr>
        <a:xfrm>
          <a:off x="2608795" y="927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78846</xdr:rowOff>
    </xdr:from>
    <xdr:to>
      <xdr:col>10</xdr:col>
      <xdr:colOff>165100</xdr:colOff>
      <xdr:row>56</xdr:row>
      <xdr:rowOff>8996</xdr:rowOff>
    </xdr:to>
    <xdr:sp macro="" textlink="">
      <xdr:nvSpPr>
        <xdr:cNvPr id="141" name="楕円 140"/>
        <xdr:cNvSpPr/>
      </xdr:nvSpPr>
      <xdr:spPr>
        <a:xfrm>
          <a:off x="1968500" y="950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25523</xdr:rowOff>
    </xdr:from>
    <xdr:ext cx="599010" cy="259045"/>
    <xdr:sp macro="" textlink="">
      <xdr:nvSpPr>
        <xdr:cNvPr id="142" name="テキスト ボックス 141"/>
        <xdr:cNvSpPr txBox="1"/>
      </xdr:nvSpPr>
      <xdr:spPr>
        <a:xfrm>
          <a:off x="1719795" y="928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32660</xdr:rowOff>
    </xdr:from>
    <xdr:to>
      <xdr:col>6</xdr:col>
      <xdr:colOff>38100</xdr:colOff>
      <xdr:row>55</xdr:row>
      <xdr:rowOff>134260</xdr:rowOff>
    </xdr:to>
    <xdr:sp macro="" textlink="">
      <xdr:nvSpPr>
        <xdr:cNvPr id="143" name="楕円 142"/>
        <xdr:cNvSpPr/>
      </xdr:nvSpPr>
      <xdr:spPr>
        <a:xfrm>
          <a:off x="1079500" y="946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150787</xdr:rowOff>
    </xdr:from>
    <xdr:ext cx="599010" cy="259045"/>
    <xdr:sp macro="" textlink="">
      <xdr:nvSpPr>
        <xdr:cNvPr id="144" name="テキスト ボックス 143"/>
        <xdr:cNvSpPr txBox="1"/>
      </xdr:nvSpPr>
      <xdr:spPr>
        <a:xfrm>
          <a:off x="830795" y="923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83824</xdr:rowOff>
    </xdr:from>
    <xdr:to>
      <xdr:col>24</xdr:col>
      <xdr:colOff>62865</xdr:colOff>
      <xdr:row>78</xdr:row>
      <xdr:rowOff>147096</xdr:rowOff>
    </xdr:to>
    <xdr:cxnSp macro="">
      <xdr:nvCxnSpPr>
        <xdr:cNvPr id="171" name="直線コネクタ 170"/>
        <xdr:cNvCxnSpPr/>
      </xdr:nvCxnSpPr>
      <xdr:spPr>
        <a:xfrm flipV="1">
          <a:off x="4633595" y="11913874"/>
          <a:ext cx="1270" cy="16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150923</xdr:rowOff>
    </xdr:from>
    <xdr:ext cx="599010" cy="259045"/>
    <xdr:sp macro="" textlink="">
      <xdr:nvSpPr>
        <xdr:cNvPr id="172" name="民生費最小値テキスト"/>
        <xdr:cNvSpPr txBox="1"/>
      </xdr:nvSpPr>
      <xdr:spPr>
        <a:xfrm>
          <a:off x="4686300" y="135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147096</xdr:rowOff>
    </xdr:from>
    <xdr:to>
      <xdr:col>24</xdr:col>
      <xdr:colOff>152400</xdr:colOff>
      <xdr:row>78</xdr:row>
      <xdr:rowOff>147096</xdr:rowOff>
    </xdr:to>
    <xdr:cxnSp macro="">
      <xdr:nvCxnSpPr>
        <xdr:cNvPr id="173" name="直線コネクタ 172"/>
        <xdr:cNvCxnSpPr/>
      </xdr:nvCxnSpPr>
      <xdr:spPr>
        <a:xfrm>
          <a:off x="4546600" y="135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30501</xdr:rowOff>
    </xdr:from>
    <xdr:ext cx="599010" cy="259045"/>
    <xdr:sp macro="" textlink="">
      <xdr:nvSpPr>
        <xdr:cNvPr id="174" name="民生費最大値テキスト"/>
        <xdr:cNvSpPr txBox="1"/>
      </xdr:nvSpPr>
      <xdr:spPr>
        <a:xfrm>
          <a:off x="4686300" y="11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83824</xdr:rowOff>
    </xdr:from>
    <xdr:to>
      <xdr:col>24</xdr:col>
      <xdr:colOff>152400</xdr:colOff>
      <xdr:row>69</xdr:row>
      <xdr:rowOff>83824</xdr:rowOff>
    </xdr:to>
    <xdr:cxnSp macro="">
      <xdr:nvCxnSpPr>
        <xdr:cNvPr id="175" name="直線コネクタ 174"/>
        <xdr:cNvCxnSpPr/>
      </xdr:nvCxnSpPr>
      <xdr:spPr>
        <a:xfrm>
          <a:off x="4546600" y="1191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28992</xdr:rowOff>
    </xdr:from>
    <xdr:to>
      <xdr:col>24</xdr:col>
      <xdr:colOff>63500</xdr:colOff>
      <xdr:row>73</xdr:row>
      <xdr:rowOff>58286</xdr:rowOff>
    </xdr:to>
    <xdr:cxnSp macro="">
      <xdr:nvCxnSpPr>
        <xdr:cNvPr id="176" name="直線コネクタ 175"/>
        <xdr:cNvCxnSpPr/>
      </xdr:nvCxnSpPr>
      <xdr:spPr>
        <a:xfrm flipV="1">
          <a:off x="3797300" y="12201942"/>
          <a:ext cx="838200" cy="37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115431</xdr:rowOff>
    </xdr:from>
    <xdr:ext cx="599010" cy="259045"/>
    <xdr:sp macro="" textlink="">
      <xdr:nvSpPr>
        <xdr:cNvPr id="177" name="民生費平均値テキスト"/>
        <xdr:cNvSpPr txBox="1"/>
      </xdr:nvSpPr>
      <xdr:spPr>
        <a:xfrm>
          <a:off x="4686300" y="12802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137004</xdr:rowOff>
    </xdr:from>
    <xdr:to>
      <xdr:col>24</xdr:col>
      <xdr:colOff>114300</xdr:colOff>
      <xdr:row>75</xdr:row>
      <xdr:rowOff>67154</xdr:rowOff>
    </xdr:to>
    <xdr:sp macro="" textlink="">
      <xdr:nvSpPr>
        <xdr:cNvPr id="178" name="フローチャート: 判断 177"/>
        <xdr:cNvSpPr/>
      </xdr:nvSpPr>
      <xdr:spPr>
        <a:xfrm>
          <a:off x="4584700" y="1282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58286</xdr:rowOff>
    </xdr:from>
    <xdr:to>
      <xdr:col>19</xdr:col>
      <xdr:colOff>177800</xdr:colOff>
      <xdr:row>74</xdr:row>
      <xdr:rowOff>352</xdr:rowOff>
    </xdr:to>
    <xdr:cxnSp macro="">
      <xdr:nvCxnSpPr>
        <xdr:cNvPr id="179" name="直線コネクタ 178"/>
        <xdr:cNvCxnSpPr/>
      </xdr:nvCxnSpPr>
      <xdr:spPr>
        <a:xfrm flipV="1">
          <a:off x="2908300" y="12574136"/>
          <a:ext cx="889000" cy="11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0" name="フローチャート: 判断 179"/>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168042</xdr:rowOff>
    </xdr:from>
    <xdr:ext cx="599010" cy="259045"/>
    <xdr:sp macro="" textlink="">
      <xdr:nvSpPr>
        <xdr:cNvPr id="181" name="テキスト ボックス 180"/>
        <xdr:cNvSpPr txBox="1"/>
      </xdr:nvSpPr>
      <xdr:spPr>
        <a:xfrm>
          <a:off x="3497795" y="1319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352</xdr:rowOff>
    </xdr:from>
    <xdr:to>
      <xdr:col>15</xdr:col>
      <xdr:colOff>50800</xdr:colOff>
      <xdr:row>74</xdr:row>
      <xdr:rowOff>81521</xdr:rowOff>
    </xdr:to>
    <xdr:cxnSp macro="">
      <xdr:nvCxnSpPr>
        <xdr:cNvPr id="182" name="直線コネクタ 181"/>
        <xdr:cNvCxnSpPr/>
      </xdr:nvCxnSpPr>
      <xdr:spPr>
        <a:xfrm flipV="1">
          <a:off x="2019300" y="12687652"/>
          <a:ext cx="889000" cy="8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3" name="フローチャート: 判断 182"/>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78071</xdr:rowOff>
    </xdr:from>
    <xdr:ext cx="599010" cy="259045"/>
    <xdr:sp macro="" textlink="">
      <xdr:nvSpPr>
        <xdr:cNvPr id="184" name="テキスト ボックス 183"/>
        <xdr:cNvSpPr txBox="1"/>
      </xdr:nvSpPr>
      <xdr:spPr>
        <a:xfrm>
          <a:off x="2608795" y="132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81521</xdr:rowOff>
    </xdr:from>
    <xdr:to>
      <xdr:col>10</xdr:col>
      <xdr:colOff>114300</xdr:colOff>
      <xdr:row>74</xdr:row>
      <xdr:rowOff>108218</xdr:rowOff>
    </xdr:to>
    <xdr:cxnSp macro="">
      <xdr:nvCxnSpPr>
        <xdr:cNvPr id="185" name="直線コネクタ 184"/>
        <xdr:cNvCxnSpPr/>
      </xdr:nvCxnSpPr>
      <xdr:spPr>
        <a:xfrm flipV="1">
          <a:off x="1130300" y="12768821"/>
          <a:ext cx="889000" cy="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86" name="フローチャート: 判断 185"/>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5850</xdr:rowOff>
    </xdr:from>
    <xdr:ext cx="599010" cy="259045"/>
    <xdr:sp macro="" textlink="">
      <xdr:nvSpPr>
        <xdr:cNvPr id="187" name="テキスト ボックス 186"/>
        <xdr:cNvSpPr txBox="1"/>
      </xdr:nvSpPr>
      <xdr:spPr>
        <a:xfrm>
          <a:off x="1719795" y="132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88" name="フローチャート: 判断 187"/>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165380</xdr:rowOff>
    </xdr:from>
    <xdr:ext cx="599010" cy="259045"/>
    <xdr:sp macro="" textlink="">
      <xdr:nvSpPr>
        <xdr:cNvPr id="189" name="テキスト ボックス 188"/>
        <xdr:cNvSpPr txBox="1"/>
      </xdr:nvSpPr>
      <xdr:spPr>
        <a:xfrm>
          <a:off x="830795" y="1302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149642</xdr:rowOff>
    </xdr:from>
    <xdr:to>
      <xdr:col>24</xdr:col>
      <xdr:colOff>114300</xdr:colOff>
      <xdr:row>71</xdr:row>
      <xdr:rowOff>79792</xdr:rowOff>
    </xdr:to>
    <xdr:sp macro="" textlink="">
      <xdr:nvSpPr>
        <xdr:cNvPr id="195" name="楕円 194"/>
        <xdr:cNvSpPr/>
      </xdr:nvSpPr>
      <xdr:spPr>
        <a:xfrm>
          <a:off x="4584700" y="1215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1069</xdr:rowOff>
    </xdr:from>
    <xdr:ext cx="599010" cy="259045"/>
    <xdr:sp macro="" textlink="">
      <xdr:nvSpPr>
        <xdr:cNvPr id="196" name="民生費該当値テキスト"/>
        <xdr:cNvSpPr txBox="1"/>
      </xdr:nvSpPr>
      <xdr:spPr>
        <a:xfrm>
          <a:off x="4686300" y="1200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7486</xdr:rowOff>
    </xdr:from>
    <xdr:to>
      <xdr:col>20</xdr:col>
      <xdr:colOff>38100</xdr:colOff>
      <xdr:row>73</xdr:row>
      <xdr:rowOff>109086</xdr:rowOff>
    </xdr:to>
    <xdr:sp macro="" textlink="">
      <xdr:nvSpPr>
        <xdr:cNvPr id="197" name="楕円 196"/>
        <xdr:cNvSpPr/>
      </xdr:nvSpPr>
      <xdr:spPr>
        <a:xfrm>
          <a:off x="3746500" y="125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125613</xdr:rowOff>
    </xdr:from>
    <xdr:ext cx="599010" cy="259045"/>
    <xdr:sp macro="" textlink="">
      <xdr:nvSpPr>
        <xdr:cNvPr id="198" name="テキスト ボックス 197"/>
        <xdr:cNvSpPr txBox="1"/>
      </xdr:nvSpPr>
      <xdr:spPr>
        <a:xfrm>
          <a:off x="3497795" y="1229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121002</xdr:rowOff>
    </xdr:from>
    <xdr:to>
      <xdr:col>15</xdr:col>
      <xdr:colOff>101600</xdr:colOff>
      <xdr:row>74</xdr:row>
      <xdr:rowOff>51152</xdr:rowOff>
    </xdr:to>
    <xdr:sp macro="" textlink="">
      <xdr:nvSpPr>
        <xdr:cNvPr id="199" name="楕円 198"/>
        <xdr:cNvSpPr/>
      </xdr:nvSpPr>
      <xdr:spPr>
        <a:xfrm>
          <a:off x="2857500" y="1263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67679</xdr:rowOff>
    </xdr:from>
    <xdr:ext cx="599010" cy="259045"/>
    <xdr:sp macro="" textlink="">
      <xdr:nvSpPr>
        <xdr:cNvPr id="200" name="テキスト ボックス 199"/>
        <xdr:cNvSpPr txBox="1"/>
      </xdr:nvSpPr>
      <xdr:spPr>
        <a:xfrm>
          <a:off x="2608795" y="1241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30721</xdr:rowOff>
    </xdr:from>
    <xdr:to>
      <xdr:col>10</xdr:col>
      <xdr:colOff>165100</xdr:colOff>
      <xdr:row>74</xdr:row>
      <xdr:rowOff>132321</xdr:rowOff>
    </xdr:to>
    <xdr:sp macro="" textlink="">
      <xdr:nvSpPr>
        <xdr:cNvPr id="201" name="楕円 200"/>
        <xdr:cNvSpPr/>
      </xdr:nvSpPr>
      <xdr:spPr>
        <a:xfrm>
          <a:off x="1968500" y="127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148848</xdr:rowOff>
    </xdr:from>
    <xdr:ext cx="599010" cy="259045"/>
    <xdr:sp macro="" textlink="">
      <xdr:nvSpPr>
        <xdr:cNvPr id="202" name="テキスト ボックス 201"/>
        <xdr:cNvSpPr txBox="1"/>
      </xdr:nvSpPr>
      <xdr:spPr>
        <a:xfrm>
          <a:off x="1719795" y="1249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57418</xdr:rowOff>
    </xdr:from>
    <xdr:to>
      <xdr:col>6</xdr:col>
      <xdr:colOff>38100</xdr:colOff>
      <xdr:row>74</xdr:row>
      <xdr:rowOff>159018</xdr:rowOff>
    </xdr:to>
    <xdr:sp macro="" textlink="">
      <xdr:nvSpPr>
        <xdr:cNvPr id="203" name="楕円 202"/>
        <xdr:cNvSpPr/>
      </xdr:nvSpPr>
      <xdr:spPr>
        <a:xfrm>
          <a:off x="1079500" y="127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4095</xdr:rowOff>
    </xdr:from>
    <xdr:ext cx="599010" cy="259045"/>
    <xdr:sp macro="" textlink="">
      <xdr:nvSpPr>
        <xdr:cNvPr id="204" name="テキスト ボックス 203"/>
        <xdr:cNvSpPr txBox="1"/>
      </xdr:nvSpPr>
      <xdr:spPr>
        <a:xfrm>
          <a:off x="830795" y="1251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8" name="直線コネクタ 227"/>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9" name="衛生費最小値テキスト"/>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30" name="直線コネクタ 229"/>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31" name="衛生費最大値テキスト"/>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2" name="直線コネクタ 231"/>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79037</xdr:rowOff>
    </xdr:from>
    <xdr:to>
      <xdr:col>24</xdr:col>
      <xdr:colOff>63500</xdr:colOff>
      <xdr:row>96</xdr:row>
      <xdr:rowOff>118676</xdr:rowOff>
    </xdr:to>
    <xdr:cxnSp macro="">
      <xdr:nvCxnSpPr>
        <xdr:cNvPr id="233" name="直線コネクタ 232"/>
        <xdr:cNvCxnSpPr/>
      </xdr:nvCxnSpPr>
      <xdr:spPr>
        <a:xfrm flipV="1">
          <a:off x="3797300" y="16538237"/>
          <a:ext cx="8382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99209</xdr:rowOff>
    </xdr:from>
    <xdr:ext cx="534377" cy="259045"/>
    <xdr:sp macro="" textlink="">
      <xdr:nvSpPr>
        <xdr:cNvPr id="234" name="衛生費平均値テキスト"/>
        <xdr:cNvSpPr txBox="1"/>
      </xdr:nvSpPr>
      <xdr:spPr>
        <a:xfrm>
          <a:off x="4686300" y="16558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5" name="フローチャート: 判断 234"/>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118676</xdr:rowOff>
    </xdr:from>
    <xdr:to>
      <xdr:col>19</xdr:col>
      <xdr:colOff>177800</xdr:colOff>
      <xdr:row>96</xdr:row>
      <xdr:rowOff>140019</xdr:rowOff>
    </xdr:to>
    <xdr:cxnSp macro="">
      <xdr:nvCxnSpPr>
        <xdr:cNvPr id="236" name="直線コネクタ 235"/>
        <xdr:cNvCxnSpPr/>
      </xdr:nvCxnSpPr>
      <xdr:spPr>
        <a:xfrm flipV="1">
          <a:off x="2908300" y="16577876"/>
          <a:ext cx="889000" cy="2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53459</xdr:rowOff>
    </xdr:from>
    <xdr:to>
      <xdr:col>20</xdr:col>
      <xdr:colOff>38100</xdr:colOff>
      <xdr:row>97</xdr:row>
      <xdr:rowOff>155059</xdr:rowOff>
    </xdr:to>
    <xdr:sp macro="" textlink="">
      <xdr:nvSpPr>
        <xdr:cNvPr id="237" name="フローチャート: 判断 236"/>
        <xdr:cNvSpPr/>
      </xdr:nvSpPr>
      <xdr:spPr>
        <a:xfrm>
          <a:off x="3746500" y="166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146186</xdr:rowOff>
    </xdr:from>
    <xdr:ext cx="534377" cy="259045"/>
    <xdr:sp macro="" textlink="">
      <xdr:nvSpPr>
        <xdr:cNvPr id="238" name="テキスト ボックス 237"/>
        <xdr:cNvSpPr txBox="1"/>
      </xdr:nvSpPr>
      <xdr:spPr>
        <a:xfrm>
          <a:off x="3530111" y="1677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17117</xdr:rowOff>
    </xdr:from>
    <xdr:to>
      <xdr:col>15</xdr:col>
      <xdr:colOff>50800</xdr:colOff>
      <xdr:row>96</xdr:row>
      <xdr:rowOff>140019</xdr:rowOff>
    </xdr:to>
    <xdr:cxnSp macro="">
      <xdr:nvCxnSpPr>
        <xdr:cNvPr id="239" name="直線コネクタ 238"/>
        <xdr:cNvCxnSpPr/>
      </xdr:nvCxnSpPr>
      <xdr:spPr>
        <a:xfrm>
          <a:off x="2019300" y="16476317"/>
          <a:ext cx="889000" cy="12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67320</xdr:rowOff>
    </xdr:from>
    <xdr:to>
      <xdr:col>15</xdr:col>
      <xdr:colOff>101600</xdr:colOff>
      <xdr:row>97</xdr:row>
      <xdr:rowOff>168920</xdr:rowOff>
    </xdr:to>
    <xdr:sp macro="" textlink="">
      <xdr:nvSpPr>
        <xdr:cNvPr id="240" name="フローチャート: 判断 239"/>
        <xdr:cNvSpPr/>
      </xdr:nvSpPr>
      <xdr:spPr>
        <a:xfrm>
          <a:off x="2857500" y="166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160047</xdr:rowOff>
    </xdr:from>
    <xdr:ext cx="534377" cy="259045"/>
    <xdr:sp macro="" textlink="">
      <xdr:nvSpPr>
        <xdr:cNvPr id="241" name="テキスト ボックス 240"/>
        <xdr:cNvSpPr txBox="1"/>
      </xdr:nvSpPr>
      <xdr:spPr>
        <a:xfrm>
          <a:off x="2641111" y="16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17117</xdr:rowOff>
    </xdr:from>
    <xdr:to>
      <xdr:col>10</xdr:col>
      <xdr:colOff>114300</xdr:colOff>
      <xdr:row>96</xdr:row>
      <xdr:rowOff>110767</xdr:rowOff>
    </xdr:to>
    <xdr:cxnSp macro="">
      <xdr:nvCxnSpPr>
        <xdr:cNvPr id="242" name="直線コネクタ 241"/>
        <xdr:cNvCxnSpPr/>
      </xdr:nvCxnSpPr>
      <xdr:spPr>
        <a:xfrm flipV="1">
          <a:off x="1130300" y="16476317"/>
          <a:ext cx="889000" cy="9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64395</xdr:rowOff>
    </xdr:from>
    <xdr:to>
      <xdr:col>10</xdr:col>
      <xdr:colOff>165100</xdr:colOff>
      <xdr:row>97</xdr:row>
      <xdr:rowOff>165995</xdr:rowOff>
    </xdr:to>
    <xdr:sp macro="" textlink="">
      <xdr:nvSpPr>
        <xdr:cNvPr id="243" name="フローチャート: 判断 242"/>
        <xdr:cNvSpPr/>
      </xdr:nvSpPr>
      <xdr:spPr>
        <a:xfrm>
          <a:off x="1968500" y="1669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157122</xdr:rowOff>
    </xdr:from>
    <xdr:ext cx="534377" cy="259045"/>
    <xdr:sp macro="" textlink="">
      <xdr:nvSpPr>
        <xdr:cNvPr id="244" name="テキスト ボックス 243"/>
        <xdr:cNvSpPr txBox="1"/>
      </xdr:nvSpPr>
      <xdr:spPr>
        <a:xfrm>
          <a:off x="1752111" y="1678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62717</xdr:rowOff>
    </xdr:from>
    <xdr:to>
      <xdr:col>6</xdr:col>
      <xdr:colOff>38100</xdr:colOff>
      <xdr:row>97</xdr:row>
      <xdr:rowOff>164317</xdr:rowOff>
    </xdr:to>
    <xdr:sp macro="" textlink="">
      <xdr:nvSpPr>
        <xdr:cNvPr id="245" name="フローチャート: 判断 244"/>
        <xdr:cNvSpPr/>
      </xdr:nvSpPr>
      <xdr:spPr>
        <a:xfrm>
          <a:off x="1079500" y="1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155444</xdr:rowOff>
    </xdr:from>
    <xdr:ext cx="534377" cy="259045"/>
    <xdr:sp macro="" textlink="">
      <xdr:nvSpPr>
        <xdr:cNvPr id="246" name="テキスト ボックス 245"/>
        <xdr:cNvSpPr txBox="1"/>
      </xdr:nvSpPr>
      <xdr:spPr>
        <a:xfrm>
          <a:off x="863111" y="1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28237</xdr:rowOff>
    </xdr:from>
    <xdr:to>
      <xdr:col>24</xdr:col>
      <xdr:colOff>114300</xdr:colOff>
      <xdr:row>96</xdr:row>
      <xdr:rowOff>129837</xdr:rowOff>
    </xdr:to>
    <xdr:sp macro="" textlink="">
      <xdr:nvSpPr>
        <xdr:cNvPr id="252" name="楕円 251"/>
        <xdr:cNvSpPr/>
      </xdr:nvSpPr>
      <xdr:spPr>
        <a:xfrm>
          <a:off x="4584700" y="1648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51114</xdr:rowOff>
    </xdr:from>
    <xdr:ext cx="534377" cy="259045"/>
    <xdr:sp macro="" textlink="">
      <xdr:nvSpPr>
        <xdr:cNvPr id="253" name="衛生費該当値テキスト"/>
        <xdr:cNvSpPr txBox="1"/>
      </xdr:nvSpPr>
      <xdr:spPr>
        <a:xfrm>
          <a:off x="4686300" y="1633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67876</xdr:rowOff>
    </xdr:from>
    <xdr:to>
      <xdr:col>20</xdr:col>
      <xdr:colOff>38100</xdr:colOff>
      <xdr:row>96</xdr:row>
      <xdr:rowOff>169476</xdr:rowOff>
    </xdr:to>
    <xdr:sp macro="" textlink="">
      <xdr:nvSpPr>
        <xdr:cNvPr id="254" name="楕円 253"/>
        <xdr:cNvSpPr/>
      </xdr:nvSpPr>
      <xdr:spPr>
        <a:xfrm>
          <a:off x="3746500" y="1652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14553</xdr:rowOff>
    </xdr:from>
    <xdr:ext cx="534377" cy="259045"/>
    <xdr:sp macro="" textlink="">
      <xdr:nvSpPr>
        <xdr:cNvPr id="255" name="テキスト ボックス 254"/>
        <xdr:cNvSpPr txBox="1"/>
      </xdr:nvSpPr>
      <xdr:spPr>
        <a:xfrm>
          <a:off x="3530111" y="1630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89219</xdr:rowOff>
    </xdr:from>
    <xdr:to>
      <xdr:col>15</xdr:col>
      <xdr:colOff>101600</xdr:colOff>
      <xdr:row>97</xdr:row>
      <xdr:rowOff>19369</xdr:rowOff>
    </xdr:to>
    <xdr:sp macro="" textlink="">
      <xdr:nvSpPr>
        <xdr:cNvPr id="256" name="楕円 255"/>
        <xdr:cNvSpPr/>
      </xdr:nvSpPr>
      <xdr:spPr>
        <a:xfrm>
          <a:off x="2857500" y="1654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35896</xdr:rowOff>
    </xdr:from>
    <xdr:ext cx="534377" cy="259045"/>
    <xdr:sp macro="" textlink="">
      <xdr:nvSpPr>
        <xdr:cNvPr id="257" name="テキスト ボックス 256"/>
        <xdr:cNvSpPr txBox="1"/>
      </xdr:nvSpPr>
      <xdr:spPr>
        <a:xfrm>
          <a:off x="2641111" y="1632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137767</xdr:rowOff>
    </xdr:from>
    <xdr:to>
      <xdr:col>10</xdr:col>
      <xdr:colOff>165100</xdr:colOff>
      <xdr:row>96</xdr:row>
      <xdr:rowOff>67917</xdr:rowOff>
    </xdr:to>
    <xdr:sp macro="" textlink="">
      <xdr:nvSpPr>
        <xdr:cNvPr id="258" name="楕円 257"/>
        <xdr:cNvSpPr/>
      </xdr:nvSpPr>
      <xdr:spPr>
        <a:xfrm>
          <a:off x="1968500" y="1642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84444</xdr:rowOff>
    </xdr:from>
    <xdr:ext cx="534377" cy="259045"/>
    <xdr:sp macro="" textlink="">
      <xdr:nvSpPr>
        <xdr:cNvPr id="259" name="テキスト ボックス 258"/>
        <xdr:cNvSpPr txBox="1"/>
      </xdr:nvSpPr>
      <xdr:spPr>
        <a:xfrm>
          <a:off x="1752111" y="1620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59967</xdr:rowOff>
    </xdr:from>
    <xdr:to>
      <xdr:col>6</xdr:col>
      <xdr:colOff>38100</xdr:colOff>
      <xdr:row>96</xdr:row>
      <xdr:rowOff>161567</xdr:rowOff>
    </xdr:to>
    <xdr:sp macro="" textlink="">
      <xdr:nvSpPr>
        <xdr:cNvPr id="260" name="楕円 259"/>
        <xdr:cNvSpPr/>
      </xdr:nvSpPr>
      <xdr:spPr>
        <a:xfrm>
          <a:off x="1079500" y="1651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6644</xdr:rowOff>
    </xdr:from>
    <xdr:ext cx="534377" cy="259045"/>
    <xdr:sp macro="" textlink="">
      <xdr:nvSpPr>
        <xdr:cNvPr id="261" name="テキスト ボックス 260"/>
        <xdr:cNvSpPr txBox="1"/>
      </xdr:nvSpPr>
      <xdr:spPr>
        <a:xfrm>
          <a:off x="863111" y="1629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3" name="直線コネクタ 282"/>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6" name="労働費最大値テキスト"/>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7" name="直線コネクタ 286"/>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111354</xdr:rowOff>
    </xdr:from>
    <xdr:to>
      <xdr:col>55</xdr:col>
      <xdr:colOff>0</xdr:colOff>
      <xdr:row>37</xdr:row>
      <xdr:rowOff>115011</xdr:rowOff>
    </xdr:to>
    <xdr:cxnSp macro="">
      <xdr:nvCxnSpPr>
        <xdr:cNvPr id="288" name="直線コネクタ 287"/>
        <xdr:cNvCxnSpPr/>
      </xdr:nvCxnSpPr>
      <xdr:spPr>
        <a:xfrm flipV="1">
          <a:off x="9639300" y="6455004"/>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45026</xdr:rowOff>
    </xdr:from>
    <xdr:ext cx="378565" cy="259045"/>
    <xdr:sp macro="" textlink="">
      <xdr:nvSpPr>
        <xdr:cNvPr id="289" name="労働費平均値テキスト"/>
        <xdr:cNvSpPr txBox="1"/>
      </xdr:nvSpPr>
      <xdr:spPr>
        <a:xfrm>
          <a:off x="10528300" y="6217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90" name="フローチャート: 判断 289"/>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115011</xdr:rowOff>
    </xdr:from>
    <xdr:to>
      <xdr:col>50</xdr:col>
      <xdr:colOff>114300</xdr:colOff>
      <xdr:row>37</xdr:row>
      <xdr:rowOff>119126</xdr:rowOff>
    </xdr:to>
    <xdr:cxnSp macro="">
      <xdr:nvCxnSpPr>
        <xdr:cNvPr id="291" name="直線コネクタ 290"/>
        <xdr:cNvCxnSpPr/>
      </xdr:nvCxnSpPr>
      <xdr:spPr>
        <a:xfrm flipV="1">
          <a:off x="8750300" y="6458661"/>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68326</xdr:rowOff>
    </xdr:from>
    <xdr:to>
      <xdr:col>50</xdr:col>
      <xdr:colOff>165100</xdr:colOff>
      <xdr:row>36</xdr:row>
      <xdr:rowOff>169926</xdr:rowOff>
    </xdr:to>
    <xdr:sp macro="" textlink="">
      <xdr:nvSpPr>
        <xdr:cNvPr id="292" name="フローチャート: 判断 291"/>
        <xdr:cNvSpPr/>
      </xdr:nvSpPr>
      <xdr:spPr>
        <a:xfrm>
          <a:off x="9588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15003</xdr:rowOff>
    </xdr:from>
    <xdr:ext cx="378565" cy="259045"/>
    <xdr:sp macro="" textlink="">
      <xdr:nvSpPr>
        <xdr:cNvPr id="293" name="テキスト ボックス 292"/>
        <xdr:cNvSpPr txBox="1"/>
      </xdr:nvSpPr>
      <xdr:spPr>
        <a:xfrm>
          <a:off x="9450017" y="6015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119126</xdr:rowOff>
    </xdr:from>
    <xdr:to>
      <xdr:col>45</xdr:col>
      <xdr:colOff>177800</xdr:colOff>
      <xdr:row>37</xdr:row>
      <xdr:rowOff>120955</xdr:rowOff>
    </xdr:to>
    <xdr:cxnSp macro="">
      <xdr:nvCxnSpPr>
        <xdr:cNvPr id="294" name="直線コネクタ 293"/>
        <xdr:cNvCxnSpPr/>
      </xdr:nvCxnSpPr>
      <xdr:spPr>
        <a:xfrm flipV="1">
          <a:off x="7861300" y="646277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91186</xdr:rowOff>
    </xdr:from>
    <xdr:to>
      <xdr:col>46</xdr:col>
      <xdr:colOff>38100</xdr:colOff>
      <xdr:row>37</xdr:row>
      <xdr:rowOff>21336</xdr:rowOff>
    </xdr:to>
    <xdr:sp macro="" textlink="">
      <xdr:nvSpPr>
        <xdr:cNvPr id="295" name="フローチャート: 判断 294"/>
        <xdr:cNvSpPr/>
      </xdr:nvSpPr>
      <xdr:spPr>
        <a:xfrm>
          <a:off x="8699500" y="626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37863</xdr:rowOff>
    </xdr:from>
    <xdr:ext cx="378565" cy="259045"/>
    <xdr:sp macro="" textlink="">
      <xdr:nvSpPr>
        <xdr:cNvPr id="296" name="テキスト ボックス 295"/>
        <xdr:cNvSpPr txBox="1"/>
      </xdr:nvSpPr>
      <xdr:spPr>
        <a:xfrm>
          <a:off x="8561017" y="6038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120955</xdr:rowOff>
    </xdr:from>
    <xdr:to>
      <xdr:col>41</xdr:col>
      <xdr:colOff>50800</xdr:colOff>
      <xdr:row>38</xdr:row>
      <xdr:rowOff>712</xdr:rowOff>
    </xdr:to>
    <xdr:cxnSp macro="">
      <xdr:nvCxnSpPr>
        <xdr:cNvPr id="297" name="直線コネクタ 296"/>
        <xdr:cNvCxnSpPr/>
      </xdr:nvCxnSpPr>
      <xdr:spPr>
        <a:xfrm flipV="1">
          <a:off x="6972300" y="6464605"/>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62382</xdr:rowOff>
    </xdr:from>
    <xdr:to>
      <xdr:col>41</xdr:col>
      <xdr:colOff>101600</xdr:colOff>
      <xdr:row>36</xdr:row>
      <xdr:rowOff>163982</xdr:rowOff>
    </xdr:to>
    <xdr:sp macro="" textlink="">
      <xdr:nvSpPr>
        <xdr:cNvPr id="298" name="フローチャート: 判断 297"/>
        <xdr:cNvSpPr/>
      </xdr:nvSpPr>
      <xdr:spPr>
        <a:xfrm>
          <a:off x="7810500" y="623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9059</xdr:rowOff>
    </xdr:from>
    <xdr:ext cx="378565" cy="259045"/>
    <xdr:sp macro="" textlink="">
      <xdr:nvSpPr>
        <xdr:cNvPr id="299" name="テキスト ボックス 298"/>
        <xdr:cNvSpPr txBox="1"/>
      </xdr:nvSpPr>
      <xdr:spPr>
        <a:xfrm>
          <a:off x="7672017" y="60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30378</xdr:rowOff>
    </xdr:from>
    <xdr:to>
      <xdr:col>36</xdr:col>
      <xdr:colOff>165100</xdr:colOff>
      <xdr:row>36</xdr:row>
      <xdr:rowOff>131978</xdr:rowOff>
    </xdr:to>
    <xdr:sp macro="" textlink="">
      <xdr:nvSpPr>
        <xdr:cNvPr id="300" name="フローチャート: 判断 299"/>
        <xdr:cNvSpPr/>
      </xdr:nvSpPr>
      <xdr:spPr>
        <a:xfrm>
          <a:off x="6921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148505</xdr:rowOff>
    </xdr:from>
    <xdr:ext cx="378565" cy="259045"/>
    <xdr:sp macro="" textlink="">
      <xdr:nvSpPr>
        <xdr:cNvPr id="301" name="テキスト ボックス 300"/>
        <xdr:cNvSpPr txBox="1"/>
      </xdr:nvSpPr>
      <xdr:spPr>
        <a:xfrm>
          <a:off x="6783017" y="5977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60554</xdr:rowOff>
    </xdr:from>
    <xdr:to>
      <xdr:col>55</xdr:col>
      <xdr:colOff>50800</xdr:colOff>
      <xdr:row>37</xdr:row>
      <xdr:rowOff>162154</xdr:rowOff>
    </xdr:to>
    <xdr:sp macro="" textlink="">
      <xdr:nvSpPr>
        <xdr:cNvPr id="307" name="楕円 306"/>
        <xdr:cNvSpPr/>
      </xdr:nvSpPr>
      <xdr:spPr>
        <a:xfrm>
          <a:off x="10426700" y="64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38981</xdr:rowOff>
    </xdr:from>
    <xdr:ext cx="378565" cy="259045"/>
    <xdr:sp macro="" textlink="">
      <xdr:nvSpPr>
        <xdr:cNvPr id="308" name="労働費該当値テキスト"/>
        <xdr:cNvSpPr txBox="1"/>
      </xdr:nvSpPr>
      <xdr:spPr>
        <a:xfrm>
          <a:off x="10528300" y="6382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64211</xdr:rowOff>
    </xdr:from>
    <xdr:to>
      <xdr:col>50</xdr:col>
      <xdr:colOff>165100</xdr:colOff>
      <xdr:row>37</xdr:row>
      <xdr:rowOff>165812</xdr:rowOff>
    </xdr:to>
    <xdr:sp macro="" textlink="">
      <xdr:nvSpPr>
        <xdr:cNvPr id="309" name="楕円 308"/>
        <xdr:cNvSpPr/>
      </xdr:nvSpPr>
      <xdr:spPr>
        <a:xfrm>
          <a:off x="9588500" y="64078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156939</xdr:rowOff>
    </xdr:from>
    <xdr:ext cx="378565" cy="259045"/>
    <xdr:sp macro="" textlink="">
      <xdr:nvSpPr>
        <xdr:cNvPr id="310" name="テキスト ボックス 309"/>
        <xdr:cNvSpPr txBox="1"/>
      </xdr:nvSpPr>
      <xdr:spPr>
        <a:xfrm>
          <a:off x="9450017" y="65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68326</xdr:rowOff>
    </xdr:from>
    <xdr:to>
      <xdr:col>46</xdr:col>
      <xdr:colOff>38100</xdr:colOff>
      <xdr:row>37</xdr:row>
      <xdr:rowOff>169926</xdr:rowOff>
    </xdr:to>
    <xdr:sp macro="" textlink="">
      <xdr:nvSpPr>
        <xdr:cNvPr id="311" name="楕円 310"/>
        <xdr:cNvSpPr/>
      </xdr:nvSpPr>
      <xdr:spPr>
        <a:xfrm>
          <a:off x="86995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312" name="テキスト ボックス 311"/>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70155</xdr:rowOff>
    </xdr:from>
    <xdr:to>
      <xdr:col>41</xdr:col>
      <xdr:colOff>101600</xdr:colOff>
      <xdr:row>38</xdr:row>
      <xdr:rowOff>305</xdr:rowOff>
    </xdr:to>
    <xdr:sp macro="" textlink="">
      <xdr:nvSpPr>
        <xdr:cNvPr id="313" name="楕円 312"/>
        <xdr:cNvSpPr/>
      </xdr:nvSpPr>
      <xdr:spPr>
        <a:xfrm>
          <a:off x="7810500" y="64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162882</xdr:rowOff>
    </xdr:from>
    <xdr:ext cx="378565" cy="259045"/>
    <xdr:sp macro="" textlink="">
      <xdr:nvSpPr>
        <xdr:cNvPr id="314" name="テキスト ボックス 313"/>
        <xdr:cNvSpPr txBox="1"/>
      </xdr:nvSpPr>
      <xdr:spPr>
        <a:xfrm>
          <a:off x="7672017" y="65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121361</xdr:rowOff>
    </xdr:from>
    <xdr:to>
      <xdr:col>36</xdr:col>
      <xdr:colOff>165100</xdr:colOff>
      <xdr:row>38</xdr:row>
      <xdr:rowOff>51512</xdr:rowOff>
    </xdr:to>
    <xdr:sp macro="" textlink="">
      <xdr:nvSpPr>
        <xdr:cNvPr id="315" name="楕円 314"/>
        <xdr:cNvSpPr/>
      </xdr:nvSpPr>
      <xdr:spPr>
        <a:xfrm>
          <a:off x="6921500" y="64650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42639</xdr:rowOff>
    </xdr:from>
    <xdr:ext cx="378565" cy="259045"/>
    <xdr:sp macro="" textlink="">
      <xdr:nvSpPr>
        <xdr:cNvPr id="316" name="テキスト ボックス 315"/>
        <xdr:cNvSpPr txBox="1"/>
      </xdr:nvSpPr>
      <xdr:spPr>
        <a:xfrm>
          <a:off x="6783017" y="6557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2" name="直線コネクタ 341"/>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3" name="農林水産業費最小値テキスト"/>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4" name="直線コネクタ 343"/>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5" name="農林水産業費最大値テキスト"/>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6" name="直線コネクタ 345"/>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92396</xdr:rowOff>
    </xdr:from>
    <xdr:to>
      <xdr:col>55</xdr:col>
      <xdr:colOff>0</xdr:colOff>
      <xdr:row>56</xdr:row>
      <xdr:rowOff>102667</xdr:rowOff>
    </xdr:to>
    <xdr:cxnSp macro="">
      <xdr:nvCxnSpPr>
        <xdr:cNvPr id="347" name="直線コネクタ 346"/>
        <xdr:cNvCxnSpPr/>
      </xdr:nvCxnSpPr>
      <xdr:spPr>
        <a:xfrm>
          <a:off x="9639300" y="9693596"/>
          <a:ext cx="838200" cy="1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3094</xdr:rowOff>
    </xdr:from>
    <xdr:ext cx="534377" cy="259045"/>
    <xdr:sp macro="" textlink="">
      <xdr:nvSpPr>
        <xdr:cNvPr id="348" name="農林水産業費平均値テキスト"/>
        <xdr:cNvSpPr txBox="1"/>
      </xdr:nvSpPr>
      <xdr:spPr>
        <a:xfrm>
          <a:off x="10528300" y="9432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9" name="フローチャート: 判断 348"/>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92396</xdr:rowOff>
    </xdr:from>
    <xdr:to>
      <xdr:col>50</xdr:col>
      <xdr:colOff>114300</xdr:colOff>
      <xdr:row>57</xdr:row>
      <xdr:rowOff>46725</xdr:rowOff>
    </xdr:to>
    <xdr:cxnSp macro="">
      <xdr:nvCxnSpPr>
        <xdr:cNvPr id="350" name="直線コネクタ 349"/>
        <xdr:cNvCxnSpPr/>
      </xdr:nvCxnSpPr>
      <xdr:spPr>
        <a:xfrm flipV="1">
          <a:off x="8750300" y="9693596"/>
          <a:ext cx="889000" cy="12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66285</xdr:rowOff>
    </xdr:from>
    <xdr:to>
      <xdr:col>50</xdr:col>
      <xdr:colOff>165100</xdr:colOff>
      <xdr:row>57</xdr:row>
      <xdr:rowOff>167885</xdr:rowOff>
    </xdr:to>
    <xdr:sp macro="" textlink="">
      <xdr:nvSpPr>
        <xdr:cNvPr id="351" name="フローチャート: 判断 350"/>
        <xdr:cNvSpPr/>
      </xdr:nvSpPr>
      <xdr:spPr>
        <a:xfrm>
          <a:off x="9588500" y="9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159012</xdr:rowOff>
    </xdr:from>
    <xdr:ext cx="534377" cy="259045"/>
    <xdr:sp macro="" textlink="">
      <xdr:nvSpPr>
        <xdr:cNvPr id="352" name="テキスト ボックス 351"/>
        <xdr:cNvSpPr txBox="1"/>
      </xdr:nvSpPr>
      <xdr:spPr>
        <a:xfrm>
          <a:off x="9372111" y="993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155718</xdr:rowOff>
    </xdr:from>
    <xdr:to>
      <xdr:col>45</xdr:col>
      <xdr:colOff>177800</xdr:colOff>
      <xdr:row>57</xdr:row>
      <xdr:rowOff>46725</xdr:rowOff>
    </xdr:to>
    <xdr:cxnSp macro="">
      <xdr:nvCxnSpPr>
        <xdr:cNvPr id="353" name="直線コネクタ 352"/>
        <xdr:cNvCxnSpPr/>
      </xdr:nvCxnSpPr>
      <xdr:spPr>
        <a:xfrm>
          <a:off x="7861300" y="9756918"/>
          <a:ext cx="889000" cy="6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70073</xdr:rowOff>
    </xdr:from>
    <xdr:to>
      <xdr:col>46</xdr:col>
      <xdr:colOff>38100</xdr:colOff>
      <xdr:row>58</xdr:row>
      <xdr:rowOff>223</xdr:rowOff>
    </xdr:to>
    <xdr:sp macro="" textlink="">
      <xdr:nvSpPr>
        <xdr:cNvPr id="354" name="フローチャート: 判断 353"/>
        <xdr:cNvSpPr/>
      </xdr:nvSpPr>
      <xdr:spPr>
        <a:xfrm>
          <a:off x="8699500" y="984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162800</xdr:rowOff>
    </xdr:from>
    <xdr:ext cx="534377" cy="259045"/>
    <xdr:sp macro="" textlink="">
      <xdr:nvSpPr>
        <xdr:cNvPr id="355" name="テキスト ボックス 354"/>
        <xdr:cNvSpPr txBox="1"/>
      </xdr:nvSpPr>
      <xdr:spPr>
        <a:xfrm>
          <a:off x="8483111" y="993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136451</xdr:rowOff>
    </xdr:from>
    <xdr:to>
      <xdr:col>41</xdr:col>
      <xdr:colOff>50800</xdr:colOff>
      <xdr:row>56</xdr:row>
      <xdr:rowOff>155718</xdr:rowOff>
    </xdr:to>
    <xdr:cxnSp macro="">
      <xdr:nvCxnSpPr>
        <xdr:cNvPr id="356" name="直線コネクタ 355"/>
        <xdr:cNvCxnSpPr/>
      </xdr:nvCxnSpPr>
      <xdr:spPr>
        <a:xfrm>
          <a:off x="6972300" y="9737651"/>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62056</xdr:rowOff>
    </xdr:from>
    <xdr:to>
      <xdr:col>41</xdr:col>
      <xdr:colOff>101600</xdr:colOff>
      <xdr:row>57</xdr:row>
      <xdr:rowOff>163656</xdr:rowOff>
    </xdr:to>
    <xdr:sp macro="" textlink="">
      <xdr:nvSpPr>
        <xdr:cNvPr id="357" name="フローチャート: 判断 356"/>
        <xdr:cNvSpPr/>
      </xdr:nvSpPr>
      <xdr:spPr>
        <a:xfrm>
          <a:off x="7810500" y="983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154783</xdr:rowOff>
    </xdr:from>
    <xdr:ext cx="534377" cy="259045"/>
    <xdr:sp macro="" textlink="">
      <xdr:nvSpPr>
        <xdr:cNvPr id="358" name="テキスト ボックス 357"/>
        <xdr:cNvSpPr txBox="1"/>
      </xdr:nvSpPr>
      <xdr:spPr>
        <a:xfrm>
          <a:off x="7594111" y="992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67460</xdr:rowOff>
    </xdr:from>
    <xdr:to>
      <xdr:col>36</xdr:col>
      <xdr:colOff>165100</xdr:colOff>
      <xdr:row>57</xdr:row>
      <xdr:rowOff>169060</xdr:rowOff>
    </xdr:to>
    <xdr:sp macro="" textlink="">
      <xdr:nvSpPr>
        <xdr:cNvPr id="359" name="フローチャート: 判断 358"/>
        <xdr:cNvSpPr/>
      </xdr:nvSpPr>
      <xdr:spPr>
        <a:xfrm>
          <a:off x="6921500" y="984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160187</xdr:rowOff>
    </xdr:from>
    <xdr:ext cx="534377" cy="259045"/>
    <xdr:sp macro="" textlink="">
      <xdr:nvSpPr>
        <xdr:cNvPr id="360" name="テキスト ボックス 359"/>
        <xdr:cNvSpPr txBox="1"/>
      </xdr:nvSpPr>
      <xdr:spPr>
        <a:xfrm>
          <a:off x="6705111" y="993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51867</xdr:rowOff>
    </xdr:from>
    <xdr:to>
      <xdr:col>55</xdr:col>
      <xdr:colOff>50800</xdr:colOff>
      <xdr:row>56</xdr:row>
      <xdr:rowOff>153467</xdr:rowOff>
    </xdr:to>
    <xdr:sp macro="" textlink="">
      <xdr:nvSpPr>
        <xdr:cNvPr id="366" name="楕円 365"/>
        <xdr:cNvSpPr/>
      </xdr:nvSpPr>
      <xdr:spPr>
        <a:xfrm>
          <a:off x="10426700" y="96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30294</xdr:rowOff>
    </xdr:from>
    <xdr:ext cx="534377" cy="259045"/>
    <xdr:sp macro="" textlink="">
      <xdr:nvSpPr>
        <xdr:cNvPr id="367" name="農林水産業費該当値テキスト"/>
        <xdr:cNvSpPr txBox="1"/>
      </xdr:nvSpPr>
      <xdr:spPr>
        <a:xfrm>
          <a:off x="10528300" y="963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41596</xdr:rowOff>
    </xdr:from>
    <xdr:to>
      <xdr:col>50</xdr:col>
      <xdr:colOff>165100</xdr:colOff>
      <xdr:row>56</xdr:row>
      <xdr:rowOff>143196</xdr:rowOff>
    </xdr:to>
    <xdr:sp macro="" textlink="">
      <xdr:nvSpPr>
        <xdr:cNvPr id="368" name="楕円 367"/>
        <xdr:cNvSpPr/>
      </xdr:nvSpPr>
      <xdr:spPr>
        <a:xfrm>
          <a:off x="9588500" y="96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159723</xdr:rowOff>
    </xdr:from>
    <xdr:ext cx="534377" cy="259045"/>
    <xdr:sp macro="" textlink="">
      <xdr:nvSpPr>
        <xdr:cNvPr id="369" name="テキスト ボックス 368"/>
        <xdr:cNvSpPr txBox="1"/>
      </xdr:nvSpPr>
      <xdr:spPr>
        <a:xfrm>
          <a:off x="9372111" y="941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167375</xdr:rowOff>
    </xdr:from>
    <xdr:to>
      <xdr:col>46</xdr:col>
      <xdr:colOff>38100</xdr:colOff>
      <xdr:row>57</xdr:row>
      <xdr:rowOff>97525</xdr:rowOff>
    </xdr:to>
    <xdr:sp macro="" textlink="">
      <xdr:nvSpPr>
        <xdr:cNvPr id="370" name="楕円 369"/>
        <xdr:cNvSpPr/>
      </xdr:nvSpPr>
      <xdr:spPr>
        <a:xfrm>
          <a:off x="8699500" y="976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114052</xdr:rowOff>
    </xdr:from>
    <xdr:ext cx="534377" cy="259045"/>
    <xdr:sp macro="" textlink="">
      <xdr:nvSpPr>
        <xdr:cNvPr id="371" name="テキスト ボックス 370"/>
        <xdr:cNvSpPr txBox="1"/>
      </xdr:nvSpPr>
      <xdr:spPr>
        <a:xfrm>
          <a:off x="8483111" y="954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104918</xdr:rowOff>
    </xdr:from>
    <xdr:to>
      <xdr:col>41</xdr:col>
      <xdr:colOff>101600</xdr:colOff>
      <xdr:row>57</xdr:row>
      <xdr:rowOff>35068</xdr:rowOff>
    </xdr:to>
    <xdr:sp macro="" textlink="">
      <xdr:nvSpPr>
        <xdr:cNvPr id="372" name="楕円 371"/>
        <xdr:cNvSpPr/>
      </xdr:nvSpPr>
      <xdr:spPr>
        <a:xfrm>
          <a:off x="7810500" y="970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51595</xdr:rowOff>
    </xdr:from>
    <xdr:ext cx="534377" cy="259045"/>
    <xdr:sp macro="" textlink="">
      <xdr:nvSpPr>
        <xdr:cNvPr id="373" name="テキスト ボックス 372"/>
        <xdr:cNvSpPr txBox="1"/>
      </xdr:nvSpPr>
      <xdr:spPr>
        <a:xfrm>
          <a:off x="7594111" y="94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85651</xdr:rowOff>
    </xdr:from>
    <xdr:to>
      <xdr:col>36</xdr:col>
      <xdr:colOff>165100</xdr:colOff>
      <xdr:row>57</xdr:row>
      <xdr:rowOff>15801</xdr:rowOff>
    </xdr:to>
    <xdr:sp macro="" textlink="">
      <xdr:nvSpPr>
        <xdr:cNvPr id="374" name="楕円 373"/>
        <xdr:cNvSpPr/>
      </xdr:nvSpPr>
      <xdr:spPr>
        <a:xfrm>
          <a:off x="6921500" y="968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32328</xdr:rowOff>
    </xdr:from>
    <xdr:ext cx="534377" cy="259045"/>
    <xdr:sp macro="" textlink="">
      <xdr:nvSpPr>
        <xdr:cNvPr id="375" name="テキスト ボックス 374"/>
        <xdr:cNvSpPr txBox="1"/>
      </xdr:nvSpPr>
      <xdr:spPr>
        <a:xfrm>
          <a:off x="6705111" y="946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401" name="直線コネクタ 400"/>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2" name="商工費最小値テキスト"/>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3" name="直線コネクタ 402"/>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4" name="商工費最大値テキスト"/>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5" name="直線コネクタ 404"/>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162821</xdr:rowOff>
    </xdr:from>
    <xdr:to>
      <xdr:col>55</xdr:col>
      <xdr:colOff>0</xdr:colOff>
      <xdr:row>77</xdr:row>
      <xdr:rowOff>104136</xdr:rowOff>
    </xdr:to>
    <xdr:cxnSp macro="">
      <xdr:nvCxnSpPr>
        <xdr:cNvPr id="406" name="直線コネクタ 405"/>
        <xdr:cNvCxnSpPr/>
      </xdr:nvCxnSpPr>
      <xdr:spPr>
        <a:xfrm flipV="1">
          <a:off x="9639300" y="13021571"/>
          <a:ext cx="838200" cy="28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55542</xdr:rowOff>
    </xdr:from>
    <xdr:ext cx="534377" cy="259045"/>
    <xdr:sp macro="" textlink="">
      <xdr:nvSpPr>
        <xdr:cNvPr id="407" name="商工費平均値テキスト"/>
        <xdr:cNvSpPr txBox="1"/>
      </xdr:nvSpPr>
      <xdr:spPr>
        <a:xfrm>
          <a:off x="10528300" y="12742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8" name="フローチャート: 判断 407"/>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104136</xdr:rowOff>
    </xdr:from>
    <xdr:to>
      <xdr:col>50</xdr:col>
      <xdr:colOff>114300</xdr:colOff>
      <xdr:row>78</xdr:row>
      <xdr:rowOff>129282</xdr:rowOff>
    </xdr:to>
    <xdr:cxnSp macro="">
      <xdr:nvCxnSpPr>
        <xdr:cNvPr id="409" name="直線コネクタ 408"/>
        <xdr:cNvCxnSpPr/>
      </xdr:nvCxnSpPr>
      <xdr:spPr>
        <a:xfrm flipV="1">
          <a:off x="8750300" y="1330578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0" name="フローチャート: 判断 409"/>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836</xdr:rowOff>
    </xdr:from>
    <xdr:ext cx="469744" cy="259045"/>
    <xdr:sp macro="" textlink="">
      <xdr:nvSpPr>
        <xdr:cNvPr id="411" name="テキスト ボックス 410"/>
        <xdr:cNvSpPr txBox="1"/>
      </xdr:nvSpPr>
      <xdr:spPr>
        <a:xfrm>
          <a:off x="9404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129282</xdr:rowOff>
    </xdr:from>
    <xdr:to>
      <xdr:col>45</xdr:col>
      <xdr:colOff>177800</xdr:colOff>
      <xdr:row>79</xdr:row>
      <xdr:rowOff>6524</xdr:rowOff>
    </xdr:to>
    <xdr:cxnSp macro="">
      <xdr:nvCxnSpPr>
        <xdr:cNvPr id="412" name="直線コネクタ 411"/>
        <xdr:cNvCxnSpPr/>
      </xdr:nvCxnSpPr>
      <xdr:spPr>
        <a:xfrm flipV="1">
          <a:off x="7861300" y="13502382"/>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3" name="フローチャート: 判断 412"/>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4" name="テキスト ボックス 413"/>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133071</xdr:rowOff>
    </xdr:from>
    <xdr:to>
      <xdr:col>41</xdr:col>
      <xdr:colOff>50800</xdr:colOff>
      <xdr:row>79</xdr:row>
      <xdr:rowOff>6524</xdr:rowOff>
    </xdr:to>
    <xdr:cxnSp macro="">
      <xdr:nvCxnSpPr>
        <xdr:cNvPr id="415" name="直線コネクタ 414"/>
        <xdr:cNvCxnSpPr/>
      </xdr:nvCxnSpPr>
      <xdr:spPr>
        <a:xfrm>
          <a:off x="6972300" y="13506171"/>
          <a:ext cx="889000" cy="4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6" name="フローチャート: 判断 415"/>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17" name="テキスト ボックス 416"/>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18" name="フローチャート: 判断 417"/>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19" name="テキスト ボックス 418"/>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112021</xdr:rowOff>
    </xdr:from>
    <xdr:to>
      <xdr:col>55</xdr:col>
      <xdr:colOff>50800</xdr:colOff>
      <xdr:row>76</xdr:row>
      <xdr:rowOff>42171</xdr:rowOff>
    </xdr:to>
    <xdr:sp macro="" textlink="">
      <xdr:nvSpPr>
        <xdr:cNvPr id="425" name="楕円 424"/>
        <xdr:cNvSpPr/>
      </xdr:nvSpPr>
      <xdr:spPr>
        <a:xfrm>
          <a:off x="10426700" y="1297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90448</xdr:rowOff>
    </xdr:from>
    <xdr:ext cx="534377" cy="259045"/>
    <xdr:sp macro="" textlink="">
      <xdr:nvSpPr>
        <xdr:cNvPr id="426" name="商工費該当値テキスト"/>
        <xdr:cNvSpPr txBox="1"/>
      </xdr:nvSpPr>
      <xdr:spPr>
        <a:xfrm>
          <a:off x="10528300" y="1294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53336</xdr:rowOff>
    </xdr:from>
    <xdr:to>
      <xdr:col>50</xdr:col>
      <xdr:colOff>165100</xdr:colOff>
      <xdr:row>77</xdr:row>
      <xdr:rowOff>154936</xdr:rowOff>
    </xdr:to>
    <xdr:sp macro="" textlink="">
      <xdr:nvSpPr>
        <xdr:cNvPr id="427" name="楕円 426"/>
        <xdr:cNvSpPr/>
      </xdr:nvSpPr>
      <xdr:spPr>
        <a:xfrm>
          <a:off x="9588500" y="1325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xdr:rowOff>
    </xdr:from>
    <xdr:ext cx="534377" cy="259045"/>
    <xdr:sp macro="" textlink="">
      <xdr:nvSpPr>
        <xdr:cNvPr id="428" name="テキスト ボックス 427"/>
        <xdr:cNvSpPr txBox="1"/>
      </xdr:nvSpPr>
      <xdr:spPr>
        <a:xfrm>
          <a:off x="9372111" y="1303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78482</xdr:rowOff>
    </xdr:from>
    <xdr:to>
      <xdr:col>46</xdr:col>
      <xdr:colOff>38100</xdr:colOff>
      <xdr:row>79</xdr:row>
      <xdr:rowOff>8632</xdr:rowOff>
    </xdr:to>
    <xdr:sp macro="" textlink="">
      <xdr:nvSpPr>
        <xdr:cNvPr id="429" name="楕円 428"/>
        <xdr:cNvSpPr/>
      </xdr:nvSpPr>
      <xdr:spPr>
        <a:xfrm>
          <a:off x="8699500" y="1345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171209</xdr:rowOff>
    </xdr:from>
    <xdr:ext cx="469744" cy="259045"/>
    <xdr:sp macro="" textlink="">
      <xdr:nvSpPr>
        <xdr:cNvPr id="430" name="テキスト ボックス 429"/>
        <xdr:cNvSpPr txBox="1"/>
      </xdr:nvSpPr>
      <xdr:spPr>
        <a:xfrm>
          <a:off x="8515428" y="1354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127174</xdr:rowOff>
    </xdr:from>
    <xdr:to>
      <xdr:col>41</xdr:col>
      <xdr:colOff>101600</xdr:colOff>
      <xdr:row>79</xdr:row>
      <xdr:rowOff>57324</xdr:rowOff>
    </xdr:to>
    <xdr:sp macro="" textlink="">
      <xdr:nvSpPr>
        <xdr:cNvPr id="431" name="楕円 430"/>
        <xdr:cNvSpPr/>
      </xdr:nvSpPr>
      <xdr:spPr>
        <a:xfrm>
          <a:off x="7810500" y="1350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48451</xdr:rowOff>
    </xdr:from>
    <xdr:ext cx="469744" cy="259045"/>
    <xdr:sp macro="" textlink="">
      <xdr:nvSpPr>
        <xdr:cNvPr id="432" name="テキスト ボックス 431"/>
        <xdr:cNvSpPr txBox="1"/>
      </xdr:nvSpPr>
      <xdr:spPr>
        <a:xfrm>
          <a:off x="7626428" y="1359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82271</xdr:rowOff>
    </xdr:from>
    <xdr:to>
      <xdr:col>36</xdr:col>
      <xdr:colOff>165100</xdr:colOff>
      <xdr:row>79</xdr:row>
      <xdr:rowOff>12421</xdr:rowOff>
    </xdr:to>
    <xdr:sp macro="" textlink="">
      <xdr:nvSpPr>
        <xdr:cNvPr id="433" name="楕円 432"/>
        <xdr:cNvSpPr/>
      </xdr:nvSpPr>
      <xdr:spPr>
        <a:xfrm>
          <a:off x="6921500" y="1345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3548</xdr:rowOff>
    </xdr:from>
    <xdr:ext cx="469744" cy="259045"/>
    <xdr:sp macro="" textlink="">
      <xdr:nvSpPr>
        <xdr:cNvPr id="434" name="テキスト ボックス 433"/>
        <xdr:cNvSpPr txBox="1"/>
      </xdr:nvSpPr>
      <xdr:spPr>
        <a:xfrm>
          <a:off x="6737428" y="1354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10100</xdr:rowOff>
    </xdr:from>
    <xdr:to>
      <xdr:col>54</xdr:col>
      <xdr:colOff>189865</xdr:colOff>
      <xdr:row>98</xdr:row>
      <xdr:rowOff>84085</xdr:rowOff>
    </xdr:to>
    <xdr:cxnSp macro="">
      <xdr:nvCxnSpPr>
        <xdr:cNvPr id="461" name="直線コネクタ 460"/>
        <xdr:cNvCxnSpPr/>
      </xdr:nvCxnSpPr>
      <xdr:spPr>
        <a:xfrm flipV="1">
          <a:off x="10475595" y="15440600"/>
          <a:ext cx="1270" cy="144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87912</xdr:rowOff>
    </xdr:from>
    <xdr:ext cx="534377" cy="259045"/>
    <xdr:sp macro="" textlink="">
      <xdr:nvSpPr>
        <xdr:cNvPr id="462" name="土木費最小値テキスト"/>
        <xdr:cNvSpPr txBox="1"/>
      </xdr:nvSpPr>
      <xdr:spPr>
        <a:xfrm>
          <a:off x="10528300" y="168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84085</xdr:rowOff>
    </xdr:from>
    <xdr:to>
      <xdr:col>55</xdr:col>
      <xdr:colOff>88900</xdr:colOff>
      <xdr:row>98</xdr:row>
      <xdr:rowOff>84085</xdr:rowOff>
    </xdr:to>
    <xdr:cxnSp macro="">
      <xdr:nvCxnSpPr>
        <xdr:cNvPr id="463" name="直線コネクタ 462"/>
        <xdr:cNvCxnSpPr/>
      </xdr:nvCxnSpPr>
      <xdr:spPr>
        <a:xfrm>
          <a:off x="10388600" y="168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128227</xdr:rowOff>
    </xdr:from>
    <xdr:ext cx="599010" cy="259045"/>
    <xdr:sp macro="" textlink="">
      <xdr:nvSpPr>
        <xdr:cNvPr id="464" name="土木費最大値テキスト"/>
        <xdr:cNvSpPr txBox="1"/>
      </xdr:nvSpPr>
      <xdr:spPr>
        <a:xfrm>
          <a:off x="10528300" y="152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10100</xdr:rowOff>
    </xdr:from>
    <xdr:to>
      <xdr:col>55</xdr:col>
      <xdr:colOff>88900</xdr:colOff>
      <xdr:row>90</xdr:row>
      <xdr:rowOff>10100</xdr:rowOff>
    </xdr:to>
    <xdr:cxnSp macro="">
      <xdr:nvCxnSpPr>
        <xdr:cNvPr id="465" name="直線コネクタ 464"/>
        <xdr:cNvCxnSpPr/>
      </xdr:nvCxnSpPr>
      <xdr:spPr>
        <a:xfrm>
          <a:off x="10388600" y="154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112757</xdr:rowOff>
    </xdr:from>
    <xdr:to>
      <xdr:col>55</xdr:col>
      <xdr:colOff>0</xdr:colOff>
      <xdr:row>97</xdr:row>
      <xdr:rowOff>20306</xdr:rowOff>
    </xdr:to>
    <xdr:cxnSp macro="">
      <xdr:nvCxnSpPr>
        <xdr:cNvPr id="466" name="直線コネクタ 465"/>
        <xdr:cNvCxnSpPr/>
      </xdr:nvCxnSpPr>
      <xdr:spPr>
        <a:xfrm flipV="1">
          <a:off x="9639300" y="16400507"/>
          <a:ext cx="838200" cy="25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60926</xdr:rowOff>
    </xdr:from>
    <xdr:ext cx="534377" cy="259045"/>
    <xdr:sp macro="" textlink="">
      <xdr:nvSpPr>
        <xdr:cNvPr id="467" name="土木費平均値テキスト"/>
        <xdr:cNvSpPr txBox="1"/>
      </xdr:nvSpPr>
      <xdr:spPr>
        <a:xfrm>
          <a:off x="10528300" y="1634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82499</xdr:rowOff>
    </xdr:from>
    <xdr:to>
      <xdr:col>55</xdr:col>
      <xdr:colOff>50800</xdr:colOff>
      <xdr:row>96</xdr:row>
      <xdr:rowOff>12649</xdr:rowOff>
    </xdr:to>
    <xdr:sp macro="" textlink="">
      <xdr:nvSpPr>
        <xdr:cNvPr id="468" name="フローチャート: 判断 467"/>
        <xdr:cNvSpPr/>
      </xdr:nvSpPr>
      <xdr:spPr>
        <a:xfrm>
          <a:off x="104267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30936</xdr:rowOff>
    </xdr:from>
    <xdr:to>
      <xdr:col>50</xdr:col>
      <xdr:colOff>114300</xdr:colOff>
      <xdr:row>97</xdr:row>
      <xdr:rowOff>20306</xdr:rowOff>
    </xdr:to>
    <xdr:cxnSp macro="">
      <xdr:nvCxnSpPr>
        <xdr:cNvPr id="469" name="直線コネクタ 468"/>
        <xdr:cNvCxnSpPr/>
      </xdr:nvCxnSpPr>
      <xdr:spPr>
        <a:xfrm>
          <a:off x="8750300" y="15975786"/>
          <a:ext cx="889000" cy="67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25268</xdr:rowOff>
    </xdr:from>
    <xdr:to>
      <xdr:col>50</xdr:col>
      <xdr:colOff>165100</xdr:colOff>
      <xdr:row>97</xdr:row>
      <xdr:rowOff>126868</xdr:rowOff>
    </xdr:to>
    <xdr:sp macro="" textlink="">
      <xdr:nvSpPr>
        <xdr:cNvPr id="470" name="フローチャート: 判断 469"/>
        <xdr:cNvSpPr/>
      </xdr:nvSpPr>
      <xdr:spPr>
        <a:xfrm>
          <a:off x="9588500" y="166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117995</xdr:rowOff>
    </xdr:from>
    <xdr:ext cx="534377" cy="259045"/>
    <xdr:sp macro="" textlink="">
      <xdr:nvSpPr>
        <xdr:cNvPr id="471" name="テキスト ボックス 470"/>
        <xdr:cNvSpPr txBox="1"/>
      </xdr:nvSpPr>
      <xdr:spPr>
        <a:xfrm>
          <a:off x="9372111" y="1674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62156</xdr:rowOff>
    </xdr:from>
    <xdr:to>
      <xdr:col>45</xdr:col>
      <xdr:colOff>177800</xdr:colOff>
      <xdr:row>93</xdr:row>
      <xdr:rowOff>30936</xdr:rowOff>
    </xdr:to>
    <xdr:cxnSp macro="">
      <xdr:nvCxnSpPr>
        <xdr:cNvPr id="472" name="直線コネクタ 471"/>
        <xdr:cNvCxnSpPr/>
      </xdr:nvCxnSpPr>
      <xdr:spPr>
        <a:xfrm>
          <a:off x="7861300" y="15835556"/>
          <a:ext cx="889000" cy="14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56145</xdr:rowOff>
    </xdr:from>
    <xdr:to>
      <xdr:col>46</xdr:col>
      <xdr:colOff>38100</xdr:colOff>
      <xdr:row>97</xdr:row>
      <xdr:rowOff>157745</xdr:rowOff>
    </xdr:to>
    <xdr:sp macro="" textlink="">
      <xdr:nvSpPr>
        <xdr:cNvPr id="473" name="フローチャート: 判断 472"/>
        <xdr:cNvSpPr/>
      </xdr:nvSpPr>
      <xdr:spPr>
        <a:xfrm>
          <a:off x="8699500" y="1668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148872</xdr:rowOff>
    </xdr:from>
    <xdr:ext cx="534377" cy="259045"/>
    <xdr:sp macro="" textlink="">
      <xdr:nvSpPr>
        <xdr:cNvPr id="474" name="テキスト ボックス 473"/>
        <xdr:cNvSpPr txBox="1"/>
      </xdr:nvSpPr>
      <xdr:spPr>
        <a:xfrm>
          <a:off x="8483111" y="1677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62156</xdr:rowOff>
    </xdr:from>
    <xdr:to>
      <xdr:col>41</xdr:col>
      <xdr:colOff>50800</xdr:colOff>
      <xdr:row>94</xdr:row>
      <xdr:rowOff>70272</xdr:rowOff>
    </xdr:to>
    <xdr:cxnSp macro="">
      <xdr:nvCxnSpPr>
        <xdr:cNvPr id="475" name="直線コネクタ 474"/>
        <xdr:cNvCxnSpPr/>
      </xdr:nvCxnSpPr>
      <xdr:spPr>
        <a:xfrm flipV="1">
          <a:off x="6972300" y="15835556"/>
          <a:ext cx="889000" cy="3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20320</xdr:rowOff>
    </xdr:from>
    <xdr:to>
      <xdr:col>41</xdr:col>
      <xdr:colOff>101600</xdr:colOff>
      <xdr:row>97</xdr:row>
      <xdr:rowOff>121920</xdr:rowOff>
    </xdr:to>
    <xdr:sp macro="" textlink="">
      <xdr:nvSpPr>
        <xdr:cNvPr id="476" name="フローチャート: 判断 475"/>
        <xdr:cNvSpPr/>
      </xdr:nvSpPr>
      <xdr:spPr>
        <a:xfrm>
          <a:off x="7810500" y="1665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113047</xdr:rowOff>
    </xdr:from>
    <xdr:ext cx="534377" cy="259045"/>
    <xdr:sp macro="" textlink="">
      <xdr:nvSpPr>
        <xdr:cNvPr id="477" name="テキスト ボックス 476"/>
        <xdr:cNvSpPr txBox="1"/>
      </xdr:nvSpPr>
      <xdr:spPr>
        <a:xfrm>
          <a:off x="7594111" y="167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84165</xdr:rowOff>
    </xdr:from>
    <xdr:to>
      <xdr:col>36</xdr:col>
      <xdr:colOff>165100</xdr:colOff>
      <xdr:row>98</xdr:row>
      <xdr:rowOff>14315</xdr:rowOff>
    </xdr:to>
    <xdr:sp macro="" textlink="">
      <xdr:nvSpPr>
        <xdr:cNvPr id="478" name="フローチャート: 判断 477"/>
        <xdr:cNvSpPr/>
      </xdr:nvSpPr>
      <xdr:spPr>
        <a:xfrm>
          <a:off x="6921500" y="1671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5442</xdr:rowOff>
    </xdr:from>
    <xdr:ext cx="534377" cy="259045"/>
    <xdr:sp macro="" textlink="">
      <xdr:nvSpPr>
        <xdr:cNvPr id="479" name="テキスト ボックス 478"/>
        <xdr:cNvSpPr txBox="1"/>
      </xdr:nvSpPr>
      <xdr:spPr>
        <a:xfrm>
          <a:off x="6705111" y="1680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61957</xdr:rowOff>
    </xdr:from>
    <xdr:to>
      <xdr:col>55</xdr:col>
      <xdr:colOff>50800</xdr:colOff>
      <xdr:row>95</xdr:row>
      <xdr:rowOff>163557</xdr:rowOff>
    </xdr:to>
    <xdr:sp macro="" textlink="">
      <xdr:nvSpPr>
        <xdr:cNvPr id="485" name="楕円 484"/>
        <xdr:cNvSpPr/>
      </xdr:nvSpPr>
      <xdr:spPr>
        <a:xfrm>
          <a:off x="10426700" y="1634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84834</xdr:rowOff>
    </xdr:from>
    <xdr:ext cx="534377" cy="259045"/>
    <xdr:sp macro="" textlink="">
      <xdr:nvSpPr>
        <xdr:cNvPr id="486" name="土木費該当値テキスト"/>
        <xdr:cNvSpPr txBox="1"/>
      </xdr:nvSpPr>
      <xdr:spPr>
        <a:xfrm>
          <a:off x="10528300" y="1620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140956</xdr:rowOff>
    </xdr:from>
    <xdr:to>
      <xdr:col>50</xdr:col>
      <xdr:colOff>165100</xdr:colOff>
      <xdr:row>97</xdr:row>
      <xdr:rowOff>71106</xdr:rowOff>
    </xdr:to>
    <xdr:sp macro="" textlink="">
      <xdr:nvSpPr>
        <xdr:cNvPr id="487" name="楕円 486"/>
        <xdr:cNvSpPr/>
      </xdr:nvSpPr>
      <xdr:spPr>
        <a:xfrm>
          <a:off x="9588500" y="1660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87633</xdr:rowOff>
    </xdr:from>
    <xdr:ext cx="534377" cy="259045"/>
    <xdr:sp macro="" textlink="">
      <xdr:nvSpPr>
        <xdr:cNvPr id="488" name="テキスト ボックス 487"/>
        <xdr:cNvSpPr txBox="1"/>
      </xdr:nvSpPr>
      <xdr:spPr>
        <a:xfrm>
          <a:off x="9372111" y="1637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151586</xdr:rowOff>
    </xdr:from>
    <xdr:to>
      <xdr:col>46</xdr:col>
      <xdr:colOff>38100</xdr:colOff>
      <xdr:row>93</xdr:row>
      <xdr:rowOff>81736</xdr:rowOff>
    </xdr:to>
    <xdr:sp macro="" textlink="">
      <xdr:nvSpPr>
        <xdr:cNvPr id="489" name="楕円 488"/>
        <xdr:cNvSpPr/>
      </xdr:nvSpPr>
      <xdr:spPr>
        <a:xfrm>
          <a:off x="8699500" y="1592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98263</xdr:rowOff>
    </xdr:from>
    <xdr:ext cx="534377" cy="259045"/>
    <xdr:sp macro="" textlink="">
      <xdr:nvSpPr>
        <xdr:cNvPr id="490" name="テキスト ボックス 489"/>
        <xdr:cNvSpPr txBox="1"/>
      </xdr:nvSpPr>
      <xdr:spPr>
        <a:xfrm>
          <a:off x="8483111" y="1570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11356</xdr:rowOff>
    </xdr:from>
    <xdr:to>
      <xdr:col>41</xdr:col>
      <xdr:colOff>101600</xdr:colOff>
      <xdr:row>92</xdr:row>
      <xdr:rowOff>112956</xdr:rowOff>
    </xdr:to>
    <xdr:sp macro="" textlink="">
      <xdr:nvSpPr>
        <xdr:cNvPr id="491" name="楕円 490"/>
        <xdr:cNvSpPr/>
      </xdr:nvSpPr>
      <xdr:spPr>
        <a:xfrm>
          <a:off x="7810500" y="1578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129483</xdr:rowOff>
    </xdr:from>
    <xdr:ext cx="534377" cy="259045"/>
    <xdr:sp macro="" textlink="">
      <xdr:nvSpPr>
        <xdr:cNvPr id="492" name="テキスト ボックス 491"/>
        <xdr:cNvSpPr txBox="1"/>
      </xdr:nvSpPr>
      <xdr:spPr>
        <a:xfrm>
          <a:off x="7594111" y="1555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19472</xdr:rowOff>
    </xdr:from>
    <xdr:to>
      <xdr:col>36</xdr:col>
      <xdr:colOff>165100</xdr:colOff>
      <xdr:row>94</xdr:row>
      <xdr:rowOff>121072</xdr:rowOff>
    </xdr:to>
    <xdr:sp macro="" textlink="">
      <xdr:nvSpPr>
        <xdr:cNvPr id="493" name="楕円 492"/>
        <xdr:cNvSpPr/>
      </xdr:nvSpPr>
      <xdr:spPr>
        <a:xfrm>
          <a:off x="6921500" y="161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137599</xdr:rowOff>
    </xdr:from>
    <xdr:ext cx="534377" cy="259045"/>
    <xdr:sp macro="" textlink="">
      <xdr:nvSpPr>
        <xdr:cNvPr id="494" name="テキスト ボックス 493"/>
        <xdr:cNvSpPr txBox="1"/>
      </xdr:nvSpPr>
      <xdr:spPr>
        <a:xfrm>
          <a:off x="6705111" y="1591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6" name="直線コネクタ 515"/>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7" name="消防費最小値テキスト"/>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8" name="直線コネクタ 517"/>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9" name="消防費最大値テキスト"/>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20" name="直線コネクタ 519"/>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43738</xdr:rowOff>
    </xdr:from>
    <xdr:to>
      <xdr:col>85</xdr:col>
      <xdr:colOff>127000</xdr:colOff>
      <xdr:row>38</xdr:row>
      <xdr:rowOff>46751</xdr:rowOff>
    </xdr:to>
    <xdr:cxnSp macro="">
      <xdr:nvCxnSpPr>
        <xdr:cNvPr id="521" name="直線コネクタ 520"/>
        <xdr:cNvCxnSpPr/>
      </xdr:nvCxnSpPr>
      <xdr:spPr>
        <a:xfrm>
          <a:off x="15481300" y="6558838"/>
          <a:ext cx="838200" cy="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137906</xdr:rowOff>
    </xdr:from>
    <xdr:ext cx="534377" cy="259045"/>
    <xdr:sp macro="" textlink="">
      <xdr:nvSpPr>
        <xdr:cNvPr id="522" name="消防費平均値テキスト"/>
        <xdr:cNvSpPr txBox="1"/>
      </xdr:nvSpPr>
      <xdr:spPr>
        <a:xfrm>
          <a:off x="16370300" y="631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3" name="フローチャート: 判断 522"/>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34023</xdr:rowOff>
    </xdr:from>
    <xdr:to>
      <xdr:col>81</xdr:col>
      <xdr:colOff>50800</xdr:colOff>
      <xdr:row>38</xdr:row>
      <xdr:rowOff>43738</xdr:rowOff>
    </xdr:to>
    <xdr:cxnSp macro="">
      <xdr:nvCxnSpPr>
        <xdr:cNvPr id="524" name="直線コネクタ 523"/>
        <xdr:cNvCxnSpPr/>
      </xdr:nvCxnSpPr>
      <xdr:spPr>
        <a:xfrm>
          <a:off x="14592300" y="6549123"/>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1703</xdr:rowOff>
    </xdr:from>
    <xdr:to>
      <xdr:col>81</xdr:col>
      <xdr:colOff>101600</xdr:colOff>
      <xdr:row>38</xdr:row>
      <xdr:rowOff>103303</xdr:rowOff>
    </xdr:to>
    <xdr:sp macro="" textlink="">
      <xdr:nvSpPr>
        <xdr:cNvPr id="525" name="フローチャート: 判断 524"/>
        <xdr:cNvSpPr/>
      </xdr:nvSpPr>
      <xdr:spPr>
        <a:xfrm>
          <a:off x="15430500" y="651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94430</xdr:rowOff>
    </xdr:from>
    <xdr:ext cx="534377" cy="259045"/>
    <xdr:sp macro="" textlink="">
      <xdr:nvSpPr>
        <xdr:cNvPr id="526" name="テキスト ボックス 525"/>
        <xdr:cNvSpPr txBox="1"/>
      </xdr:nvSpPr>
      <xdr:spPr>
        <a:xfrm>
          <a:off x="15214111" y="66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34023</xdr:rowOff>
    </xdr:from>
    <xdr:to>
      <xdr:col>76</xdr:col>
      <xdr:colOff>114300</xdr:colOff>
      <xdr:row>38</xdr:row>
      <xdr:rowOff>52119</xdr:rowOff>
    </xdr:to>
    <xdr:cxnSp macro="">
      <xdr:nvCxnSpPr>
        <xdr:cNvPr id="527" name="直線コネクタ 526"/>
        <xdr:cNvCxnSpPr/>
      </xdr:nvCxnSpPr>
      <xdr:spPr>
        <a:xfrm flipV="1">
          <a:off x="13703300" y="6549123"/>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487</xdr:rowOff>
    </xdr:from>
    <xdr:to>
      <xdr:col>76</xdr:col>
      <xdr:colOff>165100</xdr:colOff>
      <xdr:row>38</xdr:row>
      <xdr:rowOff>102087</xdr:rowOff>
    </xdr:to>
    <xdr:sp macro="" textlink="">
      <xdr:nvSpPr>
        <xdr:cNvPr id="528" name="フローチャート: 判断 527"/>
        <xdr:cNvSpPr/>
      </xdr:nvSpPr>
      <xdr:spPr>
        <a:xfrm>
          <a:off x="14541500" y="6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93214</xdr:rowOff>
    </xdr:from>
    <xdr:ext cx="534377" cy="259045"/>
    <xdr:sp macro="" textlink="">
      <xdr:nvSpPr>
        <xdr:cNvPr id="529" name="テキスト ボックス 528"/>
        <xdr:cNvSpPr txBox="1"/>
      </xdr:nvSpPr>
      <xdr:spPr>
        <a:xfrm>
          <a:off x="14325111" y="66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155510</xdr:rowOff>
    </xdr:from>
    <xdr:to>
      <xdr:col>71</xdr:col>
      <xdr:colOff>177800</xdr:colOff>
      <xdr:row>38</xdr:row>
      <xdr:rowOff>52119</xdr:rowOff>
    </xdr:to>
    <xdr:cxnSp macro="">
      <xdr:nvCxnSpPr>
        <xdr:cNvPr id="530" name="直線コネクタ 529"/>
        <xdr:cNvCxnSpPr/>
      </xdr:nvCxnSpPr>
      <xdr:spPr>
        <a:xfrm>
          <a:off x="12814300" y="6499160"/>
          <a:ext cx="889000" cy="6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4729</xdr:rowOff>
    </xdr:from>
    <xdr:to>
      <xdr:col>72</xdr:col>
      <xdr:colOff>38100</xdr:colOff>
      <xdr:row>38</xdr:row>
      <xdr:rowOff>106329</xdr:rowOff>
    </xdr:to>
    <xdr:sp macro="" textlink="">
      <xdr:nvSpPr>
        <xdr:cNvPr id="531" name="フローチャート: 判断 530"/>
        <xdr:cNvSpPr/>
      </xdr:nvSpPr>
      <xdr:spPr>
        <a:xfrm>
          <a:off x="13652500" y="651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97456</xdr:rowOff>
    </xdr:from>
    <xdr:ext cx="534377" cy="259045"/>
    <xdr:sp macro="" textlink="">
      <xdr:nvSpPr>
        <xdr:cNvPr id="532" name="テキスト ボックス 531"/>
        <xdr:cNvSpPr txBox="1"/>
      </xdr:nvSpPr>
      <xdr:spPr>
        <a:xfrm>
          <a:off x="13436111" y="661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168914</xdr:rowOff>
    </xdr:from>
    <xdr:to>
      <xdr:col>67</xdr:col>
      <xdr:colOff>101600</xdr:colOff>
      <xdr:row>38</xdr:row>
      <xdr:rowOff>99064</xdr:rowOff>
    </xdr:to>
    <xdr:sp macro="" textlink="">
      <xdr:nvSpPr>
        <xdr:cNvPr id="533" name="フローチャート: 判断 532"/>
        <xdr:cNvSpPr/>
      </xdr:nvSpPr>
      <xdr:spPr>
        <a:xfrm>
          <a:off x="12763500" y="651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90191</xdr:rowOff>
    </xdr:from>
    <xdr:ext cx="534377" cy="259045"/>
    <xdr:sp macro="" textlink="">
      <xdr:nvSpPr>
        <xdr:cNvPr id="534" name="テキスト ボックス 533"/>
        <xdr:cNvSpPr txBox="1"/>
      </xdr:nvSpPr>
      <xdr:spPr>
        <a:xfrm>
          <a:off x="12547111" y="660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167401</xdr:rowOff>
    </xdr:from>
    <xdr:to>
      <xdr:col>85</xdr:col>
      <xdr:colOff>177800</xdr:colOff>
      <xdr:row>38</xdr:row>
      <xdr:rowOff>97551</xdr:rowOff>
    </xdr:to>
    <xdr:sp macro="" textlink="">
      <xdr:nvSpPr>
        <xdr:cNvPr id="540" name="楕円 539"/>
        <xdr:cNvSpPr/>
      </xdr:nvSpPr>
      <xdr:spPr>
        <a:xfrm>
          <a:off x="16268700" y="651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93456</xdr:rowOff>
    </xdr:from>
    <xdr:ext cx="534377" cy="259045"/>
    <xdr:sp macro="" textlink="">
      <xdr:nvSpPr>
        <xdr:cNvPr id="541" name="消防費該当値テキスト"/>
        <xdr:cNvSpPr txBox="1"/>
      </xdr:nvSpPr>
      <xdr:spPr>
        <a:xfrm>
          <a:off x="16370300" y="64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164388</xdr:rowOff>
    </xdr:from>
    <xdr:to>
      <xdr:col>81</xdr:col>
      <xdr:colOff>101600</xdr:colOff>
      <xdr:row>38</xdr:row>
      <xdr:rowOff>94538</xdr:rowOff>
    </xdr:to>
    <xdr:sp macro="" textlink="">
      <xdr:nvSpPr>
        <xdr:cNvPr id="542" name="楕円 541"/>
        <xdr:cNvSpPr/>
      </xdr:nvSpPr>
      <xdr:spPr>
        <a:xfrm>
          <a:off x="15430500" y="65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111065</xdr:rowOff>
    </xdr:from>
    <xdr:ext cx="534377" cy="259045"/>
    <xdr:sp macro="" textlink="">
      <xdr:nvSpPr>
        <xdr:cNvPr id="543" name="テキスト ボックス 542"/>
        <xdr:cNvSpPr txBox="1"/>
      </xdr:nvSpPr>
      <xdr:spPr>
        <a:xfrm>
          <a:off x="15214111" y="628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154673</xdr:rowOff>
    </xdr:from>
    <xdr:to>
      <xdr:col>76</xdr:col>
      <xdr:colOff>165100</xdr:colOff>
      <xdr:row>38</xdr:row>
      <xdr:rowOff>84823</xdr:rowOff>
    </xdr:to>
    <xdr:sp macro="" textlink="">
      <xdr:nvSpPr>
        <xdr:cNvPr id="544" name="楕円 543"/>
        <xdr:cNvSpPr/>
      </xdr:nvSpPr>
      <xdr:spPr>
        <a:xfrm>
          <a:off x="14541500" y="64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101350</xdr:rowOff>
    </xdr:from>
    <xdr:ext cx="534377" cy="259045"/>
    <xdr:sp macro="" textlink="">
      <xdr:nvSpPr>
        <xdr:cNvPr id="545" name="テキスト ボックス 544"/>
        <xdr:cNvSpPr txBox="1"/>
      </xdr:nvSpPr>
      <xdr:spPr>
        <a:xfrm>
          <a:off x="14325111" y="62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1319</xdr:rowOff>
    </xdr:from>
    <xdr:to>
      <xdr:col>72</xdr:col>
      <xdr:colOff>38100</xdr:colOff>
      <xdr:row>38</xdr:row>
      <xdr:rowOff>102919</xdr:rowOff>
    </xdr:to>
    <xdr:sp macro="" textlink="">
      <xdr:nvSpPr>
        <xdr:cNvPr id="546" name="楕円 545"/>
        <xdr:cNvSpPr/>
      </xdr:nvSpPr>
      <xdr:spPr>
        <a:xfrm>
          <a:off x="13652500" y="65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119446</xdr:rowOff>
    </xdr:from>
    <xdr:ext cx="534377" cy="259045"/>
    <xdr:sp macro="" textlink="">
      <xdr:nvSpPr>
        <xdr:cNvPr id="547" name="テキスト ボックス 546"/>
        <xdr:cNvSpPr txBox="1"/>
      </xdr:nvSpPr>
      <xdr:spPr>
        <a:xfrm>
          <a:off x="13436111" y="629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104710</xdr:rowOff>
    </xdr:from>
    <xdr:to>
      <xdr:col>67</xdr:col>
      <xdr:colOff>101600</xdr:colOff>
      <xdr:row>38</xdr:row>
      <xdr:rowOff>34860</xdr:rowOff>
    </xdr:to>
    <xdr:sp macro="" textlink="">
      <xdr:nvSpPr>
        <xdr:cNvPr id="548" name="楕円 547"/>
        <xdr:cNvSpPr/>
      </xdr:nvSpPr>
      <xdr:spPr>
        <a:xfrm>
          <a:off x="12763500" y="64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51387</xdr:rowOff>
    </xdr:from>
    <xdr:ext cx="534377" cy="259045"/>
    <xdr:sp macro="" textlink="">
      <xdr:nvSpPr>
        <xdr:cNvPr id="549" name="テキスト ボックス 548"/>
        <xdr:cNvSpPr txBox="1"/>
      </xdr:nvSpPr>
      <xdr:spPr>
        <a:xfrm>
          <a:off x="12547111" y="622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68796</xdr:rowOff>
    </xdr:from>
    <xdr:to>
      <xdr:col>85</xdr:col>
      <xdr:colOff>126364</xdr:colOff>
      <xdr:row>59</xdr:row>
      <xdr:rowOff>122993</xdr:rowOff>
    </xdr:to>
    <xdr:cxnSp macro="">
      <xdr:nvCxnSpPr>
        <xdr:cNvPr id="574" name="直線コネクタ 573"/>
        <xdr:cNvCxnSpPr/>
      </xdr:nvCxnSpPr>
      <xdr:spPr>
        <a:xfrm flipV="1">
          <a:off x="16317595" y="8641296"/>
          <a:ext cx="1269" cy="159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126820</xdr:rowOff>
    </xdr:from>
    <xdr:ext cx="534377" cy="259045"/>
    <xdr:sp macro="" textlink="">
      <xdr:nvSpPr>
        <xdr:cNvPr id="575" name="教育費最小値テキスト"/>
        <xdr:cNvSpPr txBox="1"/>
      </xdr:nvSpPr>
      <xdr:spPr>
        <a:xfrm>
          <a:off x="16370300" y="102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122993</xdr:rowOff>
    </xdr:from>
    <xdr:to>
      <xdr:col>86</xdr:col>
      <xdr:colOff>25400</xdr:colOff>
      <xdr:row>59</xdr:row>
      <xdr:rowOff>122993</xdr:rowOff>
    </xdr:to>
    <xdr:cxnSp macro="">
      <xdr:nvCxnSpPr>
        <xdr:cNvPr id="576" name="直線コネクタ 575"/>
        <xdr:cNvCxnSpPr/>
      </xdr:nvCxnSpPr>
      <xdr:spPr>
        <a:xfrm>
          <a:off x="16230600" y="1023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15473</xdr:rowOff>
    </xdr:from>
    <xdr:ext cx="599010" cy="259045"/>
    <xdr:sp macro="" textlink="">
      <xdr:nvSpPr>
        <xdr:cNvPr id="577" name="教育費最大値テキスト"/>
        <xdr:cNvSpPr txBox="1"/>
      </xdr:nvSpPr>
      <xdr:spPr>
        <a:xfrm>
          <a:off x="16370300" y="84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68796</xdr:rowOff>
    </xdr:from>
    <xdr:to>
      <xdr:col>86</xdr:col>
      <xdr:colOff>25400</xdr:colOff>
      <xdr:row>50</xdr:row>
      <xdr:rowOff>68796</xdr:rowOff>
    </xdr:to>
    <xdr:cxnSp macro="">
      <xdr:nvCxnSpPr>
        <xdr:cNvPr id="578" name="直線コネクタ 577"/>
        <xdr:cNvCxnSpPr/>
      </xdr:nvCxnSpPr>
      <xdr:spPr>
        <a:xfrm>
          <a:off x="16230600" y="8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170275</xdr:rowOff>
    </xdr:from>
    <xdr:to>
      <xdr:col>85</xdr:col>
      <xdr:colOff>127000</xdr:colOff>
      <xdr:row>54</xdr:row>
      <xdr:rowOff>128175</xdr:rowOff>
    </xdr:to>
    <xdr:cxnSp macro="">
      <xdr:nvCxnSpPr>
        <xdr:cNvPr id="579" name="直線コネクタ 578"/>
        <xdr:cNvCxnSpPr/>
      </xdr:nvCxnSpPr>
      <xdr:spPr>
        <a:xfrm>
          <a:off x="15481300" y="8742775"/>
          <a:ext cx="838200" cy="64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136555</xdr:rowOff>
    </xdr:from>
    <xdr:ext cx="534377" cy="259045"/>
    <xdr:sp macro="" textlink="">
      <xdr:nvSpPr>
        <xdr:cNvPr id="580" name="教育費平均値テキスト"/>
        <xdr:cNvSpPr txBox="1"/>
      </xdr:nvSpPr>
      <xdr:spPr>
        <a:xfrm>
          <a:off x="16370300" y="9566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158128</xdr:rowOff>
    </xdr:from>
    <xdr:to>
      <xdr:col>85</xdr:col>
      <xdr:colOff>177800</xdr:colOff>
      <xdr:row>56</xdr:row>
      <xdr:rowOff>88278</xdr:rowOff>
    </xdr:to>
    <xdr:sp macro="" textlink="">
      <xdr:nvSpPr>
        <xdr:cNvPr id="581" name="フローチャート: 判断 580"/>
        <xdr:cNvSpPr/>
      </xdr:nvSpPr>
      <xdr:spPr>
        <a:xfrm>
          <a:off x="16268700" y="958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170275</xdr:rowOff>
    </xdr:from>
    <xdr:to>
      <xdr:col>81</xdr:col>
      <xdr:colOff>50800</xdr:colOff>
      <xdr:row>57</xdr:row>
      <xdr:rowOff>17056</xdr:rowOff>
    </xdr:to>
    <xdr:cxnSp macro="">
      <xdr:nvCxnSpPr>
        <xdr:cNvPr id="582" name="直線コネクタ 581"/>
        <xdr:cNvCxnSpPr/>
      </xdr:nvCxnSpPr>
      <xdr:spPr>
        <a:xfrm flipV="1">
          <a:off x="14592300" y="8742775"/>
          <a:ext cx="889000" cy="104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87929</xdr:rowOff>
    </xdr:from>
    <xdr:to>
      <xdr:col>81</xdr:col>
      <xdr:colOff>101600</xdr:colOff>
      <xdr:row>58</xdr:row>
      <xdr:rowOff>18079</xdr:rowOff>
    </xdr:to>
    <xdr:sp macro="" textlink="">
      <xdr:nvSpPr>
        <xdr:cNvPr id="583" name="フローチャート: 判断 582"/>
        <xdr:cNvSpPr/>
      </xdr:nvSpPr>
      <xdr:spPr>
        <a:xfrm>
          <a:off x="15430500" y="986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9206</xdr:rowOff>
    </xdr:from>
    <xdr:ext cx="534377" cy="259045"/>
    <xdr:sp macro="" textlink="">
      <xdr:nvSpPr>
        <xdr:cNvPr id="584" name="テキスト ボックス 583"/>
        <xdr:cNvSpPr txBox="1"/>
      </xdr:nvSpPr>
      <xdr:spPr>
        <a:xfrm>
          <a:off x="15214111" y="995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17056</xdr:rowOff>
    </xdr:from>
    <xdr:to>
      <xdr:col>76</xdr:col>
      <xdr:colOff>114300</xdr:colOff>
      <xdr:row>58</xdr:row>
      <xdr:rowOff>33554</xdr:rowOff>
    </xdr:to>
    <xdr:cxnSp macro="">
      <xdr:nvCxnSpPr>
        <xdr:cNvPr id="585" name="直線コネクタ 584"/>
        <xdr:cNvCxnSpPr/>
      </xdr:nvCxnSpPr>
      <xdr:spPr>
        <a:xfrm flipV="1">
          <a:off x="13703300" y="9789706"/>
          <a:ext cx="889000" cy="18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137458</xdr:rowOff>
    </xdr:from>
    <xdr:to>
      <xdr:col>76</xdr:col>
      <xdr:colOff>165100</xdr:colOff>
      <xdr:row>58</xdr:row>
      <xdr:rowOff>67608</xdr:rowOff>
    </xdr:to>
    <xdr:sp macro="" textlink="">
      <xdr:nvSpPr>
        <xdr:cNvPr id="586" name="フローチャート: 判断 585"/>
        <xdr:cNvSpPr/>
      </xdr:nvSpPr>
      <xdr:spPr>
        <a:xfrm>
          <a:off x="14541500" y="99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58735</xdr:rowOff>
    </xdr:from>
    <xdr:ext cx="534377" cy="259045"/>
    <xdr:sp macro="" textlink="">
      <xdr:nvSpPr>
        <xdr:cNvPr id="587" name="テキスト ボックス 586"/>
        <xdr:cNvSpPr txBox="1"/>
      </xdr:nvSpPr>
      <xdr:spPr>
        <a:xfrm>
          <a:off x="14325111" y="1000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102933</xdr:rowOff>
    </xdr:from>
    <xdr:to>
      <xdr:col>71</xdr:col>
      <xdr:colOff>177800</xdr:colOff>
      <xdr:row>58</xdr:row>
      <xdr:rowOff>33554</xdr:rowOff>
    </xdr:to>
    <xdr:cxnSp macro="">
      <xdr:nvCxnSpPr>
        <xdr:cNvPr id="588" name="直線コネクタ 587"/>
        <xdr:cNvCxnSpPr/>
      </xdr:nvCxnSpPr>
      <xdr:spPr>
        <a:xfrm>
          <a:off x="12814300" y="9875583"/>
          <a:ext cx="889000" cy="10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148641</xdr:rowOff>
    </xdr:from>
    <xdr:to>
      <xdr:col>72</xdr:col>
      <xdr:colOff>38100</xdr:colOff>
      <xdr:row>58</xdr:row>
      <xdr:rowOff>78791</xdr:rowOff>
    </xdr:to>
    <xdr:sp macro="" textlink="">
      <xdr:nvSpPr>
        <xdr:cNvPr id="589" name="フローチャート: 判断 588"/>
        <xdr:cNvSpPr/>
      </xdr:nvSpPr>
      <xdr:spPr>
        <a:xfrm>
          <a:off x="13652500" y="992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95318</xdr:rowOff>
    </xdr:from>
    <xdr:ext cx="534377" cy="259045"/>
    <xdr:sp macro="" textlink="">
      <xdr:nvSpPr>
        <xdr:cNvPr id="590" name="テキスト ボックス 589"/>
        <xdr:cNvSpPr txBox="1"/>
      </xdr:nvSpPr>
      <xdr:spPr>
        <a:xfrm>
          <a:off x="13436111" y="969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150603</xdr:rowOff>
    </xdr:from>
    <xdr:to>
      <xdr:col>67</xdr:col>
      <xdr:colOff>101600</xdr:colOff>
      <xdr:row>58</xdr:row>
      <xdr:rowOff>80753</xdr:rowOff>
    </xdr:to>
    <xdr:sp macro="" textlink="">
      <xdr:nvSpPr>
        <xdr:cNvPr id="591" name="フローチャート: 判断 590"/>
        <xdr:cNvSpPr/>
      </xdr:nvSpPr>
      <xdr:spPr>
        <a:xfrm>
          <a:off x="12763500" y="992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71880</xdr:rowOff>
    </xdr:from>
    <xdr:ext cx="534377" cy="259045"/>
    <xdr:sp macro="" textlink="">
      <xdr:nvSpPr>
        <xdr:cNvPr id="592" name="テキスト ボックス 591"/>
        <xdr:cNvSpPr txBox="1"/>
      </xdr:nvSpPr>
      <xdr:spPr>
        <a:xfrm>
          <a:off x="12547111" y="1001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77375</xdr:rowOff>
    </xdr:from>
    <xdr:to>
      <xdr:col>85</xdr:col>
      <xdr:colOff>177800</xdr:colOff>
      <xdr:row>55</xdr:row>
      <xdr:rowOff>7525</xdr:rowOff>
    </xdr:to>
    <xdr:sp macro="" textlink="">
      <xdr:nvSpPr>
        <xdr:cNvPr id="598" name="楕円 597"/>
        <xdr:cNvSpPr/>
      </xdr:nvSpPr>
      <xdr:spPr>
        <a:xfrm>
          <a:off x="16268700" y="93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100252</xdr:rowOff>
    </xdr:from>
    <xdr:ext cx="534377" cy="259045"/>
    <xdr:sp macro="" textlink="">
      <xdr:nvSpPr>
        <xdr:cNvPr id="599" name="教育費該当値テキスト"/>
        <xdr:cNvSpPr txBox="1"/>
      </xdr:nvSpPr>
      <xdr:spPr>
        <a:xfrm>
          <a:off x="16370300" y="918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119475</xdr:rowOff>
    </xdr:from>
    <xdr:to>
      <xdr:col>81</xdr:col>
      <xdr:colOff>101600</xdr:colOff>
      <xdr:row>51</xdr:row>
      <xdr:rowOff>49625</xdr:rowOff>
    </xdr:to>
    <xdr:sp macro="" textlink="">
      <xdr:nvSpPr>
        <xdr:cNvPr id="600" name="楕円 599"/>
        <xdr:cNvSpPr/>
      </xdr:nvSpPr>
      <xdr:spPr>
        <a:xfrm>
          <a:off x="15430500" y="86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66152</xdr:rowOff>
    </xdr:from>
    <xdr:ext cx="599010" cy="259045"/>
    <xdr:sp macro="" textlink="">
      <xdr:nvSpPr>
        <xdr:cNvPr id="601" name="テキスト ボックス 600"/>
        <xdr:cNvSpPr txBox="1"/>
      </xdr:nvSpPr>
      <xdr:spPr>
        <a:xfrm>
          <a:off x="15181795" y="846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137706</xdr:rowOff>
    </xdr:from>
    <xdr:to>
      <xdr:col>76</xdr:col>
      <xdr:colOff>165100</xdr:colOff>
      <xdr:row>57</xdr:row>
      <xdr:rowOff>67856</xdr:rowOff>
    </xdr:to>
    <xdr:sp macro="" textlink="">
      <xdr:nvSpPr>
        <xdr:cNvPr id="602" name="楕円 601"/>
        <xdr:cNvSpPr/>
      </xdr:nvSpPr>
      <xdr:spPr>
        <a:xfrm>
          <a:off x="14541500" y="973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84383</xdr:rowOff>
    </xdr:from>
    <xdr:ext cx="534377" cy="259045"/>
    <xdr:sp macro="" textlink="">
      <xdr:nvSpPr>
        <xdr:cNvPr id="603" name="テキスト ボックス 602"/>
        <xdr:cNvSpPr txBox="1"/>
      </xdr:nvSpPr>
      <xdr:spPr>
        <a:xfrm>
          <a:off x="14325111" y="951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154204</xdr:rowOff>
    </xdr:from>
    <xdr:to>
      <xdr:col>72</xdr:col>
      <xdr:colOff>38100</xdr:colOff>
      <xdr:row>58</xdr:row>
      <xdr:rowOff>84354</xdr:rowOff>
    </xdr:to>
    <xdr:sp macro="" textlink="">
      <xdr:nvSpPr>
        <xdr:cNvPr id="604" name="楕円 603"/>
        <xdr:cNvSpPr/>
      </xdr:nvSpPr>
      <xdr:spPr>
        <a:xfrm>
          <a:off x="13652500" y="99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75481</xdr:rowOff>
    </xdr:from>
    <xdr:ext cx="534377" cy="259045"/>
    <xdr:sp macro="" textlink="">
      <xdr:nvSpPr>
        <xdr:cNvPr id="605" name="テキスト ボックス 604"/>
        <xdr:cNvSpPr txBox="1"/>
      </xdr:nvSpPr>
      <xdr:spPr>
        <a:xfrm>
          <a:off x="13436111"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52133</xdr:rowOff>
    </xdr:from>
    <xdr:to>
      <xdr:col>67</xdr:col>
      <xdr:colOff>101600</xdr:colOff>
      <xdr:row>57</xdr:row>
      <xdr:rowOff>153733</xdr:rowOff>
    </xdr:to>
    <xdr:sp macro="" textlink="">
      <xdr:nvSpPr>
        <xdr:cNvPr id="606" name="楕円 605"/>
        <xdr:cNvSpPr/>
      </xdr:nvSpPr>
      <xdr:spPr>
        <a:xfrm>
          <a:off x="12763500" y="982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170260</xdr:rowOff>
    </xdr:from>
    <xdr:ext cx="534377" cy="259045"/>
    <xdr:sp macro="" textlink="">
      <xdr:nvSpPr>
        <xdr:cNvPr id="607" name="テキスト ボックス 606"/>
        <xdr:cNvSpPr txBox="1"/>
      </xdr:nvSpPr>
      <xdr:spPr>
        <a:xfrm>
          <a:off x="12547111" y="960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3" name="直線コネクタ 632"/>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6" name="災害復旧費最大値テキスト"/>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7" name="直線コネクタ 636"/>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35523</xdr:rowOff>
    </xdr:from>
    <xdr:to>
      <xdr:col>85</xdr:col>
      <xdr:colOff>127000</xdr:colOff>
      <xdr:row>79</xdr:row>
      <xdr:rowOff>50464</xdr:rowOff>
    </xdr:to>
    <xdr:cxnSp macro="">
      <xdr:nvCxnSpPr>
        <xdr:cNvPr id="638" name="直線コネクタ 637"/>
        <xdr:cNvCxnSpPr/>
      </xdr:nvCxnSpPr>
      <xdr:spPr>
        <a:xfrm>
          <a:off x="15481300" y="13580073"/>
          <a:ext cx="838200" cy="1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125672</xdr:rowOff>
    </xdr:from>
    <xdr:ext cx="469744" cy="259045"/>
    <xdr:sp macro="" textlink="">
      <xdr:nvSpPr>
        <xdr:cNvPr id="639" name="災害復旧費平均値テキスト"/>
        <xdr:cNvSpPr txBox="1"/>
      </xdr:nvSpPr>
      <xdr:spPr>
        <a:xfrm>
          <a:off x="16370300" y="13327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40" name="フローチャート: 判断 639"/>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73374</xdr:rowOff>
    </xdr:from>
    <xdr:to>
      <xdr:col>81</xdr:col>
      <xdr:colOff>50800</xdr:colOff>
      <xdr:row>79</xdr:row>
      <xdr:rowOff>35523</xdr:rowOff>
    </xdr:to>
    <xdr:cxnSp macro="">
      <xdr:nvCxnSpPr>
        <xdr:cNvPr id="641" name="直線コネクタ 640"/>
        <xdr:cNvCxnSpPr/>
      </xdr:nvCxnSpPr>
      <xdr:spPr>
        <a:xfrm>
          <a:off x="14592300" y="13446474"/>
          <a:ext cx="889000" cy="13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160517</xdr:rowOff>
    </xdr:from>
    <xdr:to>
      <xdr:col>81</xdr:col>
      <xdr:colOff>101600</xdr:colOff>
      <xdr:row>79</xdr:row>
      <xdr:rowOff>90667</xdr:rowOff>
    </xdr:to>
    <xdr:sp macro="" textlink="">
      <xdr:nvSpPr>
        <xdr:cNvPr id="642" name="フローチャート: 判断 641"/>
        <xdr:cNvSpPr/>
      </xdr:nvSpPr>
      <xdr:spPr>
        <a:xfrm>
          <a:off x="15430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81794</xdr:rowOff>
    </xdr:from>
    <xdr:ext cx="469744" cy="259045"/>
    <xdr:sp macro="" textlink="">
      <xdr:nvSpPr>
        <xdr:cNvPr id="643" name="テキスト ボックス 642"/>
        <xdr:cNvSpPr txBox="1"/>
      </xdr:nvSpPr>
      <xdr:spPr>
        <a:xfrm>
          <a:off x="15246428" y="1362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73374</xdr:rowOff>
    </xdr:from>
    <xdr:to>
      <xdr:col>76</xdr:col>
      <xdr:colOff>114300</xdr:colOff>
      <xdr:row>79</xdr:row>
      <xdr:rowOff>96625</xdr:rowOff>
    </xdr:to>
    <xdr:cxnSp macro="">
      <xdr:nvCxnSpPr>
        <xdr:cNvPr id="644" name="直線コネクタ 643"/>
        <xdr:cNvCxnSpPr/>
      </xdr:nvCxnSpPr>
      <xdr:spPr>
        <a:xfrm flipV="1">
          <a:off x="13703300" y="13446474"/>
          <a:ext cx="889000" cy="19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10066</xdr:rowOff>
    </xdr:from>
    <xdr:to>
      <xdr:col>76</xdr:col>
      <xdr:colOff>165100</xdr:colOff>
      <xdr:row>79</xdr:row>
      <xdr:rowOff>111666</xdr:rowOff>
    </xdr:to>
    <xdr:sp macro="" textlink="">
      <xdr:nvSpPr>
        <xdr:cNvPr id="645" name="フローチャート: 判断 644"/>
        <xdr:cNvSpPr/>
      </xdr:nvSpPr>
      <xdr:spPr>
        <a:xfrm>
          <a:off x="14541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102793</xdr:rowOff>
    </xdr:from>
    <xdr:ext cx="469744" cy="259045"/>
    <xdr:sp macro="" textlink="">
      <xdr:nvSpPr>
        <xdr:cNvPr id="646" name="テキスト ボックス 645"/>
        <xdr:cNvSpPr txBox="1"/>
      </xdr:nvSpPr>
      <xdr:spPr>
        <a:xfrm>
          <a:off x="14357428" y="1364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86682</xdr:rowOff>
    </xdr:from>
    <xdr:to>
      <xdr:col>71</xdr:col>
      <xdr:colOff>177800</xdr:colOff>
      <xdr:row>79</xdr:row>
      <xdr:rowOff>96625</xdr:rowOff>
    </xdr:to>
    <xdr:cxnSp macro="">
      <xdr:nvCxnSpPr>
        <xdr:cNvPr id="647" name="直線コネクタ 646"/>
        <xdr:cNvCxnSpPr/>
      </xdr:nvCxnSpPr>
      <xdr:spPr>
        <a:xfrm>
          <a:off x="12814300" y="13631232"/>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19782</xdr:rowOff>
    </xdr:from>
    <xdr:to>
      <xdr:col>72</xdr:col>
      <xdr:colOff>38100</xdr:colOff>
      <xdr:row>79</xdr:row>
      <xdr:rowOff>121382</xdr:rowOff>
    </xdr:to>
    <xdr:sp macro="" textlink="">
      <xdr:nvSpPr>
        <xdr:cNvPr id="648" name="フローチャート: 判断 647"/>
        <xdr:cNvSpPr/>
      </xdr:nvSpPr>
      <xdr:spPr>
        <a:xfrm>
          <a:off x="13652500" y="135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137909</xdr:rowOff>
    </xdr:from>
    <xdr:ext cx="469744" cy="259045"/>
    <xdr:sp macro="" textlink="">
      <xdr:nvSpPr>
        <xdr:cNvPr id="649" name="テキスト ボックス 648"/>
        <xdr:cNvSpPr txBox="1"/>
      </xdr:nvSpPr>
      <xdr:spPr>
        <a:xfrm>
          <a:off x="13468428" y="1333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26591</xdr:rowOff>
    </xdr:from>
    <xdr:to>
      <xdr:col>67</xdr:col>
      <xdr:colOff>101600</xdr:colOff>
      <xdr:row>79</xdr:row>
      <xdr:rowOff>128191</xdr:rowOff>
    </xdr:to>
    <xdr:sp macro="" textlink="">
      <xdr:nvSpPr>
        <xdr:cNvPr id="650" name="フローチャート: 判断 649"/>
        <xdr:cNvSpPr/>
      </xdr:nvSpPr>
      <xdr:spPr>
        <a:xfrm>
          <a:off x="12763500" y="1357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144718</xdr:rowOff>
    </xdr:from>
    <xdr:ext cx="469744" cy="259045"/>
    <xdr:sp macro="" textlink="">
      <xdr:nvSpPr>
        <xdr:cNvPr id="651" name="テキスト ボックス 650"/>
        <xdr:cNvSpPr txBox="1"/>
      </xdr:nvSpPr>
      <xdr:spPr>
        <a:xfrm>
          <a:off x="12579428" y="1334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171114</xdr:rowOff>
    </xdr:from>
    <xdr:to>
      <xdr:col>85</xdr:col>
      <xdr:colOff>177800</xdr:colOff>
      <xdr:row>79</xdr:row>
      <xdr:rowOff>101264</xdr:rowOff>
    </xdr:to>
    <xdr:sp macro="" textlink="">
      <xdr:nvSpPr>
        <xdr:cNvPr id="657" name="楕円 656"/>
        <xdr:cNvSpPr/>
      </xdr:nvSpPr>
      <xdr:spPr>
        <a:xfrm>
          <a:off x="16268700" y="1354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86041</xdr:rowOff>
    </xdr:from>
    <xdr:ext cx="469744" cy="259045"/>
    <xdr:sp macro="" textlink="">
      <xdr:nvSpPr>
        <xdr:cNvPr id="658" name="災害復旧費該当値テキスト"/>
        <xdr:cNvSpPr txBox="1"/>
      </xdr:nvSpPr>
      <xdr:spPr>
        <a:xfrm>
          <a:off x="16370300" y="1345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156173</xdr:rowOff>
    </xdr:from>
    <xdr:to>
      <xdr:col>81</xdr:col>
      <xdr:colOff>101600</xdr:colOff>
      <xdr:row>79</xdr:row>
      <xdr:rowOff>86323</xdr:rowOff>
    </xdr:to>
    <xdr:sp macro="" textlink="">
      <xdr:nvSpPr>
        <xdr:cNvPr id="659" name="楕円 658"/>
        <xdr:cNvSpPr/>
      </xdr:nvSpPr>
      <xdr:spPr>
        <a:xfrm>
          <a:off x="15430500" y="135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102850</xdr:rowOff>
    </xdr:from>
    <xdr:ext cx="469744" cy="259045"/>
    <xdr:sp macro="" textlink="">
      <xdr:nvSpPr>
        <xdr:cNvPr id="660" name="テキスト ボックス 659"/>
        <xdr:cNvSpPr txBox="1"/>
      </xdr:nvSpPr>
      <xdr:spPr>
        <a:xfrm>
          <a:off x="15246428" y="1330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22574</xdr:rowOff>
    </xdr:from>
    <xdr:to>
      <xdr:col>76</xdr:col>
      <xdr:colOff>165100</xdr:colOff>
      <xdr:row>78</xdr:row>
      <xdr:rowOff>124174</xdr:rowOff>
    </xdr:to>
    <xdr:sp macro="" textlink="">
      <xdr:nvSpPr>
        <xdr:cNvPr id="661" name="楕円 660"/>
        <xdr:cNvSpPr/>
      </xdr:nvSpPr>
      <xdr:spPr>
        <a:xfrm>
          <a:off x="14541500" y="133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140701</xdr:rowOff>
    </xdr:from>
    <xdr:ext cx="534377" cy="259045"/>
    <xdr:sp macro="" textlink="">
      <xdr:nvSpPr>
        <xdr:cNvPr id="662" name="テキスト ボックス 661"/>
        <xdr:cNvSpPr txBox="1"/>
      </xdr:nvSpPr>
      <xdr:spPr>
        <a:xfrm>
          <a:off x="14325111" y="131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45825</xdr:rowOff>
    </xdr:from>
    <xdr:to>
      <xdr:col>72</xdr:col>
      <xdr:colOff>38100</xdr:colOff>
      <xdr:row>79</xdr:row>
      <xdr:rowOff>147425</xdr:rowOff>
    </xdr:to>
    <xdr:sp macro="" textlink="">
      <xdr:nvSpPr>
        <xdr:cNvPr id="663" name="楕円 662"/>
        <xdr:cNvSpPr/>
      </xdr:nvSpPr>
      <xdr:spPr>
        <a:xfrm>
          <a:off x="13652500" y="1359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138552</xdr:rowOff>
    </xdr:from>
    <xdr:ext cx="378565" cy="259045"/>
    <xdr:sp macro="" textlink="">
      <xdr:nvSpPr>
        <xdr:cNvPr id="664" name="テキスト ボックス 663"/>
        <xdr:cNvSpPr txBox="1"/>
      </xdr:nvSpPr>
      <xdr:spPr>
        <a:xfrm>
          <a:off x="13514017" y="13683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35882</xdr:rowOff>
    </xdr:from>
    <xdr:to>
      <xdr:col>67</xdr:col>
      <xdr:colOff>101600</xdr:colOff>
      <xdr:row>79</xdr:row>
      <xdr:rowOff>137482</xdr:rowOff>
    </xdr:to>
    <xdr:sp macro="" textlink="">
      <xdr:nvSpPr>
        <xdr:cNvPr id="665" name="楕円 664"/>
        <xdr:cNvSpPr/>
      </xdr:nvSpPr>
      <xdr:spPr>
        <a:xfrm>
          <a:off x="12763500" y="1358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128609</xdr:rowOff>
    </xdr:from>
    <xdr:ext cx="378565" cy="259045"/>
    <xdr:sp macro="" textlink="">
      <xdr:nvSpPr>
        <xdr:cNvPr id="666" name="テキスト ボックス 665"/>
        <xdr:cNvSpPr txBox="1"/>
      </xdr:nvSpPr>
      <xdr:spPr>
        <a:xfrm>
          <a:off x="12625017" y="1367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2" name="直線コネクタ 691"/>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3" name="公債費最小値テキスト"/>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4" name="直線コネクタ 693"/>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5" name="公債費最大値テキスト"/>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6" name="直線コネクタ 695"/>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24388</xdr:rowOff>
    </xdr:from>
    <xdr:to>
      <xdr:col>85</xdr:col>
      <xdr:colOff>127000</xdr:colOff>
      <xdr:row>96</xdr:row>
      <xdr:rowOff>32094</xdr:rowOff>
    </xdr:to>
    <xdr:cxnSp macro="">
      <xdr:nvCxnSpPr>
        <xdr:cNvPr id="697" name="直線コネクタ 696"/>
        <xdr:cNvCxnSpPr/>
      </xdr:nvCxnSpPr>
      <xdr:spPr>
        <a:xfrm flipV="1">
          <a:off x="15481300" y="16483588"/>
          <a:ext cx="838200" cy="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147124</xdr:rowOff>
    </xdr:from>
    <xdr:ext cx="534377" cy="259045"/>
    <xdr:sp macro="" textlink="">
      <xdr:nvSpPr>
        <xdr:cNvPr id="698" name="公債費平均値テキスト"/>
        <xdr:cNvSpPr txBox="1"/>
      </xdr:nvSpPr>
      <xdr:spPr>
        <a:xfrm>
          <a:off x="16370300" y="1626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699" name="フローチャート: 判断 698"/>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32094</xdr:rowOff>
    </xdr:from>
    <xdr:to>
      <xdr:col>81</xdr:col>
      <xdr:colOff>50800</xdr:colOff>
      <xdr:row>96</xdr:row>
      <xdr:rowOff>86055</xdr:rowOff>
    </xdr:to>
    <xdr:cxnSp macro="">
      <xdr:nvCxnSpPr>
        <xdr:cNvPr id="700" name="直線コネクタ 699"/>
        <xdr:cNvCxnSpPr/>
      </xdr:nvCxnSpPr>
      <xdr:spPr>
        <a:xfrm flipV="1">
          <a:off x="14592300" y="16491294"/>
          <a:ext cx="889000" cy="5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10337</xdr:rowOff>
    </xdr:from>
    <xdr:to>
      <xdr:col>81</xdr:col>
      <xdr:colOff>101600</xdr:colOff>
      <xdr:row>97</xdr:row>
      <xdr:rowOff>111937</xdr:rowOff>
    </xdr:to>
    <xdr:sp macro="" textlink="">
      <xdr:nvSpPr>
        <xdr:cNvPr id="701" name="フローチャート: 判断 700"/>
        <xdr:cNvSpPr/>
      </xdr:nvSpPr>
      <xdr:spPr>
        <a:xfrm>
          <a:off x="15430500" y="1664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103064</xdr:rowOff>
    </xdr:from>
    <xdr:ext cx="534377" cy="259045"/>
    <xdr:sp macro="" textlink="">
      <xdr:nvSpPr>
        <xdr:cNvPr id="702" name="テキスト ボックス 701"/>
        <xdr:cNvSpPr txBox="1"/>
      </xdr:nvSpPr>
      <xdr:spPr>
        <a:xfrm>
          <a:off x="15214111" y="1673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86055</xdr:rowOff>
    </xdr:from>
    <xdr:to>
      <xdr:col>76</xdr:col>
      <xdr:colOff>114300</xdr:colOff>
      <xdr:row>96</xdr:row>
      <xdr:rowOff>127008</xdr:rowOff>
    </xdr:to>
    <xdr:cxnSp macro="">
      <xdr:nvCxnSpPr>
        <xdr:cNvPr id="703" name="直線コネクタ 702"/>
        <xdr:cNvCxnSpPr/>
      </xdr:nvCxnSpPr>
      <xdr:spPr>
        <a:xfrm flipV="1">
          <a:off x="13703300" y="16545255"/>
          <a:ext cx="889000" cy="4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6942</xdr:rowOff>
    </xdr:from>
    <xdr:to>
      <xdr:col>76</xdr:col>
      <xdr:colOff>165100</xdr:colOff>
      <xdr:row>97</xdr:row>
      <xdr:rowOff>108542</xdr:rowOff>
    </xdr:to>
    <xdr:sp macro="" textlink="">
      <xdr:nvSpPr>
        <xdr:cNvPr id="704" name="フローチャート: 判断 703"/>
        <xdr:cNvSpPr/>
      </xdr:nvSpPr>
      <xdr:spPr>
        <a:xfrm>
          <a:off x="14541500" y="1663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99669</xdr:rowOff>
    </xdr:from>
    <xdr:ext cx="534377" cy="259045"/>
    <xdr:sp macro="" textlink="">
      <xdr:nvSpPr>
        <xdr:cNvPr id="705" name="テキスト ボックス 704"/>
        <xdr:cNvSpPr txBox="1"/>
      </xdr:nvSpPr>
      <xdr:spPr>
        <a:xfrm>
          <a:off x="14325111" y="1673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116371</xdr:rowOff>
    </xdr:from>
    <xdr:to>
      <xdr:col>71</xdr:col>
      <xdr:colOff>177800</xdr:colOff>
      <xdr:row>96</xdr:row>
      <xdr:rowOff>127008</xdr:rowOff>
    </xdr:to>
    <xdr:cxnSp macro="">
      <xdr:nvCxnSpPr>
        <xdr:cNvPr id="706" name="直線コネクタ 705"/>
        <xdr:cNvCxnSpPr/>
      </xdr:nvCxnSpPr>
      <xdr:spPr>
        <a:xfrm>
          <a:off x="12814300" y="16575571"/>
          <a:ext cx="889000" cy="1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3359</xdr:rowOff>
    </xdr:from>
    <xdr:to>
      <xdr:col>72</xdr:col>
      <xdr:colOff>38100</xdr:colOff>
      <xdr:row>97</xdr:row>
      <xdr:rowOff>104959</xdr:rowOff>
    </xdr:to>
    <xdr:sp macro="" textlink="">
      <xdr:nvSpPr>
        <xdr:cNvPr id="707" name="フローチャート: 判断 706"/>
        <xdr:cNvSpPr/>
      </xdr:nvSpPr>
      <xdr:spPr>
        <a:xfrm>
          <a:off x="13652500" y="1663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96086</xdr:rowOff>
    </xdr:from>
    <xdr:ext cx="534377" cy="259045"/>
    <xdr:sp macro="" textlink="">
      <xdr:nvSpPr>
        <xdr:cNvPr id="708" name="テキスト ボックス 707"/>
        <xdr:cNvSpPr txBox="1"/>
      </xdr:nvSpPr>
      <xdr:spPr>
        <a:xfrm>
          <a:off x="13436111" y="1672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5809</xdr:rowOff>
    </xdr:from>
    <xdr:to>
      <xdr:col>67</xdr:col>
      <xdr:colOff>101600</xdr:colOff>
      <xdr:row>97</xdr:row>
      <xdr:rowOff>107409</xdr:rowOff>
    </xdr:to>
    <xdr:sp macro="" textlink="">
      <xdr:nvSpPr>
        <xdr:cNvPr id="709" name="フローチャート: 判断 708"/>
        <xdr:cNvSpPr/>
      </xdr:nvSpPr>
      <xdr:spPr>
        <a:xfrm>
          <a:off x="12763500" y="1663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98536</xdr:rowOff>
    </xdr:from>
    <xdr:ext cx="534377" cy="259045"/>
    <xdr:sp macro="" textlink="">
      <xdr:nvSpPr>
        <xdr:cNvPr id="710" name="テキスト ボックス 709"/>
        <xdr:cNvSpPr txBox="1"/>
      </xdr:nvSpPr>
      <xdr:spPr>
        <a:xfrm>
          <a:off x="12547111" y="1672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145038</xdr:rowOff>
    </xdr:from>
    <xdr:to>
      <xdr:col>85</xdr:col>
      <xdr:colOff>177800</xdr:colOff>
      <xdr:row>96</xdr:row>
      <xdr:rowOff>75188</xdr:rowOff>
    </xdr:to>
    <xdr:sp macro="" textlink="">
      <xdr:nvSpPr>
        <xdr:cNvPr id="716" name="楕円 715"/>
        <xdr:cNvSpPr/>
      </xdr:nvSpPr>
      <xdr:spPr>
        <a:xfrm>
          <a:off x="16268700" y="1643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123465</xdr:rowOff>
    </xdr:from>
    <xdr:ext cx="534377" cy="259045"/>
    <xdr:sp macro="" textlink="">
      <xdr:nvSpPr>
        <xdr:cNvPr id="717" name="公債費該当値テキスト"/>
        <xdr:cNvSpPr txBox="1"/>
      </xdr:nvSpPr>
      <xdr:spPr>
        <a:xfrm>
          <a:off x="16370300" y="1641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152744</xdr:rowOff>
    </xdr:from>
    <xdr:to>
      <xdr:col>81</xdr:col>
      <xdr:colOff>101600</xdr:colOff>
      <xdr:row>96</xdr:row>
      <xdr:rowOff>82894</xdr:rowOff>
    </xdr:to>
    <xdr:sp macro="" textlink="">
      <xdr:nvSpPr>
        <xdr:cNvPr id="718" name="楕円 717"/>
        <xdr:cNvSpPr/>
      </xdr:nvSpPr>
      <xdr:spPr>
        <a:xfrm>
          <a:off x="15430500" y="1644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99421</xdr:rowOff>
    </xdr:from>
    <xdr:ext cx="534377" cy="259045"/>
    <xdr:sp macro="" textlink="">
      <xdr:nvSpPr>
        <xdr:cNvPr id="719" name="テキスト ボックス 718"/>
        <xdr:cNvSpPr txBox="1"/>
      </xdr:nvSpPr>
      <xdr:spPr>
        <a:xfrm>
          <a:off x="15214111" y="1621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35255</xdr:rowOff>
    </xdr:from>
    <xdr:to>
      <xdr:col>76</xdr:col>
      <xdr:colOff>165100</xdr:colOff>
      <xdr:row>96</xdr:row>
      <xdr:rowOff>136855</xdr:rowOff>
    </xdr:to>
    <xdr:sp macro="" textlink="">
      <xdr:nvSpPr>
        <xdr:cNvPr id="720" name="楕円 719"/>
        <xdr:cNvSpPr/>
      </xdr:nvSpPr>
      <xdr:spPr>
        <a:xfrm>
          <a:off x="14541500" y="164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153382</xdr:rowOff>
    </xdr:from>
    <xdr:ext cx="534377" cy="259045"/>
    <xdr:sp macro="" textlink="">
      <xdr:nvSpPr>
        <xdr:cNvPr id="721" name="テキスト ボックス 720"/>
        <xdr:cNvSpPr txBox="1"/>
      </xdr:nvSpPr>
      <xdr:spPr>
        <a:xfrm>
          <a:off x="14325111" y="1626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76208</xdr:rowOff>
    </xdr:from>
    <xdr:to>
      <xdr:col>72</xdr:col>
      <xdr:colOff>38100</xdr:colOff>
      <xdr:row>97</xdr:row>
      <xdr:rowOff>6358</xdr:rowOff>
    </xdr:to>
    <xdr:sp macro="" textlink="">
      <xdr:nvSpPr>
        <xdr:cNvPr id="722" name="楕円 721"/>
        <xdr:cNvSpPr/>
      </xdr:nvSpPr>
      <xdr:spPr>
        <a:xfrm>
          <a:off x="13652500" y="165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22885</xdr:rowOff>
    </xdr:from>
    <xdr:ext cx="534377" cy="259045"/>
    <xdr:sp macro="" textlink="">
      <xdr:nvSpPr>
        <xdr:cNvPr id="723" name="テキスト ボックス 722"/>
        <xdr:cNvSpPr txBox="1"/>
      </xdr:nvSpPr>
      <xdr:spPr>
        <a:xfrm>
          <a:off x="13436111" y="163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65571</xdr:rowOff>
    </xdr:from>
    <xdr:to>
      <xdr:col>67</xdr:col>
      <xdr:colOff>101600</xdr:colOff>
      <xdr:row>96</xdr:row>
      <xdr:rowOff>167171</xdr:rowOff>
    </xdr:to>
    <xdr:sp macro="" textlink="">
      <xdr:nvSpPr>
        <xdr:cNvPr id="724" name="楕円 723"/>
        <xdr:cNvSpPr/>
      </xdr:nvSpPr>
      <xdr:spPr>
        <a:xfrm>
          <a:off x="12763500" y="165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12248</xdr:rowOff>
    </xdr:from>
    <xdr:ext cx="534377" cy="259045"/>
    <xdr:sp macro="" textlink="">
      <xdr:nvSpPr>
        <xdr:cNvPr id="725" name="テキスト ボックス 724"/>
        <xdr:cNvSpPr txBox="1"/>
      </xdr:nvSpPr>
      <xdr:spPr>
        <a:xfrm>
          <a:off x="12547111" y="1629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49" name="直線コネクタ 748"/>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50" name="諸支出金最小値テキスト"/>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2" name="諸支出金最大値テキスト"/>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3" name="直線コネクタ 752"/>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141876</xdr:rowOff>
    </xdr:from>
    <xdr:ext cx="378565" cy="259045"/>
    <xdr:sp macro="" textlink="">
      <xdr:nvSpPr>
        <xdr:cNvPr id="755" name="諸支出金平均値テキスト"/>
        <xdr:cNvSpPr txBox="1"/>
      </xdr:nvSpPr>
      <xdr:spPr>
        <a:xfrm>
          <a:off x="22212300" y="6485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6" name="フローチャート: 判断 755"/>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150241</xdr:rowOff>
    </xdr:from>
    <xdr:to>
      <xdr:col>112</xdr:col>
      <xdr:colOff>38100</xdr:colOff>
      <xdr:row>39</xdr:row>
      <xdr:rowOff>80391</xdr:rowOff>
    </xdr:to>
    <xdr:sp macro="" textlink="">
      <xdr:nvSpPr>
        <xdr:cNvPr id="758" name="フローチャート: 判断 757"/>
        <xdr:cNvSpPr/>
      </xdr:nvSpPr>
      <xdr:spPr>
        <a:xfrm>
          <a:off x="21272500" y="666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96918</xdr:rowOff>
    </xdr:from>
    <xdr:ext cx="313932" cy="259045"/>
    <xdr:sp macro="" textlink="">
      <xdr:nvSpPr>
        <xdr:cNvPr id="759" name="テキスト ボックス 758"/>
        <xdr:cNvSpPr txBox="1"/>
      </xdr:nvSpPr>
      <xdr:spPr>
        <a:xfrm>
          <a:off x="21166333" y="6440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164719</xdr:rowOff>
    </xdr:from>
    <xdr:to>
      <xdr:col>107</xdr:col>
      <xdr:colOff>101600</xdr:colOff>
      <xdr:row>39</xdr:row>
      <xdr:rowOff>94869</xdr:rowOff>
    </xdr:to>
    <xdr:sp macro="" textlink="">
      <xdr:nvSpPr>
        <xdr:cNvPr id="761" name="フローチャート: 判断 760"/>
        <xdr:cNvSpPr/>
      </xdr:nvSpPr>
      <xdr:spPr>
        <a:xfrm>
          <a:off x="20383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111396</xdr:rowOff>
    </xdr:from>
    <xdr:ext cx="249299" cy="259045"/>
    <xdr:sp macro="" textlink="">
      <xdr:nvSpPr>
        <xdr:cNvPr id="762" name="テキスト ボックス 761"/>
        <xdr:cNvSpPr txBox="1"/>
      </xdr:nvSpPr>
      <xdr:spPr>
        <a:xfrm>
          <a:off x="20309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157861</xdr:rowOff>
    </xdr:from>
    <xdr:to>
      <xdr:col>102</xdr:col>
      <xdr:colOff>165100</xdr:colOff>
      <xdr:row>39</xdr:row>
      <xdr:rowOff>88011</xdr:rowOff>
    </xdr:to>
    <xdr:sp macro="" textlink="">
      <xdr:nvSpPr>
        <xdr:cNvPr id="764" name="フローチャート: 判断 763"/>
        <xdr:cNvSpPr/>
      </xdr:nvSpPr>
      <xdr:spPr>
        <a:xfrm>
          <a:off x="19494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104538</xdr:rowOff>
    </xdr:from>
    <xdr:ext cx="313932" cy="259045"/>
    <xdr:sp macro="" textlink="">
      <xdr:nvSpPr>
        <xdr:cNvPr id="765" name="テキスト ボックス 764"/>
        <xdr:cNvSpPr txBox="1"/>
      </xdr:nvSpPr>
      <xdr:spPr>
        <a:xfrm>
          <a:off x="19388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6" name="フローチャート: 判断 765"/>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86631</xdr:rowOff>
    </xdr:from>
    <xdr:ext cx="313932" cy="259045"/>
    <xdr:sp macro="" textlink="">
      <xdr:nvSpPr>
        <xdr:cNvPr id="767" name="テキスト ボックス 766"/>
        <xdr:cNvSpPr txBox="1"/>
      </xdr:nvSpPr>
      <xdr:spPr>
        <a:xfrm>
          <a:off x="18499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97426</xdr:rowOff>
    </xdr:from>
    <xdr:ext cx="249299" cy="259045"/>
    <xdr:sp macro="" textlink="">
      <xdr:nvSpPr>
        <xdr:cNvPr id="774" name="諸支出金該当値テキスト"/>
        <xdr:cNvSpPr txBox="1"/>
      </xdr:nvSpPr>
      <xdr:spPr>
        <a:xfrm>
          <a:off x="22212300" y="6612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類似団体と比較して、特に民生費、教育費、衛生費が高い水準となっている。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民生費は１８８，２８０円で、前年度より住民一人当たり２２，７９４円増となっており、類似団体内３位の高い数値となっている。主な要因は、私立保育園整備事業等の増加である。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８０，６０５円で、前年度より住民一人当たり３３，７９０円減となっているが、依然として類似団体と比較して高い数値となっている。主な要因は、小学校整備事業である。今後も計画が予定されているので、事業の取捨選択を徹底し、事業費の抑制を目指す。</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６２，９６１円で、前年度より住民一人当たり５，２０２円増となっており、類似団体と比較して高い数値となっている。増加した要因としては、新型コロナウイルス感染症対策事業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福岡県みやこ町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財政調整基金残高は、適切な財源の確保と歳出の精査により、取崩しを回避していたが、新型コロナウイルス感染症対策事業のため令和２年度については、取崩を行った。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については、行財政改革を着実に進めていることから、継続的に黒字を維持しており、標準財政規模に占める割合は昨年度より０．１５％増加した。また、実質単年度収支については、標準財政規模に占める割合は昨年度より０．７１％増加したが、赤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今後、小中学校再編事業及び町営住宅建設事業による普通建設事業費の増加が予想される中、より一層の財源の確保や歳出抑制が必要となってくる。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福岡県みやこ町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合併以後、住宅新築資金等事業特別会計については赤字、その他の会計については平成３０年度を除きすべて黒字となっている。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かし、黒字の特別会計においても、一般会計からの繰入金があることによって黒字となっている状況を踏まえ、今後、一般会計の負担を軽減するためにも、健康増進事業の促進等を積極的に行い、事業会計ごとに独立採算の原則に立ち返った健全な事業運営が求めら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14570754</v>
      </c>
      <c r="BO4" s="464"/>
      <c r="BP4" s="464"/>
      <c r="BQ4" s="464"/>
      <c r="BR4" s="464"/>
      <c r="BS4" s="464"/>
      <c r="BT4" s="464"/>
      <c r="BU4" s="465"/>
      <c r="BV4" s="463">
        <v>12696539</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8.1999999999999993</v>
      </c>
      <c r="CU4" s="648"/>
      <c r="CV4" s="648"/>
      <c r="CW4" s="648"/>
      <c r="CX4" s="648"/>
      <c r="CY4" s="648"/>
      <c r="CZ4" s="648"/>
      <c r="DA4" s="649"/>
      <c r="DB4" s="647">
        <v>8.1</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13858549</v>
      </c>
      <c r="BO5" s="469"/>
      <c r="BP5" s="469"/>
      <c r="BQ5" s="469"/>
      <c r="BR5" s="469"/>
      <c r="BS5" s="469"/>
      <c r="BT5" s="469"/>
      <c r="BU5" s="470"/>
      <c r="BV5" s="468">
        <v>12034387</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88.8</v>
      </c>
      <c r="CU5" s="439"/>
      <c r="CV5" s="439"/>
      <c r="CW5" s="439"/>
      <c r="CX5" s="439"/>
      <c r="CY5" s="439"/>
      <c r="CZ5" s="439"/>
      <c r="DA5" s="440"/>
      <c r="DB5" s="438">
        <v>87.9</v>
      </c>
      <c r="DC5" s="439"/>
      <c r="DD5" s="439"/>
      <c r="DE5" s="439"/>
      <c r="DF5" s="439"/>
      <c r="DG5" s="439"/>
      <c r="DH5" s="439"/>
      <c r="DI5" s="440"/>
      <c r="DJ5" s="186"/>
      <c r="DK5" s="186"/>
      <c r="DL5" s="186"/>
      <c r="DM5" s="186"/>
      <c r="DN5" s="186"/>
      <c r="DO5" s="186"/>
    </row>
    <row r="6" spans="1:119" ht="18.75" customHeight="1">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712205</v>
      </c>
      <c r="BO6" s="469"/>
      <c r="BP6" s="469"/>
      <c r="BQ6" s="469"/>
      <c r="BR6" s="469"/>
      <c r="BS6" s="469"/>
      <c r="BT6" s="469"/>
      <c r="BU6" s="470"/>
      <c r="BV6" s="468">
        <v>662152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91.9</v>
      </c>
      <c r="CU6" s="622"/>
      <c r="CV6" s="622"/>
      <c r="CW6" s="622"/>
      <c r="CX6" s="622"/>
      <c r="CY6" s="622"/>
      <c r="CZ6" s="622"/>
      <c r="DA6" s="623"/>
      <c r="DB6" s="621">
        <v>91.1</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158560</v>
      </c>
      <c r="BO7" s="469"/>
      <c r="BP7" s="469"/>
      <c r="BQ7" s="469"/>
      <c r="BR7" s="469"/>
      <c r="BS7" s="469"/>
      <c r="BT7" s="469"/>
      <c r="BU7" s="470"/>
      <c r="BV7" s="468">
        <v>129149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6730728</v>
      </c>
      <c r="CU7" s="469"/>
      <c r="CV7" s="469"/>
      <c r="CW7" s="469"/>
      <c r="CX7" s="469"/>
      <c r="CY7" s="469"/>
      <c r="CZ7" s="469"/>
      <c r="DA7" s="470"/>
      <c r="DB7" s="468">
        <v>6594954</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101</v>
      </c>
      <c r="AV8" s="526"/>
      <c r="AW8" s="526"/>
      <c r="AX8" s="526"/>
      <c r="AY8" s="448" t="s">
        <v>109</v>
      </c>
      <c r="AZ8" s="449"/>
      <c r="BA8" s="449"/>
      <c r="BB8" s="449"/>
      <c r="BC8" s="449"/>
      <c r="BD8" s="449"/>
      <c r="BE8" s="449"/>
      <c r="BF8" s="449"/>
      <c r="BG8" s="449"/>
      <c r="BH8" s="449"/>
      <c r="BI8" s="449"/>
      <c r="BJ8" s="449"/>
      <c r="BK8" s="449"/>
      <c r="BL8" s="449"/>
      <c r="BM8" s="450"/>
      <c r="BN8" s="468">
        <v>553645</v>
      </c>
      <c r="BO8" s="469"/>
      <c r="BP8" s="469"/>
      <c r="BQ8" s="469"/>
      <c r="BR8" s="469"/>
      <c r="BS8" s="469"/>
      <c r="BT8" s="469"/>
      <c r="BU8" s="470"/>
      <c r="BV8" s="468">
        <v>533003</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0.36</v>
      </c>
      <c r="CU8" s="582"/>
      <c r="CV8" s="582"/>
      <c r="CW8" s="582"/>
      <c r="CX8" s="582"/>
      <c r="CY8" s="582"/>
      <c r="CZ8" s="582"/>
      <c r="DA8" s="583"/>
      <c r="DB8" s="581">
        <v>0.37</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18825</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20642</v>
      </c>
      <c r="BO9" s="469"/>
      <c r="BP9" s="469"/>
      <c r="BQ9" s="469"/>
      <c r="BR9" s="469"/>
      <c r="BS9" s="469"/>
      <c r="BT9" s="469"/>
      <c r="BU9" s="470"/>
      <c r="BV9" s="468">
        <v>-167935</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11.1</v>
      </c>
      <c r="CU9" s="439"/>
      <c r="CV9" s="439"/>
      <c r="CW9" s="439"/>
      <c r="CX9" s="439"/>
      <c r="CY9" s="439"/>
      <c r="CZ9" s="439"/>
      <c r="DA9" s="440"/>
      <c r="DB9" s="438">
        <v>11.9</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20243</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2729</v>
      </c>
      <c r="BO10" s="469"/>
      <c r="BP10" s="469"/>
      <c r="BQ10" s="469"/>
      <c r="BR10" s="469"/>
      <c r="BS10" s="469"/>
      <c r="BT10" s="469"/>
      <c r="BU10" s="470"/>
      <c r="BV10" s="468">
        <v>3197</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c r="A12" s="187"/>
      <c r="B12" s="584" t="s">
        <v>130</v>
      </c>
      <c r="C12" s="585"/>
      <c r="D12" s="585"/>
      <c r="E12" s="585"/>
      <c r="F12" s="585"/>
      <c r="G12" s="585"/>
      <c r="H12" s="585"/>
      <c r="I12" s="585"/>
      <c r="J12" s="585"/>
      <c r="K12" s="586"/>
      <c r="L12" s="593" t="s">
        <v>131</v>
      </c>
      <c r="M12" s="594"/>
      <c r="N12" s="594"/>
      <c r="O12" s="594"/>
      <c r="P12" s="594"/>
      <c r="Q12" s="595"/>
      <c r="R12" s="596">
        <v>19127</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143557</v>
      </c>
      <c r="BO12" s="469"/>
      <c r="BP12" s="469"/>
      <c r="BQ12" s="469"/>
      <c r="BR12" s="469"/>
      <c r="BS12" s="469"/>
      <c r="BT12" s="469"/>
      <c r="BU12" s="470"/>
      <c r="BV12" s="468">
        <v>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140</v>
      </c>
      <c r="N13" s="569"/>
      <c r="O13" s="569"/>
      <c r="P13" s="569"/>
      <c r="Q13" s="570"/>
      <c r="R13" s="571">
        <v>18960</v>
      </c>
      <c r="S13" s="572"/>
      <c r="T13" s="572"/>
      <c r="U13" s="572"/>
      <c r="V13" s="573"/>
      <c r="W13" s="559" t="s">
        <v>141</v>
      </c>
      <c r="X13" s="481"/>
      <c r="Y13" s="481"/>
      <c r="Z13" s="481"/>
      <c r="AA13" s="481"/>
      <c r="AB13" s="482"/>
      <c r="AC13" s="444">
        <v>771</v>
      </c>
      <c r="AD13" s="445"/>
      <c r="AE13" s="445"/>
      <c r="AF13" s="445"/>
      <c r="AG13" s="446"/>
      <c r="AH13" s="444">
        <v>814</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-120186</v>
      </c>
      <c r="BO13" s="469"/>
      <c r="BP13" s="469"/>
      <c r="BQ13" s="469"/>
      <c r="BR13" s="469"/>
      <c r="BS13" s="469"/>
      <c r="BT13" s="469"/>
      <c r="BU13" s="470"/>
      <c r="BV13" s="468">
        <v>-164738</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5.3</v>
      </c>
      <c r="CU13" s="439"/>
      <c r="CV13" s="439"/>
      <c r="CW13" s="439"/>
      <c r="CX13" s="439"/>
      <c r="CY13" s="439"/>
      <c r="CZ13" s="439"/>
      <c r="DA13" s="440"/>
      <c r="DB13" s="438">
        <v>4.5999999999999996</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146</v>
      </c>
      <c r="M14" s="605"/>
      <c r="N14" s="605"/>
      <c r="O14" s="605"/>
      <c r="P14" s="605"/>
      <c r="Q14" s="606"/>
      <c r="R14" s="571">
        <v>19512</v>
      </c>
      <c r="S14" s="572"/>
      <c r="T14" s="572"/>
      <c r="U14" s="572"/>
      <c r="V14" s="573"/>
      <c r="W14" s="574"/>
      <c r="X14" s="484"/>
      <c r="Y14" s="484"/>
      <c r="Z14" s="484"/>
      <c r="AA14" s="484"/>
      <c r="AB14" s="485"/>
      <c r="AC14" s="564">
        <v>8.9</v>
      </c>
      <c r="AD14" s="565"/>
      <c r="AE14" s="565"/>
      <c r="AF14" s="565"/>
      <c r="AG14" s="566"/>
      <c r="AH14" s="564">
        <v>8.9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t="s">
        <v>138</v>
      </c>
      <c r="CU14" s="576"/>
      <c r="CV14" s="576"/>
      <c r="CW14" s="576"/>
      <c r="CX14" s="576"/>
      <c r="CY14" s="576"/>
      <c r="CZ14" s="576"/>
      <c r="DA14" s="577"/>
      <c r="DB14" s="575" t="s">
        <v>138</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140</v>
      </c>
      <c r="N15" s="569"/>
      <c r="O15" s="569"/>
      <c r="P15" s="569"/>
      <c r="Q15" s="570"/>
      <c r="R15" s="571">
        <v>19325</v>
      </c>
      <c r="S15" s="572"/>
      <c r="T15" s="572"/>
      <c r="U15" s="572"/>
      <c r="V15" s="573"/>
      <c r="W15" s="559" t="s">
        <v>148</v>
      </c>
      <c r="X15" s="481"/>
      <c r="Y15" s="481"/>
      <c r="Z15" s="481"/>
      <c r="AA15" s="481"/>
      <c r="AB15" s="482"/>
      <c r="AC15" s="444">
        <v>2735</v>
      </c>
      <c r="AD15" s="445"/>
      <c r="AE15" s="445"/>
      <c r="AF15" s="445"/>
      <c r="AG15" s="446"/>
      <c r="AH15" s="444">
        <v>3003</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2127968</v>
      </c>
      <c r="BO15" s="464"/>
      <c r="BP15" s="464"/>
      <c r="BQ15" s="464"/>
      <c r="BR15" s="464"/>
      <c r="BS15" s="464"/>
      <c r="BT15" s="464"/>
      <c r="BU15" s="465"/>
      <c r="BV15" s="463">
        <v>2051680</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31.5</v>
      </c>
      <c r="AD16" s="565"/>
      <c r="AE16" s="565"/>
      <c r="AF16" s="565"/>
      <c r="AG16" s="566"/>
      <c r="AH16" s="564">
        <v>32.799999999999997</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5927489</v>
      </c>
      <c r="BO16" s="469"/>
      <c r="BP16" s="469"/>
      <c r="BQ16" s="469"/>
      <c r="BR16" s="469"/>
      <c r="BS16" s="469"/>
      <c r="BT16" s="469"/>
      <c r="BU16" s="470"/>
      <c r="BV16" s="468">
        <v>5692668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5188</v>
      </c>
      <c r="AD17" s="445"/>
      <c r="AE17" s="445"/>
      <c r="AF17" s="445"/>
      <c r="AG17" s="446"/>
      <c r="AH17" s="444">
        <v>5332</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2643022</v>
      </c>
      <c r="BO17" s="469"/>
      <c r="BP17" s="469"/>
      <c r="BQ17" s="469"/>
      <c r="BR17" s="469"/>
      <c r="BS17" s="469"/>
      <c r="BT17" s="469"/>
      <c r="BU17" s="470"/>
      <c r="BV17" s="468">
        <v>2570948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158</v>
      </c>
      <c r="C18" s="531"/>
      <c r="D18" s="531"/>
      <c r="E18" s="532"/>
      <c r="F18" s="532"/>
      <c r="G18" s="532"/>
      <c r="H18" s="532"/>
      <c r="I18" s="532"/>
      <c r="J18" s="532"/>
      <c r="K18" s="532"/>
      <c r="L18" s="533">
        <v>151.34</v>
      </c>
      <c r="M18" s="533"/>
      <c r="N18" s="533"/>
      <c r="O18" s="533"/>
      <c r="P18" s="533"/>
      <c r="Q18" s="533"/>
      <c r="R18" s="534"/>
      <c r="S18" s="534"/>
      <c r="T18" s="534"/>
      <c r="U18" s="534"/>
      <c r="V18" s="535"/>
      <c r="W18" s="549"/>
      <c r="X18" s="550"/>
      <c r="Y18" s="550"/>
      <c r="Z18" s="550"/>
      <c r="AA18" s="550"/>
      <c r="AB18" s="560"/>
      <c r="AC18" s="432">
        <v>59.7</v>
      </c>
      <c r="AD18" s="433"/>
      <c r="AE18" s="433"/>
      <c r="AF18" s="433"/>
      <c r="AG18" s="536"/>
      <c r="AH18" s="432">
        <v>58.3</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5985857</v>
      </c>
      <c r="BO18" s="469"/>
      <c r="BP18" s="469"/>
      <c r="BQ18" s="469"/>
      <c r="BR18" s="469"/>
      <c r="BS18" s="469"/>
      <c r="BT18" s="469"/>
      <c r="BU18" s="470"/>
      <c r="BV18" s="468">
        <v>5832060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160</v>
      </c>
      <c r="C19" s="531"/>
      <c r="D19" s="531"/>
      <c r="E19" s="532"/>
      <c r="F19" s="532"/>
      <c r="G19" s="532"/>
      <c r="H19" s="532"/>
      <c r="I19" s="532"/>
      <c r="J19" s="532"/>
      <c r="K19" s="532"/>
      <c r="L19" s="538">
        <v>124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9194731</v>
      </c>
      <c r="BO19" s="469"/>
      <c r="BP19" s="469"/>
      <c r="BQ19" s="469"/>
      <c r="BR19" s="469"/>
      <c r="BS19" s="469"/>
      <c r="BT19" s="469"/>
      <c r="BU19" s="470"/>
      <c r="BV19" s="468">
        <v>8518802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162</v>
      </c>
      <c r="C20" s="531"/>
      <c r="D20" s="531"/>
      <c r="E20" s="532"/>
      <c r="F20" s="532"/>
      <c r="G20" s="532"/>
      <c r="H20" s="532"/>
      <c r="I20" s="532"/>
      <c r="J20" s="532"/>
      <c r="K20" s="532"/>
      <c r="L20" s="538">
        <v>7346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10630292</v>
      </c>
      <c r="BO23" s="469"/>
      <c r="BP23" s="469"/>
      <c r="BQ23" s="469"/>
      <c r="BR23" s="469"/>
      <c r="BS23" s="469"/>
      <c r="BT23" s="469"/>
      <c r="BU23" s="470"/>
      <c r="BV23" s="468">
        <v>11002072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171</v>
      </c>
      <c r="F24" s="442"/>
      <c r="G24" s="442"/>
      <c r="H24" s="442"/>
      <c r="I24" s="442"/>
      <c r="J24" s="442"/>
      <c r="K24" s="443"/>
      <c r="L24" s="444">
        <v>1</v>
      </c>
      <c r="M24" s="445"/>
      <c r="N24" s="445"/>
      <c r="O24" s="445"/>
      <c r="P24" s="446"/>
      <c r="Q24" s="444">
        <v>7860</v>
      </c>
      <c r="R24" s="445"/>
      <c r="S24" s="445"/>
      <c r="T24" s="445"/>
      <c r="U24" s="445"/>
      <c r="V24" s="446"/>
      <c r="W24" s="510"/>
      <c r="X24" s="501"/>
      <c r="Y24" s="502"/>
      <c r="Z24" s="441" t="s">
        <v>172</v>
      </c>
      <c r="AA24" s="442"/>
      <c r="AB24" s="442"/>
      <c r="AC24" s="442"/>
      <c r="AD24" s="442"/>
      <c r="AE24" s="442"/>
      <c r="AF24" s="442"/>
      <c r="AG24" s="443"/>
      <c r="AH24" s="444">
        <v>162</v>
      </c>
      <c r="AI24" s="445"/>
      <c r="AJ24" s="445"/>
      <c r="AK24" s="445"/>
      <c r="AL24" s="446"/>
      <c r="AM24" s="444">
        <v>520830</v>
      </c>
      <c r="AN24" s="445"/>
      <c r="AO24" s="445"/>
      <c r="AP24" s="445"/>
      <c r="AQ24" s="445"/>
      <c r="AR24" s="446"/>
      <c r="AS24" s="444">
        <v>3215</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9988183</v>
      </c>
      <c r="BO24" s="469"/>
      <c r="BP24" s="469"/>
      <c r="BQ24" s="469"/>
      <c r="BR24" s="469"/>
      <c r="BS24" s="469"/>
      <c r="BT24" s="469"/>
      <c r="BU24" s="470"/>
      <c r="BV24" s="468">
        <v>10469322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174</v>
      </c>
      <c r="F25" s="442"/>
      <c r="G25" s="442"/>
      <c r="H25" s="442"/>
      <c r="I25" s="442"/>
      <c r="J25" s="442"/>
      <c r="K25" s="443"/>
      <c r="L25" s="444">
        <v>1</v>
      </c>
      <c r="M25" s="445"/>
      <c r="N25" s="445"/>
      <c r="O25" s="445"/>
      <c r="P25" s="446"/>
      <c r="Q25" s="444">
        <v>6200</v>
      </c>
      <c r="R25" s="445"/>
      <c r="S25" s="445"/>
      <c r="T25" s="445"/>
      <c r="U25" s="445"/>
      <c r="V25" s="446"/>
      <c r="W25" s="510"/>
      <c r="X25" s="501"/>
      <c r="Y25" s="502"/>
      <c r="Z25" s="441" t="s">
        <v>175</v>
      </c>
      <c r="AA25" s="442"/>
      <c r="AB25" s="442"/>
      <c r="AC25" s="442"/>
      <c r="AD25" s="442"/>
      <c r="AE25" s="442"/>
      <c r="AF25" s="442"/>
      <c r="AG25" s="443"/>
      <c r="AH25" s="444" t="s">
        <v>176</v>
      </c>
      <c r="AI25" s="445"/>
      <c r="AJ25" s="445"/>
      <c r="AK25" s="445"/>
      <c r="AL25" s="446"/>
      <c r="AM25" s="444" t="s">
        <v>177</v>
      </c>
      <c r="AN25" s="445"/>
      <c r="AO25" s="445"/>
      <c r="AP25" s="445"/>
      <c r="AQ25" s="445"/>
      <c r="AR25" s="446"/>
      <c r="AS25" s="444" t="s">
        <v>178</v>
      </c>
      <c r="AT25" s="445"/>
      <c r="AU25" s="445"/>
      <c r="AV25" s="445"/>
      <c r="AW25" s="445"/>
      <c r="AX25" s="447"/>
      <c r="AY25" s="460" t="s">
        <v>179</v>
      </c>
      <c r="AZ25" s="461"/>
      <c r="BA25" s="461"/>
      <c r="BB25" s="461"/>
      <c r="BC25" s="461"/>
      <c r="BD25" s="461"/>
      <c r="BE25" s="461"/>
      <c r="BF25" s="461"/>
      <c r="BG25" s="461"/>
      <c r="BH25" s="461"/>
      <c r="BI25" s="461"/>
      <c r="BJ25" s="461"/>
      <c r="BK25" s="461"/>
      <c r="BL25" s="461"/>
      <c r="BM25" s="462"/>
      <c r="BN25" s="463">
        <v>233289</v>
      </c>
      <c r="BO25" s="464"/>
      <c r="BP25" s="464"/>
      <c r="BQ25" s="464"/>
      <c r="BR25" s="464"/>
      <c r="BS25" s="464"/>
      <c r="BT25" s="464"/>
      <c r="BU25" s="465"/>
      <c r="BV25" s="463">
        <v>277683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180</v>
      </c>
      <c r="F26" s="442"/>
      <c r="G26" s="442"/>
      <c r="H26" s="442"/>
      <c r="I26" s="442"/>
      <c r="J26" s="442"/>
      <c r="K26" s="443"/>
      <c r="L26" s="444">
        <v>1</v>
      </c>
      <c r="M26" s="445"/>
      <c r="N26" s="445"/>
      <c r="O26" s="445"/>
      <c r="P26" s="446"/>
      <c r="Q26" s="444">
        <v>5720</v>
      </c>
      <c r="R26" s="445"/>
      <c r="S26" s="445"/>
      <c r="T26" s="445"/>
      <c r="U26" s="445"/>
      <c r="V26" s="446"/>
      <c r="W26" s="510"/>
      <c r="X26" s="501"/>
      <c r="Y26" s="502"/>
      <c r="Z26" s="441" t="s">
        <v>181</v>
      </c>
      <c r="AA26" s="523"/>
      <c r="AB26" s="523"/>
      <c r="AC26" s="523"/>
      <c r="AD26" s="523"/>
      <c r="AE26" s="523"/>
      <c r="AF26" s="523"/>
      <c r="AG26" s="524"/>
      <c r="AH26" s="444" t="s">
        <v>176</v>
      </c>
      <c r="AI26" s="445"/>
      <c r="AJ26" s="445"/>
      <c r="AK26" s="445"/>
      <c r="AL26" s="446"/>
      <c r="AM26" s="444" t="s">
        <v>177</v>
      </c>
      <c r="AN26" s="445"/>
      <c r="AO26" s="445"/>
      <c r="AP26" s="445"/>
      <c r="AQ26" s="445"/>
      <c r="AR26" s="446"/>
      <c r="AS26" s="444" t="s">
        <v>176</v>
      </c>
      <c r="AT26" s="445"/>
      <c r="AU26" s="445"/>
      <c r="AV26" s="445"/>
      <c r="AW26" s="445"/>
      <c r="AX26" s="447"/>
      <c r="AY26" s="477" t="s">
        <v>182</v>
      </c>
      <c r="AZ26" s="478"/>
      <c r="BA26" s="478"/>
      <c r="BB26" s="478"/>
      <c r="BC26" s="478"/>
      <c r="BD26" s="478"/>
      <c r="BE26" s="478"/>
      <c r="BF26" s="478"/>
      <c r="BG26" s="478"/>
      <c r="BH26" s="478"/>
      <c r="BI26" s="478"/>
      <c r="BJ26" s="478"/>
      <c r="BK26" s="478"/>
      <c r="BL26" s="478"/>
      <c r="BM26" s="479"/>
      <c r="BN26" s="468" t="s">
        <v>183</v>
      </c>
      <c r="BO26" s="469"/>
      <c r="BP26" s="469"/>
      <c r="BQ26" s="469"/>
      <c r="BR26" s="469"/>
      <c r="BS26" s="469"/>
      <c r="BT26" s="469"/>
      <c r="BU26" s="470"/>
      <c r="BV26" s="468" t="s">
        <v>177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184</v>
      </c>
      <c r="F27" s="442"/>
      <c r="G27" s="442"/>
      <c r="H27" s="442"/>
      <c r="I27" s="442"/>
      <c r="J27" s="442"/>
      <c r="K27" s="443"/>
      <c r="L27" s="444">
        <v>1</v>
      </c>
      <c r="M27" s="445"/>
      <c r="N27" s="445"/>
      <c r="O27" s="445"/>
      <c r="P27" s="446"/>
      <c r="Q27" s="444">
        <v>3280</v>
      </c>
      <c r="R27" s="445"/>
      <c r="S27" s="445"/>
      <c r="T27" s="445"/>
      <c r="U27" s="445"/>
      <c r="V27" s="446"/>
      <c r="W27" s="510"/>
      <c r="X27" s="501"/>
      <c r="Y27" s="502"/>
      <c r="Z27" s="441" t="s">
        <v>185</v>
      </c>
      <c r="AA27" s="442"/>
      <c r="AB27" s="442"/>
      <c r="AC27" s="442"/>
      <c r="AD27" s="442"/>
      <c r="AE27" s="442"/>
      <c r="AF27" s="442"/>
      <c r="AG27" s="443"/>
      <c r="AH27" s="444" t="s">
        <v>183</v>
      </c>
      <c r="AI27" s="445"/>
      <c r="AJ27" s="445"/>
      <c r="AK27" s="445"/>
      <c r="AL27" s="446"/>
      <c r="AM27" s="444" t="s">
        <v>176</v>
      </c>
      <c r="AN27" s="445"/>
      <c r="AO27" s="445"/>
      <c r="AP27" s="445"/>
      <c r="AQ27" s="445"/>
      <c r="AR27" s="446"/>
      <c r="AS27" s="444" t="s">
        <v>178</v>
      </c>
      <c r="AT27" s="445"/>
      <c r="AU27" s="445"/>
      <c r="AV27" s="445"/>
      <c r="AW27" s="445"/>
      <c r="AX27" s="447"/>
      <c r="AY27" s="474" t="s">
        <v>186</v>
      </c>
      <c r="AZ27" s="475"/>
      <c r="BA27" s="475"/>
      <c r="BB27" s="475"/>
      <c r="BC27" s="475"/>
      <c r="BD27" s="475"/>
      <c r="BE27" s="475"/>
      <c r="BF27" s="475"/>
      <c r="BG27" s="475"/>
      <c r="BH27" s="475"/>
      <c r="BI27" s="475"/>
      <c r="BJ27" s="475"/>
      <c r="BK27" s="475"/>
      <c r="BL27" s="475"/>
      <c r="BM27" s="476"/>
      <c r="BN27" s="471">
        <v>307011</v>
      </c>
      <c r="BO27" s="472"/>
      <c r="BP27" s="472"/>
      <c r="BQ27" s="472"/>
      <c r="BR27" s="472"/>
      <c r="BS27" s="472"/>
      <c r="BT27" s="472"/>
      <c r="BU27" s="473"/>
      <c r="BV27" s="471">
        <v>306842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187</v>
      </c>
      <c r="F28" s="442"/>
      <c r="G28" s="442"/>
      <c r="H28" s="442"/>
      <c r="I28" s="442"/>
      <c r="J28" s="442"/>
      <c r="K28" s="443"/>
      <c r="L28" s="444">
        <v>1</v>
      </c>
      <c r="M28" s="445"/>
      <c r="N28" s="445"/>
      <c r="O28" s="445"/>
      <c r="P28" s="446"/>
      <c r="Q28" s="444">
        <v>2730</v>
      </c>
      <c r="R28" s="445"/>
      <c r="S28" s="445"/>
      <c r="T28" s="445"/>
      <c r="U28" s="445"/>
      <c r="V28" s="446"/>
      <c r="W28" s="510"/>
      <c r="X28" s="501"/>
      <c r="Y28" s="502"/>
      <c r="Z28" s="441" t="s">
        <v>188</v>
      </c>
      <c r="AA28" s="442"/>
      <c r="AB28" s="442"/>
      <c r="AC28" s="442"/>
      <c r="AD28" s="442"/>
      <c r="AE28" s="442"/>
      <c r="AF28" s="442"/>
      <c r="AG28" s="443"/>
      <c r="AH28" s="444" t="s">
        <v>183</v>
      </c>
      <c r="AI28" s="445"/>
      <c r="AJ28" s="445"/>
      <c r="AK28" s="445"/>
      <c r="AL28" s="446"/>
      <c r="AM28" s="444" t="s">
        <v>177</v>
      </c>
      <c r="AN28" s="445"/>
      <c r="AO28" s="445"/>
      <c r="AP28" s="445"/>
      <c r="AQ28" s="445"/>
      <c r="AR28" s="446"/>
      <c r="AS28" s="444" t="s">
        <v>177</v>
      </c>
      <c r="AT28" s="445"/>
      <c r="AU28" s="445"/>
      <c r="AV28" s="445"/>
      <c r="AW28" s="445"/>
      <c r="AX28" s="447"/>
      <c r="AY28" s="451" t="s">
        <v>189</v>
      </c>
      <c r="AZ28" s="452"/>
      <c r="BA28" s="452"/>
      <c r="BB28" s="453"/>
      <c r="BC28" s="460" t="s">
        <v>47</v>
      </c>
      <c r="BD28" s="461"/>
      <c r="BE28" s="461"/>
      <c r="BF28" s="461"/>
      <c r="BG28" s="461"/>
      <c r="BH28" s="461"/>
      <c r="BI28" s="461"/>
      <c r="BJ28" s="461"/>
      <c r="BK28" s="461"/>
      <c r="BL28" s="461"/>
      <c r="BM28" s="462"/>
      <c r="BN28" s="463">
        <v>3045826</v>
      </c>
      <c r="BO28" s="464"/>
      <c r="BP28" s="464"/>
      <c r="BQ28" s="464"/>
      <c r="BR28" s="464"/>
      <c r="BS28" s="464"/>
      <c r="BT28" s="464"/>
      <c r="BU28" s="465"/>
      <c r="BV28" s="463">
        <v>3186654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190</v>
      </c>
      <c r="F29" s="442"/>
      <c r="G29" s="442"/>
      <c r="H29" s="442"/>
      <c r="I29" s="442"/>
      <c r="J29" s="442"/>
      <c r="K29" s="443"/>
      <c r="L29" s="444">
        <v>12</v>
      </c>
      <c r="M29" s="445"/>
      <c r="N29" s="445"/>
      <c r="O29" s="445"/>
      <c r="P29" s="446"/>
      <c r="Q29" s="444">
        <v>2460</v>
      </c>
      <c r="R29" s="445"/>
      <c r="S29" s="445"/>
      <c r="T29" s="445"/>
      <c r="U29" s="445"/>
      <c r="V29" s="446"/>
      <c r="W29" s="511"/>
      <c r="X29" s="512"/>
      <c r="Y29" s="513"/>
      <c r="Z29" s="441" t="s">
        <v>191</v>
      </c>
      <c r="AA29" s="442"/>
      <c r="AB29" s="442"/>
      <c r="AC29" s="442"/>
      <c r="AD29" s="442"/>
      <c r="AE29" s="442"/>
      <c r="AF29" s="442"/>
      <c r="AG29" s="443"/>
      <c r="AH29" s="444">
        <v>162</v>
      </c>
      <c r="AI29" s="445"/>
      <c r="AJ29" s="445"/>
      <c r="AK29" s="445"/>
      <c r="AL29" s="446"/>
      <c r="AM29" s="444">
        <v>520830</v>
      </c>
      <c r="AN29" s="445"/>
      <c r="AO29" s="445"/>
      <c r="AP29" s="445"/>
      <c r="AQ29" s="445"/>
      <c r="AR29" s="446"/>
      <c r="AS29" s="444">
        <v>3215</v>
      </c>
      <c r="AT29" s="445"/>
      <c r="AU29" s="445"/>
      <c r="AV29" s="445"/>
      <c r="AW29" s="445"/>
      <c r="AX29" s="447"/>
      <c r="AY29" s="454"/>
      <c r="AZ29" s="455"/>
      <c r="BA29" s="455"/>
      <c r="BB29" s="456"/>
      <c r="BC29" s="448" t="s">
        <v>192</v>
      </c>
      <c r="BD29" s="449"/>
      <c r="BE29" s="449"/>
      <c r="BF29" s="449"/>
      <c r="BG29" s="449"/>
      <c r="BH29" s="449"/>
      <c r="BI29" s="449"/>
      <c r="BJ29" s="449"/>
      <c r="BK29" s="449"/>
      <c r="BL29" s="449"/>
      <c r="BM29" s="450"/>
      <c r="BN29" s="468">
        <v>399736</v>
      </c>
      <c r="BO29" s="469"/>
      <c r="BP29" s="469"/>
      <c r="BQ29" s="469"/>
      <c r="BR29" s="469"/>
      <c r="BS29" s="469"/>
      <c r="BT29" s="469"/>
      <c r="BU29" s="470"/>
      <c r="BV29" s="468">
        <v>399571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193</v>
      </c>
      <c r="X30" s="521"/>
      <c r="Y30" s="521"/>
      <c r="Z30" s="521"/>
      <c r="AA30" s="521"/>
      <c r="AB30" s="521"/>
      <c r="AC30" s="521"/>
      <c r="AD30" s="521"/>
      <c r="AE30" s="521"/>
      <c r="AF30" s="521"/>
      <c r="AG30" s="522"/>
      <c r="AH30" s="432">
        <v>97.2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9759005</v>
      </c>
      <c r="BO30" s="472"/>
      <c r="BP30" s="472"/>
      <c r="BQ30" s="472"/>
      <c r="BR30" s="472"/>
      <c r="BS30" s="472"/>
      <c r="BT30" s="472"/>
      <c r="BU30" s="473"/>
      <c r="BV30" s="471">
        <v>9802758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200</v>
      </c>
      <c r="D33" s="431"/>
      <c r="E33" s="430" t="s">
        <v>201</v>
      </c>
      <c r="F33" s="430"/>
      <c r="G33" s="430"/>
      <c r="H33" s="430"/>
      <c r="I33" s="430"/>
      <c r="J33" s="430"/>
      <c r="K33" s="430"/>
      <c r="L33" s="430"/>
      <c r="M33" s="430"/>
      <c r="N33" s="430"/>
      <c r="O33" s="430"/>
      <c r="P33" s="430"/>
      <c r="Q33" s="430"/>
      <c r="R33" s="430"/>
      <c r="S33" s="430"/>
      <c r="T33" s="216"/>
      <c r="U33" s="431" t="s">
        <v>200</v>
      </c>
      <c r="V33" s="431"/>
      <c r="W33" s="430" t="s">
        <v>202</v>
      </c>
      <c r="X33" s="430"/>
      <c r="Y33" s="430"/>
      <c r="Z33" s="430"/>
      <c r="AA33" s="430"/>
      <c r="AB33" s="430"/>
      <c r="AC33" s="430"/>
      <c r="AD33" s="430"/>
      <c r="AE33" s="430"/>
      <c r="AF33" s="430"/>
      <c r="AG33" s="430"/>
      <c r="AH33" s="430"/>
      <c r="AI33" s="430"/>
      <c r="AJ33" s="430"/>
      <c r="AK33" s="430"/>
      <c r="AL33" s="216"/>
      <c r="AM33" s="431" t="s">
        <v>203</v>
      </c>
      <c r="AN33" s="431"/>
      <c r="AO33" s="430" t="s">
        <v>204</v>
      </c>
      <c r="AP33" s="430"/>
      <c r="AQ33" s="430"/>
      <c r="AR33" s="430"/>
      <c r="AS33" s="430"/>
      <c r="AT33" s="430"/>
      <c r="AU33" s="430"/>
      <c r="AV33" s="430"/>
      <c r="AW33" s="430"/>
      <c r="AX33" s="430"/>
      <c r="AY33" s="430"/>
      <c r="AZ33" s="430"/>
      <c r="BA33" s="430"/>
      <c r="BB33" s="430"/>
      <c r="BC33" s="430"/>
      <c r="BD33" s="217"/>
      <c r="BE33" s="430" t="s">
        <v>205</v>
      </c>
      <c r="BF33" s="430"/>
      <c r="BG33" s="430" t="s">
        <v>206</v>
      </c>
      <c r="BH33" s="430"/>
      <c r="BI33" s="430"/>
      <c r="BJ33" s="430"/>
      <c r="BK33" s="430"/>
      <c r="BL33" s="430"/>
      <c r="BM33" s="430"/>
      <c r="BN33" s="430"/>
      <c r="BO33" s="430"/>
      <c r="BP33" s="430"/>
      <c r="BQ33" s="430"/>
      <c r="BR33" s="430"/>
      <c r="BS33" s="430"/>
      <c r="BT33" s="430"/>
      <c r="BU33" s="430"/>
      <c r="BV33" s="217"/>
      <c r="BW33" s="431" t="s">
        <v>205</v>
      </c>
      <c r="BX33" s="431"/>
      <c r="BY33" s="430" t="s">
        <v>207</v>
      </c>
      <c r="BZ33" s="430"/>
      <c r="CA33" s="430"/>
      <c r="CB33" s="430"/>
      <c r="CC33" s="430"/>
      <c r="CD33" s="430"/>
      <c r="CE33" s="430"/>
      <c r="CF33" s="430"/>
      <c r="CG33" s="430"/>
      <c r="CH33" s="430"/>
      <c r="CI33" s="430"/>
      <c r="CJ33" s="430"/>
      <c r="CK33" s="430"/>
      <c r="CL33" s="430"/>
      <c r="CM33" s="430"/>
      <c r="CN33" s="216"/>
      <c r="CO33" s="431" t="s">
        <v>208</v>
      </c>
      <c r="CP33" s="431"/>
      <c r="CQ33" s="430" t="s">
        <v>209</v>
      </c>
      <c r="CR33" s="430"/>
      <c r="CS33" s="430"/>
      <c r="CT33" s="430"/>
      <c r="CU33" s="430"/>
      <c r="CV33" s="430"/>
      <c r="CW33" s="430"/>
      <c r="CX33" s="430"/>
      <c r="CY33" s="430"/>
      <c r="CZ33" s="430"/>
      <c r="DA33" s="430"/>
      <c r="DB33" s="430"/>
      <c r="DC33" s="430"/>
      <c r="DD33" s="430"/>
      <c r="DE33" s="430"/>
      <c r="DF33" s="216"/>
      <c r="DG33" s="429" t="s">
        <v>210</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IF('各会計、関係団体の財政状況及び健全化判断比率'!B31="","",'各会計、関係団体の財政状況及び健全化判断比率'!B31)</f>
        <v>水道事業特別会計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京築地区水道企業団（水道用水供給事業会計）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有限会社　犀川四季犀館</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住宅新築資金等事業特別会計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IF('各会計、関係団体の財政状況及び健全化判断比率'!B32="","",'各会計、関係団体の財政状況及び健全化判断比率'!B32)</f>
        <v>下水道事業特別会計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福岡県市町村消防団員等公務災害補償組合（一般会計）</v>
      </c>
      <c r="BZ35" s="426"/>
      <c r="CA35" s="426"/>
      <c r="CB35" s="426"/>
      <c r="CC35" s="426"/>
      <c r="CD35" s="426"/>
      <c r="CE35" s="426"/>
      <c r="CF35" s="426"/>
      <c r="CG35" s="426"/>
      <c r="CH35" s="426"/>
      <c r="CI35" s="426"/>
      <c r="CJ35" s="426"/>
      <c r="CK35" s="426"/>
      <c r="CL35" s="426"/>
      <c r="CM35" s="426"/>
      <c r="CN35" s="214"/>
      <c r="CO35" s="427">
        <f t="shared" ref="CO35:CO43" si="3">IF(CQ35="","",CO34+1)</f>
        <v>20</v>
      </c>
      <c r="CP35" s="427"/>
      <c r="CQ35" s="426" t="str">
        <f>IF('各会計、関係団体の財政状況及び健全化判断比率'!BS8="","",'各会計、関係団体の財政状況及び健全化判断比率'!BS8)</f>
        <v>有限会社　勝山町農業支援センター</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土地取得特別会計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介護保険事業特別会計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福岡県市町村職員退職手当組合（一般会計）</v>
      </c>
      <c r="BZ36" s="426"/>
      <c r="CA36" s="426"/>
      <c r="CB36" s="426"/>
      <c r="CC36" s="426"/>
      <c r="CD36" s="426"/>
      <c r="CE36" s="426"/>
      <c r="CF36" s="426"/>
      <c r="CG36" s="426"/>
      <c r="CH36" s="426"/>
      <c r="CI36" s="426"/>
      <c r="CJ36" s="426"/>
      <c r="CK36" s="426"/>
      <c r="CL36" s="426"/>
      <c r="CM36" s="426"/>
      <c r="CN36" s="214"/>
      <c r="CO36" s="427">
        <f t="shared" si="3"/>
        <v>21</v>
      </c>
      <c r="CP36" s="427"/>
      <c r="CQ36" s="426" t="str">
        <f>IF('各会計、関係団体の財政状況及び健全化判断比率'!BS9="","",'各会計、関係団体の財政状況及び健全化判断比率'!BS9)</f>
        <v>豊津まちづくり　有限会社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福岡県市町村職員退職手当組合（基金特別会計）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福岡県自治会館管理組合（一般会計）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京築広域市町村圏事務組合（一般会計）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京築広域市町村圏事務組合（広域圏消防特別会計）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京築広域市町村圏事務組合（行橋京都メディカルセンター特別会計）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京築広域市町村圏事務組合（行橋・京都 学校給食共同調理施設特別会計）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行橋市・みやこ町清掃施設組合（一般会計）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215</v>
      </c>
    </row>
    <row r="50" spans="5:5">
      <c r="E50" s="188" t="s">
        <v>216</v>
      </c>
    </row>
    <row r="51" spans="5:5">
      <c r="E51" s="188" t="s">
        <v>217</v>
      </c>
    </row>
    <row r="52" spans="5:5">
      <c r="E52" s="188" t="s">
        <v>218</v>
      </c>
    </row>
    <row r="53" spans="5:5"/>
    <row r="54" spans="5:5"/>
    <row r="55" spans="5:5"/>
    <row r="56" spans="5:5"/>
  </sheetData>
  <sheetProtection algorithmName="SHA-512" hashValue="pT4I27CpzBslLKnTEk1jDahpz0jHsrSSJMMnimZiSyAAXHzk0QipMPi9KKIl0qqfdjVk1yPyvLhiYhvDq9YCqA==" saltValue="WntduMEJbOJZzIMx68qf4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4" zoomScaleSheetLayoutView="100" workbookViewId="0">
      <selection activeCell="AU82" sqref="AU82:AY8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50" t="s">
        <v>567</v>
      </c>
      <c r="D34" s="1250"/>
      <c r="E34" s="1251"/>
      <c r="F34" s="32" t="s">
        <v>568</v>
      </c>
      <c r="G34" s="33" t="s">
        <v>569</v>
      </c>
      <c r="H34" s="33" t="s">
        <v>570</v>
      </c>
      <c r="I34" s="33" t="s">
        <v>571</v>
      </c>
      <c r="J34" s="34" t="s">
        <v>572</v>
      </c>
      <c r="K34" s="22"/>
      <c r="L34" s="22"/>
      <c r="M34" s="22"/>
      <c r="N34" s="22"/>
      <c r="O34" s="22"/>
      <c r="P34" s="22"/>
    </row>
    <row r="35" spans="1:16" ht="39" customHeight="1">
      <c r="A35" s="22"/>
      <c r="B35" s="35"/>
      <c r="C35" s="1244" t="s">
        <v>573</v>
      </c>
      <c r="D35" s="1245"/>
      <c r="E35" s="1246"/>
      <c r="F35" s="36">
        <v>14.51</v>
      </c>
      <c r="G35" s="37">
        <v>12.2</v>
      </c>
      <c r="H35" s="37">
        <v>12.29</v>
      </c>
      <c r="I35" s="37">
        <v>9.69</v>
      </c>
      <c r="J35" s="38">
        <v>9.4600000000000009</v>
      </c>
      <c r="K35" s="22"/>
      <c r="L35" s="22"/>
      <c r="M35" s="22"/>
      <c r="N35" s="22"/>
      <c r="O35" s="22"/>
      <c r="P35" s="22"/>
    </row>
    <row r="36" spans="1:16" ht="39" customHeight="1">
      <c r="A36" s="22"/>
      <c r="B36" s="35"/>
      <c r="C36" s="1244" t="s">
        <v>574</v>
      </c>
      <c r="D36" s="1245"/>
      <c r="E36" s="1246"/>
      <c r="F36" s="36">
        <v>8.02</v>
      </c>
      <c r="G36" s="37">
        <v>8.26</v>
      </c>
      <c r="H36" s="37">
        <v>8.26</v>
      </c>
      <c r="I36" s="37">
        <v>8.51</v>
      </c>
      <c r="J36" s="38">
        <v>8.74</v>
      </c>
      <c r="K36" s="22"/>
      <c r="L36" s="22"/>
      <c r="M36" s="22"/>
      <c r="N36" s="22"/>
      <c r="O36" s="22"/>
      <c r="P36" s="22"/>
    </row>
    <row r="37" spans="1:16" ht="39" customHeight="1">
      <c r="A37" s="22"/>
      <c r="B37" s="35"/>
      <c r="C37" s="1244" t="s">
        <v>575</v>
      </c>
      <c r="D37" s="1245"/>
      <c r="E37" s="1246"/>
      <c r="F37" s="36" t="s">
        <v>517</v>
      </c>
      <c r="G37" s="37" t="s">
        <v>517</v>
      </c>
      <c r="H37" s="37">
        <v>0.98</v>
      </c>
      <c r="I37" s="37">
        <v>1.54</v>
      </c>
      <c r="J37" s="38">
        <v>2.08</v>
      </c>
      <c r="K37" s="22"/>
      <c r="L37" s="22"/>
      <c r="M37" s="22"/>
      <c r="N37" s="22"/>
      <c r="O37" s="22"/>
      <c r="P37" s="22"/>
    </row>
    <row r="38" spans="1:16" ht="39" customHeight="1">
      <c r="A38" s="22"/>
      <c r="B38" s="35"/>
      <c r="C38" s="1244" t="s">
        <v>576</v>
      </c>
      <c r="D38" s="1245"/>
      <c r="E38" s="1246"/>
      <c r="F38" s="36" t="s">
        <v>517</v>
      </c>
      <c r="G38" s="37" t="s">
        <v>517</v>
      </c>
      <c r="H38" s="37" t="s">
        <v>517</v>
      </c>
      <c r="I38" s="37" t="s">
        <v>517</v>
      </c>
      <c r="J38" s="38">
        <v>1.1200000000000001</v>
      </c>
      <c r="K38" s="22"/>
      <c r="L38" s="22"/>
      <c r="M38" s="22"/>
      <c r="N38" s="22"/>
      <c r="O38" s="22"/>
      <c r="P38" s="22"/>
    </row>
    <row r="39" spans="1:16" ht="39" customHeight="1">
      <c r="A39" s="22"/>
      <c r="B39" s="35"/>
      <c r="C39" s="1244" t="s">
        <v>577</v>
      </c>
      <c r="D39" s="1245"/>
      <c r="E39" s="1246"/>
      <c r="F39" s="36">
        <v>0.04</v>
      </c>
      <c r="G39" s="37">
        <v>0.06</v>
      </c>
      <c r="H39" s="37">
        <v>0.05</v>
      </c>
      <c r="I39" s="37">
        <v>0.05</v>
      </c>
      <c r="J39" s="38">
        <v>0.04</v>
      </c>
      <c r="K39" s="22"/>
      <c r="L39" s="22"/>
      <c r="M39" s="22"/>
      <c r="N39" s="22"/>
      <c r="O39" s="22"/>
      <c r="P39" s="22"/>
    </row>
    <row r="40" spans="1:16" ht="39" customHeight="1">
      <c r="A40" s="22"/>
      <c r="B40" s="35"/>
      <c r="C40" s="1244" t="s">
        <v>578</v>
      </c>
      <c r="D40" s="1245"/>
      <c r="E40" s="1246"/>
      <c r="F40" s="36">
        <v>0.62</v>
      </c>
      <c r="G40" s="37">
        <v>0.93</v>
      </c>
      <c r="H40" s="37">
        <v>0.02</v>
      </c>
      <c r="I40" s="37">
        <v>0.95</v>
      </c>
      <c r="J40" s="38">
        <v>0.03</v>
      </c>
      <c r="K40" s="22"/>
      <c r="L40" s="22"/>
      <c r="M40" s="22"/>
      <c r="N40" s="22"/>
      <c r="O40" s="22"/>
      <c r="P40" s="22"/>
    </row>
    <row r="41" spans="1:16" ht="39" customHeight="1">
      <c r="A41" s="22"/>
      <c r="B41" s="35"/>
      <c r="C41" s="1244" t="s">
        <v>579</v>
      </c>
      <c r="D41" s="1245"/>
      <c r="E41" s="1246"/>
      <c r="F41" s="36">
        <v>0.01</v>
      </c>
      <c r="G41" s="37">
        <v>0.01</v>
      </c>
      <c r="H41" s="37">
        <v>0.01</v>
      </c>
      <c r="I41" s="37">
        <v>0.01</v>
      </c>
      <c r="J41" s="38">
        <v>0.01</v>
      </c>
      <c r="K41" s="22"/>
      <c r="L41" s="22"/>
      <c r="M41" s="22"/>
      <c r="N41" s="22"/>
      <c r="O41" s="22"/>
      <c r="P41" s="22"/>
    </row>
    <row r="42" spans="1:16" ht="39" customHeight="1">
      <c r="A42" s="22"/>
      <c r="B42" s="39"/>
      <c r="C42" s="1244" t="s">
        <v>580</v>
      </c>
      <c r="D42" s="1245"/>
      <c r="E42" s="1246"/>
      <c r="F42" s="36" t="s">
        <v>517</v>
      </c>
      <c r="G42" s="37" t="s">
        <v>517</v>
      </c>
      <c r="H42" s="37" t="s">
        <v>581</v>
      </c>
      <c r="I42" s="37" t="s">
        <v>517</v>
      </c>
      <c r="J42" s="38" t="s">
        <v>517</v>
      </c>
      <c r="K42" s="22"/>
      <c r="L42" s="22"/>
      <c r="M42" s="22"/>
      <c r="N42" s="22"/>
      <c r="O42" s="22"/>
      <c r="P42" s="22"/>
    </row>
    <row r="43" spans="1:16" ht="39" customHeight="1" thickBot="1">
      <c r="A43" s="22"/>
      <c r="B43" s="40"/>
      <c r="C43" s="1247" t="s">
        <v>582</v>
      </c>
      <c r="D43" s="1248"/>
      <c r="E43" s="1249"/>
      <c r="F43" s="41">
        <v>1.84</v>
      </c>
      <c r="G43" s="42">
        <v>2</v>
      </c>
      <c r="H43" s="42">
        <v>0.83</v>
      </c>
      <c r="I43" s="42">
        <v>0.36</v>
      </c>
      <c r="J43" s="43" t="s">
        <v>517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SNymdX4rBWl6O52sxoRxMxcFjpKaDQB5Dor1qupOJ/cB5K6EhuNQYdW4+91k5qtd5BLnVRUTLADsXim/IkZKw==" saltValue="5WMig28DyLdIrJWwiirj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F46" zoomScaleSheetLayoutView="55" workbookViewId="0">
      <selection activeCell="AU82" sqref="AU82:AY8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70" t="s">
        <v>10</v>
      </c>
      <c r="C45" s="1271"/>
      <c r="D45" s="58"/>
      <c r="E45" s="1276" t="s">
        <v>11</v>
      </c>
      <c r="F45" s="1276"/>
      <c r="G45" s="1276"/>
      <c r="H45" s="1276"/>
      <c r="I45" s="1276"/>
      <c r="J45" s="1277"/>
      <c r="K45" s="59">
        <v>934</v>
      </c>
      <c r="L45" s="60">
        <v>899</v>
      </c>
      <c r="M45" s="60">
        <v>963</v>
      </c>
      <c r="N45" s="60">
        <v>1042</v>
      </c>
      <c r="O45" s="61">
        <v>1035</v>
      </c>
      <c r="P45" s="48"/>
      <c r="Q45" s="48"/>
      <c r="R45" s="48"/>
      <c r="S45" s="48"/>
      <c r="T45" s="48"/>
      <c r="U45" s="48"/>
    </row>
    <row r="46" spans="1:21" ht="30.75" customHeight="1">
      <c r="A46" s="48"/>
      <c r="B46" s="1272"/>
      <c r="C46" s="1273"/>
      <c r="D46" s="62"/>
      <c r="E46" s="1254" t="s">
        <v>12</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c r="A47" s="48"/>
      <c r="B47" s="1272"/>
      <c r="C47" s="1273"/>
      <c r="D47" s="62"/>
      <c r="E47" s="1254" t="s">
        <v>13</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c r="A48" s="48"/>
      <c r="B48" s="1272"/>
      <c r="C48" s="1273"/>
      <c r="D48" s="62"/>
      <c r="E48" s="1254" t="s">
        <v>14</v>
      </c>
      <c r="F48" s="1254"/>
      <c r="G48" s="1254"/>
      <c r="H48" s="1254"/>
      <c r="I48" s="1254"/>
      <c r="J48" s="1255"/>
      <c r="K48" s="63">
        <v>248</v>
      </c>
      <c r="L48" s="64">
        <v>239</v>
      </c>
      <c r="M48" s="64">
        <v>244</v>
      </c>
      <c r="N48" s="64">
        <v>241</v>
      </c>
      <c r="O48" s="65">
        <v>237</v>
      </c>
      <c r="P48" s="48"/>
      <c r="Q48" s="48"/>
      <c r="R48" s="48"/>
      <c r="S48" s="48"/>
      <c r="T48" s="48"/>
      <c r="U48" s="48"/>
    </row>
    <row r="49" spans="1:21" ht="30.75" customHeight="1">
      <c r="A49" s="48"/>
      <c r="B49" s="1272"/>
      <c r="C49" s="1273"/>
      <c r="D49" s="62"/>
      <c r="E49" s="1254" t="s">
        <v>15</v>
      </c>
      <c r="F49" s="1254"/>
      <c r="G49" s="1254"/>
      <c r="H49" s="1254"/>
      <c r="I49" s="1254"/>
      <c r="J49" s="1255"/>
      <c r="K49" s="63">
        <v>17</v>
      </c>
      <c r="L49" s="64">
        <v>10</v>
      </c>
      <c r="M49" s="64">
        <v>1</v>
      </c>
      <c r="N49" s="64">
        <v>0</v>
      </c>
      <c r="O49" s="65">
        <v>0</v>
      </c>
      <c r="P49" s="48"/>
      <c r="Q49" s="48"/>
      <c r="R49" s="48"/>
      <c r="S49" s="48"/>
      <c r="T49" s="48"/>
      <c r="U49" s="48"/>
    </row>
    <row r="50" spans="1:21" ht="30.75" customHeight="1">
      <c r="A50" s="48"/>
      <c r="B50" s="1272"/>
      <c r="C50" s="1273"/>
      <c r="D50" s="62"/>
      <c r="E50" s="1254" t="s">
        <v>16</v>
      </c>
      <c r="F50" s="1254"/>
      <c r="G50" s="1254"/>
      <c r="H50" s="1254"/>
      <c r="I50" s="1254"/>
      <c r="J50" s="1255"/>
      <c r="K50" s="63">
        <v>41</v>
      </c>
      <c r="L50" s="64">
        <v>50</v>
      </c>
      <c r="M50" s="64">
        <v>47</v>
      </c>
      <c r="N50" s="64">
        <v>42</v>
      </c>
      <c r="O50" s="65">
        <v>22</v>
      </c>
      <c r="P50" s="48"/>
      <c r="Q50" s="48"/>
      <c r="R50" s="48"/>
      <c r="S50" s="48"/>
      <c r="T50" s="48"/>
      <c r="U50" s="48"/>
    </row>
    <row r="51" spans="1:21" ht="30.75" customHeight="1">
      <c r="A51" s="48"/>
      <c r="B51" s="1274"/>
      <c r="C51" s="1275"/>
      <c r="D51" s="66"/>
      <c r="E51" s="1254" t="s">
        <v>17</v>
      </c>
      <c r="F51" s="1254"/>
      <c r="G51" s="1254"/>
      <c r="H51" s="1254"/>
      <c r="I51" s="1254"/>
      <c r="J51" s="1255"/>
      <c r="K51" s="63" t="s">
        <v>517</v>
      </c>
      <c r="L51" s="64" t="s">
        <v>517</v>
      </c>
      <c r="M51" s="64" t="s">
        <v>517</v>
      </c>
      <c r="N51" s="64" t="s">
        <v>517</v>
      </c>
      <c r="O51" s="65" t="s">
        <v>517</v>
      </c>
      <c r="P51" s="48"/>
      <c r="Q51" s="48"/>
      <c r="R51" s="48"/>
      <c r="S51" s="48"/>
      <c r="T51" s="48"/>
      <c r="U51" s="48"/>
    </row>
    <row r="52" spans="1:21" ht="30.75" customHeight="1">
      <c r="A52" s="48"/>
      <c r="B52" s="1252" t="s">
        <v>18</v>
      </c>
      <c r="C52" s="1253"/>
      <c r="D52" s="66"/>
      <c r="E52" s="1254" t="s">
        <v>19</v>
      </c>
      <c r="F52" s="1254"/>
      <c r="G52" s="1254"/>
      <c r="H52" s="1254"/>
      <c r="I52" s="1254"/>
      <c r="J52" s="1255"/>
      <c r="K52" s="63">
        <v>1029</v>
      </c>
      <c r="L52" s="64">
        <v>997</v>
      </c>
      <c r="M52" s="64">
        <v>997</v>
      </c>
      <c r="N52" s="64">
        <v>996</v>
      </c>
      <c r="O52" s="65">
        <v>966</v>
      </c>
      <c r="P52" s="48"/>
      <c r="Q52" s="48"/>
      <c r="R52" s="48"/>
      <c r="S52" s="48"/>
      <c r="T52" s="48"/>
      <c r="U52" s="48"/>
    </row>
    <row r="53" spans="1:21" ht="30.75" customHeight="1" thickBot="1">
      <c r="A53" s="48"/>
      <c r="B53" s="1256" t="s">
        <v>20</v>
      </c>
      <c r="C53" s="1257"/>
      <c r="D53" s="67"/>
      <c r="E53" s="1258" t="s">
        <v>21</v>
      </c>
      <c r="F53" s="1258"/>
      <c r="G53" s="1258"/>
      <c r="H53" s="1258"/>
      <c r="I53" s="1258"/>
      <c r="J53" s="1259"/>
      <c r="K53" s="68">
        <v>211</v>
      </c>
      <c r="L53" s="69">
        <v>201</v>
      </c>
      <c r="M53" s="69">
        <v>258</v>
      </c>
      <c r="N53" s="69">
        <v>329</v>
      </c>
      <c r="O53" s="70">
        <v>328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c r="B57" s="1260" t="s">
        <v>24</v>
      </c>
      <c r="C57" s="1261"/>
      <c r="D57" s="1264" t="s">
        <v>25</v>
      </c>
      <c r="E57" s="1265"/>
      <c r="F57" s="1265"/>
      <c r="G57" s="1265"/>
      <c r="H57" s="1265"/>
      <c r="I57" s="1265"/>
      <c r="J57" s="1266"/>
      <c r="K57" s="83"/>
      <c r="L57" s="84"/>
      <c r="M57" s="84"/>
      <c r="N57" s="84"/>
      <c r="O57" s="85"/>
    </row>
    <row r="58" spans="1:21" ht="31.5" customHeight="1" thickBot="1">
      <c r="B58" s="1262"/>
      <c r="C58" s="1263"/>
      <c r="D58" s="1267" t="s">
        <v>26</v>
      </c>
      <c r="E58" s="1268"/>
      <c r="F58" s="1268"/>
      <c r="G58" s="1268"/>
      <c r="H58" s="1268"/>
      <c r="I58" s="1268"/>
      <c r="J58" s="1269"/>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nmqX94/wl2x+YVQvP0/BNlar9mVie0NjIBwmO57r2eR0as+qZ+hwUxA5ifeF3erudg6kdYbWTRd8rnCplvDEw==" saltValue="3+C2MoB2/owxjz8GTTj1K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1" zoomScaleSheetLayoutView="100" workbookViewId="0">
      <selection activeCell="K48" sqref="K48"/>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558</v>
      </c>
      <c r="J40" s="100" t="s">
        <v>559</v>
      </c>
      <c r="K40" s="100" t="s">
        <v>560</v>
      </c>
      <c r="L40" s="100" t="s">
        <v>561</v>
      </c>
      <c r="M40" s="101" t="s">
        <v>562</v>
      </c>
    </row>
    <row r="41" spans="2:13" ht="27.75" customHeight="1">
      <c r="B41" s="1290" t="s">
        <v>29</v>
      </c>
      <c r="C41" s="1291"/>
      <c r="D41" s="102"/>
      <c r="E41" s="1292" t="s">
        <v>30</v>
      </c>
      <c r="F41" s="1292"/>
      <c r="G41" s="1292"/>
      <c r="H41" s="1293"/>
      <c r="I41" s="103">
        <v>11115</v>
      </c>
      <c r="J41" s="104">
        <v>11223</v>
      </c>
      <c r="K41" s="104">
        <v>11027</v>
      </c>
      <c r="L41" s="104">
        <v>11002</v>
      </c>
      <c r="M41" s="105">
        <v>10630</v>
      </c>
    </row>
    <row r="42" spans="2:13" ht="27.75" customHeight="1">
      <c r="B42" s="1280"/>
      <c r="C42" s="1281"/>
      <c r="D42" s="106"/>
      <c r="E42" s="1284" t="s">
        <v>31</v>
      </c>
      <c r="F42" s="1284"/>
      <c r="G42" s="1284"/>
      <c r="H42" s="1285"/>
      <c r="I42" s="107">
        <v>291</v>
      </c>
      <c r="J42" s="108">
        <v>232</v>
      </c>
      <c r="K42" s="108">
        <v>188</v>
      </c>
      <c r="L42" s="108">
        <v>278</v>
      </c>
      <c r="M42" s="109">
        <v>233</v>
      </c>
    </row>
    <row r="43" spans="2:13" ht="27.75" customHeight="1">
      <c r="B43" s="1280"/>
      <c r="C43" s="1281"/>
      <c r="D43" s="106"/>
      <c r="E43" s="1284" t="s">
        <v>32</v>
      </c>
      <c r="F43" s="1284"/>
      <c r="G43" s="1284"/>
      <c r="H43" s="1285"/>
      <c r="I43" s="107">
        <v>3417</v>
      </c>
      <c r="J43" s="108">
        <v>3199</v>
      </c>
      <c r="K43" s="108">
        <v>3051</v>
      </c>
      <c r="L43" s="108">
        <v>2994</v>
      </c>
      <c r="M43" s="109">
        <v>2866</v>
      </c>
    </row>
    <row r="44" spans="2:13" ht="27.75" customHeight="1">
      <c r="B44" s="1280"/>
      <c r="C44" s="1281"/>
      <c r="D44" s="106"/>
      <c r="E44" s="1284" t="s">
        <v>33</v>
      </c>
      <c r="F44" s="1284"/>
      <c r="G44" s="1284"/>
      <c r="H44" s="1285"/>
      <c r="I44" s="107">
        <v>778</v>
      </c>
      <c r="J44" s="108">
        <v>198</v>
      </c>
      <c r="K44" s="108">
        <v>157</v>
      </c>
      <c r="L44" s="108">
        <v>120</v>
      </c>
      <c r="M44" s="109">
        <v>98</v>
      </c>
    </row>
    <row r="45" spans="2:13" ht="27.75" customHeight="1">
      <c r="B45" s="1280"/>
      <c r="C45" s="1281"/>
      <c r="D45" s="106"/>
      <c r="E45" s="1284" t="s">
        <v>34</v>
      </c>
      <c r="F45" s="1284"/>
      <c r="G45" s="1284"/>
      <c r="H45" s="1285"/>
      <c r="I45" s="107">
        <v>2892</v>
      </c>
      <c r="J45" s="108">
        <v>2845</v>
      </c>
      <c r="K45" s="108">
        <v>2779</v>
      </c>
      <c r="L45" s="108">
        <v>2741</v>
      </c>
      <c r="M45" s="109">
        <v>2704</v>
      </c>
    </row>
    <row r="46" spans="2:13" ht="27.75" customHeight="1">
      <c r="B46" s="1280"/>
      <c r="C46" s="1281"/>
      <c r="D46" s="110"/>
      <c r="E46" s="1284" t="s">
        <v>35</v>
      </c>
      <c r="F46" s="1284"/>
      <c r="G46" s="1284"/>
      <c r="H46" s="1285"/>
      <c r="I46" s="107" t="s">
        <v>517</v>
      </c>
      <c r="J46" s="108" t="s">
        <v>517</v>
      </c>
      <c r="K46" s="108" t="s">
        <v>517</v>
      </c>
      <c r="L46" s="108" t="s">
        <v>517</v>
      </c>
      <c r="M46" s="109" t="s">
        <v>517</v>
      </c>
    </row>
    <row r="47" spans="2:13" ht="27.75" customHeight="1">
      <c r="B47" s="1280"/>
      <c r="C47" s="1281"/>
      <c r="D47" s="111"/>
      <c r="E47" s="1294" t="s">
        <v>36</v>
      </c>
      <c r="F47" s="1295"/>
      <c r="G47" s="1295"/>
      <c r="H47" s="1296"/>
      <c r="I47" s="107" t="s">
        <v>517</v>
      </c>
      <c r="J47" s="108" t="s">
        <v>517</v>
      </c>
      <c r="K47" s="108" t="s">
        <v>517</v>
      </c>
      <c r="L47" s="108" t="s">
        <v>517</v>
      </c>
      <c r="M47" s="109" t="s">
        <v>517</v>
      </c>
    </row>
    <row r="48" spans="2:13" ht="27.75" customHeight="1">
      <c r="B48" s="1280"/>
      <c r="C48" s="1281"/>
      <c r="D48" s="106"/>
      <c r="E48" s="1284" t="s">
        <v>37</v>
      </c>
      <c r="F48" s="1284"/>
      <c r="G48" s="1284"/>
      <c r="H48" s="1285"/>
      <c r="I48" s="107" t="s">
        <v>517</v>
      </c>
      <c r="J48" s="108" t="s">
        <v>517</v>
      </c>
      <c r="K48" s="108" t="s">
        <v>517</v>
      </c>
      <c r="L48" s="108" t="s">
        <v>517</v>
      </c>
      <c r="M48" s="109" t="s">
        <v>517</v>
      </c>
    </row>
    <row r="49" spans="2:13" ht="27.75" customHeight="1">
      <c r="B49" s="1282"/>
      <c r="C49" s="1283"/>
      <c r="D49" s="106"/>
      <c r="E49" s="1284" t="s">
        <v>38</v>
      </c>
      <c r="F49" s="1284"/>
      <c r="G49" s="1284"/>
      <c r="H49" s="1285"/>
      <c r="I49" s="107" t="s">
        <v>517</v>
      </c>
      <c r="J49" s="108" t="s">
        <v>517</v>
      </c>
      <c r="K49" s="108" t="s">
        <v>517</v>
      </c>
      <c r="L49" s="108" t="s">
        <v>517</v>
      </c>
      <c r="M49" s="109" t="s">
        <v>517</v>
      </c>
    </row>
    <row r="50" spans="2:13" ht="27.75" customHeight="1">
      <c r="B50" s="1278" t="s">
        <v>39</v>
      </c>
      <c r="C50" s="1279"/>
      <c r="D50" s="112"/>
      <c r="E50" s="1284" t="s">
        <v>40</v>
      </c>
      <c r="F50" s="1284"/>
      <c r="G50" s="1284"/>
      <c r="H50" s="1285"/>
      <c r="I50" s="107">
        <v>10968</v>
      </c>
      <c r="J50" s="108">
        <v>11596</v>
      </c>
      <c r="K50" s="108">
        <v>11954</v>
      </c>
      <c r="L50" s="108">
        <v>11826</v>
      </c>
      <c r="M50" s="109">
        <v>11708</v>
      </c>
    </row>
    <row r="51" spans="2:13" ht="27.75" customHeight="1">
      <c r="B51" s="1280"/>
      <c r="C51" s="1281"/>
      <c r="D51" s="106"/>
      <c r="E51" s="1284" t="s">
        <v>41</v>
      </c>
      <c r="F51" s="1284"/>
      <c r="G51" s="1284"/>
      <c r="H51" s="1285"/>
      <c r="I51" s="107">
        <v>661</v>
      </c>
      <c r="J51" s="108">
        <v>548</v>
      </c>
      <c r="K51" s="108">
        <v>430</v>
      </c>
      <c r="L51" s="108">
        <v>332</v>
      </c>
      <c r="M51" s="109">
        <v>220</v>
      </c>
    </row>
    <row r="52" spans="2:13" ht="27.75" customHeight="1">
      <c r="B52" s="1282"/>
      <c r="C52" s="1283"/>
      <c r="D52" s="106"/>
      <c r="E52" s="1284" t="s">
        <v>42</v>
      </c>
      <c r="F52" s="1284"/>
      <c r="G52" s="1284"/>
      <c r="H52" s="1285"/>
      <c r="I52" s="107">
        <v>10045</v>
      </c>
      <c r="J52" s="108">
        <v>9864</v>
      </c>
      <c r="K52" s="108">
        <v>9467</v>
      </c>
      <c r="L52" s="108">
        <v>9106</v>
      </c>
      <c r="M52" s="109">
        <v>8959</v>
      </c>
    </row>
    <row r="53" spans="2:13" ht="27.75" customHeight="1" thickBot="1">
      <c r="B53" s="1286" t="s">
        <v>43</v>
      </c>
      <c r="C53" s="1287"/>
      <c r="D53" s="113"/>
      <c r="E53" s="1288" t="s">
        <v>44</v>
      </c>
      <c r="F53" s="1288"/>
      <c r="G53" s="1288"/>
      <c r="H53" s="1289"/>
      <c r="I53" s="114">
        <v>-3181</v>
      </c>
      <c r="J53" s="115">
        <v>-4310</v>
      </c>
      <c r="K53" s="115">
        <v>-4648</v>
      </c>
      <c r="L53" s="115">
        <v>-4128</v>
      </c>
      <c r="M53" s="116">
        <v>-4355</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e5GcIsEE56V9byJZ4kSCnLQGuXnwYqUxx5jWstMPSEjlZ1cXYfXMsDi7u92slf255rEW7pRMkIka+f0S5I0qw==" saltValue="nrqJeWLW3pCgVRZjI5ff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28" zoomScale="70" zoomScaleNormal="70" zoomScaleSheetLayoutView="100" workbookViewId="0">
      <selection activeCell="G59" sqref="G59"/>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560</v>
      </c>
      <c r="G54" s="125" t="s">
        <v>561</v>
      </c>
      <c r="H54" s="126" t="s">
        <v>562</v>
      </c>
    </row>
    <row r="55" spans="2:8" ht="52.5" customHeight="1">
      <c r="B55" s="127"/>
      <c r="C55" s="1305" t="s">
        <v>47</v>
      </c>
      <c r="D55" s="1305"/>
      <c r="E55" s="1306"/>
      <c r="F55" s="128">
        <v>3183</v>
      </c>
      <c r="G55" s="128">
        <v>3187</v>
      </c>
      <c r="H55" s="129">
        <v>3046</v>
      </c>
    </row>
    <row r="56" spans="2:8" ht="52.5" customHeight="1">
      <c r="B56" s="130"/>
      <c r="C56" s="1307" t="s">
        <v>48</v>
      </c>
      <c r="D56" s="1307"/>
      <c r="E56" s="1308"/>
      <c r="F56" s="131">
        <v>399</v>
      </c>
      <c r="G56" s="131">
        <v>400</v>
      </c>
      <c r="H56" s="132">
        <v>400</v>
      </c>
    </row>
    <row r="57" spans="2:8" ht="53.25" customHeight="1">
      <c r="B57" s="130"/>
      <c r="C57" s="1309" t="s">
        <v>49</v>
      </c>
      <c r="D57" s="1309"/>
      <c r="E57" s="1310"/>
      <c r="F57" s="133">
        <v>9925</v>
      </c>
      <c r="G57" s="133">
        <v>9803</v>
      </c>
      <c r="H57" s="134">
        <v>9759</v>
      </c>
    </row>
    <row r="58" spans="2:8" ht="45.75" customHeight="1">
      <c r="B58" s="135"/>
      <c r="C58" s="1297" t="s">
        <v>608</v>
      </c>
      <c r="D58" s="1298"/>
      <c r="E58" s="1299"/>
      <c r="F58" s="136">
        <v>5490</v>
      </c>
      <c r="G58" s="136">
        <v>5479</v>
      </c>
      <c r="H58" s="137">
        <v>5470</v>
      </c>
    </row>
    <row r="59" spans="2:8" ht="45.75" customHeight="1">
      <c r="B59" s="135"/>
      <c r="C59" s="1297" t="s">
        <v>609</v>
      </c>
      <c r="D59" s="1298"/>
      <c r="E59" s="1299"/>
      <c r="F59" s="136">
        <v>1764</v>
      </c>
      <c r="G59" s="136">
        <v>1763</v>
      </c>
      <c r="H59" s="137">
        <v>1678</v>
      </c>
    </row>
    <row r="60" spans="2:8" ht="45.75" customHeight="1">
      <c r="B60" s="135"/>
      <c r="C60" s="1297" t="s">
        <v>610</v>
      </c>
      <c r="D60" s="1298"/>
      <c r="E60" s="1299"/>
      <c r="F60" s="136">
        <v>642</v>
      </c>
      <c r="G60" s="136">
        <v>572</v>
      </c>
      <c r="H60" s="137">
        <v>614</v>
      </c>
    </row>
    <row r="61" spans="2:8" ht="45.75" customHeight="1">
      <c r="B61" s="135"/>
      <c r="C61" s="1297" t="s">
        <v>611</v>
      </c>
      <c r="D61" s="1298"/>
      <c r="E61" s="1299"/>
      <c r="F61" s="136">
        <v>279</v>
      </c>
      <c r="G61" s="136">
        <v>279</v>
      </c>
      <c r="H61" s="137">
        <v>280</v>
      </c>
    </row>
    <row r="62" spans="2:8" ht="45.75" customHeight="1" thickBot="1">
      <c r="B62" s="138"/>
      <c r="C62" s="1300" t="s">
        <v>612</v>
      </c>
      <c r="D62" s="1301"/>
      <c r="E62" s="1302"/>
      <c r="F62" s="139">
        <v>264</v>
      </c>
      <c r="G62" s="139">
        <v>244</v>
      </c>
      <c r="H62" s="140">
        <v>267</v>
      </c>
    </row>
    <row r="63" spans="2:8" ht="52.5" customHeight="1" thickBot="1">
      <c r="B63" s="141"/>
      <c r="C63" s="1303" t="s">
        <v>50</v>
      </c>
      <c r="D63" s="1303"/>
      <c r="E63" s="1304"/>
      <c r="F63" s="142">
        <v>13507</v>
      </c>
      <c r="G63" s="142">
        <v>13389</v>
      </c>
      <c r="H63" s="143">
        <v>13205</v>
      </c>
    </row>
    <row r="64" spans="2:8" ht="15" customHeight="1"/>
  </sheetData>
  <sheetProtection algorithmName="SHA-512" hashValue="WwzAsNriv35ocH+CLkXWcMfVyiGVbo66Ag671BWN5D4N6u58PRFhbNzz/fnUvpz0Mg0gxHwB29XhZJJ42QkTyA==" saltValue="y8IHElFla8Q7uZPNrhV+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3" t="s">
        <v>617</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618</v>
      </c>
    </row>
    <row r="50" spans="1:109">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558</v>
      </c>
      <c r="BQ50" s="1316"/>
      <c r="BR50" s="1316"/>
      <c r="BS50" s="1316"/>
      <c r="BT50" s="1316"/>
      <c r="BU50" s="1316"/>
      <c r="BV50" s="1316"/>
      <c r="BW50" s="1316"/>
      <c r="BX50" s="1316" t="s">
        <v>559</v>
      </c>
      <c r="BY50" s="1316"/>
      <c r="BZ50" s="1316"/>
      <c r="CA50" s="1316"/>
      <c r="CB50" s="1316"/>
      <c r="CC50" s="1316"/>
      <c r="CD50" s="1316"/>
      <c r="CE50" s="1316"/>
      <c r="CF50" s="1316" t="s">
        <v>560</v>
      </c>
      <c r="CG50" s="1316"/>
      <c r="CH50" s="1316"/>
      <c r="CI50" s="1316"/>
      <c r="CJ50" s="1316"/>
      <c r="CK50" s="1316"/>
      <c r="CL50" s="1316"/>
      <c r="CM50" s="1316"/>
      <c r="CN50" s="1316" t="s">
        <v>561</v>
      </c>
      <c r="CO50" s="1316"/>
      <c r="CP50" s="1316"/>
      <c r="CQ50" s="1316"/>
      <c r="CR50" s="1316"/>
      <c r="CS50" s="1316"/>
      <c r="CT50" s="1316"/>
      <c r="CU50" s="1316"/>
      <c r="CV50" s="1316" t="s">
        <v>562</v>
      </c>
      <c r="CW50" s="1316"/>
      <c r="CX50" s="1316"/>
      <c r="CY50" s="1316"/>
      <c r="CZ50" s="1316"/>
      <c r="DA50" s="1316"/>
      <c r="DB50" s="1316"/>
      <c r="DC50" s="1316"/>
    </row>
    <row r="51" spans="1:109" ht="13.5" customHeight="1">
      <c r="B51" s="397"/>
      <c r="G51" s="1319"/>
      <c r="H51" s="1319"/>
      <c r="I51" s="1332"/>
      <c r="J51" s="1332"/>
      <c r="K51" s="1318"/>
      <c r="L51" s="1318"/>
      <c r="M51" s="1318"/>
      <c r="N51" s="1318"/>
      <c r="AM51" s="406"/>
      <c r="AN51" s="1314" t="s">
        <v>619</v>
      </c>
      <c r="AO51" s="1314"/>
      <c r="AP51" s="1314"/>
      <c r="AQ51" s="1314"/>
      <c r="AR51" s="1314"/>
      <c r="AS51" s="1314"/>
      <c r="AT51" s="1314"/>
      <c r="AU51" s="1314"/>
      <c r="AV51" s="1314"/>
      <c r="AW51" s="1314"/>
      <c r="AX51" s="1314"/>
      <c r="AY51" s="1314"/>
      <c r="AZ51" s="1314"/>
      <c r="BA51" s="1314"/>
      <c r="BB51" s="1314" t="s">
        <v>620</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621</v>
      </c>
      <c r="BC53" s="1314"/>
      <c r="BD53" s="1314"/>
      <c r="BE53" s="1314"/>
      <c r="BF53" s="1314"/>
      <c r="BG53" s="1314"/>
      <c r="BH53" s="1314"/>
      <c r="BI53" s="1314"/>
      <c r="BJ53" s="1314"/>
      <c r="BK53" s="1314"/>
      <c r="BL53" s="1314"/>
      <c r="BM53" s="1314"/>
      <c r="BN53" s="1314"/>
      <c r="BO53" s="1314"/>
      <c r="BP53" s="1311">
        <v>52.1</v>
      </c>
      <c r="BQ53" s="1311"/>
      <c r="BR53" s="1311"/>
      <c r="BS53" s="1311"/>
      <c r="BT53" s="1311"/>
      <c r="BU53" s="1311"/>
      <c r="BV53" s="1311"/>
      <c r="BW53" s="1311"/>
      <c r="BX53" s="1311">
        <v>53.2</v>
      </c>
      <c r="BY53" s="1311"/>
      <c r="BZ53" s="1311"/>
      <c r="CA53" s="1311"/>
      <c r="CB53" s="1311"/>
      <c r="CC53" s="1311"/>
      <c r="CD53" s="1311"/>
      <c r="CE53" s="1311"/>
      <c r="CF53" s="1311">
        <v>53.2</v>
      </c>
      <c r="CG53" s="1311"/>
      <c r="CH53" s="1311"/>
      <c r="CI53" s="1311"/>
      <c r="CJ53" s="1311"/>
      <c r="CK53" s="1311"/>
      <c r="CL53" s="1311"/>
      <c r="CM53" s="1311"/>
      <c r="CN53" s="1311">
        <v>54.1</v>
      </c>
      <c r="CO53" s="1311"/>
      <c r="CP53" s="1311"/>
      <c r="CQ53" s="1311"/>
      <c r="CR53" s="1311"/>
      <c r="CS53" s="1311"/>
      <c r="CT53" s="1311"/>
      <c r="CU53" s="1311"/>
      <c r="CV53" s="1311">
        <v>54.5</v>
      </c>
      <c r="CW53" s="1311"/>
      <c r="CX53" s="1311"/>
      <c r="CY53" s="1311"/>
      <c r="CZ53" s="1311"/>
      <c r="DA53" s="1311"/>
      <c r="DB53" s="1311"/>
      <c r="DC53" s="1311"/>
    </row>
    <row r="54" spans="1:109">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5"/>
      <c r="B55" s="397"/>
      <c r="G55" s="1317"/>
      <c r="H55" s="1317"/>
      <c r="I55" s="1317"/>
      <c r="J55" s="1317"/>
      <c r="K55" s="1318"/>
      <c r="L55" s="1318"/>
      <c r="M55" s="1318"/>
      <c r="N55" s="1318"/>
      <c r="AN55" s="1316" t="s">
        <v>622</v>
      </c>
      <c r="AO55" s="1316"/>
      <c r="AP55" s="1316"/>
      <c r="AQ55" s="1316"/>
      <c r="AR55" s="1316"/>
      <c r="AS55" s="1316"/>
      <c r="AT55" s="1316"/>
      <c r="AU55" s="1316"/>
      <c r="AV55" s="1316"/>
      <c r="AW55" s="1316"/>
      <c r="AX55" s="1316"/>
      <c r="AY55" s="1316"/>
      <c r="AZ55" s="1316"/>
      <c r="BA55" s="1316"/>
      <c r="BB55" s="1314" t="s">
        <v>620</v>
      </c>
      <c r="BC55" s="1314"/>
      <c r="BD55" s="1314"/>
      <c r="BE55" s="1314"/>
      <c r="BF55" s="1314"/>
      <c r="BG55" s="1314"/>
      <c r="BH55" s="1314"/>
      <c r="BI55" s="1314"/>
      <c r="BJ55" s="1314"/>
      <c r="BK55" s="1314"/>
      <c r="BL55" s="1314"/>
      <c r="BM55" s="1314"/>
      <c r="BN55" s="1314"/>
      <c r="BO55" s="1314"/>
      <c r="BP55" s="1311">
        <v>15.5</v>
      </c>
      <c r="BQ55" s="1311"/>
      <c r="BR55" s="1311"/>
      <c r="BS55" s="1311"/>
      <c r="BT55" s="1311"/>
      <c r="BU55" s="1311"/>
      <c r="BV55" s="1311"/>
      <c r="BW55" s="1311"/>
      <c r="BX55" s="1311">
        <v>14</v>
      </c>
      <c r="BY55" s="1311"/>
      <c r="BZ55" s="1311"/>
      <c r="CA55" s="1311"/>
      <c r="CB55" s="1311"/>
      <c r="CC55" s="1311"/>
      <c r="CD55" s="1311"/>
      <c r="CE55" s="1311"/>
      <c r="CF55" s="1311">
        <v>11.4</v>
      </c>
      <c r="CG55" s="1311"/>
      <c r="CH55" s="1311"/>
      <c r="CI55" s="1311"/>
      <c r="CJ55" s="1311"/>
      <c r="CK55" s="1311"/>
      <c r="CL55" s="1311"/>
      <c r="CM55" s="1311"/>
      <c r="CN55" s="1311">
        <v>10.4</v>
      </c>
      <c r="CO55" s="1311"/>
      <c r="CP55" s="1311"/>
      <c r="CQ55" s="1311"/>
      <c r="CR55" s="1311"/>
      <c r="CS55" s="1311"/>
      <c r="CT55" s="1311"/>
      <c r="CU55" s="1311"/>
      <c r="CV55" s="1311">
        <v>13.5</v>
      </c>
      <c r="CW55" s="1311"/>
      <c r="CX55" s="1311"/>
      <c r="CY55" s="1311"/>
      <c r="CZ55" s="1311"/>
      <c r="DA55" s="1311"/>
      <c r="DB55" s="1311"/>
      <c r="DC55" s="1311"/>
    </row>
    <row r="56" spans="1:109">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621</v>
      </c>
      <c r="BC57" s="1314"/>
      <c r="BD57" s="1314"/>
      <c r="BE57" s="1314"/>
      <c r="BF57" s="1314"/>
      <c r="BG57" s="1314"/>
      <c r="BH57" s="1314"/>
      <c r="BI57" s="1314"/>
      <c r="BJ57" s="1314"/>
      <c r="BK57" s="1314"/>
      <c r="BL57" s="1314"/>
      <c r="BM57" s="1314"/>
      <c r="BN57" s="1314"/>
      <c r="BO57" s="1314"/>
      <c r="BP57" s="1311">
        <v>57.7</v>
      </c>
      <c r="BQ57" s="1311"/>
      <c r="BR57" s="1311"/>
      <c r="BS57" s="1311"/>
      <c r="BT57" s="1311"/>
      <c r="BU57" s="1311"/>
      <c r="BV57" s="1311"/>
      <c r="BW57" s="1311"/>
      <c r="BX57" s="1311">
        <v>58</v>
      </c>
      <c r="BY57" s="1311"/>
      <c r="BZ57" s="1311"/>
      <c r="CA57" s="1311"/>
      <c r="CB57" s="1311"/>
      <c r="CC57" s="1311"/>
      <c r="CD57" s="1311"/>
      <c r="CE57" s="1311"/>
      <c r="CF57" s="1311">
        <v>59.7</v>
      </c>
      <c r="CG57" s="1311"/>
      <c r="CH57" s="1311"/>
      <c r="CI57" s="1311"/>
      <c r="CJ57" s="1311"/>
      <c r="CK57" s="1311"/>
      <c r="CL57" s="1311"/>
      <c r="CM57" s="1311"/>
      <c r="CN57" s="1311">
        <v>60.8</v>
      </c>
      <c r="CO57" s="1311"/>
      <c r="CP57" s="1311"/>
      <c r="CQ57" s="1311"/>
      <c r="CR57" s="1311"/>
      <c r="CS57" s="1311"/>
      <c r="CT57" s="1311"/>
      <c r="CU57" s="1311"/>
      <c r="CV57" s="1311">
        <v>65.3</v>
      </c>
      <c r="CW57" s="1311"/>
      <c r="CX57" s="1311"/>
      <c r="CY57" s="1311"/>
      <c r="CZ57" s="1311"/>
      <c r="DA57" s="1311"/>
      <c r="DB57" s="1311"/>
      <c r="DC57" s="1311"/>
      <c r="DD57" s="410"/>
      <c r="DE57" s="409"/>
    </row>
    <row r="58" spans="1:109" s="405" customFormat="1">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623</v>
      </c>
    </row>
    <row r="64" spans="1:109">
      <c r="B64" s="397"/>
      <c r="G64" s="404"/>
      <c r="I64" s="417"/>
      <c r="J64" s="417"/>
      <c r="K64" s="417"/>
      <c r="L64" s="417"/>
      <c r="M64" s="417"/>
      <c r="N64" s="418"/>
      <c r="AM64" s="404"/>
      <c r="AN64" s="404" t="s">
        <v>616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3" t="s">
        <v>624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618</v>
      </c>
    </row>
    <row r="72" spans="2:107">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558</v>
      </c>
      <c r="BQ72" s="1316"/>
      <c r="BR72" s="1316"/>
      <c r="BS72" s="1316"/>
      <c r="BT72" s="1316"/>
      <c r="BU72" s="1316"/>
      <c r="BV72" s="1316"/>
      <c r="BW72" s="1316"/>
      <c r="BX72" s="1316" t="s">
        <v>559</v>
      </c>
      <c r="BY72" s="1316"/>
      <c r="BZ72" s="1316"/>
      <c r="CA72" s="1316"/>
      <c r="CB72" s="1316"/>
      <c r="CC72" s="1316"/>
      <c r="CD72" s="1316"/>
      <c r="CE72" s="1316"/>
      <c r="CF72" s="1316" t="s">
        <v>560</v>
      </c>
      <c r="CG72" s="1316"/>
      <c r="CH72" s="1316"/>
      <c r="CI72" s="1316"/>
      <c r="CJ72" s="1316"/>
      <c r="CK72" s="1316"/>
      <c r="CL72" s="1316"/>
      <c r="CM72" s="1316"/>
      <c r="CN72" s="1316" t="s">
        <v>561</v>
      </c>
      <c r="CO72" s="1316"/>
      <c r="CP72" s="1316"/>
      <c r="CQ72" s="1316"/>
      <c r="CR72" s="1316"/>
      <c r="CS72" s="1316"/>
      <c r="CT72" s="1316"/>
      <c r="CU72" s="1316"/>
      <c r="CV72" s="1316" t="s">
        <v>562</v>
      </c>
      <c r="CW72" s="1316"/>
      <c r="CX72" s="1316"/>
      <c r="CY72" s="1316"/>
      <c r="CZ72" s="1316"/>
      <c r="DA72" s="1316"/>
      <c r="DB72" s="1316"/>
      <c r="DC72" s="1316"/>
    </row>
    <row r="73" spans="2:107">
      <c r="B73" s="397"/>
      <c r="G73" s="1319"/>
      <c r="H73" s="1319"/>
      <c r="I73" s="1319"/>
      <c r="J73" s="1319"/>
      <c r="K73" s="1315"/>
      <c r="L73" s="1315"/>
      <c r="M73" s="1315"/>
      <c r="N73" s="1315"/>
      <c r="AM73" s="406"/>
      <c r="AN73" s="1314" t="s">
        <v>619</v>
      </c>
      <c r="AO73" s="1314"/>
      <c r="AP73" s="1314"/>
      <c r="AQ73" s="1314"/>
      <c r="AR73" s="1314"/>
      <c r="AS73" s="1314"/>
      <c r="AT73" s="1314"/>
      <c r="AU73" s="1314"/>
      <c r="AV73" s="1314"/>
      <c r="AW73" s="1314"/>
      <c r="AX73" s="1314"/>
      <c r="AY73" s="1314"/>
      <c r="AZ73" s="1314"/>
      <c r="BA73" s="1314"/>
      <c r="BB73" s="1314" t="s">
        <v>620</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625</v>
      </c>
      <c r="BC75" s="1314"/>
      <c r="BD75" s="1314"/>
      <c r="BE75" s="1314"/>
      <c r="BF75" s="1314"/>
      <c r="BG75" s="1314"/>
      <c r="BH75" s="1314"/>
      <c r="BI75" s="1314"/>
      <c r="BJ75" s="1314"/>
      <c r="BK75" s="1314"/>
      <c r="BL75" s="1314"/>
      <c r="BM75" s="1314"/>
      <c r="BN75" s="1314"/>
      <c r="BO75" s="1314"/>
      <c r="BP75" s="1311">
        <v>3.4</v>
      </c>
      <c r="BQ75" s="1311"/>
      <c r="BR75" s="1311"/>
      <c r="BS75" s="1311"/>
      <c r="BT75" s="1311"/>
      <c r="BU75" s="1311"/>
      <c r="BV75" s="1311"/>
      <c r="BW75" s="1311"/>
      <c r="BX75" s="1311">
        <v>3.4</v>
      </c>
      <c r="BY75" s="1311"/>
      <c r="BZ75" s="1311"/>
      <c r="CA75" s="1311"/>
      <c r="CB75" s="1311"/>
      <c r="CC75" s="1311"/>
      <c r="CD75" s="1311"/>
      <c r="CE75" s="1311"/>
      <c r="CF75" s="1311">
        <v>3.8</v>
      </c>
      <c r="CG75" s="1311"/>
      <c r="CH75" s="1311"/>
      <c r="CI75" s="1311"/>
      <c r="CJ75" s="1311"/>
      <c r="CK75" s="1311"/>
      <c r="CL75" s="1311"/>
      <c r="CM75" s="1311"/>
      <c r="CN75" s="1311">
        <v>4.5999999999999996</v>
      </c>
      <c r="CO75" s="1311"/>
      <c r="CP75" s="1311"/>
      <c r="CQ75" s="1311"/>
      <c r="CR75" s="1311"/>
      <c r="CS75" s="1311"/>
      <c r="CT75" s="1311"/>
      <c r="CU75" s="1311"/>
      <c r="CV75" s="1311">
        <v>5.3</v>
      </c>
      <c r="CW75" s="1311"/>
      <c r="CX75" s="1311"/>
      <c r="CY75" s="1311"/>
      <c r="CZ75" s="1311"/>
      <c r="DA75" s="1311"/>
      <c r="DB75" s="1311"/>
      <c r="DC75" s="1311"/>
    </row>
    <row r="76" spans="2:107">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7"/>
      <c r="G77" s="1317"/>
      <c r="H77" s="1317"/>
      <c r="I77" s="1317"/>
      <c r="J77" s="1317"/>
      <c r="K77" s="1315"/>
      <c r="L77" s="1315"/>
      <c r="M77" s="1315"/>
      <c r="N77" s="1315"/>
      <c r="AN77" s="1316" t="s">
        <v>622</v>
      </c>
      <c r="AO77" s="1316"/>
      <c r="AP77" s="1316"/>
      <c r="AQ77" s="1316"/>
      <c r="AR77" s="1316"/>
      <c r="AS77" s="1316"/>
      <c r="AT77" s="1316"/>
      <c r="AU77" s="1316"/>
      <c r="AV77" s="1316"/>
      <c r="AW77" s="1316"/>
      <c r="AX77" s="1316"/>
      <c r="AY77" s="1316"/>
      <c r="AZ77" s="1316"/>
      <c r="BA77" s="1316"/>
      <c r="BB77" s="1314" t="s">
        <v>620</v>
      </c>
      <c r="BC77" s="1314"/>
      <c r="BD77" s="1314"/>
      <c r="BE77" s="1314"/>
      <c r="BF77" s="1314"/>
      <c r="BG77" s="1314"/>
      <c r="BH77" s="1314"/>
      <c r="BI77" s="1314"/>
      <c r="BJ77" s="1314"/>
      <c r="BK77" s="1314"/>
      <c r="BL77" s="1314"/>
      <c r="BM77" s="1314"/>
      <c r="BN77" s="1314"/>
      <c r="BO77" s="1314"/>
      <c r="BP77" s="1311">
        <v>15.5</v>
      </c>
      <c r="BQ77" s="1311"/>
      <c r="BR77" s="1311"/>
      <c r="BS77" s="1311"/>
      <c r="BT77" s="1311"/>
      <c r="BU77" s="1311"/>
      <c r="BV77" s="1311"/>
      <c r="BW77" s="1311"/>
      <c r="BX77" s="1311">
        <v>14</v>
      </c>
      <c r="BY77" s="1311"/>
      <c r="BZ77" s="1311"/>
      <c r="CA77" s="1311"/>
      <c r="CB77" s="1311"/>
      <c r="CC77" s="1311"/>
      <c r="CD77" s="1311"/>
      <c r="CE77" s="1311"/>
      <c r="CF77" s="1311">
        <v>11.4</v>
      </c>
      <c r="CG77" s="1311"/>
      <c r="CH77" s="1311"/>
      <c r="CI77" s="1311"/>
      <c r="CJ77" s="1311"/>
      <c r="CK77" s="1311"/>
      <c r="CL77" s="1311"/>
      <c r="CM77" s="1311"/>
      <c r="CN77" s="1311">
        <v>10.4</v>
      </c>
      <c r="CO77" s="1311"/>
      <c r="CP77" s="1311"/>
      <c r="CQ77" s="1311"/>
      <c r="CR77" s="1311"/>
      <c r="CS77" s="1311"/>
      <c r="CT77" s="1311"/>
      <c r="CU77" s="1311"/>
      <c r="CV77" s="1311">
        <v>13.5</v>
      </c>
      <c r="CW77" s="1311"/>
      <c r="CX77" s="1311"/>
      <c r="CY77" s="1311"/>
      <c r="CZ77" s="1311"/>
      <c r="DA77" s="1311"/>
      <c r="DB77" s="1311"/>
      <c r="DC77" s="1311"/>
    </row>
    <row r="78" spans="2:107">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625</v>
      </c>
      <c r="BC79" s="1314"/>
      <c r="BD79" s="1314"/>
      <c r="BE79" s="1314"/>
      <c r="BF79" s="1314"/>
      <c r="BG79" s="1314"/>
      <c r="BH79" s="1314"/>
      <c r="BI79" s="1314"/>
      <c r="BJ79" s="1314"/>
      <c r="BK79" s="1314"/>
      <c r="BL79" s="1314"/>
      <c r="BM79" s="1314"/>
      <c r="BN79" s="1314"/>
      <c r="BO79" s="1314"/>
      <c r="BP79" s="1311">
        <v>6.6</v>
      </c>
      <c r="BQ79" s="1311"/>
      <c r="BR79" s="1311"/>
      <c r="BS79" s="1311"/>
      <c r="BT79" s="1311"/>
      <c r="BU79" s="1311"/>
      <c r="BV79" s="1311"/>
      <c r="BW79" s="1311"/>
      <c r="BX79" s="1311">
        <v>6.5</v>
      </c>
      <c r="BY79" s="1311"/>
      <c r="BZ79" s="1311"/>
      <c r="CA79" s="1311"/>
      <c r="CB79" s="1311"/>
      <c r="CC79" s="1311"/>
      <c r="CD79" s="1311"/>
      <c r="CE79" s="1311"/>
      <c r="CF79" s="1311">
        <v>6.7</v>
      </c>
      <c r="CG79" s="1311"/>
      <c r="CH79" s="1311"/>
      <c r="CI79" s="1311"/>
      <c r="CJ79" s="1311"/>
      <c r="CK79" s="1311"/>
      <c r="CL79" s="1311"/>
      <c r="CM79" s="1311"/>
      <c r="CN79" s="1311">
        <v>6.6</v>
      </c>
      <c r="CO79" s="1311"/>
      <c r="CP79" s="1311"/>
      <c r="CQ79" s="1311"/>
      <c r="CR79" s="1311"/>
      <c r="CS79" s="1311"/>
      <c r="CT79" s="1311"/>
      <c r="CU79" s="1311"/>
      <c r="CV79" s="1311">
        <v>8.3000000000000007</v>
      </c>
      <c r="CW79" s="1311"/>
      <c r="CX79" s="1311"/>
      <c r="CY79" s="1311"/>
      <c r="CZ79" s="1311"/>
      <c r="DA79" s="1311"/>
      <c r="DB79" s="1311"/>
      <c r="DC79" s="1311"/>
    </row>
    <row r="80" spans="2:107">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PnJIVTEy7jB7LRwVpK26LfhW9WL3YhzFIo2QXQH0aqJG4GZBkvQYeV8qpwcL+VrJYD+rO8r3I1uqvrb3owhGfQ==" saltValue="OwzcnEbkURXtZD2W2vJ6dw==" spinCount="100000" sheet="1" objects="1" scenarios="1" formatCells="0"/>
  <dataConsolidate link="1"/>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8" zoomScale="71" zoomScaleNormal="71" zoomScaleSheetLayoutView="70" workbookViewId="0">
      <selection activeCell="AN65" sqref="AN65:DC69"/>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505</v>
      </c>
    </row>
  </sheetData>
  <sheetProtection algorithmName="SHA-512" hashValue="7T13Pdat8EvKaXwhmqfRbiRZkOwxX+uShIce2Yz++Ww95ZwhA8Scf/ELRSdDaZ8OqrFIL8r6MFBMwDhureWe3A==" saltValue="bv6gSpAAnMIyZpum6cmKlg==" spinCount="100000" sheet="1" objects="1" scenarios="1"/>
  <dataConsolidate link="1"/>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55" workbookViewId="0">
      <selection activeCell="AN65" sqref="AN65:DC69"/>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505</v>
      </c>
    </row>
  </sheetData>
  <sheetProtection algorithmName="SHA-512" hashValue="vpy1wd9ZASlP0e2T1HmpSNkYcejWMK58PnNjIy+9A1uXvNPUk6RuMATBZJvELDPJkXilpClAZUb4gNKR2zgc/Q==" saltValue="wP46M8mWVu2fCldwXWYv3A==" spinCount="100000" sheet="1" objects="1" scenarios="1"/>
  <dataConsolidate link="1"/>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555</v>
      </c>
      <c r="G2" s="157"/>
      <c r="H2" s="158"/>
    </row>
    <row r="3" spans="1:8">
      <c r="A3" s="154" t="s">
        <v>548</v>
      </c>
      <c r="B3" s="159"/>
      <c r="C3" s="160"/>
      <c r="D3" s="161">
        <v>108809</v>
      </c>
      <c r="E3" s="162"/>
      <c r="F3" s="163">
        <v>57122</v>
      </c>
      <c r="G3" s="164"/>
      <c r="H3" s="165"/>
    </row>
    <row r="4" spans="1:8">
      <c r="A4" s="166"/>
      <c r="B4" s="167"/>
      <c r="C4" s="168"/>
      <c r="D4" s="169">
        <v>80288</v>
      </c>
      <c r="E4" s="170"/>
      <c r="F4" s="171">
        <v>36191</v>
      </c>
      <c r="G4" s="172"/>
      <c r="H4" s="173"/>
    </row>
    <row r="5" spans="1:8">
      <c r="A5" s="154" t="s">
        <v>550</v>
      </c>
      <c r="B5" s="159"/>
      <c r="C5" s="160"/>
      <c r="D5" s="161">
        <v>117938</v>
      </c>
      <c r="E5" s="162"/>
      <c r="F5" s="163">
        <v>53655</v>
      </c>
      <c r="G5" s="164"/>
      <c r="H5" s="165"/>
    </row>
    <row r="6" spans="1:8">
      <c r="A6" s="166"/>
      <c r="B6" s="167"/>
      <c r="C6" s="168"/>
      <c r="D6" s="169">
        <v>101638</v>
      </c>
      <c r="E6" s="170"/>
      <c r="F6" s="171">
        <v>32719</v>
      </c>
      <c r="G6" s="172"/>
      <c r="H6" s="173"/>
    </row>
    <row r="7" spans="1:8">
      <c r="A7" s="154" t="s">
        <v>551</v>
      </c>
      <c r="B7" s="159"/>
      <c r="C7" s="160"/>
      <c r="D7" s="161">
        <v>108135</v>
      </c>
      <c r="E7" s="162"/>
      <c r="F7" s="163">
        <v>53869</v>
      </c>
      <c r="G7" s="164"/>
      <c r="H7" s="165"/>
    </row>
    <row r="8" spans="1:8">
      <c r="A8" s="166"/>
      <c r="B8" s="167"/>
      <c r="C8" s="168"/>
      <c r="D8" s="169">
        <v>79383</v>
      </c>
      <c r="E8" s="170"/>
      <c r="F8" s="171">
        <v>35046</v>
      </c>
      <c r="G8" s="172"/>
      <c r="H8" s="173"/>
    </row>
    <row r="9" spans="1:8">
      <c r="A9" s="154" t="s">
        <v>552</v>
      </c>
      <c r="B9" s="159"/>
      <c r="C9" s="160"/>
      <c r="D9" s="161">
        <v>129401</v>
      </c>
      <c r="E9" s="162"/>
      <c r="F9" s="163">
        <v>59119</v>
      </c>
      <c r="G9" s="164"/>
      <c r="H9" s="165"/>
    </row>
    <row r="10" spans="1:8">
      <c r="A10" s="166"/>
      <c r="B10" s="167"/>
      <c r="C10" s="168"/>
      <c r="D10" s="169">
        <v>57755</v>
      </c>
      <c r="E10" s="170"/>
      <c r="F10" s="171">
        <v>29900</v>
      </c>
      <c r="G10" s="172"/>
      <c r="H10" s="173"/>
    </row>
    <row r="11" spans="1:8">
      <c r="A11" s="154" t="s">
        <v>553</v>
      </c>
      <c r="B11" s="159"/>
      <c r="C11" s="160"/>
      <c r="D11" s="161">
        <v>102539</v>
      </c>
      <c r="E11" s="162"/>
      <c r="F11" s="163">
        <v>84459</v>
      </c>
      <c r="G11" s="164"/>
      <c r="H11" s="165"/>
    </row>
    <row r="12" spans="1:8">
      <c r="A12" s="166"/>
      <c r="B12" s="167"/>
      <c r="C12" s="174"/>
      <c r="D12" s="169">
        <v>74586</v>
      </c>
      <c r="E12" s="170"/>
      <c r="F12" s="171">
        <v>47314</v>
      </c>
      <c r="G12" s="172"/>
      <c r="H12" s="173"/>
    </row>
    <row r="13" spans="1:8">
      <c r="A13" s="154"/>
      <c r="B13" s="159"/>
      <c r="C13" s="175"/>
      <c r="D13" s="176">
        <v>113364</v>
      </c>
      <c r="E13" s="177"/>
      <c r="F13" s="178">
        <v>61645</v>
      </c>
      <c r="G13" s="179"/>
      <c r="H13" s="165"/>
    </row>
    <row r="14" spans="1:8">
      <c r="A14" s="166"/>
      <c r="B14" s="167"/>
      <c r="C14" s="168"/>
      <c r="D14" s="169">
        <v>78730</v>
      </c>
      <c r="E14" s="170"/>
      <c r="F14" s="171">
        <v>36234</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12.6</v>
      </c>
      <c r="C19" s="180">
        <f>ROUND(VALUE(SUBSTITUTE(実質収支比率等に係る経年分析!G$48,"▲","-")),2)</f>
        <v>10.38</v>
      </c>
      <c r="D19" s="180">
        <f>ROUND(VALUE(SUBSTITUTE(実質収支比率等に係る経年分析!H$48,"▲","-")),2)</f>
        <v>10.56</v>
      </c>
      <c r="E19" s="180">
        <f>ROUND(VALUE(SUBSTITUTE(実質収支比率等に係る経年分析!I$48,"▲","-")),2)</f>
        <v>8.08</v>
      </c>
      <c r="F19" s="180">
        <f>ROUND(VALUE(SUBSTITUTE(実質収支比率等に係る経年分析!J$48,"▲","-")),2)</f>
        <v>8.23</v>
      </c>
    </row>
    <row r="20" spans="1:11">
      <c r="A20" s="180" t="s">
        <v>54</v>
      </c>
      <c r="B20" s="180">
        <f>ROUND(VALUE(SUBSTITUTE(実質収支比率等に係る経年分析!F$47,"▲","-")),2)</f>
        <v>46.5</v>
      </c>
      <c r="C20" s="180">
        <f>ROUND(VALUE(SUBSTITUTE(実質収支比率等に係る経年分析!G$47,"▲","-")),2)</f>
        <v>47.31</v>
      </c>
      <c r="D20" s="180">
        <f>ROUND(VALUE(SUBSTITUTE(実質収支比率等に係る経年分析!H$47,"▲","-")),2)</f>
        <v>47.97</v>
      </c>
      <c r="E20" s="180">
        <f>ROUND(VALUE(SUBSTITUTE(実質収支比率等に係る経年分析!I$47,"▲","-")),2)</f>
        <v>48.32</v>
      </c>
      <c r="F20" s="180">
        <f>ROUND(VALUE(SUBSTITUTE(実質収支比率等に係る経年分析!J$47,"▲","-")),2)</f>
        <v>45.25</v>
      </c>
    </row>
    <row r="21" spans="1:11">
      <c r="A21" s="180" t="s">
        <v>55</v>
      </c>
      <c r="B21" s="180">
        <f>IF(ISNUMBER(VALUE(SUBSTITUTE(実質収支比率等に係る経年分析!F$49,"▲","-"))),ROUND(VALUE(SUBSTITUTE(実質収支比率等に係る経年分析!F$49,"▲","-")),2),NA())</f>
        <v>-1.1200000000000001</v>
      </c>
      <c r="C21" s="180">
        <f>IF(ISNUMBER(VALUE(SUBSTITUTE(実質収支比率等に係る経年分析!G$49,"▲","-"))),ROUND(VALUE(SUBSTITUTE(実質収支比率等に係る経年分析!G$49,"▲","-")),2),NA())</f>
        <v>-2.2999999999999998</v>
      </c>
      <c r="D21" s="180">
        <f>IF(ISNUMBER(VALUE(SUBSTITUTE(実質収支比率等に係る経年分析!H$49,"▲","-"))),ROUND(VALUE(SUBSTITUTE(実質収支比率等に係る経年分析!H$49,"▲","-")),2),NA())</f>
        <v>0.11</v>
      </c>
      <c r="E21" s="180">
        <f>IF(ISNUMBER(VALUE(SUBSTITUTE(実質収支比率等に係る経年分析!I$49,"▲","-"))),ROUND(VALUE(SUBSTITUTE(実質収支比率等に係る経年分析!I$49,"▲","-")),2),NA())</f>
        <v>-2.5</v>
      </c>
      <c r="F21" s="180">
        <f>IF(ISNUMBER(VALUE(SUBSTITUTE(実質収支比率等に係る経年分析!J$49,"▲","-"))),ROUND(VALUE(SUBSTITUTE(実質収支比率等に係る経年分析!J$49,"▲","-")),2),NA())</f>
        <v>-1.79</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1.84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f>IF(ROUND(VALUE(SUBSTITUTE(連結実質赤字比率に係る赤字・黒字の構成分析!H$42,"▲", "-")), 2) &lt; 0, ABS(ROUND(VALUE(SUBSTITUTE(連結実質赤字比率に係る赤字・黒字の構成分析!H$42,"▲", "-")), 2)), NA())</f>
        <v>0.03</v>
      </c>
      <c r="G28" s="181" t="e">
        <f>IF(ROUND(VALUE(SUBSTITUTE(連結実質赤字比率に係る赤字・黒字の構成分析!H$42,"▲", "-")), 2) &gt;= 0, ABS(ROUND(VALUE(SUBSTITUTE(連結実質赤字比率に係る赤字・黒字の構成分析!H$42,"▲", "-")), 2)), NA())</f>
        <v>#N/A</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土地取得特別会計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0.62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0.93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0.95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1.1200000000000001</v>
      </c>
    </row>
    <row r="33" spans="1:16">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2.08</v>
      </c>
    </row>
    <row r="34" spans="1:16">
      <c r="A34" s="181" t="str">
        <f>IF(連結実質赤字比率に係る赤字・黒字の構成分析!C$36="",NA(),連結実質赤字比率に係る赤字・黒字の構成分析!C$36)</f>
        <v>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8.26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8.26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8.51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8.74</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12.29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9.4600000000000009</v>
      </c>
    </row>
    <row r="36" spans="1:16">
      <c r="A36" s="181" t="str">
        <f>IF(連結実質赤字比率に係る赤字・黒字の構成分析!C$34="",NA(),連結実質赤字比率に係る赤字・黒字の構成分析!C$34)</f>
        <v>住宅新築資金等事業特別会計</v>
      </c>
      <c r="B36" s="181">
        <f>IF(ROUND(VALUE(SUBSTITUTE(連結実質赤字比率に係る赤字・黒字の構成分析!F$34,"▲", "-")), 2) &lt; 0, ABS(ROUND(VALUE(SUBSTITUTE(連結実質赤字比率に係る赤字・黒字の構成分析!F$34,"▲", "-")), 2)), NA())</f>
        <v>1.92</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1.83</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1.74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1.62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1.25</v>
      </c>
      <c r="K36" s="181" t="e">
        <f>IF(ROUND(VALUE(SUBSTITUTE(連結実質赤字比率に係る赤字・黒字の構成分析!J$34,"▲", "-")), 2) &gt;= 0, ABS(ROUND(VALUE(SUBSTITUTE(連結実質赤字比率に係る赤字・黒字の構成分析!J$34,"▲", "-")), 2)), NA())</f>
        <v>#N/A</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1029</v>
      </c>
      <c r="E42" s="182"/>
      <c r="F42" s="182"/>
      <c r="G42" s="182">
        <f>'実質公債費比率（分子）の構造'!L$52</f>
        <v>997</v>
      </c>
      <c r="H42" s="182"/>
      <c r="I42" s="182"/>
      <c r="J42" s="182">
        <f>'実質公債費比率（分子）の構造'!M$52</f>
        <v>997</v>
      </c>
      <c r="K42" s="182"/>
      <c r="L42" s="182"/>
      <c r="M42" s="182">
        <f>'実質公債費比率（分子）の構造'!N$52</f>
        <v>996</v>
      </c>
      <c r="N42" s="182"/>
      <c r="O42" s="182"/>
      <c r="P42" s="182">
        <f>'実質公債費比率（分子）の構造'!O$52</f>
        <v>966</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41</v>
      </c>
      <c r="C44" s="182"/>
      <c r="D44" s="182"/>
      <c r="E44" s="182">
        <f>'実質公債費比率（分子）の構造'!L$50</f>
        <v>50</v>
      </c>
      <c r="F44" s="182"/>
      <c r="G44" s="182"/>
      <c r="H44" s="182">
        <f>'実質公債費比率（分子）の構造'!M$50</f>
        <v>47</v>
      </c>
      <c r="I44" s="182"/>
      <c r="J44" s="182"/>
      <c r="K44" s="182">
        <f>'実質公債費比率（分子）の構造'!N$50</f>
        <v>42</v>
      </c>
      <c r="L44" s="182"/>
      <c r="M44" s="182"/>
      <c r="N44" s="182">
        <f>'実質公債費比率（分子）の構造'!O$50</f>
        <v>22</v>
      </c>
      <c r="O44" s="182"/>
      <c r="P44" s="182"/>
    </row>
    <row r="45" spans="1:16">
      <c r="A45" s="182" t="s">
        <v>65</v>
      </c>
      <c r="B45" s="182">
        <f>'実質公債費比率（分子）の構造'!K$49</f>
        <v>17</v>
      </c>
      <c r="C45" s="182"/>
      <c r="D45" s="182"/>
      <c r="E45" s="182">
        <f>'実質公債費比率（分子）の構造'!L$49</f>
        <v>10</v>
      </c>
      <c r="F45" s="182"/>
      <c r="G45" s="182"/>
      <c r="H45" s="182">
        <f>'実質公債費比率（分子）の構造'!M$49</f>
        <v>1</v>
      </c>
      <c r="I45" s="182"/>
      <c r="J45" s="182"/>
      <c r="K45" s="182">
        <f>'実質公債費比率（分子）の構造'!N$49</f>
        <v>0</v>
      </c>
      <c r="L45" s="182"/>
      <c r="M45" s="182"/>
      <c r="N45" s="182">
        <f>'実質公債費比率（分子）の構造'!O$49</f>
        <v>0</v>
      </c>
      <c r="O45" s="182"/>
      <c r="P45" s="182"/>
    </row>
    <row r="46" spans="1:16">
      <c r="A46" s="182" t="s">
        <v>66</v>
      </c>
      <c r="B46" s="182">
        <f>'実質公債費比率（分子）の構造'!K$48</f>
        <v>248</v>
      </c>
      <c r="C46" s="182"/>
      <c r="D46" s="182"/>
      <c r="E46" s="182">
        <f>'実質公債費比率（分子）の構造'!L$48</f>
        <v>239</v>
      </c>
      <c r="F46" s="182"/>
      <c r="G46" s="182"/>
      <c r="H46" s="182">
        <f>'実質公債費比率（分子）の構造'!M$48</f>
        <v>244</v>
      </c>
      <c r="I46" s="182"/>
      <c r="J46" s="182"/>
      <c r="K46" s="182">
        <f>'実質公債費比率（分子）の構造'!N$48</f>
        <v>241</v>
      </c>
      <c r="L46" s="182"/>
      <c r="M46" s="182"/>
      <c r="N46" s="182">
        <f>'実質公債費比率（分子）の構造'!O$48</f>
        <v>237</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934</v>
      </c>
      <c r="C49" s="182"/>
      <c r="D49" s="182"/>
      <c r="E49" s="182">
        <f>'実質公債費比率（分子）の構造'!L$45</f>
        <v>899</v>
      </c>
      <c r="F49" s="182"/>
      <c r="G49" s="182"/>
      <c r="H49" s="182">
        <f>'実質公債費比率（分子）の構造'!M$45</f>
        <v>963</v>
      </c>
      <c r="I49" s="182"/>
      <c r="J49" s="182"/>
      <c r="K49" s="182">
        <f>'実質公債費比率（分子）の構造'!N$45</f>
        <v>1042</v>
      </c>
      <c r="L49" s="182"/>
      <c r="M49" s="182"/>
      <c r="N49" s="182">
        <f>'実質公債費比率（分子）の構造'!O$45</f>
        <v>1035</v>
      </c>
      <c r="O49" s="182"/>
      <c r="P49" s="182"/>
    </row>
    <row r="50" spans="1:16">
      <c r="A50" s="182" t="s">
        <v>70</v>
      </c>
      <c r="B50" s="182" t="e">
        <f>NA()</f>
        <v>#N/A</v>
      </c>
      <c r="C50" s="182">
        <f>IF(ISNUMBER('実質公債費比率（分子）の構造'!K$53),'実質公債費比率（分子）の構造'!K$53,NA())</f>
        <v>211</v>
      </c>
      <c r="D50" s="182" t="e">
        <f>NA()</f>
        <v>#N/A</v>
      </c>
      <c r="E50" s="182" t="e">
        <f>NA()</f>
        <v>#N/A</v>
      </c>
      <c r="F50" s="182">
        <f>IF(ISNUMBER('実質公債費比率（分子）の構造'!L$53),'実質公債費比率（分子）の構造'!L$53,NA())</f>
        <v>201</v>
      </c>
      <c r="G50" s="182" t="e">
        <f>NA()</f>
        <v>#N/A</v>
      </c>
      <c r="H50" s="182" t="e">
        <f>NA()</f>
        <v>#N/A</v>
      </c>
      <c r="I50" s="182">
        <f>IF(ISNUMBER('実質公債費比率（分子）の構造'!M$53),'実質公債費比率（分子）の構造'!M$53,NA())</f>
        <v>258</v>
      </c>
      <c r="J50" s="182" t="e">
        <f>NA()</f>
        <v>#N/A</v>
      </c>
      <c r="K50" s="182" t="e">
        <f>NA()</f>
        <v>#N/A</v>
      </c>
      <c r="L50" s="182">
        <f>IF(ISNUMBER('実質公債費比率（分子）の構造'!N$53),'実質公債費比率（分子）の構造'!N$53,NA())</f>
        <v>329</v>
      </c>
      <c r="M50" s="182" t="e">
        <f>NA()</f>
        <v>#N/A</v>
      </c>
      <c r="N50" s="182" t="e">
        <f>NA()</f>
        <v>#N/A</v>
      </c>
      <c r="O50" s="182">
        <f>IF(ISNUMBER('実質公債費比率（分子）の構造'!O$53),'実質公債費比率（分子）の構造'!O$53,NA())</f>
        <v>328</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10045</v>
      </c>
      <c r="E56" s="181"/>
      <c r="F56" s="181"/>
      <c r="G56" s="181">
        <f>'将来負担比率（分子）の構造'!J$52</f>
        <v>9864</v>
      </c>
      <c r="H56" s="181"/>
      <c r="I56" s="181"/>
      <c r="J56" s="181">
        <f>'将来負担比率（分子）の構造'!K$52</f>
        <v>9467</v>
      </c>
      <c r="K56" s="181"/>
      <c r="L56" s="181"/>
      <c r="M56" s="181">
        <f>'将来負担比率（分子）の構造'!L$52</f>
        <v>9106</v>
      </c>
      <c r="N56" s="181"/>
      <c r="O56" s="181"/>
      <c r="P56" s="181">
        <f>'将来負担比率（分子）の構造'!M$52</f>
        <v>8959</v>
      </c>
    </row>
    <row r="57" spans="1:16">
      <c r="A57" s="181" t="s">
        <v>41</v>
      </c>
      <c r="B57" s="181"/>
      <c r="C57" s="181"/>
      <c r="D57" s="181">
        <f>'将来負担比率（分子）の構造'!I$51</f>
        <v>661</v>
      </c>
      <c r="E57" s="181"/>
      <c r="F57" s="181"/>
      <c r="G57" s="181">
        <f>'将来負担比率（分子）の構造'!J$51</f>
        <v>548</v>
      </c>
      <c r="H57" s="181"/>
      <c r="I57" s="181"/>
      <c r="J57" s="181">
        <f>'将来負担比率（分子）の構造'!K$51</f>
        <v>430</v>
      </c>
      <c r="K57" s="181"/>
      <c r="L57" s="181"/>
      <c r="M57" s="181">
        <f>'将来負担比率（分子）の構造'!L$51</f>
        <v>332</v>
      </c>
      <c r="N57" s="181"/>
      <c r="O57" s="181"/>
      <c r="P57" s="181">
        <f>'将来負担比率（分子）の構造'!M$51</f>
        <v>220</v>
      </c>
    </row>
    <row r="58" spans="1:16">
      <c r="A58" s="181" t="s">
        <v>40</v>
      </c>
      <c r="B58" s="181"/>
      <c r="C58" s="181"/>
      <c r="D58" s="181">
        <f>'将来負担比率（分子）の構造'!I$50</f>
        <v>10968</v>
      </c>
      <c r="E58" s="181"/>
      <c r="F58" s="181"/>
      <c r="G58" s="181">
        <f>'将来負担比率（分子）の構造'!J$50</f>
        <v>11596</v>
      </c>
      <c r="H58" s="181"/>
      <c r="I58" s="181"/>
      <c r="J58" s="181">
        <f>'将来負担比率（分子）の構造'!K$50</f>
        <v>11954</v>
      </c>
      <c r="K58" s="181"/>
      <c r="L58" s="181"/>
      <c r="M58" s="181">
        <f>'将来負担比率（分子）の構造'!L$50</f>
        <v>11826</v>
      </c>
      <c r="N58" s="181"/>
      <c r="O58" s="181"/>
      <c r="P58" s="181">
        <f>'将来負担比率（分子）の構造'!M$50</f>
        <v>11708</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2892</v>
      </c>
      <c r="C62" s="181"/>
      <c r="D62" s="181"/>
      <c r="E62" s="181">
        <f>'将来負担比率（分子）の構造'!J$45</f>
        <v>2845</v>
      </c>
      <c r="F62" s="181"/>
      <c r="G62" s="181"/>
      <c r="H62" s="181">
        <f>'将来負担比率（分子）の構造'!K$45</f>
        <v>2779</v>
      </c>
      <c r="I62" s="181"/>
      <c r="J62" s="181"/>
      <c r="K62" s="181">
        <f>'将来負担比率（分子）の構造'!L$45</f>
        <v>2741</v>
      </c>
      <c r="L62" s="181"/>
      <c r="M62" s="181"/>
      <c r="N62" s="181">
        <f>'将来負担比率（分子）の構造'!M$45</f>
        <v>2704</v>
      </c>
      <c r="O62" s="181"/>
      <c r="P62" s="181"/>
    </row>
    <row r="63" spans="1:16">
      <c r="A63" s="181" t="s">
        <v>33</v>
      </c>
      <c r="B63" s="181">
        <f>'将来負担比率（分子）の構造'!I$44</f>
        <v>778</v>
      </c>
      <c r="C63" s="181"/>
      <c r="D63" s="181"/>
      <c r="E63" s="181">
        <f>'将来負担比率（分子）の構造'!J$44</f>
        <v>198</v>
      </c>
      <c r="F63" s="181"/>
      <c r="G63" s="181"/>
      <c r="H63" s="181">
        <f>'将来負担比率（分子）の構造'!K$44</f>
        <v>157</v>
      </c>
      <c r="I63" s="181"/>
      <c r="J63" s="181"/>
      <c r="K63" s="181">
        <f>'将来負担比率（分子）の構造'!L$44</f>
        <v>120</v>
      </c>
      <c r="L63" s="181"/>
      <c r="M63" s="181"/>
      <c r="N63" s="181">
        <f>'将来負担比率（分子）の構造'!M$44</f>
        <v>98</v>
      </c>
      <c r="O63" s="181"/>
      <c r="P63" s="181"/>
    </row>
    <row r="64" spans="1:16">
      <c r="A64" s="181" t="s">
        <v>32</v>
      </c>
      <c r="B64" s="181">
        <f>'将来負担比率（分子）の構造'!I$43</f>
        <v>3417</v>
      </c>
      <c r="C64" s="181"/>
      <c r="D64" s="181"/>
      <c r="E64" s="181">
        <f>'将来負担比率（分子）の構造'!J$43</f>
        <v>3199</v>
      </c>
      <c r="F64" s="181"/>
      <c r="G64" s="181"/>
      <c r="H64" s="181">
        <f>'将来負担比率（分子）の構造'!K$43</f>
        <v>3051</v>
      </c>
      <c r="I64" s="181"/>
      <c r="J64" s="181"/>
      <c r="K64" s="181">
        <f>'将来負担比率（分子）の構造'!L$43</f>
        <v>2994</v>
      </c>
      <c r="L64" s="181"/>
      <c r="M64" s="181"/>
      <c r="N64" s="181">
        <f>'将来負担比率（分子）の構造'!M$43</f>
        <v>2866</v>
      </c>
      <c r="O64" s="181"/>
      <c r="P64" s="181"/>
    </row>
    <row r="65" spans="1:16">
      <c r="A65" s="181" t="s">
        <v>31</v>
      </c>
      <c r="B65" s="181">
        <f>'将来負担比率（分子）の構造'!I$42</f>
        <v>291</v>
      </c>
      <c r="C65" s="181"/>
      <c r="D65" s="181"/>
      <c r="E65" s="181">
        <f>'将来負担比率（分子）の構造'!J$42</f>
        <v>232</v>
      </c>
      <c r="F65" s="181"/>
      <c r="G65" s="181"/>
      <c r="H65" s="181">
        <f>'将来負担比率（分子）の構造'!K$42</f>
        <v>188</v>
      </c>
      <c r="I65" s="181"/>
      <c r="J65" s="181"/>
      <c r="K65" s="181">
        <f>'将来負担比率（分子）の構造'!L$42</f>
        <v>278</v>
      </c>
      <c r="L65" s="181"/>
      <c r="M65" s="181"/>
      <c r="N65" s="181">
        <f>'将来負担比率（分子）の構造'!M$42</f>
        <v>233</v>
      </c>
      <c r="O65" s="181"/>
      <c r="P65" s="181"/>
    </row>
    <row r="66" spans="1:16">
      <c r="A66" s="181" t="s">
        <v>30</v>
      </c>
      <c r="B66" s="181">
        <f>'将来負担比率（分子）の構造'!I$41</f>
        <v>11115</v>
      </c>
      <c r="C66" s="181"/>
      <c r="D66" s="181"/>
      <c r="E66" s="181">
        <f>'将来負担比率（分子）の構造'!J$41</f>
        <v>11223</v>
      </c>
      <c r="F66" s="181"/>
      <c r="G66" s="181"/>
      <c r="H66" s="181">
        <f>'将来負担比率（分子）の構造'!K$41</f>
        <v>11027</v>
      </c>
      <c r="I66" s="181"/>
      <c r="J66" s="181"/>
      <c r="K66" s="181">
        <f>'将来負担比率（分子）の構造'!L$41</f>
        <v>11002</v>
      </c>
      <c r="L66" s="181"/>
      <c r="M66" s="181"/>
      <c r="N66" s="181">
        <f>'将来負担比率（分子）の構造'!M$41</f>
        <v>10630</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3183</v>
      </c>
      <c r="C72" s="185">
        <f>基金残高に係る経年分析!G55</f>
        <v>3187</v>
      </c>
      <c r="D72" s="185">
        <f>基金残高に係る経年分析!H55</f>
        <v>3046</v>
      </c>
    </row>
    <row r="73" spans="1:16">
      <c r="A73" s="184" t="s">
        <v>77</v>
      </c>
      <c r="B73" s="185">
        <f>基金残高に係る経年分析!F56</f>
        <v>399</v>
      </c>
      <c r="C73" s="185">
        <f>基金残高に係る経年分析!G56</f>
        <v>400</v>
      </c>
      <c r="D73" s="185">
        <f>基金残高に係る経年分析!H56</f>
        <v>400</v>
      </c>
    </row>
    <row r="74" spans="1:16">
      <c r="A74" s="184" t="s">
        <v>78</v>
      </c>
      <c r="B74" s="185">
        <f>基金残高に係る経年分析!F57</f>
        <v>9925</v>
      </c>
      <c r="C74" s="185">
        <f>基金残高に係る経年分析!G57</f>
        <v>9803</v>
      </c>
      <c r="D74" s="185">
        <f>基金残高に係る経年分析!H57</f>
        <v>9759</v>
      </c>
    </row>
  </sheetData>
  <sheetProtection algorithmName="SHA-512" hashValue="+VLfbnxdkWAzJJk1BWm1GXic9p3/XM16AgKGU92yNxD7UFxCiQhpVkIDzCAxvLovwqE4X+PGwz9i58ourLuhgA==" saltValue="NlJHjJaGty1ezbzhSrIh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219</v>
      </c>
      <c r="DI1" s="800"/>
      <c r="DJ1" s="800"/>
      <c r="DK1" s="800"/>
      <c r="DL1" s="800"/>
      <c r="DM1" s="800"/>
      <c r="DN1" s="801"/>
      <c r="DO1" s="226"/>
      <c r="DP1" s="799" t="s">
        <v>220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222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225</v>
      </c>
      <c r="S4" s="742"/>
      <c r="T4" s="742"/>
      <c r="U4" s="742"/>
      <c r="V4" s="742"/>
      <c r="W4" s="742"/>
      <c r="X4" s="742"/>
      <c r="Y4" s="743"/>
      <c r="Z4" s="741" t="s">
        <v>226</v>
      </c>
      <c r="AA4" s="742"/>
      <c r="AB4" s="742"/>
      <c r="AC4" s="743"/>
      <c r="AD4" s="741" t="s">
        <v>227</v>
      </c>
      <c r="AE4" s="742"/>
      <c r="AF4" s="742"/>
      <c r="AG4" s="742"/>
      <c r="AH4" s="742"/>
      <c r="AI4" s="742"/>
      <c r="AJ4" s="742"/>
      <c r="AK4" s="743"/>
      <c r="AL4" s="741" t="s">
        <v>226</v>
      </c>
      <c r="AM4" s="742"/>
      <c r="AN4" s="742"/>
      <c r="AO4" s="743"/>
      <c r="AP4" s="802" t="s">
        <v>228</v>
      </c>
      <c r="AQ4" s="802"/>
      <c r="AR4" s="802"/>
      <c r="AS4" s="802"/>
      <c r="AT4" s="802"/>
      <c r="AU4" s="802"/>
      <c r="AV4" s="802"/>
      <c r="AW4" s="802"/>
      <c r="AX4" s="802"/>
      <c r="AY4" s="802"/>
      <c r="AZ4" s="802"/>
      <c r="BA4" s="802"/>
      <c r="BB4" s="802"/>
      <c r="BC4" s="802"/>
      <c r="BD4" s="802"/>
      <c r="BE4" s="802"/>
      <c r="BF4" s="802"/>
      <c r="BG4" s="802" t="s">
        <v>229</v>
      </c>
      <c r="BH4" s="802"/>
      <c r="BI4" s="802"/>
      <c r="BJ4" s="802"/>
      <c r="BK4" s="802"/>
      <c r="BL4" s="802"/>
      <c r="BM4" s="802"/>
      <c r="BN4" s="802"/>
      <c r="BO4" s="802" t="s">
        <v>226</v>
      </c>
      <c r="BP4" s="802"/>
      <c r="BQ4" s="802"/>
      <c r="BR4" s="802"/>
      <c r="BS4" s="802" t="s">
        <v>230</v>
      </c>
      <c r="BT4" s="802"/>
      <c r="BU4" s="802"/>
      <c r="BV4" s="802"/>
      <c r="BW4" s="802"/>
      <c r="BX4" s="802"/>
      <c r="BY4" s="802"/>
      <c r="BZ4" s="802"/>
      <c r="CA4" s="802"/>
      <c r="CB4" s="802"/>
      <c r="CD4" s="784" t="s">
        <v>231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232</v>
      </c>
      <c r="C5" s="747"/>
      <c r="D5" s="747"/>
      <c r="E5" s="747"/>
      <c r="F5" s="747"/>
      <c r="G5" s="747"/>
      <c r="H5" s="747"/>
      <c r="I5" s="747"/>
      <c r="J5" s="747"/>
      <c r="K5" s="747"/>
      <c r="L5" s="747"/>
      <c r="M5" s="747"/>
      <c r="N5" s="747"/>
      <c r="O5" s="747"/>
      <c r="P5" s="747"/>
      <c r="Q5" s="748"/>
      <c r="R5" s="735">
        <v>1957104</v>
      </c>
      <c r="S5" s="736"/>
      <c r="T5" s="736"/>
      <c r="U5" s="736"/>
      <c r="V5" s="736"/>
      <c r="W5" s="736"/>
      <c r="X5" s="736"/>
      <c r="Y5" s="779"/>
      <c r="Z5" s="797">
        <v>13.4</v>
      </c>
      <c r="AA5" s="797"/>
      <c r="AB5" s="797"/>
      <c r="AC5" s="797"/>
      <c r="AD5" s="798">
        <v>1957104</v>
      </c>
      <c r="AE5" s="798"/>
      <c r="AF5" s="798"/>
      <c r="AG5" s="798"/>
      <c r="AH5" s="798"/>
      <c r="AI5" s="798"/>
      <c r="AJ5" s="798"/>
      <c r="AK5" s="798"/>
      <c r="AL5" s="780">
        <v>30</v>
      </c>
      <c r="AM5" s="751"/>
      <c r="AN5" s="751"/>
      <c r="AO5" s="781"/>
      <c r="AP5" s="746" t="s">
        <v>233</v>
      </c>
      <c r="AQ5" s="747"/>
      <c r="AR5" s="747"/>
      <c r="AS5" s="747"/>
      <c r="AT5" s="747"/>
      <c r="AU5" s="747"/>
      <c r="AV5" s="747"/>
      <c r="AW5" s="747"/>
      <c r="AX5" s="747"/>
      <c r="AY5" s="747"/>
      <c r="AZ5" s="747"/>
      <c r="BA5" s="747"/>
      <c r="BB5" s="747"/>
      <c r="BC5" s="747"/>
      <c r="BD5" s="747"/>
      <c r="BE5" s="747"/>
      <c r="BF5" s="748"/>
      <c r="BG5" s="680">
        <v>1957104</v>
      </c>
      <c r="BH5" s="681"/>
      <c r="BI5" s="681"/>
      <c r="BJ5" s="681"/>
      <c r="BK5" s="681"/>
      <c r="BL5" s="681"/>
      <c r="BM5" s="681"/>
      <c r="BN5" s="682"/>
      <c r="BO5" s="713">
        <v>100</v>
      </c>
      <c r="BP5" s="713"/>
      <c r="BQ5" s="713"/>
      <c r="BR5" s="713"/>
      <c r="BS5" s="714">
        <v>3262</v>
      </c>
      <c r="BT5" s="714"/>
      <c r="BU5" s="714"/>
      <c r="BV5" s="714"/>
      <c r="BW5" s="714"/>
      <c r="BX5" s="714"/>
      <c r="BY5" s="714"/>
      <c r="BZ5" s="714"/>
      <c r="CA5" s="714"/>
      <c r="CB5" s="777"/>
      <c r="CD5" s="784" t="s">
        <v>228</v>
      </c>
      <c r="CE5" s="785"/>
      <c r="CF5" s="785"/>
      <c r="CG5" s="785"/>
      <c r="CH5" s="785"/>
      <c r="CI5" s="785"/>
      <c r="CJ5" s="785"/>
      <c r="CK5" s="785"/>
      <c r="CL5" s="785"/>
      <c r="CM5" s="785"/>
      <c r="CN5" s="785"/>
      <c r="CO5" s="785"/>
      <c r="CP5" s="785"/>
      <c r="CQ5" s="786"/>
      <c r="CR5" s="784" t="s">
        <v>234</v>
      </c>
      <c r="CS5" s="785"/>
      <c r="CT5" s="785"/>
      <c r="CU5" s="785"/>
      <c r="CV5" s="785"/>
      <c r="CW5" s="785"/>
      <c r="CX5" s="785"/>
      <c r="CY5" s="786"/>
      <c r="CZ5" s="784" t="s">
        <v>226</v>
      </c>
      <c r="DA5" s="785"/>
      <c r="DB5" s="785"/>
      <c r="DC5" s="786"/>
      <c r="DD5" s="784" t="s">
        <v>235</v>
      </c>
      <c r="DE5" s="785"/>
      <c r="DF5" s="785"/>
      <c r="DG5" s="785"/>
      <c r="DH5" s="785"/>
      <c r="DI5" s="785"/>
      <c r="DJ5" s="785"/>
      <c r="DK5" s="785"/>
      <c r="DL5" s="785"/>
      <c r="DM5" s="785"/>
      <c r="DN5" s="785"/>
      <c r="DO5" s="785"/>
      <c r="DP5" s="786"/>
      <c r="DQ5" s="784" t="s">
        <v>236</v>
      </c>
      <c r="DR5" s="785"/>
      <c r="DS5" s="785"/>
      <c r="DT5" s="785"/>
      <c r="DU5" s="785"/>
      <c r="DV5" s="785"/>
      <c r="DW5" s="785"/>
      <c r="DX5" s="785"/>
      <c r="DY5" s="785"/>
      <c r="DZ5" s="785"/>
      <c r="EA5" s="785"/>
      <c r="EB5" s="785"/>
      <c r="EC5" s="786"/>
    </row>
    <row r="6" spans="2:143" ht="11.25" customHeight="1">
      <c r="B6" s="677" t="s">
        <v>237</v>
      </c>
      <c r="C6" s="678"/>
      <c r="D6" s="678"/>
      <c r="E6" s="678"/>
      <c r="F6" s="678"/>
      <c r="G6" s="678"/>
      <c r="H6" s="678"/>
      <c r="I6" s="678"/>
      <c r="J6" s="678"/>
      <c r="K6" s="678"/>
      <c r="L6" s="678"/>
      <c r="M6" s="678"/>
      <c r="N6" s="678"/>
      <c r="O6" s="678"/>
      <c r="P6" s="678"/>
      <c r="Q6" s="679"/>
      <c r="R6" s="680">
        <v>147501</v>
      </c>
      <c r="S6" s="681"/>
      <c r="T6" s="681"/>
      <c r="U6" s="681"/>
      <c r="V6" s="681"/>
      <c r="W6" s="681"/>
      <c r="X6" s="681"/>
      <c r="Y6" s="682"/>
      <c r="Z6" s="713">
        <v>1</v>
      </c>
      <c r="AA6" s="713"/>
      <c r="AB6" s="713"/>
      <c r="AC6" s="713"/>
      <c r="AD6" s="714">
        <v>147501</v>
      </c>
      <c r="AE6" s="714"/>
      <c r="AF6" s="714"/>
      <c r="AG6" s="714"/>
      <c r="AH6" s="714"/>
      <c r="AI6" s="714"/>
      <c r="AJ6" s="714"/>
      <c r="AK6" s="714"/>
      <c r="AL6" s="683">
        <v>2.2999999999999998</v>
      </c>
      <c r="AM6" s="684"/>
      <c r="AN6" s="684"/>
      <c r="AO6" s="715"/>
      <c r="AP6" s="677" t="s">
        <v>238</v>
      </c>
      <c r="AQ6" s="678"/>
      <c r="AR6" s="678"/>
      <c r="AS6" s="678"/>
      <c r="AT6" s="678"/>
      <c r="AU6" s="678"/>
      <c r="AV6" s="678"/>
      <c r="AW6" s="678"/>
      <c r="AX6" s="678"/>
      <c r="AY6" s="678"/>
      <c r="AZ6" s="678"/>
      <c r="BA6" s="678"/>
      <c r="BB6" s="678"/>
      <c r="BC6" s="678"/>
      <c r="BD6" s="678"/>
      <c r="BE6" s="678"/>
      <c r="BF6" s="679"/>
      <c r="BG6" s="680">
        <v>1957104</v>
      </c>
      <c r="BH6" s="681"/>
      <c r="BI6" s="681"/>
      <c r="BJ6" s="681"/>
      <c r="BK6" s="681"/>
      <c r="BL6" s="681"/>
      <c r="BM6" s="681"/>
      <c r="BN6" s="682"/>
      <c r="BO6" s="713">
        <v>100</v>
      </c>
      <c r="BP6" s="713"/>
      <c r="BQ6" s="713"/>
      <c r="BR6" s="713"/>
      <c r="BS6" s="714">
        <v>3262</v>
      </c>
      <c r="BT6" s="714"/>
      <c r="BU6" s="714"/>
      <c r="BV6" s="714"/>
      <c r="BW6" s="714"/>
      <c r="BX6" s="714"/>
      <c r="BY6" s="714"/>
      <c r="BZ6" s="714"/>
      <c r="CA6" s="714"/>
      <c r="CB6" s="777"/>
      <c r="CD6" s="738" t="s">
        <v>239</v>
      </c>
      <c r="CE6" s="739"/>
      <c r="CF6" s="739"/>
      <c r="CG6" s="739"/>
      <c r="CH6" s="739"/>
      <c r="CI6" s="739"/>
      <c r="CJ6" s="739"/>
      <c r="CK6" s="739"/>
      <c r="CL6" s="739"/>
      <c r="CM6" s="739"/>
      <c r="CN6" s="739"/>
      <c r="CO6" s="739"/>
      <c r="CP6" s="739"/>
      <c r="CQ6" s="740"/>
      <c r="CR6" s="680">
        <v>105789</v>
      </c>
      <c r="CS6" s="681"/>
      <c r="CT6" s="681"/>
      <c r="CU6" s="681"/>
      <c r="CV6" s="681"/>
      <c r="CW6" s="681"/>
      <c r="CX6" s="681"/>
      <c r="CY6" s="682"/>
      <c r="CZ6" s="780">
        <v>0.8</v>
      </c>
      <c r="DA6" s="751"/>
      <c r="DB6" s="751"/>
      <c r="DC6" s="783"/>
      <c r="DD6" s="686">
        <v>3166</v>
      </c>
      <c r="DE6" s="681"/>
      <c r="DF6" s="681"/>
      <c r="DG6" s="681"/>
      <c r="DH6" s="681"/>
      <c r="DI6" s="681"/>
      <c r="DJ6" s="681"/>
      <c r="DK6" s="681"/>
      <c r="DL6" s="681"/>
      <c r="DM6" s="681"/>
      <c r="DN6" s="681"/>
      <c r="DO6" s="681"/>
      <c r="DP6" s="682"/>
      <c r="DQ6" s="686">
        <v>105789</v>
      </c>
      <c r="DR6" s="681"/>
      <c r="DS6" s="681"/>
      <c r="DT6" s="681"/>
      <c r="DU6" s="681"/>
      <c r="DV6" s="681"/>
      <c r="DW6" s="681"/>
      <c r="DX6" s="681"/>
      <c r="DY6" s="681"/>
      <c r="DZ6" s="681"/>
      <c r="EA6" s="681"/>
      <c r="EB6" s="681"/>
      <c r="EC6" s="727"/>
    </row>
    <row r="7" spans="2:143" ht="11.25" customHeight="1">
      <c r="B7" s="677" t="s">
        <v>240</v>
      </c>
      <c r="C7" s="678"/>
      <c r="D7" s="678"/>
      <c r="E7" s="678"/>
      <c r="F7" s="678"/>
      <c r="G7" s="678"/>
      <c r="H7" s="678"/>
      <c r="I7" s="678"/>
      <c r="J7" s="678"/>
      <c r="K7" s="678"/>
      <c r="L7" s="678"/>
      <c r="M7" s="678"/>
      <c r="N7" s="678"/>
      <c r="O7" s="678"/>
      <c r="P7" s="678"/>
      <c r="Q7" s="679"/>
      <c r="R7" s="680">
        <v>1234</v>
      </c>
      <c r="S7" s="681"/>
      <c r="T7" s="681"/>
      <c r="U7" s="681"/>
      <c r="V7" s="681"/>
      <c r="W7" s="681"/>
      <c r="X7" s="681"/>
      <c r="Y7" s="682"/>
      <c r="Z7" s="713">
        <v>0</v>
      </c>
      <c r="AA7" s="713"/>
      <c r="AB7" s="713"/>
      <c r="AC7" s="713"/>
      <c r="AD7" s="714">
        <v>1234</v>
      </c>
      <c r="AE7" s="714"/>
      <c r="AF7" s="714"/>
      <c r="AG7" s="714"/>
      <c r="AH7" s="714"/>
      <c r="AI7" s="714"/>
      <c r="AJ7" s="714"/>
      <c r="AK7" s="714"/>
      <c r="AL7" s="683">
        <v>0</v>
      </c>
      <c r="AM7" s="684"/>
      <c r="AN7" s="684"/>
      <c r="AO7" s="715"/>
      <c r="AP7" s="677" t="s">
        <v>241</v>
      </c>
      <c r="AQ7" s="678"/>
      <c r="AR7" s="678"/>
      <c r="AS7" s="678"/>
      <c r="AT7" s="678"/>
      <c r="AU7" s="678"/>
      <c r="AV7" s="678"/>
      <c r="AW7" s="678"/>
      <c r="AX7" s="678"/>
      <c r="AY7" s="678"/>
      <c r="AZ7" s="678"/>
      <c r="BA7" s="678"/>
      <c r="BB7" s="678"/>
      <c r="BC7" s="678"/>
      <c r="BD7" s="678"/>
      <c r="BE7" s="678"/>
      <c r="BF7" s="679"/>
      <c r="BG7" s="680">
        <v>748140</v>
      </c>
      <c r="BH7" s="681"/>
      <c r="BI7" s="681"/>
      <c r="BJ7" s="681"/>
      <c r="BK7" s="681"/>
      <c r="BL7" s="681"/>
      <c r="BM7" s="681"/>
      <c r="BN7" s="682"/>
      <c r="BO7" s="713">
        <v>38.200000000000003</v>
      </c>
      <c r="BP7" s="713"/>
      <c r="BQ7" s="713"/>
      <c r="BR7" s="713"/>
      <c r="BS7" s="714">
        <v>3262</v>
      </c>
      <c r="BT7" s="714"/>
      <c r="BU7" s="714"/>
      <c r="BV7" s="714"/>
      <c r="BW7" s="714"/>
      <c r="BX7" s="714"/>
      <c r="BY7" s="714"/>
      <c r="BZ7" s="714"/>
      <c r="CA7" s="714"/>
      <c r="CB7" s="777"/>
      <c r="CD7" s="719" t="s">
        <v>242</v>
      </c>
      <c r="CE7" s="720"/>
      <c r="CF7" s="720"/>
      <c r="CG7" s="720"/>
      <c r="CH7" s="720"/>
      <c r="CI7" s="720"/>
      <c r="CJ7" s="720"/>
      <c r="CK7" s="720"/>
      <c r="CL7" s="720"/>
      <c r="CM7" s="720"/>
      <c r="CN7" s="720"/>
      <c r="CO7" s="720"/>
      <c r="CP7" s="720"/>
      <c r="CQ7" s="721"/>
      <c r="CR7" s="680">
        <v>3785064</v>
      </c>
      <c r="CS7" s="681"/>
      <c r="CT7" s="681"/>
      <c r="CU7" s="681"/>
      <c r="CV7" s="681"/>
      <c r="CW7" s="681"/>
      <c r="CX7" s="681"/>
      <c r="CY7" s="682"/>
      <c r="CZ7" s="713">
        <v>27.3</v>
      </c>
      <c r="DA7" s="713"/>
      <c r="DB7" s="713"/>
      <c r="DC7" s="713"/>
      <c r="DD7" s="686">
        <v>163660</v>
      </c>
      <c r="DE7" s="681"/>
      <c r="DF7" s="681"/>
      <c r="DG7" s="681"/>
      <c r="DH7" s="681"/>
      <c r="DI7" s="681"/>
      <c r="DJ7" s="681"/>
      <c r="DK7" s="681"/>
      <c r="DL7" s="681"/>
      <c r="DM7" s="681"/>
      <c r="DN7" s="681"/>
      <c r="DO7" s="681"/>
      <c r="DP7" s="682"/>
      <c r="DQ7" s="686">
        <v>1495436</v>
      </c>
      <c r="DR7" s="681"/>
      <c r="DS7" s="681"/>
      <c r="DT7" s="681"/>
      <c r="DU7" s="681"/>
      <c r="DV7" s="681"/>
      <c r="DW7" s="681"/>
      <c r="DX7" s="681"/>
      <c r="DY7" s="681"/>
      <c r="DZ7" s="681"/>
      <c r="EA7" s="681"/>
      <c r="EB7" s="681"/>
      <c r="EC7" s="727"/>
    </row>
    <row r="8" spans="2:143" ht="11.25" customHeight="1">
      <c r="B8" s="677" t="s">
        <v>243</v>
      </c>
      <c r="C8" s="678"/>
      <c r="D8" s="678"/>
      <c r="E8" s="678"/>
      <c r="F8" s="678"/>
      <c r="G8" s="678"/>
      <c r="H8" s="678"/>
      <c r="I8" s="678"/>
      <c r="J8" s="678"/>
      <c r="K8" s="678"/>
      <c r="L8" s="678"/>
      <c r="M8" s="678"/>
      <c r="N8" s="678"/>
      <c r="O8" s="678"/>
      <c r="P8" s="678"/>
      <c r="Q8" s="679"/>
      <c r="R8" s="680">
        <v>6182</v>
      </c>
      <c r="S8" s="681"/>
      <c r="T8" s="681"/>
      <c r="U8" s="681"/>
      <c r="V8" s="681"/>
      <c r="W8" s="681"/>
      <c r="X8" s="681"/>
      <c r="Y8" s="682"/>
      <c r="Z8" s="713">
        <v>0</v>
      </c>
      <c r="AA8" s="713"/>
      <c r="AB8" s="713"/>
      <c r="AC8" s="713"/>
      <c r="AD8" s="714">
        <v>6182</v>
      </c>
      <c r="AE8" s="714"/>
      <c r="AF8" s="714"/>
      <c r="AG8" s="714"/>
      <c r="AH8" s="714"/>
      <c r="AI8" s="714"/>
      <c r="AJ8" s="714"/>
      <c r="AK8" s="714"/>
      <c r="AL8" s="683">
        <v>0.1</v>
      </c>
      <c r="AM8" s="684"/>
      <c r="AN8" s="684"/>
      <c r="AO8" s="715"/>
      <c r="AP8" s="677" t="s">
        <v>244</v>
      </c>
      <c r="AQ8" s="678"/>
      <c r="AR8" s="678"/>
      <c r="AS8" s="678"/>
      <c r="AT8" s="678"/>
      <c r="AU8" s="678"/>
      <c r="AV8" s="678"/>
      <c r="AW8" s="678"/>
      <c r="AX8" s="678"/>
      <c r="AY8" s="678"/>
      <c r="AZ8" s="678"/>
      <c r="BA8" s="678"/>
      <c r="BB8" s="678"/>
      <c r="BC8" s="678"/>
      <c r="BD8" s="678"/>
      <c r="BE8" s="678"/>
      <c r="BF8" s="679"/>
      <c r="BG8" s="680">
        <v>31790</v>
      </c>
      <c r="BH8" s="681"/>
      <c r="BI8" s="681"/>
      <c r="BJ8" s="681"/>
      <c r="BK8" s="681"/>
      <c r="BL8" s="681"/>
      <c r="BM8" s="681"/>
      <c r="BN8" s="682"/>
      <c r="BO8" s="713">
        <v>1.6</v>
      </c>
      <c r="BP8" s="713"/>
      <c r="BQ8" s="713"/>
      <c r="BR8" s="713"/>
      <c r="BS8" s="686" t="s">
        <v>176</v>
      </c>
      <c r="BT8" s="681"/>
      <c r="BU8" s="681"/>
      <c r="BV8" s="681"/>
      <c r="BW8" s="681"/>
      <c r="BX8" s="681"/>
      <c r="BY8" s="681"/>
      <c r="BZ8" s="681"/>
      <c r="CA8" s="681"/>
      <c r="CB8" s="727"/>
      <c r="CD8" s="719" t="s">
        <v>245</v>
      </c>
      <c r="CE8" s="720"/>
      <c r="CF8" s="720"/>
      <c r="CG8" s="720"/>
      <c r="CH8" s="720"/>
      <c r="CI8" s="720"/>
      <c r="CJ8" s="720"/>
      <c r="CK8" s="720"/>
      <c r="CL8" s="720"/>
      <c r="CM8" s="720"/>
      <c r="CN8" s="720"/>
      <c r="CO8" s="720"/>
      <c r="CP8" s="720"/>
      <c r="CQ8" s="721"/>
      <c r="CR8" s="680">
        <v>3601236</v>
      </c>
      <c r="CS8" s="681"/>
      <c r="CT8" s="681"/>
      <c r="CU8" s="681"/>
      <c r="CV8" s="681"/>
      <c r="CW8" s="681"/>
      <c r="CX8" s="681"/>
      <c r="CY8" s="682"/>
      <c r="CZ8" s="713">
        <v>26</v>
      </c>
      <c r="DA8" s="713"/>
      <c r="DB8" s="713"/>
      <c r="DC8" s="713"/>
      <c r="DD8" s="686">
        <v>239883</v>
      </c>
      <c r="DE8" s="681"/>
      <c r="DF8" s="681"/>
      <c r="DG8" s="681"/>
      <c r="DH8" s="681"/>
      <c r="DI8" s="681"/>
      <c r="DJ8" s="681"/>
      <c r="DK8" s="681"/>
      <c r="DL8" s="681"/>
      <c r="DM8" s="681"/>
      <c r="DN8" s="681"/>
      <c r="DO8" s="681"/>
      <c r="DP8" s="682"/>
      <c r="DQ8" s="686">
        <v>1960252</v>
      </c>
      <c r="DR8" s="681"/>
      <c r="DS8" s="681"/>
      <c r="DT8" s="681"/>
      <c r="DU8" s="681"/>
      <c r="DV8" s="681"/>
      <c r="DW8" s="681"/>
      <c r="DX8" s="681"/>
      <c r="DY8" s="681"/>
      <c r="DZ8" s="681"/>
      <c r="EA8" s="681"/>
      <c r="EB8" s="681"/>
      <c r="EC8" s="727"/>
    </row>
    <row r="9" spans="2:143" ht="11.25" customHeight="1">
      <c r="B9" s="677" t="s">
        <v>246</v>
      </c>
      <c r="C9" s="678"/>
      <c r="D9" s="678"/>
      <c r="E9" s="678"/>
      <c r="F9" s="678"/>
      <c r="G9" s="678"/>
      <c r="H9" s="678"/>
      <c r="I9" s="678"/>
      <c r="J9" s="678"/>
      <c r="K9" s="678"/>
      <c r="L9" s="678"/>
      <c r="M9" s="678"/>
      <c r="N9" s="678"/>
      <c r="O9" s="678"/>
      <c r="P9" s="678"/>
      <c r="Q9" s="679"/>
      <c r="R9" s="680">
        <v>8027</v>
      </c>
      <c r="S9" s="681"/>
      <c r="T9" s="681"/>
      <c r="U9" s="681"/>
      <c r="V9" s="681"/>
      <c r="W9" s="681"/>
      <c r="X9" s="681"/>
      <c r="Y9" s="682"/>
      <c r="Z9" s="713">
        <v>0.1</v>
      </c>
      <c r="AA9" s="713"/>
      <c r="AB9" s="713"/>
      <c r="AC9" s="713"/>
      <c r="AD9" s="714">
        <v>8027</v>
      </c>
      <c r="AE9" s="714"/>
      <c r="AF9" s="714"/>
      <c r="AG9" s="714"/>
      <c r="AH9" s="714"/>
      <c r="AI9" s="714"/>
      <c r="AJ9" s="714"/>
      <c r="AK9" s="714"/>
      <c r="AL9" s="683">
        <v>0.1</v>
      </c>
      <c r="AM9" s="684"/>
      <c r="AN9" s="684"/>
      <c r="AO9" s="715"/>
      <c r="AP9" s="677" t="s">
        <v>247</v>
      </c>
      <c r="AQ9" s="678"/>
      <c r="AR9" s="678"/>
      <c r="AS9" s="678"/>
      <c r="AT9" s="678"/>
      <c r="AU9" s="678"/>
      <c r="AV9" s="678"/>
      <c r="AW9" s="678"/>
      <c r="AX9" s="678"/>
      <c r="AY9" s="678"/>
      <c r="AZ9" s="678"/>
      <c r="BA9" s="678"/>
      <c r="BB9" s="678"/>
      <c r="BC9" s="678"/>
      <c r="BD9" s="678"/>
      <c r="BE9" s="678"/>
      <c r="BF9" s="679"/>
      <c r="BG9" s="680">
        <v>648246</v>
      </c>
      <c r="BH9" s="681"/>
      <c r="BI9" s="681"/>
      <c r="BJ9" s="681"/>
      <c r="BK9" s="681"/>
      <c r="BL9" s="681"/>
      <c r="BM9" s="681"/>
      <c r="BN9" s="682"/>
      <c r="BO9" s="713">
        <v>33.1</v>
      </c>
      <c r="BP9" s="713"/>
      <c r="BQ9" s="713"/>
      <c r="BR9" s="713"/>
      <c r="BS9" s="686" t="s">
        <v>248</v>
      </c>
      <c r="BT9" s="681"/>
      <c r="BU9" s="681"/>
      <c r="BV9" s="681"/>
      <c r="BW9" s="681"/>
      <c r="BX9" s="681"/>
      <c r="BY9" s="681"/>
      <c r="BZ9" s="681"/>
      <c r="CA9" s="681"/>
      <c r="CB9" s="727"/>
      <c r="CD9" s="719" t="s">
        <v>249</v>
      </c>
      <c r="CE9" s="720"/>
      <c r="CF9" s="720"/>
      <c r="CG9" s="720"/>
      <c r="CH9" s="720"/>
      <c r="CI9" s="720"/>
      <c r="CJ9" s="720"/>
      <c r="CK9" s="720"/>
      <c r="CL9" s="720"/>
      <c r="CM9" s="720"/>
      <c r="CN9" s="720"/>
      <c r="CO9" s="720"/>
      <c r="CP9" s="720"/>
      <c r="CQ9" s="721"/>
      <c r="CR9" s="680">
        <v>1204261</v>
      </c>
      <c r="CS9" s="681"/>
      <c r="CT9" s="681"/>
      <c r="CU9" s="681"/>
      <c r="CV9" s="681"/>
      <c r="CW9" s="681"/>
      <c r="CX9" s="681"/>
      <c r="CY9" s="682"/>
      <c r="CZ9" s="713">
        <v>8.6999999999999993</v>
      </c>
      <c r="DA9" s="713"/>
      <c r="DB9" s="713"/>
      <c r="DC9" s="713"/>
      <c r="DD9" s="686">
        <v>24137</v>
      </c>
      <c r="DE9" s="681"/>
      <c r="DF9" s="681"/>
      <c r="DG9" s="681"/>
      <c r="DH9" s="681"/>
      <c r="DI9" s="681"/>
      <c r="DJ9" s="681"/>
      <c r="DK9" s="681"/>
      <c r="DL9" s="681"/>
      <c r="DM9" s="681"/>
      <c r="DN9" s="681"/>
      <c r="DO9" s="681"/>
      <c r="DP9" s="682"/>
      <c r="DQ9" s="686">
        <v>1017754</v>
      </c>
      <c r="DR9" s="681"/>
      <c r="DS9" s="681"/>
      <c r="DT9" s="681"/>
      <c r="DU9" s="681"/>
      <c r="DV9" s="681"/>
      <c r="DW9" s="681"/>
      <c r="DX9" s="681"/>
      <c r="DY9" s="681"/>
      <c r="DZ9" s="681"/>
      <c r="EA9" s="681"/>
      <c r="EB9" s="681"/>
      <c r="EC9" s="727"/>
    </row>
    <row r="10" spans="2:143" ht="11.25" customHeight="1">
      <c r="B10" s="677" t="s">
        <v>250</v>
      </c>
      <c r="C10" s="678"/>
      <c r="D10" s="678"/>
      <c r="E10" s="678"/>
      <c r="F10" s="678"/>
      <c r="G10" s="678"/>
      <c r="H10" s="678"/>
      <c r="I10" s="678"/>
      <c r="J10" s="678"/>
      <c r="K10" s="678"/>
      <c r="L10" s="678"/>
      <c r="M10" s="678"/>
      <c r="N10" s="678"/>
      <c r="O10" s="678"/>
      <c r="P10" s="678"/>
      <c r="Q10" s="679"/>
      <c r="R10" s="680" t="s">
        <v>248</v>
      </c>
      <c r="S10" s="681"/>
      <c r="T10" s="681"/>
      <c r="U10" s="681"/>
      <c r="V10" s="681"/>
      <c r="W10" s="681"/>
      <c r="X10" s="681"/>
      <c r="Y10" s="682"/>
      <c r="Z10" s="713" t="s">
        <v>176</v>
      </c>
      <c r="AA10" s="713"/>
      <c r="AB10" s="713"/>
      <c r="AC10" s="713"/>
      <c r="AD10" s="714" t="s">
        <v>248</v>
      </c>
      <c r="AE10" s="714"/>
      <c r="AF10" s="714"/>
      <c r="AG10" s="714"/>
      <c r="AH10" s="714"/>
      <c r="AI10" s="714"/>
      <c r="AJ10" s="714"/>
      <c r="AK10" s="714"/>
      <c r="AL10" s="683" t="s">
        <v>248</v>
      </c>
      <c r="AM10" s="684"/>
      <c r="AN10" s="684"/>
      <c r="AO10" s="715"/>
      <c r="AP10" s="677" t="s">
        <v>251</v>
      </c>
      <c r="AQ10" s="678"/>
      <c r="AR10" s="678"/>
      <c r="AS10" s="678"/>
      <c r="AT10" s="678"/>
      <c r="AU10" s="678"/>
      <c r="AV10" s="678"/>
      <c r="AW10" s="678"/>
      <c r="AX10" s="678"/>
      <c r="AY10" s="678"/>
      <c r="AZ10" s="678"/>
      <c r="BA10" s="678"/>
      <c r="BB10" s="678"/>
      <c r="BC10" s="678"/>
      <c r="BD10" s="678"/>
      <c r="BE10" s="678"/>
      <c r="BF10" s="679"/>
      <c r="BG10" s="680">
        <v>32878</v>
      </c>
      <c r="BH10" s="681"/>
      <c r="BI10" s="681"/>
      <c r="BJ10" s="681"/>
      <c r="BK10" s="681"/>
      <c r="BL10" s="681"/>
      <c r="BM10" s="681"/>
      <c r="BN10" s="682"/>
      <c r="BO10" s="713">
        <v>1.7</v>
      </c>
      <c r="BP10" s="713"/>
      <c r="BQ10" s="713"/>
      <c r="BR10" s="713"/>
      <c r="BS10" s="686" t="s">
        <v>248</v>
      </c>
      <c r="BT10" s="681"/>
      <c r="BU10" s="681"/>
      <c r="BV10" s="681"/>
      <c r="BW10" s="681"/>
      <c r="BX10" s="681"/>
      <c r="BY10" s="681"/>
      <c r="BZ10" s="681"/>
      <c r="CA10" s="681"/>
      <c r="CB10" s="727"/>
      <c r="CD10" s="719" t="s">
        <v>252</v>
      </c>
      <c r="CE10" s="720"/>
      <c r="CF10" s="720"/>
      <c r="CG10" s="720"/>
      <c r="CH10" s="720"/>
      <c r="CI10" s="720"/>
      <c r="CJ10" s="720"/>
      <c r="CK10" s="720"/>
      <c r="CL10" s="720"/>
      <c r="CM10" s="720"/>
      <c r="CN10" s="720"/>
      <c r="CO10" s="720"/>
      <c r="CP10" s="720"/>
      <c r="CQ10" s="721"/>
      <c r="CR10" s="680">
        <v>8363</v>
      </c>
      <c r="CS10" s="681"/>
      <c r="CT10" s="681"/>
      <c r="CU10" s="681"/>
      <c r="CV10" s="681"/>
      <c r="CW10" s="681"/>
      <c r="CX10" s="681"/>
      <c r="CY10" s="682"/>
      <c r="CZ10" s="713">
        <v>0.1</v>
      </c>
      <c r="DA10" s="713"/>
      <c r="DB10" s="713"/>
      <c r="DC10" s="713"/>
      <c r="DD10" s="686" t="s">
        <v>248</v>
      </c>
      <c r="DE10" s="681"/>
      <c r="DF10" s="681"/>
      <c r="DG10" s="681"/>
      <c r="DH10" s="681"/>
      <c r="DI10" s="681"/>
      <c r="DJ10" s="681"/>
      <c r="DK10" s="681"/>
      <c r="DL10" s="681"/>
      <c r="DM10" s="681"/>
      <c r="DN10" s="681"/>
      <c r="DO10" s="681"/>
      <c r="DP10" s="682"/>
      <c r="DQ10" s="686">
        <v>8363</v>
      </c>
      <c r="DR10" s="681"/>
      <c r="DS10" s="681"/>
      <c r="DT10" s="681"/>
      <c r="DU10" s="681"/>
      <c r="DV10" s="681"/>
      <c r="DW10" s="681"/>
      <c r="DX10" s="681"/>
      <c r="DY10" s="681"/>
      <c r="DZ10" s="681"/>
      <c r="EA10" s="681"/>
      <c r="EB10" s="681"/>
      <c r="EC10" s="727"/>
    </row>
    <row r="11" spans="2:143" ht="11.25" customHeight="1">
      <c r="B11" s="677" t="s">
        <v>253</v>
      </c>
      <c r="C11" s="678"/>
      <c r="D11" s="678"/>
      <c r="E11" s="678"/>
      <c r="F11" s="678"/>
      <c r="G11" s="678"/>
      <c r="H11" s="678"/>
      <c r="I11" s="678"/>
      <c r="J11" s="678"/>
      <c r="K11" s="678"/>
      <c r="L11" s="678"/>
      <c r="M11" s="678"/>
      <c r="N11" s="678"/>
      <c r="O11" s="678"/>
      <c r="P11" s="678"/>
      <c r="Q11" s="679"/>
      <c r="R11" s="680">
        <v>415154</v>
      </c>
      <c r="S11" s="681"/>
      <c r="T11" s="681"/>
      <c r="U11" s="681"/>
      <c r="V11" s="681"/>
      <c r="W11" s="681"/>
      <c r="X11" s="681"/>
      <c r="Y11" s="682"/>
      <c r="Z11" s="683">
        <v>2.8</v>
      </c>
      <c r="AA11" s="684"/>
      <c r="AB11" s="684"/>
      <c r="AC11" s="685"/>
      <c r="AD11" s="686">
        <v>415154</v>
      </c>
      <c r="AE11" s="681"/>
      <c r="AF11" s="681"/>
      <c r="AG11" s="681"/>
      <c r="AH11" s="681"/>
      <c r="AI11" s="681"/>
      <c r="AJ11" s="681"/>
      <c r="AK11" s="682"/>
      <c r="AL11" s="683">
        <v>6.4</v>
      </c>
      <c r="AM11" s="684"/>
      <c r="AN11" s="684"/>
      <c r="AO11" s="715"/>
      <c r="AP11" s="677" t="s">
        <v>254</v>
      </c>
      <c r="AQ11" s="678"/>
      <c r="AR11" s="678"/>
      <c r="AS11" s="678"/>
      <c r="AT11" s="678"/>
      <c r="AU11" s="678"/>
      <c r="AV11" s="678"/>
      <c r="AW11" s="678"/>
      <c r="AX11" s="678"/>
      <c r="AY11" s="678"/>
      <c r="AZ11" s="678"/>
      <c r="BA11" s="678"/>
      <c r="BB11" s="678"/>
      <c r="BC11" s="678"/>
      <c r="BD11" s="678"/>
      <c r="BE11" s="678"/>
      <c r="BF11" s="679"/>
      <c r="BG11" s="680">
        <v>35226</v>
      </c>
      <c r="BH11" s="681"/>
      <c r="BI11" s="681"/>
      <c r="BJ11" s="681"/>
      <c r="BK11" s="681"/>
      <c r="BL11" s="681"/>
      <c r="BM11" s="681"/>
      <c r="BN11" s="682"/>
      <c r="BO11" s="713">
        <v>1.8</v>
      </c>
      <c r="BP11" s="713"/>
      <c r="BQ11" s="713"/>
      <c r="BR11" s="713"/>
      <c r="BS11" s="686">
        <v>3262</v>
      </c>
      <c r="BT11" s="681"/>
      <c r="BU11" s="681"/>
      <c r="BV11" s="681"/>
      <c r="BW11" s="681"/>
      <c r="BX11" s="681"/>
      <c r="BY11" s="681"/>
      <c r="BZ11" s="681"/>
      <c r="CA11" s="681"/>
      <c r="CB11" s="727"/>
      <c r="CD11" s="719" t="s">
        <v>255</v>
      </c>
      <c r="CE11" s="720"/>
      <c r="CF11" s="720"/>
      <c r="CG11" s="720"/>
      <c r="CH11" s="720"/>
      <c r="CI11" s="720"/>
      <c r="CJ11" s="720"/>
      <c r="CK11" s="720"/>
      <c r="CL11" s="720"/>
      <c r="CM11" s="720"/>
      <c r="CN11" s="720"/>
      <c r="CO11" s="720"/>
      <c r="CP11" s="720"/>
      <c r="CQ11" s="721"/>
      <c r="CR11" s="680">
        <v>598061</v>
      </c>
      <c r="CS11" s="681"/>
      <c r="CT11" s="681"/>
      <c r="CU11" s="681"/>
      <c r="CV11" s="681"/>
      <c r="CW11" s="681"/>
      <c r="CX11" s="681"/>
      <c r="CY11" s="682"/>
      <c r="CZ11" s="713">
        <v>4.3</v>
      </c>
      <c r="DA11" s="713"/>
      <c r="DB11" s="713"/>
      <c r="DC11" s="713"/>
      <c r="DD11" s="686">
        <v>324209</v>
      </c>
      <c r="DE11" s="681"/>
      <c r="DF11" s="681"/>
      <c r="DG11" s="681"/>
      <c r="DH11" s="681"/>
      <c r="DI11" s="681"/>
      <c r="DJ11" s="681"/>
      <c r="DK11" s="681"/>
      <c r="DL11" s="681"/>
      <c r="DM11" s="681"/>
      <c r="DN11" s="681"/>
      <c r="DO11" s="681"/>
      <c r="DP11" s="682"/>
      <c r="DQ11" s="686">
        <v>288323</v>
      </c>
      <c r="DR11" s="681"/>
      <c r="DS11" s="681"/>
      <c r="DT11" s="681"/>
      <c r="DU11" s="681"/>
      <c r="DV11" s="681"/>
      <c r="DW11" s="681"/>
      <c r="DX11" s="681"/>
      <c r="DY11" s="681"/>
      <c r="DZ11" s="681"/>
      <c r="EA11" s="681"/>
      <c r="EB11" s="681"/>
      <c r="EC11" s="727"/>
    </row>
    <row r="12" spans="2:143" ht="11.25" customHeight="1">
      <c r="B12" s="677" t="s">
        <v>256</v>
      </c>
      <c r="C12" s="678"/>
      <c r="D12" s="678"/>
      <c r="E12" s="678"/>
      <c r="F12" s="678"/>
      <c r="G12" s="678"/>
      <c r="H12" s="678"/>
      <c r="I12" s="678"/>
      <c r="J12" s="678"/>
      <c r="K12" s="678"/>
      <c r="L12" s="678"/>
      <c r="M12" s="678"/>
      <c r="N12" s="678"/>
      <c r="O12" s="678"/>
      <c r="P12" s="678"/>
      <c r="Q12" s="679"/>
      <c r="R12" s="680">
        <v>24964</v>
      </c>
      <c r="S12" s="681"/>
      <c r="T12" s="681"/>
      <c r="U12" s="681"/>
      <c r="V12" s="681"/>
      <c r="W12" s="681"/>
      <c r="X12" s="681"/>
      <c r="Y12" s="682"/>
      <c r="Z12" s="713">
        <v>0.2</v>
      </c>
      <c r="AA12" s="713"/>
      <c r="AB12" s="713"/>
      <c r="AC12" s="713"/>
      <c r="AD12" s="714">
        <v>24964</v>
      </c>
      <c r="AE12" s="714"/>
      <c r="AF12" s="714"/>
      <c r="AG12" s="714"/>
      <c r="AH12" s="714"/>
      <c r="AI12" s="714"/>
      <c r="AJ12" s="714"/>
      <c r="AK12" s="714"/>
      <c r="AL12" s="683">
        <v>0.4</v>
      </c>
      <c r="AM12" s="684"/>
      <c r="AN12" s="684"/>
      <c r="AO12" s="715"/>
      <c r="AP12" s="677" t="s">
        <v>257</v>
      </c>
      <c r="AQ12" s="678"/>
      <c r="AR12" s="678"/>
      <c r="AS12" s="678"/>
      <c r="AT12" s="678"/>
      <c r="AU12" s="678"/>
      <c r="AV12" s="678"/>
      <c r="AW12" s="678"/>
      <c r="AX12" s="678"/>
      <c r="AY12" s="678"/>
      <c r="AZ12" s="678"/>
      <c r="BA12" s="678"/>
      <c r="BB12" s="678"/>
      <c r="BC12" s="678"/>
      <c r="BD12" s="678"/>
      <c r="BE12" s="678"/>
      <c r="BF12" s="679"/>
      <c r="BG12" s="680">
        <v>987521</v>
      </c>
      <c r="BH12" s="681"/>
      <c r="BI12" s="681"/>
      <c r="BJ12" s="681"/>
      <c r="BK12" s="681"/>
      <c r="BL12" s="681"/>
      <c r="BM12" s="681"/>
      <c r="BN12" s="682"/>
      <c r="BO12" s="713">
        <v>50.5</v>
      </c>
      <c r="BP12" s="713"/>
      <c r="BQ12" s="713"/>
      <c r="BR12" s="713"/>
      <c r="BS12" s="686" t="s">
        <v>176</v>
      </c>
      <c r="BT12" s="681"/>
      <c r="BU12" s="681"/>
      <c r="BV12" s="681"/>
      <c r="BW12" s="681"/>
      <c r="BX12" s="681"/>
      <c r="BY12" s="681"/>
      <c r="BZ12" s="681"/>
      <c r="CA12" s="681"/>
      <c r="CB12" s="727"/>
      <c r="CD12" s="719" t="s">
        <v>258</v>
      </c>
      <c r="CE12" s="720"/>
      <c r="CF12" s="720"/>
      <c r="CG12" s="720"/>
      <c r="CH12" s="720"/>
      <c r="CI12" s="720"/>
      <c r="CJ12" s="720"/>
      <c r="CK12" s="720"/>
      <c r="CL12" s="720"/>
      <c r="CM12" s="720"/>
      <c r="CN12" s="720"/>
      <c r="CO12" s="720"/>
      <c r="CP12" s="720"/>
      <c r="CQ12" s="721"/>
      <c r="CR12" s="680">
        <v>364211</v>
      </c>
      <c r="CS12" s="681"/>
      <c r="CT12" s="681"/>
      <c r="CU12" s="681"/>
      <c r="CV12" s="681"/>
      <c r="CW12" s="681"/>
      <c r="CX12" s="681"/>
      <c r="CY12" s="682"/>
      <c r="CZ12" s="713">
        <v>2.6</v>
      </c>
      <c r="DA12" s="713"/>
      <c r="DB12" s="713"/>
      <c r="DC12" s="713"/>
      <c r="DD12" s="686">
        <v>4303</v>
      </c>
      <c r="DE12" s="681"/>
      <c r="DF12" s="681"/>
      <c r="DG12" s="681"/>
      <c r="DH12" s="681"/>
      <c r="DI12" s="681"/>
      <c r="DJ12" s="681"/>
      <c r="DK12" s="681"/>
      <c r="DL12" s="681"/>
      <c r="DM12" s="681"/>
      <c r="DN12" s="681"/>
      <c r="DO12" s="681"/>
      <c r="DP12" s="682"/>
      <c r="DQ12" s="686">
        <v>359540</v>
      </c>
      <c r="DR12" s="681"/>
      <c r="DS12" s="681"/>
      <c r="DT12" s="681"/>
      <c r="DU12" s="681"/>
      <c r="DV12" s="681"/>
      <c r="DW12" s="681"/>
      <c r="DX12" s="681"/>
      <c r="DY12" s="681"/>
      <c r="DZ12" s="681"/>
      <c r="EA12" s="681"/>
      <c r="EB12" s="681"/>
      <c r="EC12" s="727"/>
    </row>
    <row r="13" spans="2:143" ht="11.25" customHeight="1">
      <c r="B13" s="677" t="s">
        <v>259</v>
      </c>
      <c r="C13" s="678"/>
      <c r="D13" s="678"/>
      <c r="E13" s="678"/>
      <c r="F13" s="678"/>
      <c r="G13" s="678"/>
      <c r="H13" s="678"/>
      <c r="I13" s="678"/>
      <c r="J13" s="678"/>
      <c r="K13" s="678"/>
      <c r="L13" s="678"/>
      <c r="M13" s="678"/>
      <c r="N13" s="678"/>
      <c r="O13" s="678"/>
      <c r="P13" s="678"/>
      <c r="Q13" s="679"/>
      <c r="R13" s="680" t="s">
        <v>248</v>
      </c>
      <c r="S13" s="681"/>
      <c r="T13" s="681"/>
      <c r="U13" s="681"/>
      <c r="V13" s="681"/>
      <c r="W13" s="681"/>
      <c r="X13" s="681"/>
      <c r="Y13" s="682"/>
      <c r="Z13" s="713" t="s">
        <v>248</v>
      </c>
      <c r="AA13" s="713"/>
      <c r="AB13" s="713"/>
      <c r="AC13" s="713"/>
      <c r="AD13" s="714" t="s">
        <v>176</v>
      </c>
      <c r="AE13" s="714"/>
      <c r="AF13" s="714"/>
      <c r="AG13" s="714"/>
      <c r="AH13" s="714"/>
      <c r="AI13" s="714"/>
      <c r="AJ13" s="714"/>
      <c r="AK13" s="714"/>
      <c r="AL13" s="683" t="s">
        <v>248</v>
      </c>
      <c r="AM13" s="684"/>
      <c r="AN13" s="684"/>
      <c r="AO13" s="715"/>
      <c r="AP13" s="677" t="s">
        <v>260</v>
      </c>
      <c r="AQ13" s="678"/>
      <c r="AR13" s="678"/>
      <c r="AS13" s="678"/>
      <c r="AT13" s="678"/>
      <c r="AU13" s="678"/>
      <c r="AV13" s="678"/>
      <c r="AW13" s="678"/>
      <c r="AX13" s="678"/>
      <c r="AY13" s="678"/>
      <c r="AZ13" s="678"/>
      <c r="BA13" s="678"/>
      <c r="BB13" s="678"/>
      <c r="BC13" s="678"/>
      <c r="BD13" s="678"/>
      <c r="BE13" s="678"/>
      <c r="BF13" s="679"/>
      <c r="BG13" s="680">
        <v>950642</v>
      </c>
      <c r="BH13" s="681"/>
      <c r="BI13" s="681"/>
      <c r="BJ13" s="681"/>
      <c r="BK13" s="681"/>
      <c r="BL13" s="681"/>
      <c r="BM13" s="681"/>
      <c r="BN13" s="682"/>
      <c r="BO13" s="713">
        <v>48.6</v>
      </c>
      <c r="BP13" s="713"/>
      <c r="BQ13" s="713"/>
      <c r="BR13" s="713"/>
      <c r="BS13" s="686" t="s">
        <v>176</v>
      </c>
      <c r="BT13" s="681"/>
      <c r="BU13" s="681"/>
      <c r="BV13" s="681"/>
      <c r="BW13" s="681"/>
      <c r="BX13" s="681"/>
      <c r="BY13" s="681"/>
      <c r="BZ13" s="681"/>
      <c r="CA13" s="681"/>
      <c r="CB13" s="727"/>
      <c r="CD13" s="719" t="s">
        <v>261</v>
      </c>
      <c r="CE13" s="720"/>
      <c r="CF13" s="720"/>
      <c r="CG13" s="720"/>
      <c r="CH13" s="720"/>
      <c r="CI13" s="720"/>
      <c r="CJ13" s="720"/>
      <c r="CK13" s="720"/>
      <c r="CL13" s="720"/>
      <c r="CM13" s="720"/>
      <c r="CN13" s="720"/>
      <c r="CO13" s="720"/>
      <c r="CP13" s="720"/>
      <c r="CQ13" s="721"/>
      <c r="CR13" s="680">
        <v>1169619</v>
      </c>
      <c r="CS13" s="681"/>
      <c r="CT13" s="681"/>
      <c r="CU13" s="681"/>
      <c r="CV13" s="681"/>
      <c r="CW13" s="681"/>
      <c r="CX13" s="681"/>
      <c r="CY13" s="682"/>
      <c r="CZ13" s="713">
        <v>8.4</v>
      </c>
      <c r="DA13" s="713"/>
      <c r="DB13" s="713"/>
      <c r="DC13" s="713"/>
      <c r="DD13" s="686">
        <v>701637</v>
      </c>
      <c r="DE13" s="681"/>
      <c r="DF13" s="681"/>
      <c r="DG13" s="681"/>
      <c r="DH13" s="681"/>
      <c r="DI13" s="681"/>
      <c r="DJ13" s="681"/>
      <c r="DK13" s="681"/>
      <c r="DL13" s="681"/>
      <c r="DM13" s="681"/>
      <c r="DN13" s="681"/>
      <c r="DO13" s="681"/>
      <c r="DP13" s="682"/>
      <c r="DQ13" s="686">
        <v>724623</v>
      </c>
      <c r="DR13" s="681"/>
      <c r="DS13" s="681"/>
      <c r="DT13" s="681"/>
      <c r="DU13" s="681"/>
      <c r="DV13" s="681"/>
      <c r="DW13" s="681"/>
      <c r="DX13" s="681"/>
      <c r="DY13" s="681"/>
      <c r="DZ13" s="681"/>
      <c r="EA13" s="681"/>
      <c r="EB13" s="681"/>
      <c r="EC13" s="727"/>
    </row>
    <row r="14" spans="2:143" ht="11.25" customHeight="1">
      <c r="B14" s="677" t="s">
        <v>262</v>
      </c>
      <c r="C14" s="678"/>
      <c r="D14" s="678"/>
      <c r="E14" s="678"/>
      <c r="F14" s="678"/>
      <c r="G14" s="678"/>
      <c r="H14" s="678"/>
      <c r="I14" s="678"/>
      <c r="J14" s="678"/>
      <c r="K14" s="678"/>
      <c r="L14" s="678"/>
      <c r="M14" s="678"/>
      <c r="N14" s="678"/>
      <c r="O14" s="678"/>
      <c r="P14" s="678"/>
      <c r="Q14" s="679"/>
      <c r="R14" s="680" t="s">
        <v>176</v>
      </c>
      <c r="S14" s="681"/>
      <c r="T14" s="681"/>
      <c r="U14" s="681"/>
      <c r="V14" s="681"/>
      <c r="W14" s="681"/>
      <c r="X14" s="681"/>
      <c r="Y14" s="682"/>
      <c r="Z14" s="713" t="s">
        <v>176</v>
      </c>
      <c r="AA14" s="713"/>
      <c r="AB14" s="713"/>
      <c r="AC14" s="713"/>
      <c r="AD14" s="714" t="s">
        <v>248</v>
      </c>
      <c r="AE14" s="714"/>
      <c r="AF14" s="714"/>
      <c r="AG14" s="714"/>
      <c r="AH14" s="714"/>
      <c r="AI14" s="714"/>
      <c r="AJ14" s="714"/>
      <c r="AK14" s="714"/>
      <c r="AL14" s="683" t="s">
        <v>248</v>
      </c>
      <c r="AM14" s="684"/>
      <c r="AN14" s="684"/>
      <c r="AO14" s="715"/>
      <c r="AP14" s="677" t="s">
        <v>263</v>
      </c>
      <c r="AQ14" s="678"/>
      <c r="AR14" s="678"/>
      <c r="AS14" s="678"/>
      <c r="AT14" s="678"/>
      <c r="AU14" s="678"/>
      <c r="AV14" s="678"/>
      <c r="AW14" s="678"/>
      <c r="AX14" s="678"/>
      <c r="AY14" s="678"/>
      <c r="AZ14" s="678"/>
      <c r="BA14" s="678"/>
      <c r="BB14" s="678"/>
      <c r="BC14" s="678"/>
      <c r="BD14" s="678"/>
      <c r="BE14" s="678"/>
      <c r="BF14" s="679"/>
      <c r="BG14" s="680">
        <v>78399</v>
      </c>
      <c r="BH14" s="681"/>
      <c r="BI14" s="681"/>
      <c r="BJ14" s="681"/>
      <c r="BK14" s="681"/>
      <c r="BL14" s="681"/>
      <c r="BM14" s="681"/>
      <c r="BN14" s="682"/>
      <c r="BO14" s="713">
        <v>4</v>
      </c>
      <c r="BP14" s="713"/>
      <c r="BQ14" s="713"/>
      <c r="BR14" s="713"/>
      <c r="BS14" s="686" t="s">
        <v>176</v>
      </c>
      <c r="BT14" s="681"/>
      <c r="BU14" s="681"/>
      <c r="BV14" s="681"/>
      <c r="BW14" s="681"/>
      <c r="BX14" s="681"/>
      <c r="BY14" s="681"/>
      <c r="BZ14" s="681"/>
      <c r="CA14" s="681"/>
      <c r="CB14" s="727"/>
      <c r="CD14" s="719" t="s">
        <v>264</v>
      </c>
      <c r="CE14" s="720"/>
      <c r="CF14" s="720"/>
      <c r="CG14" s="720"/>
      <c r="CH14" s="720"/>
      <c r="CI14" s="720"/>
      <c r="CJ14" s="720"/>
      <c r="CK14" s="720"/>
      <c r="CL14" s="720"/>
      <c r="CM14" s="720"/>
      <c r="CN14" s="720"/>
      <c r="CO14" s="720"/>
      <c r="CP14" s="720"/>
      <c r="CQ14" s="721"/>
      <c r="CR14" s="680">
        <v>388857</v>
      </c>
      <c r="CS14" s="681"/>
      <c r="CT14" s="681"/>
      <c r="CU14" s="681"/>
      <c r="CV14" s="681"/>
      <c r="CW14" s="681"/>
      <c r="CX14" s="681"/>
      <c r="CY14" s="682"/>
      <c r="CZ14" s="713">
        <v>2.8</v>
      </c>
      <c r="DA14" s="713"/>
      <c r="DB14" s="713"/>
      <c r="DC14" s="713"/>
      <c r="DD14" s="686">
        <v>11084</v>
      </c>
      <c r="DE14" s="681"/>
      <c r="DF14" s="681"/>
      <c r="DG14" s="681"/>
      <c r="DH14" s="681"/>
      <c r="DI14" s="681"/>
      <c r="DJ14" s="681"/>
      <c r="DK14" s="681"/>
      <c r="DL14" s="681"/>
      <c r="DM14" s="681"/>
      <c r="DN14" s="681"/>
      <c r="DO14" s="681"/>
      <c r="DP14" s="682"/>
      <c r="DQ14" s="686">
        <v>369626</v>
      </c>
      <c r="DR14" s="681"/>
      <c r="DS14" s="681"/>
      <c r="DT14" s="681"/>
      <c r="DU14" s="681"/>
      <c r="DV14" s="681"/>
      <c r="DW14" s="681"/>
      <c r="DX14" s="681"/>
      <c r="DY14" s="681"/>
      <c r="DZ14" s="681"/>
      <c r="EA14" s="681"/>
      <c r="EB14" s="681"/>
      <c r="EC14" s="727"/>
    </row>
    <row r="15" spans="2:143" ht="11.25" customHeight="1">
      <c r="B15" s="677" t="s">
        <v>265</v>
      </c>
      <c r="C15" s="678"/>
      <c r="D15" s="678"/>
      <c r="E15" s="678"/>
      <c r="F15" s="678"/>
      <c r="G15" s="678"/>
      <c r="H15" s="678"/>
      <c r="I15" s="678"/>
      <c r="J15" s="678"/>
      <c r="K15" s="678"/>
      <c r="L15" s="678"/>
      <c r="M15" s="678"/>
      <c r="N15" s="678"/>
      <c r="O15" s="678"/>
      <c r="P15" s="678"/>
      <c r="Q15" s="679"/>
      <c r="R15" s="680" t="s">
        <v>176</v>
      </c>
      <c r="S15" s="681"/>
      <c r="T15" s="681"/>
      <c r="U15" s="681"/>
      <c r="V15" s="681"/>
      <c r="W15" s="681"/>
      <c r="X15" s="681"/>
      <c r="Y15" s="682"/>
      <c r="Z15" s="713" t="s">
        <v>176</v>
      </c>
      <c r="AA15" s="713"/>
      <c r="AB15" s="713"/>
      <c r="AC15" s="713"/>
      <c r="AD15" s="714" t="s">
        <v>248</v>
      </c>
      <c r="AE15" s="714"/>
      <c r="AF15" s="714"/>
      <c r="AG15" s="714"/>
      <c r="AH15" s="714"/>
      <c r="AI15" s="714"/>
      <c r="AJ15" s="714"/>
      <c r="AK15" s="714"/>
      <c r="AL15" s="683" t="s">
        <v>248</v>
      </c>
      <c r="AM15" s="684"/>
      <c r="AN15" s="684"/>
      <c r="AO15" s="715"/>
      <c r="AP15" s="677" t="s">
        <v>266</v>
      </c>
      <c r="AQ15" s="678"/>
      <c r="AR15" s="678"/>
      <c r="AS15" s="678"/>
      <c r="AT15" s="678"/>
      <c r="AU15" s="678"/>
      <c r="AV15" s="678"/>
      <c r="AW15" s="678"/>
      <c r="AX15" s="678"/>
      <c r="AY15" s="678"/>
      <c r="AZ15" s="678"/>
      <c r="BA15" s="678"/>
      <c r="BB15" s="678"/>
      <c r="BC15" s="678"/>
      <c r="BD15" s="678"/>
      <c r="BE15" s="678"/>
      <c r="BF15" s="679"/>
      <c r="BG15" s="680">
        <v>142948</v>
      </c>
      <c r="BH15" s="681"/>
      <c r="BI15" s="681"/>
      <c r="BJ15" s="681"/>
      <c r="BK15" s="681"/>
      <c r="BL15" s="681"/>
      <c r="BM15" s="681"/>
      <c r="BN15" s="682"/>
      <c r="BO15" s="713">
        <v>7.3</v>
      </c>
      <c r="BP15" s="713"/>
      <c r="BQ15" s="713"/>
      <c r="BR15" s="713"/>
      <c r="BS15" s="686" t="s">
        <v>248</v>
      </c>
      <c r="BT15" s="681"/>
      <c r="BU15" s="681"/>
      <c r="BV15" s="681"/>
      <c r="BW15" s="681"/>
      <c r="BX15" s="681"/>
      <c r="BY15" s="681"/>
      <c r="BZ15" s="681"/>
      <c r="CA15" s="681"/>
      <c r="CB15" s="727"/>
      <c r="CD15" s="719" t="s">
        <v>267</v>
      </c>
      <c r="CE15" s="720"/>
      <c r="CF15" s="720"/>
      <c r="CG15" s="720"/>
      <c r="CH15" s="720"/>
      <c r="CI15" s="720"/>
      <c r="CJ15" s="720"/>
      <c r="CK15" s="720"/>
      <c r="CL15" s="720"/>
      <c r="CM15" s="720"/>
      <c r="CN15" s="720"/>
      <c r="CO15" s="720"/>
      <c r="CP15" s="720"/>
      <c r="CQ15" s="721"/>
      <c r="CR15" s="680">
        <v>1541726</v>
      </c>
      <c r="CS15" s="681"/>
      <c r="CT15" s="681"/>
      <c r="CU15" s="681"/>
      <c r="CV15" s="681"/>
      <c r="CW15" s="681"/>
      <c r="CX15" s="681"/>
      <c r="CY15" s="682"/>
      <c r="CZ15" s="713">
        <v>11.1</v>
      </c>
      <c r="DA15" s="713"/>
      <c r="DB15" s="713"/>
      <c r="DC15" s="713"/>
      <c r="DD15" s="686">
        <v>489184</v>
      </c>
      <c r="DE15" s="681"/>
      <c r="DF15" s="681"/>
      <c r="DG15" s="681"/>
      <c r="DH15" s="681"/>
      <c r="DI15" s="681"/>
      <c r="DJ15" s="681"/>
      <c r="DK15" s="681"/>
      <c r="DL15" s="681"/>
      <c r="DM15" s="681"/>
      <c r="DN15" s="681"/>
      <c r="DO15" s="681"/>
      <c r="DP15" s="682"/>
      <c r="DQ15" s="686">
        <v>1086152</v>
      </c>
      <c r="DR15" s="681"/>
      <c r="DS15" s="681"/>
      <c r="DT15" s="681"/>
      <c r="DU15" s="681"/>
      <c r="DV15" s="681"/>
      <c r="DW15" s="681"/>
      <c r="DX15" s="681"/>
      <c r="DY15" s="681"/>
      <c r="DZ15" s="681"/>
      <c r="EA15" s="681"/>
      <c r="EB15" s="681"/>
      <c r="EC15" s="727"/>
    </row>
    <row r="16" spans="2:143" ht="11.25" customHeight="1">
      <c r="B16" s="677" t="s">
        <v>268</v>
      </c>
      <c r="C16" s="678"/>
      <c r="D16" s="678"/>
      <c r="E16" s="678"/>
      <c r="F16" s="678"/>
      <c r="G16" s="678"/>
      <c r="H16" s="678"/>
      <c r="I16" s="678"/>
      <c r="J16" s="678"/>
      <c r="K16" s="678"/>
      <c r="L16" s="678"/>
      <c r="M16" s="678"/>
      <c r="N16" s="678"/>
      <c r="O16" s="678"/>
      <c r="P16" s="678"/>
      <c r="Q16" s="679"/>
      <c r="R16" s="680">
        <v>16524</v>
      </c>
      <c r="S16" s="681"/>
      <c r="T16" s="681"/>
      <c r="U16" s="681"/>
      <c r="V16" s="681"/>
      <c r="W16" s="681"/>
      <c r="X16" s="681"/>
      <c r="Y16" s="682"/>
      <c r="Z16" s="713">
        <v>0.1</v>
      </c>
      <c r="AA16" s="713"/>
      <c r="AB16" s="713"/>
      <c r="AC16" s="713"/>
      <c r="AD16" s="714">
        <v>16524</v>
      </c>
      <c r="AE16" s="714"/>
      <c r="AF16" s="714"/>
      <c r="AG16" s="714"/>
      <c r="AH16" s="714"/>
      <c r="AI16" s="714"/>
      <c r="AJ16" s="714"/>
      <c r="AK16" s="714"/>
      <c r="AL16" s="683">
        <v>0.3</v>
      </c>
      <c r="AM16" s="684"/>
      <c r="AN16" s="684"/>
      <c r="AO16" s="715"/>
      <c r="AP16" s="677" t="s">
        <v>269</v>
      </c>
      <c r="AQ16" s="678"/>
      <c r="AR16" s="678"/>
      <c r="AS16" s="678"/>
      <c r="AT16" s="678"/>
      <c r="AU16" s="678"/>
      <c r="AV16" s="678"/>
      <c r="AW16" s="678"/>
      <c r="AX16" s="678"/>
      <c r="AY16" s="678"/>
      <c r="AZ16" s="678"/>
      <c r="BA16" s="678"/>
      <c r="BB16" s="678"/>
      <c r="BC16" s="678"/>
      <c r="BD16" s="678"/>
      <c r="BE16" s="678"/>
      <c r="BF16" s="679"/>
      <c r="BG16" s="680">
        <v>96</v>
      </c>
      <c r="BH16" s="681"/>
      <c r="BI16" s="681"/>
      <c r="BJ16" s="681"/>
      <c r="BK16" s="681"/>
      <c r="BL16" s="681"/>
      <c r="BM16" s="681"/>
      <c r="BN16" s="682"/>
      <c r="BO16" s="713">
        <v>0</v>
      </c>
      <c r="BP16" s="713"/>
      <c r="BQ16" s="713"/>
      <c r="BR16" s="713"/>
      <c r="BS16" s="686" t="s">
        <v>176</v>
      </c>
      <c r="BT16" s="681"/>
      <c r="BU16" s="681"/>
      <c r="BV16" s="681"/>
      <c r="BW16" s="681"/>
      <c r="BX16" s="681"/>
      <c r="BY16" s="681"/>
      <c r="BZ16" s="681"/>
      <c r="CA16" s="681"/>
      <c r="CB16" s="727"/>
      <c r="CD16" s="719" t="s">
        <v>270</v>
      </c>
      <c r="CE16" s="720"/>
      <c r="CF16" s="720"/>
      <c r="CG16" s="720"/>
      <c r="CH16" s="720"/>
      <c r="CI16" s="720"/>
      <c r="CJ16" s="720"/>
      <c r="CK16" s="720"/>
      <c r="CL16" s="720"/>
      <c r="CM16" s="720"/>
      <c r="CN16" s="720"/>
      <c r="CO16" s="720"/>
      <c r="CP16" s="720"/>
      <c r="CQ16" s="721"/>
      <c r="CR16" s="680">
        <v>56720</v>
      </c>
      <c r="CS16" s="681"/>
      <c r="CT16" s="681"/>
      <c r="CU16" s="681"/>
      <c r="CV16" s="681"/>
      <c r="CW16" s="681"/>
      <c r="CX16" s="681"/>
      <c r="CY16" s="682"/>
      <c r="CZ16" s="713">
        <v>0.4</v>
      </c>
      <c r="DA16" s="713"/>
      <c r="DB16" s="713"/>
      <c r="DC16" s="713"/>
      <c r="DD16" s="686" t="s">
        <v>176</v>
      </c>
      <c r="DE16" s="681"/>
      <c r="DF16" s="681"/>
      <c r="DG16" s="681"/>
      <c r="DH16" s="681"/>
      <c r="DI16" s="681"/>
      <c r="DJ16" s="681"/>
      <c r="DK16" s="681"/>
      <c r="DL16" s="681"/>
      <c r="DM16" s="681"/>
      <c r="DN16" s="681"/>
      <c r="DO16" s="681"/>
      <c r="DP16" s="682"/>
      <c r="DQ16" s="686">
        <v>46677</v>
      </c>
      <c r="DR16" s="681"/>
      <c r="DS16" s="681"/>
      <c r="DT16" s="681"/>
      <c r="DU16" s="681"/>
      <c r="DV16" s="681"/>
      <c r="DW16" s="681"/>
      <c r="DX16" s="681"/>
      <c r="DY16" s="681"/>
      <c r="DZ16" s="681"/>
      <c r="EA16" s="681"/>
      <c r="EB16" s="681"/>
      <c r="EC16" s="727"/>
    </row>
    <row r="17" spans="2:133" ht="11.25" customHeight="1">
      <c r="B17" s="677" t="s">
        <v>271</v>
      </c>
      <c r="C17" s="678"/>
      <c r="D17" s="678"/>
      <c r="E17" s="678"/>
      <c r="F17" s="678"/>
      <c r="G17" s="678"/>
      <c r="H17" s="678"/>
      <c r="I17" s="678"/>
      <c r="J17" s="678"/>
      <c r="K17" s="678"/>
      <c r="L17" s="678"/>
      <c r="M17" s="678"/>
      <c r="N17" s="678"/>
      <c r="O17" s="678"/>
      <c r="P17" s="678"/>
      <c r="Q17" s="679"/>
      <c r="R17" s="680">
        <v>15449</v>
      </c>
      <c r="S17" s="681"/>
      <c r="T17" s="681"/>
      <c r="U17" s="681"/>
      <c r="V17" s="681"/>
      <c r="W17" s="681"/>
      <c r="X17" s="681"/>
      <c r="Y17" s="682"/>
      <c r="Z17" s="713">
        <v>0.1</v>
      </c>
      <c r="AA17" s="713"/>
      <c r="AB17" s="713"/>
      <c r="AC17" s="713"/>
      <c r="AD17" s="714">
        <v>15449</v>
      </c>
      <c r="AE17" s="714"/>
      <c r="AF17" s="714"/>
      <c r="AG17" s="714"/>
      <c r="AH17" s="714"/>
      <c r="AI17" s="714"/>
      <c r="AJ17" s="714"/>
      <c r="AK17" s="714"/>
      <c r="AL17" s="683">
        <v>0.2</v>
      </c>
      <c r="AM17" s="684"/>
      <c r="AN17" s="684"/>
      <c r="AO17" s="715"/>
      <c r="AP17" s="677" t="s">
        <v>272</v>
      </c>
      <c r="AQ17" s="678"/>
      <c r="AR17" s="678"/>
      <c r="AS17" s="678"/>
      <c r="AT17" s="678"/>
      <c r="AU17" s="678"/>
      <c r="AV17" s="678"/>
      <c r="AW17" s="678"/>
      <c r="AX17" s="678"/>
      <c r="AY17" s="678"/>
      <c r="AZ17" s="678"/>
      <c r="BA17" s="678"/>
      <c r="BB17" s="678"/>
      <c r="BC17" s="678"/>
      <c r="BD17" s="678"/>
      <c r="BE17" s="678"/>
      <c r="BF17" s="679"/>
      <c r="BG17" s="680" t="s">
        <v>176</v>
      </c>
      <c r="BH17" s="681"/>
      <c r="BI17" s="681"/>
      <c r="BJ17" s="681"/>
      <c r="BK17" s="681"/>
      <c r="BL17" s="681"/>
      <c r="BM17" s="681"/>
      <c r="BN17" s="682"/>
      <c r="BO17" s="713" t="s">
        <v>248</v>
      </c>
      <c r="BP17" s="713"/>
      <c r="BQ17" s="713"/>
      <c r="BR17" s="713"/>
      <c r="BS17" s="686" t="s">
        <v>176</v>
      </c>
      <c r="BT17" s="681"/>
      <c r="BU17" s="681"/>
      <c r="BV17" s="681"/>
      <c r="BW17" s="681"/>
      <c r="BX17" s="681"/>
      <c r="BY17" s="681"/>
      <c r="BZ17" s="681"/>
      <c r="CA17" s="681"/>
      <c r="CB17" s="727"/>
      <c r="CD17" s="719" t="s">
        <v>273</v>
      </c>
      <c r="CE17" s="720"/>
      <c r="CF17" s="720"/>
      <c r="CG17" s="720"/>
      <c r="CH17" s="720"/>
      <c r="CI17" s="720"/>
      <c r="CJ17" s="720"/>
      <c r="CK17" s="720"/>
      <c r="CL17" s="720"/>
      <c r="CM17" s="720"/>
      <c r="CN17" s="720"/>
      <c r="CO17" s="720"/>
      <c r="CP17" s="720"/>
      <c r="CQ17" s="721"/>
      <c r="CR17" s="680">
        <v>1034642</v>
      </c>
      <c r="CS17" s="681"/>
      <c r="CT17" s="681"/>
      <c r="CU17" s="681"/>
      <c r="CV17" s="681"/>
      <c r="CW17" s="681"/>
      <c r="CX17" s="681"/>
      <c r="CY17" s="682"/>
      <c r="CZ17" s="713">
        <v>7.5</v>
      </c>
      <c r="DA17" s="713"/>
      <c r="DB17" s="713"/>
      <c r="DC17" s="713"/>
      <c r="DD17" s="686" t="s">
        <v>248</v>
      </c>
      <c r="DE17" s="681"/>
      <c r="DF17" s="681"/>
      <c r="DG17" s="681"/>
      <c r="DH17" s="681"/>
      <c r="DI17" s="681"/>
      <c r="DJ17" s="681"/>
      <c r="DK17" s="681"/>
      <c r="DL17" s="681"/>
      <c r="DM17" s="681"/>
      <c r="DN17" s="681"/>
      <c r="DO17" s="681"/>
      <c r="DP17" s="682"/>
      <c r="DQ17" s="686">
        <v>1019991</v>
      </c>
      <c r="DR17" s="681"/>
      <c r="DS17" s="681"/>
      <c r="DT17" s="681"/>
      <c r="DU17" s="681"/>
      <c r="DV17" s="681"/>
      <c r="DW17" s="681"/>
      <c r="DX17" s="681"/>
      <c r="DY17" s="681"/>
      <c r="DZ17" s="681"/>
      <c r="EA17" s="681"/>
      <c r="EB17" s="681"/>
      <c r="EC17" s="727"/>
    </row>
    <row r="18" spans="2:133" ht="11.25" customHeight="1">
      <c r="B18" s="677" t="s">
        <v>274</v>
      </c>
      <c r="C18" s="678"/>
      <c r="D18" s="678"/>
      <c r="E18" s="678"/>
      <c r="F18" s="678"/>
      <c r="G18" s="678"/>
      <c r="H18" s="678"/>
      <c r="I18" s="678"/>
      <c r="J18" s="678"/>
      <c r="K18" s="678"/>
      <c r="L18" s="678"/>
      <c r="M18" s="678"/>
      <c r="N18" s="678"/>
      <c r="O18" s="678"/>
      <c r="P18" s="678"/>
      <c r="Q18" s="679"/>
      <c r="R18" s="680">
        <v>18201</v>
      </c>
      <c r="S18" s="681"/>
      <c r="T18" s="681"/>
      <c r="U18" s="681"/>
      <c r="V18" s="681"/>
      <c r="W18" s="681"/>
      <c r="X18" s="681"/>
      <c r="Y18" s="682"/>
      <c r="Z18" s="713">
        <v>0.1</v>
      </c>
      <c r="AA18" s="713"/>
      <c r="AB18" s="713"/>
      <c r="AC18" s="713"/>
      <c r="AD18" s="714">
        <v>18201</v>
      </c>
      <c r="AE18" s="714"/>
      <c r="AF18" s="714"/>
      <c r="AG18" s="714"/>
      <c r="AH18" s="714"/>
      <c r="AI18" s="714"/>
      <c r="AJ18" s="714"/>
      <c r="AK18" s="714"/>
      <c r="AL18" s="683">
        <v>0.3</v>
      </c>
      <c r="AM18" s="684"/>
      <c r="AN18" s="684"/>
      <c r="AO18" s="715"/>
      <c r="AP18" s="677" t="s">
        <v>275</v>
      </c>
      <c r="AQ18" s="678"/>
      <c r="AR18" s="678"/>
      <c r="AS18" s="678"/>
      <c r="AT18" s="678"/>
      <c r="AU18" s="678"/>
      <c r="AV18" s="678"/>
      <c r="AW18" s="678"/>
      <c r="AX18" s="678"/>
      <c r="AY18" s="678"/>
      <c r="AZ18" s="678"/>
      <c r="BA18" s="678"/>
      <c r="BB18" s="678"/>
      <c r="BC18" s="678"/>
      <c r="BD18" s="678"/>
      <c r="BE18" s="678"/>
      <c r="BF18" s="679"/>
      <c r="BG18" s="680" t="s">
        <v>176</v>
      </c>
      <c r="BH18" s="681"/>
      <c r="BI18" s="681"/>
      <c r="BJ18" s="681"/>
      <c r="BK18" s="681"/>
      <c r="BL18" s="681"/>
      <c r="BM18" s="681"/>
      <c r="BN18" s="682"/>
      <c r="BO18" s="713" t="s">
        <v>248</v>
      </c>
      <c r="BP18" s="713"/>
      <c r="BQ18" s="713"/>
      <c r="BR18" s="713"/>
      <c r="BS18" s="686" t="s">
        <v>248</v>
      </c>
      <c r="BT18" s="681"/>
      <c r="BU18" s="681"/>
      <c r="BV18" s="681"/>
      <c r="BW18" s="681"/>
      <c r="BX18" s="681"/>
      <c r="BY18" s="681"/>
      <c r="BZ18" s="681"/>
      <c r="CA18" s="681"/>
      <c r="CB18" s="727"/>
      <c r="CD18" s="719" t="s">
        <v>276</v>
      </c>
      <c r="CE18" s="720"/>
      <c r="CF18" s="720"/>
      <c r="CG18" s="720"/>
      <c r="CH18" s="720"/>
      <c r="CI18" s="720"/>
      <c r="CJ18" s="720"/>
      <c r="CK18" s="720"/>
      <c r="CL18" s="720"/>
      <c r="CM18" s="720"/>
      <c r="CN18" s="720"/>
      <c r="CO18" s="720"/>
      <c r="CP18" s="720"/>
      <c r="CQ18" s="721"/>
      <c r="CR18" s="680" t="s">
        <v>176</v>
      </c>
      <c r="CS18" s="681"/>
      <c r="CT18" s="681"/>
      <c r="CU18" s="681"/>
      <c r="CV18" s="681"/>
      <c r="CW18" s="681"/>
      <c r="CX18" s="681"/>
      <c r="CY18" s="682"/>
      <c r="CZ18" s="713" t="s">
        <v>248</v>
      </c>
      <c r="DA18" s="713"/>
      <c r="DB18" s="713"/>
      <c r="DC18" s="713"/>
      <c r="DD18" s="686" t="s">
        <v>176</v>
      </c>
      <c r="DE18" s="681"/>
      <c r="DF18" s="681"/>
      <c r="DG18" s="681"/>
      <c r="DH18" s="681"/>
      <c r="DI18" s="681"/>
      <c r="DJ18" s="681"/>
      <c r="DK18" s="681"/>
      <c r="DL18" s="681"/>
      <c r="DM18" s="681"/>
      <c r="DN18" s="681"/>
      <c r="DO18" s="681"/>
      <c r="DP18" s="682"/>
      <c r="DQ18" s="686" t="s">
        <v>248</v>
      </c>
      <c r="DR18" s="681"/>
      <c r="DS18" s="681"/>
      <c r="DT18" s="681"/>
      <c r="DU18" s="681"/>
      <c r="DV18" s="681"/>
      <c r="DW18" s="681"/>
      <c r="DX18" s="681"/>
      <c r="DY18" s="681"/>
      <c r="DZ18" s="681"/>
      <c r="EA18" s="681"/>
      <c r="EB18" s="681"/>
      <c r="EC18" s="727"/>
    </row>
    <row r="19" spans="2:133" ht="11.25" customHeight="1">
      <c r="B19" s="677" t="s">
        <v>277</v>
      </c>
      <c r="C19" s="678"/>
      <c r="D19" s="678"/>
      <c r="E19" s="678"/>
      <c r="F19" s="678"/>
      <c r="G19" s="678"/>
      <c r="H19" s="678"/>
      <c r="I19" s="678"/>
      <c r="J19" s="678"/>
      <c r="K19" s="678"/>
      <c r="L19" s="678"/>
      <c r="M19" s="678"/>
      <c r="N19" s="678"/>
      <c r="O19" s="678"/>
      <c r="P19" s="678"/>
      <c r="Q19" s="679"/>
      <c r="R19" s="680">
        <v>9568</v>
      </c>
      <c r="S19" s="681"/>
      <c r="T19" s="681"/>
      <c r="U19" s="681"/>
      <c r="V19" s="681"/>
      <c r="W19" s="681"/>
      <c r="X19" s="681"/>
      <c r="Y19" s="682"/>
      <c r="Z19" s="713">
        <v>0.1</v>
      </c>
      <c r="AA19" s="713"/>
      <c r="AB19" s="713"/>
      <c r="AC19" s="713"/>
      <c r="AD19" s="714">
        <v>9568</v>
      </c>
      <c r="AE19" s="714"/>
      <c r="AF19" s="714"/>
      <c r="AG19" s="714"/>
      <c r="AH19" s="714"/>
      <c r="AI19" s="714"/>
      <c r="AJ19" s="714"/>
      <c r="AK19" s="714"/>
      <c r="AL19" s="683">
        <v>0.1</v>
      </c>
      <c r="AM19" s="684"/>
      <c r="AN19" s="684"/>
      <c r="AO19" s="715"/>
      <c r="AP19" s="677" t="s">
        <v>278</v>
      </c>
      <c r="AQ19" s="678"/>
      <c r="AR19" s="678"/>
      <c r="AS19" s="678"/>
      <c r="AT19" s="678"/>
      <c r="AU19" s="678"/>
      <c r="AV19" s="678"/>
      <c r="AW19" s="678"/>
      <c r="AX19" s="678"/>
      <c r="AY19" s="678"/>
      <c r="AZ19" s="678"/>
      <c r="BA19" s="678"/>
      <c r="BB19" s="678"/>
      <c r="BC19" s="678"/>
      <c r="BD19" s="678"/>
      <c r="BE19" s="678"/>
      <c r="BF19" s="679"/>
      <c r="BG19" s="680" t="s">
        <v>176</v>
      </c>
      <c r="BH19" s="681"/>
      <c r="BI19" s="681"/>
      <c r="BJ19" s="681"/>
      <c r="BK19" s="681"/>
      <c r="BL19" s="681"/>
      <c r="BM19" s="681"/>
      <c r="BN19" s="682"/>
      <c r="BO19" s="713" t="s">
        <v>176</v>
      </c>
      <c r="BP19" s="713"/>
      <c r="BQ19" s="713"/>
      <c r="BR19" s="713"/>
      <c r="BS19" s="686" t="s">
        <v>248</v>
      </c>
      <c r="BT19" s="681"/>
      <c r="BU19" s="681"/>
      <c r="BV19" s="681"/>
      <c r="BW19" s="681"/>
      <c r="BX19" s="681"/>
      <c r="BY19" s="681"/>
      <c r="BZ19" s="681"/>
      <c r="CA19" s="681"/>
      <c r="CB19" s="727"/>
      <c r="CD19" s="719" t="s">
        <v>279</v>
      </c>
      <c r="CE19" s="720"/>
      <c r="CF19" s="720"/>
      <c r="CG19" s="720"/>
      <c r="CH19" s="720"/>
      <c r="CI19" s="720"/>
      <c r="CJ19" s="720"/>
      <c r="CK19" s="720"/>
      <c r="CL19" s="720"/>
      <c r="CM19" s="720"/>
      <c r="CN19" s="720"/>
      <c r="CO19" s="720"/>
      <c r="CP19" s="720"/>
      <c r="CQ19" s="721"/>
      <c r="CR19" s="680" t="s">
        <v>248</v>
      </c>
      <c r="CS19" s="681"/>
      <c r="CT19" s="681"/>
      <c r="CU19" s="681"/>
      <c r="CV19" s="681"/>
      <c r="CW19" s="681"/>
      <c r="CX19" s="681"/>
      <c r="CY19" s="682"/>
      <c r="CZ19" s="713" t="s">
        <v>176</v>
      </c>
      <c r="DA19" s="713"/>
      <c r="DB19" s="713"/>
      <c r="DC19" s="713"/>
      <c r="DD19" s="686" t="s">
        <v>248</v>
      </c>
      <c r="DE19" s="681"/>
      <c r="DF19" s="681"/>
      <c r="DG19" s="681"/>
      <c r="DH19" s="681"/>
      <c r="DI19" s="681"/>
      <c r="DJ19" s="681"/>
      <c r="DK19" s="681"/>
      <c r="DL19" s="681"/>
      <c r="DM19" s="681"/>
      <c r="DN19" s="681"/>
      <c r="DO19" s="681"/>
      <c r="DP19" s="682"/>
      <c r="DQ19" s="686" t="s">
        <v>176</v>
      </c>
      <c r="DR19" s="681"/>
      <c r="DS19" s="681"/>
      <c r="DT19" s="681"/>
      <c r="DU19" s="681"/>
      <c r="DV19" s="681"/>
      <c r="DW19" s="681"/>
      <c r="DX19" s="681"/>
      <c r="DY19" s="681"/>
      <c r="DZ19" s="681"/>
      <c r="EA19" s="681"/>
      <c r="EB19" s="681"/>
      <c r="EC19" s="727"/>
    </row>
    <row r="20" spans="2:133" ht="11.25" customHeight="1">
      <c r="B20" s="677" t="s">
        <v>280</v>
      </c>
      <c r="C20" s="678"/>
      <c r="D20" s="678"/>
      <c r="E20" s="678"/>
      <c r="F20" s="678"/>
      <c r="G20" s="678"/>
      <c r="H20" s="678"/>
      <c r="I20" s="678"/>
      <c r="J20" s="678"/>
      <c r="K20" s="678"/>
      <c r="L20" s="678"/>
      <c r="M20" s="678"/>
      <c r="N20" s="678"/>
      <c r="O20" s="678"/>
      <c r="P20" s="678"/>
      <c r="Q20" s="679"/>
      <c r="R20" s="680">
        <v>7269</v>
      </c>
      <c r="S20" s="681"/>
      <c r="T20" s="681"/>
      <c r="U20" s="681"/>
      <c r="V20" s="681"/>
      <c r="W20" s="681"/>
      <c r="X20" s="681"/>
      <c r="Y20" s="682"/>
      <c r="Z20" s="713">
        <v>0</v>
      </c>
      <c r="AA20" s="713"/>
      <c r="AB20" s="713"/>
      <c r="AC20" s="713"/>
      <c r="AD20" s="714">
        <v>7269</v>
      </c>
      <c r="AE20" s="714"/>
      <c r="AF20" s="714"/>
      <c r="AG20" s="714"/>
      <c r="AH20" s="714"/>
      <c r="AI20" s="714"/>
      <c r="AJ20" s="714"/>
      <c r="AK20" s="714"/>
      <c r="AL20" s="683">
        <v>0.1</v>
      </c>
      <c r="AM20" s="684"/>
      <c r="AN20" s="684"/>
      <c r="AO20" s="715"/>
      <c r="AP20" s="677" t="s">
        <v>281</v>
      </c>
      <c r="AQ20" s="678"/>
      <c r="AR20" s="678"/>
      <c r="AS20" s="678"/>
      <c r="AT20" s="678"/>
      <c r="AU20" s="678"/>
      <c r="AV20" s="678"/>
      <c r="AW20" s="678"/>
      <c r="AX20" s="678"/>
      <c r="AY20" s="678"/>
      <c r="AZ20" s="678"/>
      <c r="BA20" s="678"/>
      <c r="BB20" s="678"/>
      <c r="BC20" s="678"/>
      <c r="BD20" s="678"/>
      <c r="BE20" s="678"/>
      <c r="BF20" s="679"/>
      <c r="BG20" s="680" t="s">
        <v>248</v>
      </c>
      <c r="BH20" s="681"/>
      <c r="BI20" s="681"/>
      <c r="BJ20" s="681"/>
      <c r="BK20" s="681"/>
      <c r="BL20" s="681"/>
      <c r="BM20" s="681"/>
      <c r="BN20" s="682"/>
      <c r="BO20" s="713" t="s">
        <v>248</v>
      </c>
      <c r="BP20" s="713"/>
      <c r="BQ20" s="713"/>
      <c r="BR20" s="713"/>
      <c r="BS20" s="686" t="s">
        <v>176</v>
      </c>
      <c r="BT20" s="681"/>
      <c r="BU20" s="681"/>
      <c r="BV20" s="681"/>
      <c r="BW20" s="681"/>
      <c r="BX20" s="681"/>
      <c r="BY20" s="681"/>
      <c r="BZ20" s="681"/>
      <c r="CA20" s="681"/>
      <c r="CB20" s="727"/>
      <c r="CD20" s="719" t="s">
        <v>282</v>
      </c>
      <c r="CE20" s="720"/>
      <c r="CF20" s="720"/>
      <c r="CG20" s="720"/>
      <c r="CH20" s="720"/>
      <c r="CI20" s="720"/>
      <c r="CJ20" s="720"/>
      <c r="CK20" s="720"/>
      <c r="CL20" s="720"/>
      <c r="CM20" s="720"/>
      <c r="CN20" s="720"/>
      <c r="CO20" s="720"/>
      <c r="CP20" s="720"/>
      <c r="CQ20" s="721"/>
      <c r="CR20" s="680">
        <v>13858549</v>
      </c>
      <c r="CS20" s="681"/>
      <c r="CT20" s="681"/>
      <c r="CU20" s="681"/>
      <c r="CV20" s="681"/>
      <c r="CW20" s="681"/>
      <c r="CX20" s="681"/>
      <c r="CY20" s="682"/>
      <c r="CZ20" s="713">
        <v>100</v>
      </c>
      <c r="DA20" s="713"/>
      <c r="DB20" s="713"/>
      <c r="DC20" s="713"/>
      <c r="DD20" s="686">
        <v>1961263</v>
      </c>
      <c r="DE20" s="681"/>
      <c r="DF20" s="681"/>
      <c r="DG20" s="681"/>
      <c r="DH20" s="681"/>
      <c r="DI20" s="681"/>
      <c r="DJ20" s="681"/>
      <c r="DK20" s="681"/>
      <c r="DL20" s="681"/>
      <c r="DM20" s="681"/>
      <c r="DN20" s="681"/>
      <c r="DO20" s="681"/>
      <c r="DP20" s="682"/>
      <c r="DQ20" s="686">
        <v>8482526</v>
      </c>
      <c r="DR20" s="681"/>
      <c r="DS20" s="681"/>
      <c r="DT20" s="681"/>
      <c r="DU20" s="681"/>
      <c r="DV20" s="681"/>
      <c r="DW20" s="681"/>
      <c r="DX20" s="681"/>
      <c r="DY20" s="681"/>
      <c r="DZ20" s="681"/>
      <c r="EA20" s="681"/>
      <c r="EB20" s="681"/>
      <c r="EC20" s="727"/>
    </row>
    <row r="21" spans="2:133" ht="11.25" customHeight="1">
      <c r="B21" s="677" t="s">
        <v>283</v>
      </c>
      <c r="C21" s="678"/>
      <c r="D21" s="678"/>
      <c r="E21" s="678"/>
      <c r="F21" s="678"/>
      <c r="G21" s="678"/>
      <c r="H21" s="678"/>
      <c r="I21" s="678"/>
      <c r="J21" s="678"/>
      <c r="K21" s="678"/>
      <c r="L21" s="678"/>
      <c r="M21" s="678"/>
      <c r="N21" s="678"/>
      <c r="O21" s="678"/>
      <c r="P21" s="678"/>
      <c r="Q21" s="679"/>
      <c r="R21" s="680">
        <v>1364</v>
      </c>
      <c r="S21" s="681"/>
      <c r="T21" s="681"/>
      <c r="U21" s="681"/>
      <c r="V21" s="681"/>
      <c r="W21" s="681"/>
      <c r="X21" s="681"/>
      <c r="Y21" s="682"/>
      <c r="Z21" s="713">
        <v>0</v>
      </c>
      <c r="AA21" s="713"/>
      <c r="AB21" s="713"/>
      <c r="AC21" s="713"/>
      <c r="AD21" s="714">
        <v>1364</v>
      </c>
      <c r="AE21" s="714"/>
      <c r="AF21" s="714"/>
      <c r="AG21" s="714"/>
      <c r="AH21" s="714"/>
      <c r="AI21" s="714"/>
      <c r="AJ21" s="714"/>
      <c r="AK21" s="714"/>
      <c r="AL21" s="683">
        <v>0</v>
      </c>
      <c r="AM21" s="684"/>
      <c r="AN21" s="684"/>
      <c r="AO21" s="715"/>
      <c r="AP21" s="774" t="s">
        <v>284</v>
      </c>
      <c r="AQ21" s="782"/>
      <c r="AR21" s="782"/>
      <c r="AS21" s="782"/>
      <c r="AT21" s="782"/>
      <c r="AU21" s="782"/>
      <c r="AV21" s="782"/>
      <c r="AW21" s="782"/>
      <c r="AX21" s="782"/>
      <c r="AY21" s="782"/>
      <c r="AZ21" s="782"/>
      <c r="BA21" s="782"/>
      <c r="BB21" s="782"/>
      <c r="BC21" s="782"/>
      <c r="BD21" s="782"/>
      <c r="BE21" s="782"/>
      <c r="BF21" s="776"/>
      <c r="BG21" s="680" t="s">
        <v>176</v>
      </c>
      <c r="BH21" s="681"/>
      <c r="BI21" s="681"/>
      <c r="BJ21" s="681"/>
      <c r="BK21" s="681"/>
      <c r="BL21" s="681"/>
      <c r="BM21" s="681"/>
      <c r="BN21" s="682"/>
      <c r="BO21" s="713" t="s">
        <v>248</v>
      </c>
      <c r="BP21" s="713"/>
      <c r="BQ21" s="713"/>
      <c r="BR21" s="713"/>
      <c r="BS21" s="686" t="s">
        <v>248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285</v>
      </c>
      <c r="C22" s="678"/>
      <c r="D22" s="678"/>
      <c r="E22" s="678"/>
      <c r="F22" s="678"/>
      <c r="G22" s="678"/>
      <c r="H22" s="678"/>
      <c r="I22" s="678"/>
      <c r="J22" s="678"/>
      <c r="K22" s="678"/>
      <c r="L22" s="678"/>
      <c r="M22" s="678"/>
      <c r="N22" s="678"/>
      <c r="O22" s="678"/>
      <c r="P22" s="678"/>
      <c r="Q22" s="679"/>
      <c r="R22" s="680">
        <v>4646160</v>
      </c>
      <c r="S22" s="681"/>
      <c r="T22" s="681"/>
      <c r="U22" s="681"/>
      <c r="V22" s="681"/>
      <c r="W22" s="681"/>
      <c r="X22" s="681"/>
      <c r="Y22" s="682"/>
      <c r="Z22" s="713">
        <v>31.9</v>
      </c>
      <c r="AA22" s="713"/>
      <c r="AB22" s="713"/>
      <c r="AC22" s="713"/>
      <c r="AD22" s="714">
        <v>3863102</v>
      </c>
      <c r="AE22" s="714"/>
      <c r="AF22" s="714"/>
      <c r="AG22" s="714"/>
      <c r="AH22" s="714"/>
      <c r="AI22" s="714"/>
      <c r="AJ22" s="714"/>
      <c r="AK22" s="714"/>
      <c r="AL22" s="683">
        <v>59.3</v>
      </c>
      <c r="AM22" s="684"/>
      <c r="AN22" s="684"/>
      <c r="AO22" s="715"/>
      <c r="AP22" s="774" t="s">
        <v>286</v>
      </c>
      <c r="AQ22" s="782"/>
      <c r="AR22" s="782"/>
      <c r="AS22" s="782"/>
      <c r="AT22" s="782"/>
      <c r="AU22" s="782"/>
      <c r="AV22" s="782"/>
      <c r="AW22" s="782"/>
      <c r="AX22" s="782"/>
      <c r="AY22" s="782"/>
      <c r="AZ22" s="782"/>
      <c r="BA22" s="782"/>
      <c r="BB22" s="782"/>
      <c r="BC22" s="782"/>
      <c r="BD22" s="782"/>
      <c r="BE22" s="782"/>
      <c r="BF22" s="776"/>
      <c r="BG22" s="680" t="s">
        <v>248</v>
      </c>
      <c r="BH22" s="681"/>
      <c r="BI22" s="681"/>
      <c r="BJ22" s="681"/>
      <c r="BK22" s="681"/>
      <c r="BL22" s="681"/>
      <c r="BM22" s="681"/>
      <c r="BN22" s="682"/>
      <c r="BO22" s="713" t="s">
        <v>248</v>
      </c>
      <c r="BP22" s="713"/>
      <c r="BQ22" s="713"/>
      <c r="BR22" s="713"/>
      <c r="BS22" s="686" t="s">
        <v>176</v>
      </c>
      <c r="BT22" s="681"/>
      <c r="BU22" s="681"/>
      <c r="BV22" s="681"/>
      <c r="BW22" s="681"/>
      <c r="BX22" s="681"/>
      <c r="BY22" s="681"/>
      <c r="BZ22" s="681"/>
      <c r="CA22" s="681"/>
      <c r="CB22" s="727"/>
      <c r="CD22" s="784" t="s">
        <v>287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288</v>
      </c>
      <c r="C23" s="678"/>
      <c r="D23" s="678"/>
      <c r="E23" s="678"/>
      <c r="F23" s="678"/>
      <c r="G23" s="678"/>
      <c r="H23" s="678"/>
      <c r="I23" s="678"/>
      <c r="J23" s="678"/>
      <c r="K23" s="678"/>
      <c r="L23" s="678"/>
      <c r="M23" s="678"/>
      <c r="N23" s="678"/>
      <c r="O23" s="678"/>
      <c r="P23" s="678"/>
      <c r="Q23" s="679"/>
      <c r="R23" s="680">
        <v>3863102</v>
      </c>
      <c r="S23" s="681"/>
      <c r="T23" s="681"/>
      <c r="U23" s="681"/>
      <c r="V23" s="681"/>
      <c r="W23" s="681"/>
      <c r="X23" s="681"/>
      <c r="Y23" s="682"/>
      <c r="Z23" s="713">
        <v>26.5</v>
      </c>
      <c r="AA23" s="713"/>
      <c r="AB23" s="713"/>
      <c r="AC23" s="713"/>
      <c r="AD23" s="714">
        <v>3863102</v>
      </c>
      <c r="AE23" s="714"/>
      <c r="AF23" s="714"/>
      <c r="AG23" s="714"/>
      <c r="AH23" s="714"/>
      <c r="AI23" s="714"/>
      <c r="AJ23" s="714"/>
      <c r="AK23" s="714"/>
      <c r="AL23" s="683">
        <v>59.3</v>
      </c>
      <c r="AM23" s="684"/>
      <c r="AN23" s="684"/>
      <c r="AO23" s="715"/>
      <c r="AP23" s="774" t="s">
        <v>289</v>
      </c>
      <c r="AQ23" s="782"/>
      <c r="AR23" s="782"/>
      <c r="AS23" s="782"/>
      <c r="AT23" s="782"/>
      <c r="AU23" s="782"/>
      <c r="AV23" s="782"/>
      <c r="AW23" s="782"/>
      <c r="AX23" s="782"/>
      <c r="AY23" s="782"/>
      <c r="AZ23" s="782"/>
      <c r="BA23" s="782"/>
      <c r="BB23" s="782"/>
      <c r="BC23" s="782"/>
      <c r="BD23" s="782"/>
      <c r="BE23" s="782"/>
      <c r="BF23" s="776"/>
      <c r="BG23" s="680" t="s">
        <v>248</v>
      </c>
      <c r="BH23" s="681"/>
      <c r="BI23" s="681"/>
      <c r="BJ23" s="681"/>
      <c r="BK23" s="681"/>
      <c r="BL23" s="681"/>
      <c r="BM23" s="681"/>
      <c r="BN23" s="682"/>
      <c r="BO23" s="713" t="s">
        <v>176</v>
      </c>
      <c r="BP23" s="713"/>
      <c r="BQ23" s="713"/>
      <c r="BR23" s="713"/>
      <c r="BS23" s="686" t="s">
        <v>248</v>
      </c>
      <c r="BT23" s="681"/>
      <c r="BU23" s="681"/>
      <c r="BV23" s="681"/>
      <c r="BW23" s="681"/>
      <c r="BX23" s="681"/>
      <c r="BY23" s="681"/>
      <c r="BZ23" s="681"/>
      <c r="CA23" s="681"/>
      <c r="CB23" s="727"/>
      <c r="CD23" s="784" t="s">
        <v>228</v>
      </c>
      <c r="CE23" s="785"/>
      <c r="CF23" s="785"/>
      <c r="CG23" s="785"/>
      <c r="CH23" s="785"/>
      <c r="CI23" s="785"/>
      <c r="CJ23" s="785"/>
      <c r="CK23" s="785"/>
      <c r="CL23" s="785"/>
      <c r="CM23" s="785"/>
      <c r="CN23" s="785"/>
      <c r="CO23" s="785"/>
      <c r="CP23" s="785"/>
      <c r="CQ23" s="786"/>
      <c r="CR23" s="784" t="s">
        <v>290</v>
      </c>
      <c r="CS23" s="785"/>
      <c r="CT23" s="785"/>
      <c r="CU23" s="785"/>
      <c r="CV23" s="785"/>
      <c r="CW23" s="785"/>
      <c r="CX23" s="785"/>
      <c r="CY23" s="786"/>
      <c r="CZ23" s="784" t="s">
        <v>291</v>
      </c>
      <c r="DA23" s="785"/>
      <c r="DB23" s="785"/>
      <c r="DC23" s="786"/>
      <c r="DD23" s="784" t="s">
        <v>292</v>
      </c>
      <c r="DE23" s="785"/>
      <c r="DF23" s="785"/>
      <c r="DG23" s="785"/>
      <c r="DH23" s="785"/>
      <c r="DI23" s="785"/>
      <c r="DJ23" s="785"/>
      <c r="DK23" s="786"/>
      <c r="DL23" s="793" t="s">
        <v>293</v>
      </c>
      <c r="DM23" s="794"/>
      <c r="DN23" s="794"/>
      <c r="DO23" s="794"/>
      <c r="DP23" s="794"/>
      <c r="DQ23" s="794"/>
      <c r="DR23" s="794"/>
      <c r="DS23" s="794"/>
      <c r="DT23" s="794"/>
      <c r="DU23" s="794"/>
      <c r="DV23" s="795"/>
      <c r="DW23" s="784" t="s">
        <v>294</v>
      </c>
      <c r="DX23" s="785"/>
      <c r="DY23" s="785"/>
      <c r="DZ23" s="785"/>
      <c r="EA23" s="785"/>
      <c r="EB23" s="785"/>
      <c r="EC23" s="786"/>
    </row>
    <row r="24" spans="2:133" ht="11.25" customHeight="1">
      <c r="B24" s="677" t="s">
        <v>295</v>
      </c>
      <c r="C24" s="678"/>
      <c r="D24" s="678"/>
      <c r="E24" s="678"/>
      <c r="F24" s="678"/>
      <c r="G24" s="678"/>
      <c r="H24" s="678"/>
      <c r="I24" s="678"/>
      <c r="J24" s="678"/>
      <c r="K24" s="678"/>
      <c r="L24" s="678"/>
      <c r="M24" s="678"/>
      <c r="N24" s="678"/>
      <c r="O24" s="678"/>
      <c r="P24" s="678"/>
      <c r="Q24" s="679"/>
      <c r="R24" s="680">
        <v>783058</v>
      </c>
      <c r="S24" s="681"/>
      <c r="T24" s="681"/>
      <c r="U24" s="681"/>
      <c r="V24" s="681"/>
      <c r="W24" s="681"/>
      <c r="X24" s="681"/>
      <c r="Y24" s="682"/>
      <c r="Z24" s="713">
        <v>5.4</v>
      </c>
      <c r="AA24" s="713"/>
      <c r="AB24" s="713"/>
      <c r="AC24" s="713"/>
      <c r="AD24" s="714" t="s">
        <v>176</v>
      </c>
      <c r="AE24" s="714"/>
      <c r="AF24" s="714"/>
      <c r="AG24" s="714"/>
      <c r="AH24" s="714"/>
      <c r="AI24" s="714"/>
      <c r="AJ24" s="714"/>
      <c r="AK24" s="714"/>
      <c r="AL24" s="683" t="s">
        <v>248</v>
      </c>
      <c r="AM24" s="684"/>
      <c r="AN24" s="684"/>
      <c r="AO24" s="715"/>
      <c r="AP24" s="774" t="s">
        <v>296</v>
      </c>
      <c r="AQ24" s="782"/>
      <c r="AR24" s="782"/>
      <c r="AS24" s="782"/>
      <c r="AT24" s="782"/>
      <c r="AU24" s="782"/>
      <c r="AV24" s="782"/>
      <c r="AW24" s="782"/>
      <c r="AX24" s="782"/>
      <c r="AY24" s="782"/>
      <c r="AZ24" s="782"/>
      <c r="BA24" s="782"/>
      <c r="BB24" s="782"/>
      <c r="BC24" s="782"/>
      <c r="BD24" s="782"/>
      <c r="BE24" s="782"/>
      <c r="BF24" s="776"/>
      <c r="BG24" s="680" t="s">
        <v>248</v>
      </c>
      <c r="BH24" s="681"/>
      <c r="BI24" s="681"/>
      <c r="BJ24" s="681"/>
      <c r="BK24" s="681"/>
      <c r="BL24" s="681"/>
      <c r="BM24" s="681"/>
      <c r="BN24" s="682"/>
      <c r="BO24" s="713" t="s">
        <v>176</v>
      </c>
      <c r="BP24" s="713"/>
      <c r="BQ24" s="713"/>
      <c r="BR24" s="713"/>
      <c r="BS24" s="686" t="s">
        <v>176</v>
      </c>
      <c r="BT24" s="681"/>
      <c r="BU24" s="681"/>
      <c r="BV24" s="681"/>
      <c r="BW24" s="681"/>
      <c r="BX24" s="681"/>
      <c r="BY24" s="681"/>
      <c r="BZ24" s="681"/>
      <c r="CA24" s="681"/>
      <c r="CB24" s="727"/>
      <c r="CD24" s="738" t="s">
        <v>297</v>
      </c>
      <c r="CE24" s="739"/>
      <c r="CF24" s="739"/>
      <c r="CG24" s="739"/>
      <c r="CH24" s="739"/>
      <c r="CI24" s="739"/>
      <c r="CJ24" s="739"/>
      <c r="CK24" s="739"/>
      <c r="CL24" s="739"/>
      <c r="CM24" s="739"/>
      <c r="CN24" s="739"/>
      <c r="CO24" s="739"/>
      <c r="CP24" s="739"/>
      <c r="CQ24" s="740"/>
      <c r="CR24" s="735">
        <v>4552651</v>
      </c>
      <c r="CS24" s="736"/>
      <c r="CT24" s="736"/>
      <c r="CU24" s="736"/>
      <c r="CV24" s="736"/>
      <c r="CW24" s="736"/>
      <c r="CX24" s="736"/>
      <c r="CY24" s="779"/>
      <c r="CZ24" s="780">
        <v>32.9</v>
      </c>
      <c r="DA24" s="751"/>
      <c r="DB24" s="751"/>
      <c r="DC24" s="783"/>
      <c r="DD24" s="778">
        <v>3201841</v>
      </c>
      <c r="DE24" s="736"/>
      <c r="DF24" s="736"/>
      <c r="DG24" s="736"/>
      <c r="DH24" s="736"/>
      <c r="DI24" s="736"/>
      <c r="DJ24" s="736"/>
      <c r="DK24" s="779"/>
      <c r="DL24" s="778">
        <v>3136183</v>
      </c>
      <c r="DM24" s="736"/>
      <c r="DN24" s="736"/>
      <c r="DO24" s="736"/>
      <c r="DP24" s="736"/>
      <c r="DQ24" s="736"/>
      <c r="DR24" s="736"/>
      <c r="DS24" s="736"/>
      <c r="DT24" s="736"/>
      <c r="DU24" s="736"/>
      <c r="DV24" s="779"/>
      <c r="DW24" s="780">
        <v>46.5</v>
      </c>
      <c r="DX24" s="751"/>
      <c r="DY24" s="751"/>
      <c r="DZ24" s="751"/>
      <c r="EA24" s="751"/>
      <c r="EB24" s="751"/>
      <c r="EC24" s="781"/>
    </row>
    <row r="25" spans="2:133" ht="11.25" customHeight="1">
      <c r="B25" s="677" t="s">
        <v>298</v>
      </c>
      <c r="C25" s="678"/>
      <c r="D25" s="678"/>
      <c r="E25" s="678"/>
      <c r="F25" s="678"/>
      <c r="G25" s="678"/>
      <c r="H25" s="678"/>
      <c r="I25" s="678"/>
      <c r="J25" s="678"/>
      <c r="K25" s="678"/>
      <c r="L25" s="678"/>
      <c r="M25" s="678"/>
      <c r="N25" s="678"/>
      <c r="O25" s="678"/>
      <c r="P25" s="678"/>
      <c r="Q25" s="679"/>
      <c r="R25" s="680" t="s">
        <v>248</v>
      </c>
      <c r="S25" s="681"/>
      <c r="T25" s="681"/>
      <c r="U25" s="681"/>
      <c r="V25" s="681"/>
      <c r="W25" s="681"/>
      <c r="X25" s="681"/>
      <c r="Y25" s="682"/>
      <c r="Z25" s="713" t="s">
        <v>176</v>
      </c>
      <c r="AA25" s="713"/>
      <c r="AB25" s="713"/>
      <c r="AC25" s="713"/>
      <c r="AD25" s="714" t="s">
        <v>248</v>
      </c>
      <c r="AE25" s="714"/>
      <c r="AF25" s="714"/>
      <c r="AG25" s="714"/>
      <c r="AH25" s="714"/>
      <c r="AI25" s="714"/>
      <c r="AJ25" s="714"/>
      <c r="AK25" s="714"/>
      <c r="AL25" s="683" t="s">
        <v>176</v>
      </c>
      <c r="AM25" s="684"/>
      <c r="AN25" s="684"/>
      <c r="AO25" s="715"/>
      <c r="AP25" s="774" t="s">
        <v>299</v>
      </c>
      <c r="AQ25" s="782"/>
      <c r="AR25" s="782"/>
      <c r="AS25" s="782"/>
      <c r="AT25" s="782"/>
      <c r="AU25" s="782"/>
      <c r="AV25" s="782"/>
      <c r="AW25" s="782"/>
      <c r="AX25" s="782"/>
      <c r="AY25" s="782"/>
      <c r="AZ25" s="782"/>
      <c r="BA25" s="782"/>
      <c r="BB25" s="782"/>
      <c r="BC25" s="782"/>
      <c r="BD25" s="782"/>
      <c r="BE25" s="782"/>
      <c r="BF25" s="776"/>
      <c r="BG25" s="680" t="s">
        <v>248</v>
      </c>
      <c r="BH25" s="681"/>
      <c r="BI25" s="681"/>
      <c r="BJ25" s="681"/>
      <c r="BK25" s="681"/>
      <c r="BL25" s="681"/>
      <c r="BM25" s="681"/>
      <c r="BN25" s="682"/>
      <c r="BO25" s="713" t="s">
        <v>248</v>
      </c>
      <c r="BP25" s="713"/>
      <c r="BQ25" s="713"/>
      <c r="BR25" s="713"/>
      <c r="BS25" s="686" t="s">
        <v>248</v>
      </c>
      <c r="BT25" s="681"/>
      <c r="BU25" s="681"/>
      <c r="BV25" s="681"/>
      <c r="BW25" s="681"/>
      <c r="BX25" s="681"/>
      <c r="BY25" s="681"/>
      <c r="BZ25" s="681"/>
      <c r="CA25" s="681"/>
      <c r="CB25" s="727"/>
      <c r="CD25" s="719" t="s">
        <v>300</v>
      </c>
      <c r="CE25" s="720"/>
      <c r="CF25" s="720"/>
      <c r="CG25" s="720"/>
      <c r="CH25" s="720"/>
      <c r="CI25" s="720"/>
      <c r="CJ25" s="720"/>
      <c r="CK25" s="720"/>
      <c r="CL25" s="720"/>
      <c r="CM25" s="720"/>
      <c r="CN25" s="720"/>
      <c r="CO25" s="720"/>
      <c r="CP25" s="720"/>
      <c r="CQ25" s="721"/>
      <c r="CR25" s="680">
        <v>1888117</v>
      </c>
      <c r="CS25" s="699"/>
      <c r="CT25" s="699"/>
      <c r="CU25" s="699"/>
      <c r="CV25" s="699"/>
      <c r="CW25" s="699"/>
      <c r="CX25" s="699"/>
      <c r="CY25" s="700"/>
      <c r="CZ25" s="683">
        <v>13.6</v>
      </c>
      <c r="DA25" s="701"/>
      <c r="DB25" s="701"/>
      <c r="DC25" s="702"/>
      <c r="DD25" s="686">
        <v>1683768</v>
      </c>
      <c r="DE25" s="699"/>
      <c r="DF25" s="699"/>
      <c r="DG25" s="699"/>
      <c r="DH25" s="699"/>
      <c r="DI25" s="699"/>
      <c r="DJ25" s="699"/>
      <c r="DK25" s="700"/>
      <c r="DL25" s="686">
        <v>1627688</v>
      </c>
      <c r="DM25" s="699"/>
      <c r="DN25" s="699"/>
      <c r="DO25" s="699"/>
      <c r="DP25" s="699"/>
      <c r="DQ25" s="699"/>
      <c r="DR25" s="699"/>
      <c r="DS25" s="699"/>
      <c r="DT25" s="699"/>
      <c r="DU25" s="699"/>
      <c r="DV25" s="700"/>
      <c r="DW25" s="683">
        <v>24.2</v>
      </c>
      <c r="DX25" s="701"/>
      <c r="DY25" s="701"/>
      <c r="DZ25" s="701"/>
      <c r="EA25" s="701"/>
      <c r="EB25" s="701"/>
      <c r="EC25" s="722"/>
    </row>
    <row r="26" spans="2:133" ht="11.25" customHeight="1">
      <c r="B26" s="677" t="s">
        <v>301</v>
      </c>
      <c r="C26" s="678"/>
      <c r="D26" s="678"/>
      <c r="E26" s="678"/>
      <c r="F26" s="678"/>
      <c r="G26" s="678"/>
      <c r="H26" s="678"/>
      <c r="I26" s="678"/>
      <c r="J26" s="678"/>
      <c r="K26" s="678"/>
      <c r="L26" s="678"/>
      <c r="M26" s="678"/>
      <c r="N26" s="678"/>
      <c r="O26" s="678"/>
      <c r="P26" s="678"/>
      <c r="Q26" s="679"/>
      <c r="R26" s="680">
        <v>7256500</v>
      </c>
      <c r="S26" s="681"/>
      <c r="T26" s="681"/>
      <c r="U26" s="681"/>
      <c r="V26" s="681"/>
      <c r="W26" s="681"/>
      <c r="X26" s="681"/>
      <c r="Y26" s="682"/>
      <c r="Z26" s="713">
        <v>49.8</v>
      </c>
      <c r="AA26" s="713"/>
      <c r="AB26" s="713"/>
      <c r="AC26" s="713"/>
      <c r="AD26" s="714">
        <v>6473442</v>
      </c>
      <c r="AE26" s="714"/>
      <c r="AF26" s="714"/>
      <c r="AG26" s="714"/>
      <c r="AH26" s="714"/>
      <c r="AI26" s="714"/>
      <c r="AJ26" s="714"/>
      <c r="AK26" s="714"/>
      <c r="AL26" s="683">
        <v>99.4</v>
      </c>
      <c r="AM26" s="684"/>
      <c r="AN26" s="684"/>
      <c r="AO26" s="715"/>
      <c r="AP26" s="774" t="s">
        <v>302</v>
      </c>
      <c r="AQ26" s="775"/>
      <c r="AR26" s="775"/>
      <c r="AS26" s="775"/>
      <c r="AT26" s="775"/>
      <c r="AU26" s="775"/>
      <c r="AV26" s="775"/>
      <c r="AW26" s="775"/>
      <c r="AX26" s="775"/>
      <c r="AY26" s="775"/>
      <c r="AZ26" s="775"/>
      <c r="BA26" s="775"/>
      <c r="BB26" s="775"/>
      <c r="BC26" s="775"/>
      <c r="BD26" s="775"/>
      <c r="BE26" s="775"/>
      <c r="BF26" s="776"/>
      <c r="BG26" s="680" t="s">
        <v>248</v>
      </c>
      <c r="BH26" s="681"/>
      <c r="BI26" s="681"/>
      <c r="BJ26" s="681"/>
      <c r="BK26" s="681"/>
      <c r="BL26" s="681"/>
      <c r="BM26" s="681"/>
      <c r="BN26" s="682"/>
      <c r="BO26" s="713" t="s">
        <v>248</v>
      </c>
      <c r="BP26" s="713"/>
      <c r="BQ26" s="713"/>
      <c r="BR26" s="713"/>
      <c r="BS26" s="686" t="s">
        <v>248</v>
      </c>
      <c r="BT26" s="681"/>
      <c r="BU26" s="681"/>
      <c r="BV26" s="681"/>
      <c r="BW26" s="681"/>
      <c r="BX26" s="681"/>
      <c r="BY26" s="681"/>
      <c r="BZ26" s="681"/>
      <c r="CA26" s="681"/>
      <c r="CB26" s="727"/>
      <c r="CD26" s="719" t="s">
        <v>303</v>
      </c>
      <c r="CE26" s="720"/>
      <c r="CF26" s="720"/>
      <c r="CG26" s="720"/>
      <c r="CH26" s="720"/>
      <c r="CI26" s="720"/>
      <c r="CJ26" s="720"/>
      <c r="CK26" s="720"/>
      <c r="CL26" s="720"/>
      <c r="CM26" s="720"/>
      <c r="CN26" s="720"/>
      <c r="CO26" s="720"/>
      <c r="CP26" s="720"/>
      <c r="CQ26" s="721"/>
      <c r="CR26" s="680">
        <v>1082486</v>
      </c>
      <c r="CS26" s="681"/>
      <c r="CT26" s="681"/>
      <c r="CU26" s="681"/>
      <c r="CV26" s="681"/>
      <c r="CW26" s="681"/>
      <c r="CX26" s="681"/>
      <c r="CY26" s="682"/>
      <c r="CZ26" s="683">
        <v>7.8</v>
      </c>
      <c r="DA26" s="701"/>
      <c r="DB26" s="701"/>
      <c r="DC26" s="702"/>
      <c r="DD26" s="686">
        <v>920440</v>
      </c>
      <c r="DE26" s="681"/>
      <c r="DF26" s="681"/>
      <c r="DG26" s="681"/>
      <c r="DH26" s="681"/>
      <c r="DI26" s="681"/>
      <c r="DJ26" s="681"/>
      <c r="DK26" s="682"/>
      <c r="DL26" s="686" t="s">
        <v>176</v>
      </c>
      <c r="DM26" s="681"/>
      <c r="DN26" s="681"/>
      <c r="DO26" s="681"/>
      <c r="DP26" s="681"/>
      <c r="DQ26" s="681"/>
      <c r="DR26" s="681"/>
      <c r="DS26" s="681"/>
      <c r="DT26" s="681"/>
      <c r="DU26" s="681"/>
      <c r="DV26" s="682"/>
      <c r="DW26" s="683" t="s">
        <v>248</v>
      </c>
      <c r="DX26" s="701"/>
      <c r="DY26" s="701"/>
      <c r="DZ26" s="701"/>
      <c r="EA26" s="701"/>
      <c r="EB26" s="701"/>
      <c r="EC26" s="722"/>
    </row>
    <row r="27" spans="2:133" ht="11.25" customHeight="1">
      <c r="B27" s="677" t="s">
        <v>304</v>
      </c>
      <c r="C27" s="678"/>
      <c r="D27" s="678"/>
      <c r="E27" s="678"/>
      <c r="F27" s="678"/>
      <c r="G27" s="678"/>
      <c r="H27" s="678"/>
      <c r="I27" s="678"/>
      <c r="J27" s="678"/>
      <c r="K27" s="678"/>
      <c r="L27" s="678"/>
      <c r="M27" s="678"/>
      <c r="N27" s="678"/>
      <c r="O27" s="678"/>
      <c r="P27" s="678"/>
      <c r="Q27" s="679"/>
      <c r="R27" s="680">
        <v>4387</v>
      </c>
      <c r="S27" s="681"/>
      <c r="T27" s="681"/>
      <c r="U27" s="681"/>
      <c r="V27" s="681"/>
      <c r="W27" s="681"/>
      <c r="X27" s="681"/>
      <c r="Y27" s="682"/>
      <c r="Z27" s="713">
        <v>0</v>
      </c>
      <c r="AA27" s="713"/>
      <c r="AB27" s="713"/>
      <c r="AC27" s="713"/>
      <c r="AD27" s="714">
        <v>4387</v>
      </c>
      <c r="AE27" s="714"/>
      <c r="AF27" s="714"/>
      <c r="AG27" s="714"/>
      <c r="AH27" s="714"/>
      <c r="AI27" s="714"/>
      <c r="AJ27" s="714"/>
      <c r="AK27" s="714"/>
      <c r="AL27" s="683">
        <v>0.1</v>
      </c>
      <c r="AM27" s="684"/>
      <c r="AN27" s="684"/>
      <c r="AO27" s="715"/>
      <c r="AP27" s="677" t="s">
        <v>305</v>
      </c>
      <c r="AQ27" s="678"/>
      <c r="AR27" s="678"/>
      <c r="AS27" s="678"/>
      <c r="AT27" s="678"/>
      <c r="AU27" s="678"/>
      <c r="AV27" s="678"/>
      <c r="AW27" s="678"/>
      <c r="AX27" s="678"/>
      <c r="AY27" s="678"/>
      <c r="AZ27" s="678"/>
      <c r="BA27" s="678"/>
      <c r="BB27" s="678"/>
      <c r="BC27" s="678"/>
      <c r="BD27" s="678"/>
      <c r="BE27" s="678"/>
      <c r="BF27" s="679"/>
      <c r="BG27" s="680">
        <v>1957104</v>
      </c>
      <c r="BH27" s="681"/>
      <c r="BI27" s="681"/>
      <c r="BJ27" s="681"/>
      <c r="BK27" s="681"/>
      <c r="BL27" s="681"/>
      <c r="BM27" s="681"/>
      <c r="BN27" s="682"/>
      <c r="BO27" s="713">
        <v>100</v>
      </c>
      <c r="BP27" s="713"/>
      <c r="BQ27" s="713"/>
      <c r="BR27" s="713"/>
      <c r="BS27" s="686">
        <v>3262</v>
      </c>
      <c r="BT27" s="681"/>
      <c r="BU27" s="681"/>
      <c r="BV27" s="681"/>
      <c r="BW27" s="681"/>
      <c r="BX27" s="681"/>
      <c r="BY27" s="681"/>
      <c r="BZ27" s="681"/>
      <c r="CA27" s="681"/>
      <c r="CB27" s="727"/>
      <c r="CD27" s="719" t="s">
        <v>306</v>
      </c>
      <c r="CE27" s="720"/>
      <c r="CF27" s="720"/>
      <c r="CG27" s="720"/>
      <c r="CH27" s="720"/>
      <c r="CI27" s="720"/>
      <c r="CJ27" s="720"/>
      <c r="CK27" s="720"/>
      <c r="CL27" s="720"/>
      <c r="CM27" s="720"/>
      <c r="CN27" s="720"/>
      <c r="CO27" s="720"/>
      <c r="CP27" s="720"/>
      <c r="CQ27" s="721"/>
      <c r="CR27" s="680">
        <v>1629892</v>
      </c>
      <c r="CS27" s="699"/>
      <c r="CT27" s="699"/>
      <c r="CU27" s="699"/>
      <c r="CV27" s="699"/>
      <c r="CW27" s="699"/>
      <c r="CX27" s="699"/>
      <c r="CY27" s="700"/>
      <c r="CZ27" s="683">
        <v>11.8</v>
      </c>
      <c r="DA27" s="701"/>
      <c r="DB27" s="701"/>
      <c r="DC27" s="702"/>
      <c r="DD27" s="686">
        <v>498082</v>
      </c>
      <c r="DE27" s="699"/>
      <c r="DF27" s="699"/>
      <c r="DG27" s="699"/>
      <c r="DH27" s="699"/>
      <c r="DI27" s="699"/>
      <c r="DJ27" s="699"/>
      <c r="DK27" s="700"/>
      <c r="DL27" s="686">
        <v>488504</v>
      </c>
      <c r="DM27" s="699"/>
      <c r="DN27" s="699"/>
      <c r="DO27" s="699"/>
      <c r="DP27" s="699"/>
      <c r="DQ27" s="699"/>
      <c r="DR27" s="699"/>
      <c r="DS27" s="699"/>
      <c r="DT27" s="699"/>
      <c r="DU27" s="699"/>
      <c r="DV27" s="700"/>
      <c r="DW27" s="683">
        <v>7.2</v>
      </c>
      <c r="DX27" s="701"/>
      <c r="DY27" s="701"/>
      <c r="DZ27" s="701"/>
      <c r="EA27" s="701"/>
      <c r="EB27" s="701"/>
      <c r="EC27" s="722"/>
    </row>
    <row r="28" spans="2:133" ht="11.25" customHeight="1">
      <c r="B28" s="677" t="s">
        <v>307</v>
      </c>
      <c r="C28" s="678"/>
      <c r="D28" s="678"/>
      <c r="E28" s="678"/>
      <c r="F28" s="678"/>
      <c r="G28" s="678"/>
      <c r="H28" s="678"/>
      <c r="I28" s="678"/>
      <c r="J28" s="678"/>
      <c r="K28" s="678"/>
      <c r="L28" s="678"/>
      <c r="M28" s="678"/>
      <c r="N28" s="678"/>
      <c r="O28" s="678"/>
      <c r="P28" s="678"/>
      <c r="Q28" s="679"/>
      <c r="R28" s="680">
        <v>42356</v>
      </c>
      <c r="S28" s="681"/>
      <c r="T28" s="681"/>
      <c r="U28" s="681"/>
      <c r="V28" s="681"/>
      <c r="W28" s="681"/>
      <c r="X28" s="681"/>
      <c r="Y28" s="682"/>
      <c r="Z28" s="713">
        <v>0.3</v>
      </c>
      <c r="AA28" s="713"/>
      <c r="AB28" s="713"/>
      <c r="AC28" s="713"/>
      <c r="AD28" s="714" t="s">
        <v>176</v>
      </c>
      <c r="AE28" s="714"/>
      <c r="AF28" s="714"/>
      <c r="AG28" s="714"/>
      <c r="AH28" s="714"/>
      <c r="AI28" s="714"/>
      <c r="AJ28" s="714"/>
      <c r="AK28" s="714"/>
      <c r="AL28" s="683" t="s">
        <v>248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308</v>
      </c>
      <c r="CE28" s="720"/>
      <c r="CF28" s="720"/>
      <c r="CG28" s="720"/>
      <c r="CH28" s="720"/>
      <c r="CI28" s="720"/>
      <c r="CJ28" s="720"/>
      <c r="CK28" s="720"/>
      <c r="CL28" s="720"/>
      <c r="CM28" s="720"/>
      <c r="CN28" s="720"/>
      <c r="CO28" s="720"/>
      <c r="CP28" s="720"/>
      <c r="CQ28" s="721"/>
      <c r="CR28" s="680">
        <v>1034642</v>
      </c>
      <c r="CS28" s="681"/>
      <c r="CT28" s="681"/>
      <c r="CU28" s="681"/>
      <c r="CV28" s="681"/>
      <c r="CW28" s="681"/>
      <c r="CX28" s="681"/>
      <c r="CY28" s="682"/>
      <c r="CZ28" s="683">
        <v>7.5</v>
      </c>
      <c r="DA28" s="701"/>
      <c r="DB28" s="701"/>
      <c r="DC28" s="702"/>
      <c r="DD28" s="686">
        <v>1019991</v>
      </c>
      <c r="DE28" s="681"/>
      <c r="DF28" s="681"/>
      <c r="DG28" s="681"/>
      <c r="DH28" s="681"/>
      <c r="DI28" s="681"/>
      <c r="DJ28" s="681"/>
      <c r="DK28" s="682"/>
      <c r="DL28" s="686">
        <v>1019991</v>
      </c>
      <c r="DM28" s="681"/>
      <c r="DN28" s="681"/>
      <c r="DO28" s="681"/>
      <c r="DP28" s="681"/>
      <c r="DQ28" s="681"/>
      <c r="DR28" s="681"/>
      <c r="DS28" s="681"/>
      <c r="DT28" s="681"/>
      <c r="DU28" s="681"/>
      <c r="DV28" s="682"/>
      <c r="DW28" s="683">
        <v>15.1</v>
      </c>
      <c r="DX28" s="701"/>
      <c r="DY28" s="701"/>
      <c r="DZ28" s="701"/>
      <c r="EA28" s="701"/>
      <c r="EB28" s="701"/>
      <c r="EC28" s="722"/>
    </row>
    <row r="29" spans="2:133" ht="11.25" customHeight="1">
      <c r="B29" s="677" t="s">
        <v>309</v>
      </c>
      <c r="C29" s="678"/>
      <c r="D29" s="678"/>
      <c r="E29" s="678"/>
      <c r="F29" s="678"/>
      <c r="G29" s="678"/>
      <c r="H29" s="678"/>
      <c r="I29" s="678"/>
      <c r="J29" s="678"/>
      <c r="K29" s="678"/>
      <c r="L29" s="678"/>
      <c r="M29" s="678"/>
      <c r="N29" s="678"/>
      <c r="O29" s="678"/>
      <c r="P29" s="678"/>
      <c r="Q29" s="679"/>
      <c r="R29" s="680">
        <v>115696</v>
      </c>
      <c r="S29" s="681"/>
      <c r="T29" s="681"/>
      <c r="U29" s="681"/>
      <c r="V29" s="681"/>
      <c r="W29" s="681"/>
      <c r="X29" s="681"/>
      <c r="Y29" s="682"/>
      <c r="Z29" s="713">
        <v>0.8</v>
      </c>
      <c r="AA29" s="713"/>
      <c r="AB29" s="713"/>
      <c r="AC29" s="713"/>
      <c r="AD29" s="714">
        <v>5779</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310</v>
      </c>
      <c r="CE29" s="766"/>
      <c r="CF29" s="719" t="s">
        <v>311</v>
      </c>
      <c r="CG29" s="720"/>
      <c r="CH29" s="720"/>
      <c r="CI29" s="720"/>
      <c r="CJ29" s="720"/>
      <c r="CK29" s="720"/>
      <c r="CL29" s="720"/>
      <c r="CM29" s="720"/>
      <c r="CN29" s="720"/>
      <c r="CO29" s="720"/>
      <c r="CP29" s="720"/>
      <c r="CQ29" s="721"/>
      <c r="CR29" s="680">
        <v>1034640</v>
      </c>
      <c r="CS29" s="699"/>
      <c r="CT29" s="699"/>
      <c r="CU29" s="699"/>
      <c r="CV29" s="699"/>
      <c r="CW29" s="699"/>
      <c r="CX29" s="699"/>
      <c r="CY29" s="700"/>
      <c r="CZ29" s="683">
        <v>7.5</v>
      </c>
      <c r="DA29" s="701"/>
      <c r="DB29" s="701"/>
      <c r="DC29" s="702"/>
      <c r="DD29" s="686">
        <v>1019989</v>
      </c>
      <c r="DE29" s="699"/>
      <c r="DF29" s="699"/>
      <c r="DG29" s="699"/>
      <c r="DH29" s="699"/>
      <c r="DI29" s="699"/>
      <c r="DJ29" s="699"/>
      <c r="DK29" s="700"/>
      <c r="DL29" s="686">
        <v>1019989</v>
      </c>
      <c r="DM29" s="699"/>
      <c r="DN29" s="699"/>
      <c r="DO29" s="699"/>
      <c r="DP29" s="699"/>
      <c r="DQ29" s="699"/>
      <c r="DR29" s="699"/>
      <c r="DS29" s="699"/>
      <c r="DT29" s="699"/>
      <c r="DU29" s="699"/>
      <c r="DV29" s="700"/>
      <c r="DW29" s="683">
        <v>15.1</v>
      </c>
      <c r="DX29" s="701"/>
      <c r="DY29" s="701"/>
      <c r="DZ29" s="701"/>
      <c r="EA29" s="701"/>
      <c r="EB29" s="701"/>
      <c r="EC29" s="722"/>
    </row>
    <row r="30" spans="2:133" ht="11.25" customHeight="1">
      <c r="B30" s="677" t="s">
        <v>312</v>
      </c>
      <c r="C30" s="678"/>
      <c r="D30" s="678"/>
      <c r="E30" s="678"/>
      <c r="F30" s="678"/>
      <c r="G30" s="678"/>
      <c r="H30" s="678"/>
      <c r="I30" s="678"/>
      <c r="J30" s="678"/>
      <c r="K30" s="678"/>
      <c r="L30" s="678"/>
      <c r="M30" s="678"/>
      <c r="N30" s="678"/>
      <c r="O30" s="678"/>
      <c r="P30" s="678"/>
      <c r="Q30" s="679"/>
      <c r="R30" s="680">
        <v>30592</v>
      </c>
      <c r="S30" s="681"/>
      <c r="T30" s="681"/>
      <c r="U30" s="681"/>
      <c r="V30" s="681"/>
      <c r="W30" s="681"/>
      <c r="X30" s="681"/>
      <c r="Y30" s="682"/>
      <c r="Z30" s="713">
        <v>0.2</v>
      </c>
      <c r="AA30" s="713"/>
      <c r="AB30" s="713"/>
      <c r="AC30" s="713"/>
      <c r="AD30" s="714" t="s">
        <v>176</v>
      </c>
      <c r="AE30" s="714"/>
      <c r="AF30" s="714"/>
      <c r="AG30" s="714"/>
      <c r="AH30" s="714"/>
      <c r="AI30" s="714"/>
      <c r="AJ30" s="714"/>
      <c r="AK30" s="714"/>
      <c r="AL30" s="683" t="s">
        <v>248</v>
      </c>
      <c r="AM30" s="684"/>
      <c r="AN30" s="684"/>
      <c r="AO30" s="715"/>
      <c r="AP30" s="741" t="s">
        <v>228</v>
      </c>
      <c r="AQ30" s="742"/>
      <c r="AR30" s="742"/>
      <c r="AS30" s="742"/>
      <c r="AT30" s="742"/>
      <c r="AU30" s="742"/>
      <c r="AV30" s="742"/>
      <c r="AW30" s="742"/>
      <c r="AX30" s="742"/>
      <c r="AY30" s="742"/>
      <c r="AZ30" s="742"/>
      <c r="BA30" s="742"/>
      <c r="BB30" s="742"/>
      <c r="BC30" s="742"/>
      <c r="BD30" s="742"/>
      <c r="BE30" s="742"/>
      <c r="BF30" s="743"/>
      <c r="BG30" s="741" t="s">
        <v>313</v>
      </c>
      <c r="BH30" s="754"/>
      <c r="BI30" s="754"/>
      <c r="BJ30" s="754"/>
      <c r="BK30" s="754"/>
      <c r="BL30" s="754"/>
      <c r="BM30" s="754"/>
      <c r="BN30" s="754"/>
      <c r="BO30" s="754"/>
      <c r="BP30" s="754"/>
      <c r="BQ30" s="755"/>
      <c r="BR30" s="741" t="s">
        <v>314</v>
      </c>
      <c r="BS30" s="754"/>
      <c r="BT30" s="754"/>
      <c r="BU30" s="754"/>
      <c r="BV30" s="754"/>
      <c r="BW30" s="754"/>
      <c r="BX30" s="754"/>
      <c r="BY30" s="754"/>
      <c r="BZ30" s="754"/>
      <c r="CA30" s="754"/>
      <c r="CB30" s="755"/>
      <c r="CD30" s="767"/>
      <c r="CE30" s="768"/>
      <c r="CF30" s="719" t="s">
        <v>315</v>
      </c>
      <c r="CG30" s="720"/>
      <c r="CH30" s="720"/>
      <c r="CI30" s="720"/>
      <c r="CJ30" s="720"/>
      <c r="CK30" s="720"/>
      <c r="CL30" s="720"/>
      <c r="CM30" s="720"/>
      <c r="CN30" s="720"/>
      <c r="CO30" s="720"/>
      <c r="CP30" s="720"/>
      <c r="CQ30" s="721"/>
      <c r="CR30" s="680">
        <v>973043</v>
      </c>
      <c r="CS30" s="681"/>
      <c r="CT30" s="681"/>
      <c r="CU30" s="681"/>
      <c r="CV30" s="681"/>
      <c r="CW30" s="681"/>
      <c r="CX30" s="681"/>
      <c r="CY30" s="682"/>
      <c r="CZ30" s="683">
        <v>7</v>
      </c>
      <c r="DA30" s="701"/>
      <c r="DB30" s="701"/>
      <c r="DC30" s="702"/>
      <c r="DD30" s="686">
        <v>958392</v>
      </c>
      <c r="DE30" s="681"/>
      <c r="DF30" s="681"/>
      <c r="DG30" s="681"/>
      <c r="DH30" s="681"/>
      <c r="DI30" s="681"/>
      <c r="DJ30" s="681"/>
      <c r="DK30" s="682"/>
      <c r="DL30" s="686">
        <v>958392</v>
      </c>
      <c r="DM30" s="681"/>
      <c r="DN30" s="681"/>
      <c r="DO30" s="681"/>
      <c r="DP30" s="681"/>
      <c r="DQ30" s="681"/>
      <c r="DR30" s="681"/>
      <c r="DS30" s="681"/>
      <c r="DT30" s="681"/>
      <c r="DU30" s="681"/>
      <c r="DV30" s="682"/>
      <c r="DW30" s="683">
        <v>14.2</v>
      </c>
      <c r="DX30" s="701"/>
      <c r="DY30" s="701"/>
      <c r="DZ30" s="701"/>
      <c r="EA30" s="701"/>
      <c r="EB30" s="701"/>
      <c r="EC30" s="722"/>
    </row>
    <row r="31" spans="2:133" ht="11.25" customHeight="1">
      <c r="B31" s="677" t="s">
        <v>316</v>
      </c>
      <c r="C31" s="678"/>
      <c r="D31" s="678"/>
      <c r="E31" s="678"/>
      <c r="F31" s="678"/>
      <c r="G31" s="678"/>
      <c r="H31" s="678"/>
      <c r="I31" s="678"/>
      <c r="J31" s="678"/>
      <c r="K31" s="678"/>
      <c r="L31" s="678"/>
      <c r="M31" s="678"/>
      <c r="N31" s="678"/>
      <c r="O31" s="678"/>
      <c r="P31" s="678"/>
      <c r="Q31" s="679"/>
      <c r="R31" s="680">
        <v>3879502</v>
      </c>
      <c r="S31" s="681"/>
      <c r="T31" s="681"/>
      <c r="U31" s="681"/>
      <c r="V31" s="681"/>
      <c r="W31" s="681"/>
      <c r="X31" s="681"/>
      <c r="Y31" s="682"/>
      <c r="Z31" s="713">
        <v>26.6</v>
      </c>
      <c r="AA31" s="713"/>
      <c r="AB31" s="713"/>
      <c r="AC31" s="713"/>
      <c r="AD31" s="714" t="s">
        <v>176</v>
      </c>
      <c r="AE31" s="714"/>
      <c r="AF31" s="714"/>
      <c r="AG31" s="714"/>
      <c r="AH31" s="714"/>
      <c r="AI31" s="714"/>
      <c r="AJ31" s="714"/>
      <c r="AK31" s="714"/>
      <c r="AL31" s="683" t="s">
        <v>248</v>
      </c>
      <c r="AM31" s="684"/>
      <c r="AN31" s="684"/>
      <c r="AO31" s="715"/>
      <c r="AP31" s="756" t="s">
        <v>317</v>
      </c>
      <c r="AQ31" s="757"/>
      <c r="AR31" s="757"/>
      <c r="AS31" s="757"/>
      <c r="AT31" s="762" t="s">
        <v>318</v>
      </c>
      <c r="AU31" s="231"/>
      <c r="AV31" s="231"/>
      <c r="AW31" s="231"/>
      <c r="AX31" s="746" t="s">
        <v>191</v>
      </c>
      <c r="AY31" s="747"/>
      <c r="AZ31" s="747"/>
      <c r="BA31" s="747"/>
      <c r="BB31" s="747"/>
      <c r="BC31" s="747"/>
      <c r="BD31" s="747"/>
      <c r="BE31" s="747"/>
      <c r="BF31" s="748"/>
      <c r="BG31" s="749">
        <v>98.8</v>
      </c>
      <c r="BH31" s="750"/>
      <c r="BI31" s="750"/>
      <c r="BJ31" s="750"/>
      <c r="BK31" s="750"/>
      <c r="BL31" s="750"/>
      <c r="BM31" s="751">
        <v>94.6</v>
      </c>
      <c r="BN31" s="750"/>
      <c r="BO31" s="750"/>
      <c r="BP31" s="750"/>
      <c r="BQ31" s="752"/>
      <c r="BR31" s="749">
        <v>98.7</v>
      </c>
      <c r="BS31" s="750"/>
      <c r="BT31" s="750"/>
      <c r="BU31" s="750"/>
      <c r="BV31" s="750"/>
      <c r="BW31" s="750"/>
      <c r="BX31" s="751">
        <v>94.3</v>
      </c>
      <c r="BY31" s="750"/>
      <c r="BZ31" s="750"/>
      <c r="CA31" s="750"/>
      <c r="CB31" s="752"/>
      <c r="CD31" s="767"/>
      <c r="CE31" s="768"/>
      <c r="CF31" s="719" t="s">
        <v>319</v>
      </c>
      <c r="CG31" s="720"/>
      <c r="CH31" s="720"/>
      <c r="CI31" s="720"/>
      <c r="CJ31" s="720"/>
      <c r="CK31" s="720"/>
      <c r="CL31" s="720"/>
      <c r="CM31" s="720"/>
      <c r="CN31" s="720"/>
      <c r="CO31" s="720"/>
      <c r="CP31" s="720"/>
      <c r="CQ31" s="721"/>
      <c r="CR31" s="680">
        <v>61597</v>
      </c>
      <c r="CS31" s="699"/>
      <c r="CT31" s="699"/>
      <c r="CU31" s="699"/>
      <c r="CV31" s="699"/>
      <c r="CW31" s="699"/>
      <c r="CX31" s="699"/>
      <c r="CY31" s="700"/>
      <c r="CZ31" s="683">
        <v>0.4</v>
      </c>
      <c r="DA31" s="701"/>
      <c r="DB31" s="701"/>
      <c r="DC31" s="702"/>
      <c r="DD31" s="686">
        <v>61597</v>
      </c>
      <c r="DE31" s="699"/>
      <c r="DF31" s="699"/>
      <c r="DG31" s="699"/>
      <c r="DH31" s="699"/>
      <c r="DI31" s="699"/>
      <c r="DJ31" s="699"/>
      <c r="DK31" s="700"/>
      <c r="DL31" s="686">
        <v>61597</v>
      </c>
      <c r="DM31" s="699"/>
      <c r="DN31" s="699"/>
      <c r="DO31" s="699"/>
      <c r="DP31" s="699"/>
      <c r="DQ31" s="699"/>
      <c r="DR31" s="699"/>
      <c r="DS31" s="699"/>
      <c r="DT31" s="699"/>
      <c r="DU31" s="699"/>
      <c r="DV31" s="700"/>
      <c r="DW31" s="683">
        <v>0.9</v>
      </c>
      <c r="DX31" s="701"/>
      <c r="DY31" s="701"/>
      <c r="DZ31" s="701"/>
      <c r="EA31" s="701"/>
      <c r="EB31" s="701"/>
      <c r="EC31" s="722"/>
    </row>
    <row r="32" spans="2:133" ht="11.25" customHeight="1">
      <c r="B32" s="771" t="s">
        <v>320</v>
      </c>
      <c r="C32" s="772"/>
      <c r="D32" s="772"/>
      <c r="E32" s="772"/>
      <c r="F32" s="772"/>
      <c r="G32" s="772"/>
      <c r="H32" s="772"/>
      <c r="I32" s="772"/>
      <c r="J32" s="772"/>
      <c r="K32" s="772"/>
      <c r="L32" s="772"/>
      <c r="M32" s="772"/>
      <c r="N32" s="772"/>
      <c r="O32" s="772"/>
      <c r="P32" s="772"/>
      <c r="Q32" s="773"/>
      <c r="R32" s="680">
        <v>21287</v>
      </c>
      <c r="S32" s="681"/>
      <c r="T32" s="681"/>
      <c r="U32" s="681"/>
      <c r="V32" s="681"/>
      <c r="W32" s="681"/>
      <c r="X32" s="681"/>
      <c r="Y32" s="682"/>
      <c r="Z32" s="713">
        <v>0.1</v>
      </c>
      <c r="AA32" s="713"/>
      <c r="AB32" s="713"/>
      <c r="AC32" s="713"/>
      <c r="AD32" s="714">
        <v>21287</v>
      </c>
      <c r="AE32" s="714"/>
      <c r="AF32" s="714"/>
      <c r="AG32" s="714"/>
      <c r="AH32" s="714"/>
      <c r="AI32" s="714"/>
      <c r="AJ32" s="714"/>
      <c r="AK32" s="714"/>
      <c r="AL32" s="683">
        <v>0.3</v>
      </c>
      <c r="AM32" s="684"/>
      <c r="AN32" s="684"/>
      <c r="AO32" s="715"/>
      <c r="AP32" s="758"/>
      <c r="AQ32" s="759"/>
      <c r="AR32" s="759"/>
      <c r="AS32" s="759"/>
      <c r="AT32" s="763"/>
      <c r="AU32" s="230" t="s">
        <v>321</v>
      </c>
      <c r="AV32" s="230"/>
      <c r="AW32" s="230"/>
      <c r="AX32" s="677" t="s">
        <v>322</v>
      </c>
      <c r="AY32" s="678"/>
      <c r="AZ32" s="678"/>
      <c r="BA32" s="678"/>
      <c r="BB32" s="678"/>
      <c r="BC32" s="678"/>
      <c r="BD32" s="678"/>
      <c r="BE32" s="678"/>
      <c r="BF32" s="679"/>
      <c r="BG32" s="753">
        <v>98.7</v>
      </c>
      <c r="BH32" s="699"/>
      <c r="BI32" s="699"/>
      <c r="BJ32" s="699"/>
      <c r="BK32" s="699"/>
      <c r="BL32" s="699"/>
      <c r="BM32" s="684">
        <v>96.3</v>
      </c>
      <c r="BN32" s="745"/>
      <c r="BO32" s="745"/>
      <c r="BP32" s="745"/>
      <c r="BQ32" s="726"/>
      <c r="BR32" s="753">
        <v>98.8</v>
      </c>
      <c r="BS32" s="699"/>
      <c r="BT32" s="699"/>
      <c r="BU32" s="699"/>
      <c r="BV32" s="699"/>
      <c r="BW32" s="699"/>
      <c r="BX32" s="684">
        <v>96.7</v>
      </c>
      <c r="BY32" s="745"/>
      <c r="BZ32" s="745"/>
      <c r="CA32" s="745"/>
      <c r="CB32" s="726"/>
      <c r="CD32" s="769"/>
      <c r="CE32" s="770"/>
      <c r="CF32" s="719" t="s">
        <v>323</v>
      </c>
      <c r="CG32" s="720"/>
      <c r="CH32" s="720"/>
      <c r="CI32" s="720"/>
      <c r="CJ32" s="720"/>
      <c r="CK32" s="720"/>
      <c r="CL32" s="720"/>
      <c r="CM32" s="720"/>
      <c r="CN32" s="720"/>
      <c r="CO32" s="720"/>
      <c r="CP32" s="720"/>
      <c r="CQ32" s="721"/>
      <c r="CR32" s="680">
        <v>2</v>
      </c>
      <c r="CS32" s="681"/>
      <c r="CT32" s="681"/>
      <c r="CU32" s="681"/>
      <c r="CV32" s="681"/>
      <c r="CW32" s="681"/>
      <c r="CX32" s="681"/>
      <c r="CY32" s="682"/>
      <c r="CZ32" s="683">
        <v>0</v>
      </c>
      <c r="DA32" s="701"/>
      <c r="DB32" s="701"/>
      <c r="DC32" s="702"/>
      <c r="DD32" s="686">
        <v>2</v>
      </c>
      <c r="DE32" s="681"/>
      <c r="DF32" s="681"/>
      <c r="DG32" s="681"/>
      <c r="DH32" s="681"/>
      <c r="DI32" s="681"/>
      <c r="DJ32" s="681"/>
      <c r="DK32" s="682"/>
      <c r="DL32" s="686">
        <v>2</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324</v>
      </c>
      <c r="C33" s="678"/>
      <c r="D33" s="678"/>
      <c r="E33" s="678"/>
      <c r="F33" s="678"/>
      <c r="G33" s="678"/>
      <c r="H33" s="678"/>
      <c r="I33" s="678"/>
      <c r="J33" s="678"/>
      <c r="K33" s="678"/>
      <c r="L33" s="678"/>
      <c r="M33" s="678"/>
      <c r="N33" s="678"/>
      <c r="O33" s="678"/>
      <c r="P33" s="678"/>
      <c r="Q33" s="679"/>
      <c r="R33" s="680">
        <v>1076990</v>
      </c>
      <c r="S33" s="681"/>
      <c r="T33" s="681"/>
      <c r="U33" s="681"/>
      <c r="V33" s="681"/>
      <c r="W33" s="681"/>
      <c r="X33" s="681"/>
      <c r="Y33" s="682"/>
      <c r="Z33" s="713">
        <v>7.4</v>
      </c>
      <c r="AA33" s="713"/>
      <c r="AB33" s="713"/>
      <c r="AC33" s="713"/>
      <c r="AD33" s="714" t="s">
        <v>176</v>
      </c>
      <c r="AE33" s="714"/>
      <c r="AF33" s="714"/>
      <c r="AG33" s="714"/>
      <c r="AH33" s="714"/>
      <c r="AI33" s="714"/>
      <c r="AJ33" s="714"/>
      <c r="AK33" s="714"/>
      <c r="AL33" s="683" t="s">
        <v>176</v>
      </c>
      <c r="AM33" s="684"/>
      <c r="AN33" s="684"/>
      <c r="AO33" s="715"/>
      <c r="AP33" s="760"/>
      <c r="AQ33" s="761"/>
      <c r="AR33" s="761"/>
      <c r="AS33" s="761"/>
      <c r="AT33" s="764"/>
      <c r="AU33" s="232"/>
      <c r="AV33" s="232"/>
      <c r="AW33" s="232"/>
      <c r="AX33" s="661" t="s">
        <v>325</v>
      </c>
      <c r="AY33" s="662"/>
      <c r="AZ33" s="662"/>
      <c r="BA33" s="662"/>
      <c r="BB33" s="662"/>
      <c r="BC33" s="662"/>
      <c r="BD33" s="662"/>
      <c r="BE33" s="662"/>
      <c r="BF33" s="663"/>
      <c r="BG33" s="744">
        <v>98.7</v>
      </c>
      <c r="BH33" s="665"/>
      <c r="BI33" s="665"/>
      <c r="BJ33" s="665"/>
      <c r="BK33" s="665"/>
      <c r="BL33" s="665"/>
      <c r="BM33" s="707">
        <v>92.6</v>
      </c>
      <c r="BN33" s="665"/>
      <c r="BO33" s="665"/>
      <c r="BP33" s="665"/>
      <c r="BQ33" s="709"/>
      <c r="BR33" s="744">
        <v>98.6</v>
      </c>
      <c r="BS33" s="665"/>
      <c r="BT33" s="665"/>
      <c r="BU33" s="665"/>
      <c r="BV33" s="665"/>
      <c r="BW33" s="665"/>
      <c r="BX33" s="707">
        <v>91.7</v>
      </c>
      <c r="BY33" s="665"/>
      <c r="BZ33" s="665"/>
      <c r="CA33" s="665"/>
      <c r="CB33" s="709"/>
      <c r="CD33" s="719" t="s">
        <v>326</v>
      </c>
      <c r="CE33" s="720"/>
      <c r="CF33" s="720"/>
      <c r="CG33" s="720"/>
      <c r="CH33" s="720"/>
      <c r="CI33" s="720"/>
      <c r="CJ33" s="720"/>
      <c r="CK33" s="720"/>
      <c r="CL33" s="720"/>
      <c r="CM33" s="720"/>
      <c r="CN33" s="720"/>
      <c r="CO33" s="720"/>
      <c r="CP33" s="720"/>
      <c r="CQ33" s="721"/>
      <c r="CR33" s="680">
        <v>7287915</v>
      </c>
      <c r="CS33" s="699"/>
      <c r="CT33" s="699"/>
      <c r="CU33" s="699"/>
      <c r="CV33" s="699"/>
      <c r="CW33" s="699"/>
      <c r="CX33" s="699"/>
      <c r="CY33" s="700"/>
      <c r="CZ33" s="683">
        <v>52.6</v>
      </c>
      <c r="DA33" s="701"/>
      <c r="DB33" s="701"/>
      <c r="DC33" s="702"/>
      <c r="DD33" s="686">
        <v>4430343</v>
      </c>
      <c r="DE33" s="699"/>
      <c r="DF33" s="699"/>
      <c r="DG33" s="699"/>
      <c r="DH33" s="699"/>
      <c r="DI33" s="699"/>
      <c r="DJ33" s="699"/>
      <c r="DK33" s="700"/>
      <c r="DL33" s="686">
        <v>2849674</v>
      </c>
      <c r="DM33" s="699"/>
      <c r="DN33" s="699"/>
      <c r="DO33" s="699"/>
      <c r="DP33" s="699"/>
      <c r="DQ33" s="699"/>
      <c r="DR33" s="699"/>
      <c r="DS33" s="699"/>
      <c r="DT33" s="699"/>
      <c r="DU33" s="699"/>
      <c r="DV33" s="700"/>
      <c r="DW33" s="683">
        <v>42.3</v>
      </c>
      <c r="DX33" s="701"/>
      <c r="DY33" s="701"/>
      <c r="DZ33" s="701"/>
      <c r="EA33" s="701"/>
      <c r="EB33" s="701"/>
      <c r="EC33" s="722"/>
    </row>
    <row r="34" spans="2:133" ht="11.25" customHeight="1">
      <c r="B34" s="677" t="s">
        <v>327</v>
      </c>
      <c r="C34" s="678"/>
      <c r="D34" s="678"/>
      <c r="E34" s="678"/>
      <c r="F34" s="678"/>
      <c r="G34" s="678"/>
      <c r="H34" s="678"/>
      <c r="I34" s="678"/>
      <c r="J34" s="678"/>
      <c r="K34" s="678"/>
      <c r="L34" s="678"/>
      <c r="M34" s="678"/>
      <c r="N34" s="678"/>
      <c r="O34" s="678"/>
      <c r="P34" s="678"/>
      <c r="Q34" s="679"/>
      <c r="R34" s="680">
        <v>27710</v>
      </c>
      <c r="S34" s="681"/>
      <c r="T34" s="681"/>
      <c r="U34" s="681"/>
      <c r="V34" s="681"/>
      <c r="W34" s="681"/>
      <c r="X34" s="681"/>
      <c r="Y34" s="682"/>
      <c r="Z34" s="713">
        <v>0.2</v>
      </c>
      <c r="AA34" s="713"/>
      <c r="AB34" s="713"/>
      <c r="AC34" s="713"/>
      <c r="AD34" s="714">
        <v>2484</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328</v>
      </c>
      <c r="CE34" s="720"/>
      <c r="CF34" s="720"/>
      <c r="CG34" s="720"/>
      <c r="CH34" s="720"/>
      <c r="CI34" s="720"/>
      <c r="CJ34" s="720"/>
      <c r="CK34" s="720"/>
      <c r="CL34" s="720"/>
      <c r="CM34" s="720"/>
      <c r="CN34" s="720"/>
      <c r="CO34" s="720"/>
      <c r="CP34" s="720"/>
      <c r="CQ34" s="721"/>
      <c r="CR34" s="680">
        <v>1760716</v>
      </c>
      <c r="CS34" s="681"/>
      <c r="CT34" s="681"/>
      <c r="CU34" s="681"/>
      <c r="CV34" s="681"/>
      <c r="CW34" s="681"/>
      <c r="CX34" s="681"/>
      <c r="CY34" s="682"/>
      <c r="CZ34" s="683">
        <v>12.7</v>
      </c>
      <c r="DA34" s="701"/>
      <c r="DB34" s="701"/>
      <c r="DC34" s="702"/>
      <c r="DD34" s="686">
        <v>1366684</v>
      </c>
      <c r="DE34" s="681"/>
      <c r="DF34" s="681"/>
      <c r="DG34" s="681"/>
      <c r="DH34" s="681"/>
      <c r="DI34" s="681"/>
      <c r="DJ34" s="681"/>
      <c r="DK34" s="682"/>
      <c r="DL34" s="686">
        <v>1106657</v>
      </c>
      <c r="DM34" s="681"/>
      <c r="DN34" s="681"/>
      <c r="DO34" s="681"/>
      <c r="DP34" s="681"/>
      <c r="DQ34" s="681"/>
      <c r="DR34" s="681"/>
      <c r="DS34" s="681"/>
      <c r="DT34" s="681"/>
      <c r="DU34" s="681"/>
      <c r="DV34" s="682"/>
      <c r="DW34" s="683">
        <v>16.399999999999999</v>
      </c>
      <c r="DX34" s="701"/>
      <c r="DY34" s="701"/>
      <c r="DZ34" s="701"/>
      <c r="EA34" s="701"/>
      <c r="EB34" s="701"/>
      <c r="EC34" s="722"/>
    </row>
    <row r="35" spans="2:133" ht="11.25" customHeight="1">
      <c r="B35" s="677" t="s">
        <v>329</v>
      </c>
      <c r="C35" s="678"/>
      <c r="D35" s="678"/>
      <c r="E35" s="678"/>
      <c r="F35" s="678"/>
      <c r="G35" s="678"/>
      <c r="H35" s="678"/>
      <c r="I35" s="678"/>
      <c r="J35" s="678"/>
      <c r="K35" s="678"/>
      <c r="L35" s="678"/>
      <c r="M35" s="678"/>
      <c r="N35" s="678"/>
      <c r="O35" s="678"/>
      <c r="P35" s="678"/>
      <c r="Q35" s="679"/>
      <c r="R35" s="680">
        <v>75240</v>
      </c>
      <c r="S35" s="681"/>
      <c r="T35" s="681"/>
      <c r="U35" s="681"/>
      <c r="V35" s="681"/>
      <c r="W35" s="681"/>
      <c r="X35" s="681"/>
      <c r="Y35" s="682"/>
      <c r="Z35" s="713">
        <v>0.5</v>
      </c>
      <c r="AA35" s="713"/>
      <c r="AB35" s="713"/>
      <c r="AC35" s="713"/>
      <c r="AD35" s="714" t="s">
        <v>248</v>
      </c>
      <c r="AE35" s="714"/>
      <c r="AF35" s="714"/>
      <c r="AG35" s="714"/>
      <c r="AH35" s="714"/>
      <c r="AI35" s="714"/>
      <c r="AJ35" s="714"/>
      <c r="AK35" s="714"/>
      <c r="AL35" s="683" t="s">
        <v>176</v>
      </c>
      <c r="AM35" s="684"/>
      <c r="AN35" s="684"/>
      <c r="AO35" s="715"/>
      <c r="AP35" s="235"/>
      <c r="AQ35" s="741" t="s">
        <v>330</v>
      </c>
      <c r="AR35" s="742"/>
      <c r="AS35" s="742"/>
      <c r="AT35" s="742"/>
      <c r="AU35" s="742"/>
      <c r="AV35" s="742"/>
      <c r="AW35" s="742"/>
      <c r="AX35" s="742"/>
      <c r="AY35" s="742"/>
      <c r="AZ35" s="742"/>
      <c r="BA35" s="742"/>
      <c r="BB35" s="742"/>
      <c r="BC35" s="742"/>
      <c r="BD35" s="742"/>
      <c r="BE35" s="742"/>
      <c r="BF35" s="743"/>
      <c r="BG35" s="741" t="s">
        <v>331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332</v>
      </c>
      <c r="CE35" s="720"/>
      <c r="CF35" s="720"/>
      <c r="CG35" s="720"/>
      <c r="CH35" s="720"/>
      <c r="CI35" s="720"/>
      <c r="CJ35" s="720"/>
      <c r="CK35" s="720"/>
      <c r="CL35" s="720"/>
      <c r="CM35" s="720"/>
      <c r="CN35" s="720"/>
      <c r="CO35" s="720"/>
      <c r="CP35" s="720"/>
      <c r="CQ35" s="721"/>
      <c r="CR35" s="680">
        <v>50980</v>
      </c>
      <c r="CS35" s="699"/>
      <c r="CT35" s="699"/>
      <c r="CU35" s="699"/>
      <c r="CV35" s="699"/>
      <c r="CW35" s="699"/>
      <c r="CX35" s="699"/>
      <c r="CY35" s="700"/>
      <c r="CZ35" s="683">
        <v>0.4</v>
      </c>
      <c r="DA35" s="701"/>
      <c r="DB35" s="701"/>
      <c r="DC35" s="702"/>
      <c r="DD35" s="686">
        <v>39287</v>
      </c>
      <c r="DE35" s="699"/>
      <c r="DF35" s="699"/>
      <c r="DG35" s="699"/>
      <c r="DH35" s="699"/>
      <c r="DI35" s="699"/>
      <c r="DJ35" s="699"/>
      <c r="DK35" s="700"/>
      <c r="DL35" s="686">
        <v>39287</v>
      </c>
      <c r="DM35" s="699"/>
      <c r="DN35" s="699"/>
      <c r="DO35" s="699"/>
      <c r="DP35" s="699"/>
      <c r="DQ35" s="699"/>
      <c r="DR35" s="699"/>
      <c r="DS35" s="699"/>
      <c r="DT35" s="699"/>
      <c r="DU35" s="699"/>
      <c r="DV35" s="700"/>
      <c r="DW35" s="683">
        <v>0.6</v>
      </c>
      <c r="DX35" s="701"/>
      <c r="DY35" s="701"/>
      <c r="DZ35" s="701"/>
      <c r="EA35" s="701"/>
      <c r="EB35" s="701"/>
      <c r="EC35" s="722"/>
    </row>
    <row r="36" spans="2:133" ht="11.25" customHeight="1">
      <c r="B36" s="677" t="s">
        <v>333</v>
      </c>
      <c r="C36" s="678"/>
      <c r="D36" s="678"/>
      <c r="E36" s="678"/>
      <c r="F36" s="678"/>
      <c r="G36" s="678"/>
      <c r="H36" s="678"/>
      <c r="I36" s="678"/>
      <c r="J36" s="678"/>
      <c r="K36" s="678"/>
      <c r="L36" s="678"/>
      <c r="M36" s="678"/>
      <c r="N36" s="678"/>
      <c r="O36" s="678"/>
      <c r="P36" s="678"/>
      <c r="Q36" s="679"/>
      <c r="R36" s="680">
        <v>645464</v>
      </c>
      <c r="S36" s="681"/>
      <c r="T36" s="681"/>
      <c r="U36" s="681"/>
      <c r="V36" s="681"/>
      <c r="W36" s="681"/>
      <c r="X36" s="681"/>
      <c r="Y36" s="682"/>
      <c r="Z36" s="713">
        <v>4.4000000000000004</v>
      </c>
      <c r="AA36" s="713"/>
      <c r="AB36" s="713"/>
      <c r="AC36" s="713"/>
      <c r="AD36" s="714" t="s">
        <v>248</v>
      </c>
      <c r="AE36" s="714"/>
      <c r="AF36" s="714"/>
      <c r="AG36" s="714"/>
      <c r="AH36" s="714"/>
      <c r="AI36" s="714"/>
      <c r="AJ36" s="714"/>
      <c r="AK36" s="714"/>
      <c r="AL36" s="683" t="s">
        <v>248</v>
      </c>
      <c r="AM36" s="684"/>
      <c r="AN36" s="684"/>
      <c r="AO36" s="715"/>
      <c r="AP36" s="235"/>
      <c r="AQ36" s="732" t="s">
        <v>334</v>
      </c>
      <c r="AR36" s="733"/>
      <c r="AS36" s="733"/>
      <c r="AT36" s="733"/>
      <c r="AU36" s="733"/>
      <c r="AV36" s="733"/>
      <c r="AW36" s="733"/>
      <c r="AX36" s="733"/>
      <c r="AY36" s="734"/>
      <c r="AZ36" s="735">
        <v>1656296</v>
      </c>
      <c r="BA36" s="736"/>
      <c r="BB36" s="736"/>
      <c r="BC36" s="736"/>
      <c r="BD36" s="736"/>
      <c r="BE36" s="736"/>
      <c r="BF36" s="737"/>
      <c r="BG36" s="738" t="s">
        <v>335</v>
      </c>
      <c r="BH36" s="739"/>
      <c r="BI36" s="739"/>
      <c r="BJ36" s="739"/>
      <c r="BK36" s="739"/>
      <c r="BL36" s="739"/>
      <c r="BM36" s="739"/>
      <c r="BN36" s="739"/>
      <c r="BO36" s="739"/>
      <c r="BP36" s="739"/>
      <c r="BQ36" s="739"/>
      <c r="BR36" s="739"/>
      <c r="BS36" s="739"/>
      <c r="BT36" s="739"/>
      <c r="BU36" s="740"/>
      <c r="BV36" s="735">
        <v>2311</v>
      </c>
      <c r="BW36" s="736"/>
      <c r="BX36" s="736"/>
      <c r="BY36" s="736"/>
      <c r="BZ36" s="736"/>
      <c r="CA36" s="736"/>
      <c r="CB36" s="737"/>
      <c r="CD36" s="719" t="s">
        <v>336</v>
      </c>
      <c r="CE36" s="720"/>
      <c r="CF36" s="720"/>
      <c r="CG36" s="720"/>
      <c r="CH36" s="720"/>
      <c r="CI36" s="720"/>
      <c r="CJ36" s="720"/>
      <c r="CK36" s="720"/>
      <c r="CL36" s="720"/>
      <c r="CM36" s="720"/>
      <c r="CN36" s="720"/>
      <c r="CO36" s="720"/>
      <c r="CP36" s="720"/>
      <c r="CQ36" s="721"/>
      <c r="CR36" s="680">
        <v>3803942</v>
      </c>
      <c r="CS36" s="681"/>
      <c r="CT36" s="681"/>
      <c r="CU36" s="681"/>
      <c r="CV36" s="681"/>
      <c r="CW36" s="681"/>
      <c r="CX36" s="681"/>
      <c r="CY36" s="682"/>
      <c r="CZ36" s="683">
        <v>27.4</v>
      </c>
      <c r="DA36" s="701"/>
      <c r="DB36" s="701"/>
      <c r="DC36" s="702"/>
      <c r="DD36" s="686">
        <v>1656626</v>
      </c>
      <c r="DE36" s="681"/>
      <c r="DF36" s="681"/>
      <c r="DG36" s="681"/>
      <c r="DH36" s="681"/>
      <c r="DI36" s="681"/>
      <c r="DJ36" s="681"/>
      <c r="DK36" s="682"/>
      <c r="DL36" s="686">
        <v>894782</v>
      </c>
      <c r="DM36" s="681"/>
      <c r="DN36" s="681"/>
      <c r="DO36" s="681"/>
      <c r="DP36" s="681"/>
      <c r="DQ36" s="681"/>
      <c r="DR36" s="681"/>
      <c r="DS36" s="681"/>
      <c r="DT36" s="681"/>
      <c r="DU36" s="681"/>
      <c r="DV36" s="682"/>
      <c r="DW36" s="683">
        <v>13.3</v>
      </c>
      <c r="DX36" s="701"/>
      <c r="DY36" s="701"/>
      <c r="DZ36" s="701"/>
      <c r="EA36" s="701"/>
      <c r="EB36" s="701"/>
      <c r="EC36" s="722"/>
    </row>
    <row r="37" spans="2:133" ht="11.25" customHeight="1">
      <c r="B37" s="677" t="s">
        <v>337</v>
      </c>
      <c r="C37" s="678"/>
      <c r="D37" s="678"/>
      <c r="E37" s="678"/>
      <c r="F37" s="678"/>
      <c r="G37" s="678"/>
      <c r="H37" s="678"/>
      <c r="I37" s="678"/>
      <c r="J37" s="678"/>
      <c r="K37" s="678"/>
      <c r="L37" s="678"/>
      <c r="M37" s="678"/>
      <c r="N37" s="678"/>
      <c r="O37" s="678"/>
      <c r="P37" s="678"/>
      <c r="Q37" s="679"/>
      <c r="R37" s="680">
        <v>662152</v>
      </c>
      <c r="S37" s="681"/>
      <c r="T37" s="681"/>
      <c r="U37" s="681"/>
      <c r="V37" s="681"/>
      <c r="W37" s="681"/>
      <c r="X37" s="681"/>
      <c r="Y37" s="682"/>
      <c r="Z37" s="713">
        <v>4.5</v>
      </c>
      <c r="AA37" s="713"/>
      <c r="AB37" s="713"/>
      <c r="AC37" s="713"/>
      <c r="AD37" s="714" t="s">
        <v>248</v>
      </c>
      <c r="AE37" s="714"/>
      <c r="AF37" s="714"/>
      <c r="AG37" s="714"/>
      <c r="AH37" s="714"/>
      <c r="AI37" s="714"/>
      <c r="AJ37" s="714"/>
      <c r="AK37" s="714"/>
      <c r="AL37" s="683" t="s">
        <v>248</v>
      </c>
      <c r="AM37" s="684"/>
      <c r="AN37" s="684"/>
      <c r="AO37" s="715"/>
      <c r="AQ37" s="723" t="s">
        <v>338</v>
      </c>
      <c r="AR37" s="724"/>
      <c r="AS37" s="724"/>
      <c r="AT37" s="724"/>
      <c r="AU37" s="724"/>
      <c r="AV37" s="724"/>
      <c r="AW37" s="724"/>
      <c r="AX37" s="724"/>
      <c r="AY37" s="725"/>
      <c r="AZ37" s="680">
        <v>367915</v>
      </c>
      <c r="BA37" s="681"/>
      <c r="BB37" s="681"/>
      <c r="BC37" s="681"/>
      <c r="BD37" s="699"/>
      <c r="BE37" s="699"/>
      <c r="BF37" s="726"/>
      <c r="BG37" s="719" t="s">
        <v>339</v>
      </c>
      <c r="BH37" s="720"/>
      <c r="BI37" s="720"/>
      <c r="BJ37" s="720"/>
      <c r="BK37" s="720"/>
      <c r="BL37" s="720"/>
      <c r="BM37" s="720"/>
      <c r="BN37" s="720"/>
      <c r="BO37" s="720"/>
      <c r="BP37" s="720"/>
      <c r="BQ37" s="720"/>
      <c r="BR37" s="720"/>
      <c r="BS37" s="720"/>
      <c r="BT37" s="720"/>
      <c r="BU37" s="721"/>
      <c r="BV37" s="680">
        <v>-30294</v>
      </c>
      <c r="BW37" s="681"/>
      <c r="BX37" s="681"/>
      <c r="BY37" s="681"/>
      <c r="BZ37" s="681"/>
      <c r="CA37" s="681"/>
      <c r="CB37" s="727"/>
      <c r="CD37" s="719" t="s">
        <v>340</v>
      </c>
      <c r="CE37" s="720"/>
      <c r="CF37" s="720"/>
      <c r="CG37" s="720"/>
      <c r="CH37" s="720"/>
      <c r="CI37" s="720"/>
      <c r="CJ37" s="720"/>
      <c r="CK37" s="720"/>
      <c r="CL37" s="720"/>
      <c r="CM37" s="720"/>
      <c r="CN37" s="720"/>
      <c r="CO37" s="720"/>
      <c r="CP37" s="720"/>
      <c r="CQ37" s="721"/>
      <c r="CR37" s="680">
        <v>501467</v>
      </c>
      <c r="CS37" s="699"/>
      <c r="CT37" s="699"/>
      <c r="CU37" s="699"/>
      <c r="CV37" s="699"/>
      <c r="CW37" s="699"/>
      <c r="CX37" s="699"/>
      <c r="CY37" s="700"/>
      <c r="CZ37" s="683">
        <v>3.6</v>
      </c>
      <c r="DA37" s="701"/>
      <c r="DB37" s="701"/>
      <c r="DC37" s="702"/>
      <c r="DD37" s="686">
        <v>501467</v>
      </c>
      <c r="DE37" s="699"/>
      <c r="DF37" s="699"/>
      <c r="DG37" s="699"/>
      <c r="DH37" s="699"/>
      <c r="DI37" s="699"/>
      <c r="DJ37" s="699"/>
      <c r="DK37" s="700"/>
      <c r="DL37" s="686">
        <v>476283</v>
      </c>
      <c r="DM37" s="699"/>
      <c r="DN37" s="699"/>
      <c r="DO37" s="699"/>
      <c r="DP37" s="699"/>
      <c r="DQ37" s="699"/>
      <c r="DR37" s="699"/>
      <c r="DS37" s="699"/>
      <c r="DT37" s="699"/>
      <c r="DU37" s="699"/>
      <c r="DV37" s="700"/>
      <c r="DW37" s="683">
        <v>7.1</v>
      </c>
      <c r="DX37" s="701"/>
      <c r="DY37" s="701"/>
      <c r="DZ37" s="701"/>
      <c r="EA37" s="701"/>
      <c r="EB37" s="701"/>
      <c r="EC37" s="722"/>
    </row>
    <row r="38" spans="2:133" ht="11.25" customHeight="1">
      <c r="B38" s="677" t="s">
        <v>341</v>
      </c>
      <c r="C38" s="678"/>
      <c r="D38" s="678"/>
      <c r="E38" s="678"/>
      <c r="F38" s="678"/>
      <c r="G38" s="678"/>
      <c r="H38" s="678"/>
      <c r="I38" s="678"/>
      <c r="J38" s="678"/>
      <c r="K38" s="678"/>
      <c r="L38" s="678"/>
      <c r="M38" s="678"/>
      <c r="N38" s="678"/>
      <c r="O38" s="678"/>
      <c r="P38" s="678"/>
      <c r="Q38" s="679"/>
      <c r="R38" s="680">
        <v>131615</v>
      </c>
      <c r="S38" s="681"/>
      <c r="T38" s="681"/>
      <c r="U38" s="681"/>
      <c r="V38" s="681"/>
      <c r="W38" s="681"/>
      <c r="X38" s="681"/>
      <c r="Y38" s="682"/>
      <c r="Z38" s="713">
        <v>0.9</v>
      </c>
      <c r="AA38" s="713"/>
      <c r="AB38" s="713"/>
      <c r="AC38" s="713"/>
      <c r="AD38" s="714">
        <v>6498</v>
      </c>
      <c r="AE38" s="714"/>
      <c r="AF38" s="714"/>
      <c r="AG38" s="714"/>
      <c r="AH38" s="714"/>
      <c r="AI38" s="714"/>
      <c r="AJ38" s="714"/>
      <c r="AK38" s="714"/>
      <c r="AL38" s="683">
        <v>0.1</v>
      </c>
      <c r="AM38" s="684"/>
      <c r="AN38" s="684"/>
      <c r="AO38" s="715"/>
      <c r="AQ38" s="723" t="s">
        <v>342</v>
      </c>
      <c r="AR38" s="724"/>
      <c r="AS38" s="724"/>
      <c r="AT38" s="724"/>
      <c r="AU38" s="724"/>
      <c r="AV38" s="724"/>
      <c r="AW38" s="724"/>
      <c r="AX38" s="724"/>
      <c r="AY38" s="725"/>
      <c r="AZ38" s="680">
        <v>135419</v>
      </c>
      <c r="BA38" s="681"/>
      <c r="BB38" s="681"/>
      <c r="BC38" s="681"/>
      <c r="BD38" s="699"/>
      <c r="BE38" s="699"/>
      <c r="BF38" s="726"/>
      <c r="BG38" s="719" t="s">
        <v>343</v>
      </c>
      <c r="BH38" s="720"/>
      <c r="BI38" s="720"/>
      <c r="BJ38" s="720"/>
      <c r="BK38" s="720"/>
      <c r="BL38" s="720"/>
      <c r="BM38" s="720"/>
      <c r="BN38" s="720"/>
      <c r="BO38" s="720"/>
      <c r="BP38" s="720"/>
      <c r="BQ38" s="720"/>
      <c r="BR38" s="720"/>
      <c r="BS38" s="720"/>
      <c r="BT38" s="720"/>
      <c r="BU38" s="721"/>
      <c r="BV38" s="680">
        <v>2980</v>
      </c>
      <c r="BW38" s="681"/>
      <c r="BX38" s="681"/>
      <c r="BY38" s="681"/>
      <c r="BZ38" s="681"/>
      <c r="CA38" s="681"/>
      <c r="CB38" s="727"/>
      <c r="CD38" s="719" t="s">
        <v>344</v>
      </c>
      <c r="CE38" s="720"/>
      <c r="CF38" s="720"/>
      <c r="CG38" s="720"/>
      <c r="CH38" s="720"/>
      <c r="CI38" s="720"/>
      <c r="CJ38" s="720"/>
      <c r="CK38" s="720"/>
      <c r="CL38" s="720"/>
      <c r="CM38" s="720"/>
      <c r="CN38" s="720"/>
      <c r="CO38" s="720"/>
      <c r="CP38" s="720"/>
      <c r="CQ38" s="721"/>
      <c r="CR38" s="680">
        <v>1151482</v>
      </c>
      <c r="CS38" s="681"/>
      <c r="CT38" s="681"/>
      <c r="CU38" s="681"/>
      <c r="CV38" s="681"/>
      <c r="CW38" s="681"/>
      <c r="CX38" s="681"/>
      <c r="CY38" s="682"/>
      <c r="CZ38" s="683">
        <v>8.3000000000000007</v>
      </c>
      <c r="DA38" s="701"/>
      <c r="DB38" s="701"/>
      <c r="DC38" s="702"/>
      <c r="DD38" s="686">
        <v>971218</v>
      </c>
      <c r="DE38" s="681"/>
      <c r="DF38" s="681"/>
      <c r="DG38" s="681"/>
      <c r="DH38" s="681"/>
      <c r="DI38" s="681"/>
      <c r="DJ38" s="681"/>
      <c r="DK38" s="682"/>
      <c r="DL38" s="686">
        <v>807301</v>
      </c>
      <c r="DM38" s="681"/>
      <c r="DN38" s="681"/>
      <c r="DO38" s="681"/>
      <c r="DP38" s="681"/>
      <c r="DQ38" s="681"/>
      <c r="DR38" s="681"/>
      <c r="DS38" s="681"/>
      <c r="DT38" s="681"/>
      <c r="DU38" s="681"/>
      <c r="DV38" s="682"/>
      <c r="DW38" s="683">
        <v>12</v>
      </c>
      <c r="DX38" s="701"/>
      <c r="DY38" s="701"/>
      <c r="DZ38" s="701"/>
      <c r="EA38" s="701"/>
      <c r="EB38" s="701"/>
      <c r="EC38" s="722"/>
    </row>
    <row r="39" spans="2:133" ht="11.25" customHeight="1">
      <c r="B39" s="677" t="s">
        <v>345</v>
      </c>
      <c r="C39" s="678"/>
      <c r="D39" s="678"/>
      <c r="E39" s="678"/>
      <c r="F39" s="678"/>
      <c r="G39" s="678"/>
      <c r="H39" s="678"/>
      <c r="I39" s="678"/>
      <c r="J39" s="678"/>
      <c r="K39" s="678"/>
      <c r="L39" s="678"/>
      <c r="M39" s="678"/>
      <c r="N39" s="678"/>
      <c r="O39" s="678"/>
      <c r="P39" s="678"/>
      <c r="Q39" s="679"/>
      <c r="R39" s="680">
        <v>601263</v>
      </c>
      <c r="S39" s="681"/>
      <c r="T39" s="681"/>
      <c r="U39" s="681"/>
      <c r="V39" s="681"/>
      <c r="W39" s="681"/>
      <c r="X39" s="681"/>
      <c r="Y39" s="682"/>
      <c r="Z39" s="713">
        <v>4.0999999999999996</v>
      </c>
      <c r="AA39" s="713"/>
      <c r="AB39" s="713"/>
      <c r="AC39" s="713"/>
      <c r="AD39" s="714" t="s">
        <v>248</v>
      </c>
      <c r="AE39" s="714"/>
      <c r="AF39" s="714"/>
      <c r="AG39" s="714"/>
      <c r="AH39" s="714"/>
      <c r="AI39" s="714"/>
      <c r="AJ39" s="714"/>
      <c r="AK39" s="714"/>
      <c r="AL39" s="683" t="s">
        <v>248</v>
      </c>
      <c r="AM39" s="684"/>
      <c r="AN39" s="684"/>
      <c r="AO39" s="715"/>
      <c r="AQ39" s="723" t="s">
        <v>346</v>
      </c>
      <c r="AR39" s="724"/>
      <c r="AS39" s="724"/>
      <c r="AT39" s="724"/>
      <c r="AU39" s="724"/>
      <c r="AV39" s="724"/>
      <c r="AW39" s="724"/>
      <c r="AX39" s="724"/>
      <c r="AY39" s="725"/>
      <c r="AZ39" s="680">
        <v>1480</v>
      </c>
      <c r="BA39" s="681"/>
      <c r="BB39" s="681"/>
      <c r="BC39" s="681"/>
      <c r="BD39" s="699"/>
      <c r="BE39" s="699"/>
      <c r="BF39" s="726"/>
      <c r="BG39" s="719" t="s">
        <v>347</v>
      </c>
      <c r="BH39" s="720"/>
      <c r="BI39" s="720"/>
      <c r="BJ39" s="720"/>
      <c r="BK39" s="720"/>
      <c r="BL39" s="720"/>
      <c r="BM39" s="720"/>
      <c r="BN39" s="720"/>
      <c r="BO39" s="720"/>
      <c r="BP39" s="720"/>
      <c r="BQ39" s="720"/>
      <c r="BR39" s="720"/>
      <c r="BS39" s="720"/>
      <c r="BT39" s="720"/>
      <c r="BU39" s="721"/>
      <c r="BV39" s="680">
        <v>4714</v>
      </c>
      <c r="BW39" s="681"/>
      <c r="BX39" s="681"/>
      <c r="BY39" s="681"/>
      <c r="BZ39" s="681"/>
      <c r="CA39" s="681"/>
      <c r="CB39" s="727"/>
      <c r="CD39" s="719" t="s">
        <v>348</v>
      </c>
      <c r="CE39" s="720"/>
      <c r="CF39" s="720"/>
      <c r="CG39" s="720"/>
      <c r="CH39" s="720"/>
      <c r="CI39" s="720"/>
      <c r="CJ39" s="720"/>
      <c r="CK39" s="720"/>
      <c r="CL39" s="720"/>
      <c r="CM39" s="720"/>
      <c r="CN39" s="720"/>
      <c r="CO39" s="720"/>
      <c r="CP39" s="720"/>
      <c r="CQ39" s="721"/>
      <c r="CR39" s="680">
        <v>461048</v>
      </c>
      <c r="CS39" s="699"/>
      <c r="CT39" s="699"/>
      <c r="CU39" s="699"/>
      <c r="CV39" s="699"/>
      <c r="CW39" s="699"/>
      <c r="CX39" s="699"/>
      <c r="CY39" s="700"/>
      <c r="CZ39" s="683">
        <v>3.3</v>
      </c>
      <c r="DA39" s="701"/>
      <c r="DB39" s="701"/>
      <c r="DC39" s="702"/>
      <c r="DD39" s="686">
        <v>383231</v>
      </c>
      <c r="DE39" s="699"/>
      <c r="DF39" s="699"/>
      <c r="DG39" s="699"/>
      <c r="DH39" s="699"/>
      <c r="DI39" s="699"/>
      <c r="DJ39" s="699"/>
      <c r="DK39" s="700"/>
      <c r="DL39" s="686" t="s">
        <v>176</v>
      </c>
      <c r="DM39" s="699"/>
      <c r="DN39" s="699"/>
      <c r="DO39" s="699"/>
      <c r="DP39" s="699"/>
      <c r="DQ39" s="699"/>
      <c r="DR39" s="699"/>
      <c r="DS39" s="699"/>
      <c r="DT39" s="699"/>
      <c r="DU39" s="699"/>
      <c r="DV39" s="700"/>
      <c r="DW39" s="683" t="s">
        <v>248</v>
      </c>
      <c r="DX39" s="701"/>
      <c r="DY39" s="701"/>
      <c r="DZ39" s="701"/>
      <c r="EA39" s="701"/>
      <c r="EB39" s="701"/>
      <c r="EC39" s="722"/>
    </row>
    <row r="40" spans="2:133" ht="11.25" customHeight="1">
      <c r="B40" s="677" t="s">
        <v>349</v>
      </c>
      <c r="C40" s="678"/>
      <c r="D40" s="678"/>
      <c r="E40" s="678"/>
      <c r="F40" s="678"/>
      <c r="G40" s="678"/>
      <c r="H40" s="678"/>
      <c r="I40" s="678"/>
      <c r="J40" s="678"/>
      <c r="K40" s="678"/>
      <c r="L40" s="678"/>
      <c r="M40" s="678"/>
      <c r="N40" s="678"/>
      <c r="O40" s="678"/>
      <c r="P40" s="678"/>
      <c r="Q40" s="679"/>
      <c r="R40" s="680" t="s">
        <v>176</v>
      </c>
      <c r="S40" s="681"/>
      <c r="T40" s="681"/>
      <c r="U40" s="681"/>
      <c r="V40" s="681"/>
      <c r="W40" s="681"/>
      <c r="X40" s="681"/>
      <c r="Y40" s="682"/>
      <c r="Z40" s="713" t="s">
        <v>176</v>
      </c>
      <c r="AA40" s="713"/>
      <c r="AB40" s="713"/>
      <c r="AC40" s="713"/>
      <c r="AD40" s="714" t="s">
        <v>176</v>
      </c>
      <c r="AE40" s="714"/>
      <c r="AF40" s="714"/>
      <c r="AG40" s="714"/>
      <c r="AH40" s="714"/>
      <c r="AI40" s="714"/>
      <c r="AJ40" s="714"/>
      <c r="AK40" s="714"/>
      <c r="AL40" s="683" t="s">
        <v>176</v>
      </c>
      <c r="AM40" s="684"/>
      <c r="AN40" s="684"/>
      <c r="AO40" s="715"/>
      <c r="AQ40" s="723" t="s">
        <v>350</v>
      </c>
      <c r="AR40" s="724"/>
      <c r="AS40" s="724"/>
      <c r="AT40" s="724"/>
      <c r="AU40" s="724"/>
      <c r="AV40" s="724"/>
      <c r="AW40" s="724"/>
      <c r="AX40" s="724"/>
      <c r="AY40" s="725"/>
      <c r="AZ40" s="680" t="s">
        <v>248</v>
      </c>
      <c r="BA40" s="681"/>
      <c r="BB40" s="681"/>
      <c r="BC40" s="681"/>
      <c r="BD40" s="699"/>
      <c r="BE40" s="699"/>
      <c r="BF40" s="726"/>
      <c r="BG40" s="728" t="s">
        <v>351</v>
      </c>
      <c r="BH40" s="729"/>
      <c r="BI40" s="729"/>
      <c r="BJ40" s="729"/>
      <c r="BK40" s="729"/>
      <c r="BL40" s="236"/>
      <c r="BM40" s="720" t="s">
        <v>352</v>
      </c>
      <c r="BN40" s="720"/>
      <c r="BO40" s="720"/>
      <c r="BP40" s="720"/>
      <c r="BQ40" s="720"/>
      <c r="BR40" s="720"/>
      <c r="BS40" s="720"/>
      <c r="BT40" s="720"/>
      <c r="BU40" s="721"/>
      <c r="BV40" s="680">
        <v>79</v>
      </c>
      <c r="BW40" s="681"/>
      <c r="BX40" s="681"/>
      <c r="BY40" s="681"/>
      <c r="BZ40" s="681"/>
      <c r="CA40" s="681"/>
      <c r="CB40" s="727"/>
      <c r="CD40" s="719" t="s">
        <v>353</v>
      </c>
      <c r="CE40" s="720"/>
      <c r="CF40" s="720"/>
      <c r="CG40" s="720"/>
      <c r="CH40" s="720"/>
      <c r="CI40" s="720"/>
      <c r="CJ40" s="720"/>
      <c r="CK40" s="720"/>
      <c r="CL40" s="720"/>
      <c r="CM40" s="720"/>
      <c r="CN40" s="720"/>
      <c r="CO40" s="720"/>
      <c r="CP40" s="720"/>
      <c r="CQ40" s="721"/>
      <c r="CR40" s="680">
        <v>59747</v>
      </c>
      <c r="CS40" s="681"/>
      <c r="CT40" s="681"/>
      <c r="CU40" s="681"/>
      <c r="CV40" s="681"/>
      <c r="CW40" s="681"/>
      <c r="CX40" s="681"/>
      <c r="CY40" s="682"/>
      <c r="CZ40" s="683">
        <v>0.4</v>
      </c>
      <c r="DA40" s="701"/>
      <c r="DB40" s="701"/>
      <c r="DC40" s="702"/>
      <c r="DD40" s="686">
        <v>13297</v>
      </c>
      <c r="DE40" s="681"/>
      <c r="DF40" s="681"/>
      <c r="DG40" s="681"/>
      <c r="DH40" s="681"/>
      <c r="DI40" s="681"/>
      <c r="DJ40" s="681"/>
      <c r="DK40" s="682"/>
      <c r="DL40" s="686">
        <v>1647</v>
      </c>
      <c r="DM40" s="681"/>
      <c r="DN40" s="681"/>
      <c r="DO40" s="681"/>
      <c r="DP40" s="681"/>
      <c r="DQ40" s="681"/>
      <c r="DR40" s="681"/>
      <c r="DS40" s="681"/>
      <c r="DT40" s="681"/>
      <c r="DU40" s="681"/>
      <c r="DV40" s="682"/>
      <c r="DW40" s="683">
        <v>0</v>
      </c>
      <c r="DX40" s="701"/>
      <c r="DY40" s="701"/>
      <c r="DZ40" s="701"/>
      <c r="EA40" s="701"/>
      <c r="EB40" s="701"/>
      <c r="EC40" s="722"/>
    </row>
    <row r="41" spans="2:133" ht="11.25" customHeight="1">
      <c r="B41" s="677" t="s">
        <v>354</v>
      </c>
      <c r="C41" s="678"/>
      <c r="D41" s="678"/>
      <c r="E41" s="678"/>
      <c r="F41" s="678"/>
      <c r="G41" s="678"/>
      <c r="H41" s="678"/>
      <c r="I41" s="678"/>
      <c r="J41" s="678"/>
      <c r="K41" s="678"/>
      <c r="L41" s="678"/>
      <c r="M41" s="678"/>
      <c r="N41" s="678"/>
      <c r="O41" s="678"/>
      <c r="P41" s="678"/>
      <c r="Q41" s="679"/>
      <c r="R41" s="680" t="s">
        <v>248</v>
      </c>
      <c r="S41" s="681"/>
      <c r="T41" s="681"/>
      <c r="U41" s="681"/>
      <c r="V41" s="681"/>
      <c r="W41" s="681"/>
      <c r="X41" s="681"/>
      <c r="Y41" s="682"/>
      <c r="Z41" s="713" t="s">
        <v>248</v>
      </c>
      <c r="AA41" s="713"/>
      <c r="AB41" s="713"/>
      <c r="AC41" s="713"/>
      <c r="AD41" s="714" t="s">
        <v>248</v>
      </c>
      <c r="AE41" s="714"/>
      <c r="AF41" s="714"/>
      <c r="AG41" s="714"/>
      <c r="AH41" s="714"/>
      <c r="AI41" s="714"/>
      <c r="AJ41" s="714"/>
      <c r="AK41" s="714"/>
      <c r="AL41" s="683" t="s">
        <v>248</v>
      </c>
      <c r="AM41" s="684"/>
      <c r="AN41" s="684"/>
      <c r="AO41" s="715"/>
      <c r="AQ41" s="723" t="s">
        <v>355</v>
      </c>
      <c r="AR41" s="724"/>
      <c r="AS41" s="724"/>
      <c r="AT41" s="724"/>
      <c r="AU41" s="724"/>
      <c r="AV41" s="724"/>
      <c r="AW41" s="724"/>
      <c r="AX41" s="724"/>
      <c r="AY41" s="725"/>
      <c r="AZ41" s="680">
        <v>263762</v>
      </c>
      <c r="BA41" s="681"/>
      <c r="BB41" s="681"/>
      <c r="BC41" s="681"/>
      <c r="BD41" s="699"/>
      <c r="BE41" s="699"/>
      <c r="BF41" s="726"/>
      <c r="BG41" s="728"/>
      <c r="BH41" s="729"/>
      <c r="BI41" s="729"/>
      <c r="BJ41" s="729"/>
      <c r="BK41" s="729"/>
      <c r="BL41" s="236"/>
      <c r="BM41" s="720" t="s">
        <v>356</v>
      </c>
      <c r="BN41" s="720"/>
      <c r="BO41" s="720"/>
      <c r="BP41" s="720"/>
      <c r="BQ41" s="720"/>
      <c r="BR41" s="720"/>
      <c r="BS41" s="720"/>
      <c r="BT41" s="720"/>
      <c r="BU41" s="721"/>
      <c r="BV41" s="680">
        <v>2</v>
      </c>
      <c r="BW41" s="681"/>
      <c r="BX41" s="681"/>
      <c r="BY41" s="681"/>
      <c r="BZ41" s="681"/>
      <c r="CA41" s="681"/>
      <c r="CB41" s="727"/>
      <c r="CD41" s="719" t="s">
        <v>357</v>
      </c>
      <c r="CE41" s="720"/>
      <c r="CF41" s="720"/>
      <c r="CG41" s="720"/>
      <c r="CH41" s="720"/>
      <c r="CI41" s="720"/>
      <c r="CJ41" s="720"/>
      <c r="CK41" s="720"/>
      <c r="CL41" s="720"/>
      <c r="CM41" s="720"/>
      <c r="CN41" s="720"/>
      <c r="CO41" s="720"/>
      <c r="CP41" s="720"/>
      <c r="CQ41" s="721"/>
      <c r="CR41" s="680" t="s">
        <v>248</v>
      </c>
      <c r="CS41" s="699"/>
      <c r="CT41" s="699"/>
      <c r="CU41" s="699"/>
      <c r="CV41" s="699"/>
      <c r="CW41" s="699"/>
      <c r="CX41" s="699"/>
      <c r="CY41" s="700"/>
      <c r="CZ41" s="683" t="s">
        <v>248</v>
      </c>
      <c r="DA41" s="701"/>
      <c r="DB41" s="701"/>
      <c r="DC41" s="702"/>
      <c r="DD41" s="686" t="s">
        <v>248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358</v>
      </c>
      <c r="C42" s="678"/>
      <c r="D42" s="678"/>
      <c r="E42" s="678"/>
      <c r="F42" s="678"/>
      <c r="G42" s="678"/>
      <c r="H42" s="678"/>
      <c r="I42" s="678"/>
      <c r="J42" s="678"/>
      <c r="K42" s="678"/>
      <c r="L42" s="678"/>
      <c r="M42" s="678"/>
      <c r="N42" s="678"/>
      <c r="O42" s="678"/>
      <c r="P42" s="678"/>
      <c r="Q42" s="679"/>
      <c r="R42" s="680">
        <v>224604</v>
      </c>
      <c r="S42" s="681"/>
      <c r="T42" s="681"/>
      <c r="U42" s="681"/>
      <c r="V42" s="681"/>
      <c r="W42" s="681"/>
      <c r="X42" s="681"/>
      <c r="Y42" s="682"/>
      <c r="Z42" s="713">
        <v>1.5</v>
      </c>
      <c r="AA42" s="713"/>
      <c r="AB42" s="713"/>
      <c r="AC42" s="713"/>
      <c r="AD42" s="714" t="s">
        <v>248</v>
      </c>
      <c r="AE42" s="714"/>
      <c r="AF42" s="714"/>
      <c r="AG42" s="714"/>
      <c r="AH42" s="714"/>
      <c r="AI42" s="714"/>
      <c r="AJ42" s="714"/>
      <c r="AK42" s="714"/>
      <c r="AL42" s="683" t="s">
        <v>248</v>
      </c>
      <c r="AM42" s="684"/>
      <c r="AN42" s="684"/>
      <c r="AO42" s="715"/>
      <c r="AQ42" s="716" t="s">
        <v>359</v>
      </c>
      <c r="AR42" s="717"/>
      <c r="AS42" s="717"/>
      <c r="AT42" s="717"/>
      <c r="AU42" s="717"/>
      <c r="AV42" s="717"/>
      <c r="AW42" s="717"/>
      <c r="AX42" s="717"/>
      <c r="AY42" s="718"/>
      <c r="AZ42" s="664">
        <v>887720</v>
      </c>
      <c r="BA42" s="703"/>
      <c r="BB42" s="703"/>
      <c r="BC42" s="703"/>
      <c r="BD42" s="665"/>
      <c r="BE42" s="665"/>
      <c r="BF42" s="709"/>
      <c r="BG42" s="730"/>
      <c r="BH42" s="731"/>
      <c r="BI42" s="731"/>
      <c r="BJ42" s="731"/>
      <c r="BK42" s="731"/>
      <c r="BL42" s="237"/>
      <c r="BM42" s="710" t="s">
        <v>360</v>
      </c>
      <c r="BN42" s="710"/>
      <c r="BO42" s="710"/>
      <c r="BP42" s="710"/>
      <c r="BQ42" s="710"/>
      <c r="BR42" s="710"/>
      <c r="BS42" s="710"/>
      <c r="BT42" s="710"/>
      <c r="BU42" s="711"/>
      <c r="BV42" s="664">
        <v>369</v>
      </c>
      <c r="BW42" s="703"/>
      <c r="BX42" s="703"/>
      <c r="BY42" s="703"/>
      <c r="BZ42" s="703"/>
      <c r="CA42" s="703"/>
      <c r="CB42" s="712"/>
      <c r="CD42" s="677" t="s">
        <v>361</v>
      </c>
      <c r="CE42" s="678"/>
      <c r="CF42" s="678"/>
      <c r="CG42" s="678"/>
      <c r="CH42" s="678"/>
      <c r="CI42" s="678"/>
      <c r="CJ42" s="678"/>
      <c r="CK42" s="678"/>
      <c r="CL42" s="678"/>
      <c r="CM42" s="678"/>
      <c r="CN42" s="678"/>
      <c r="CO42" s="678"/>
      <c r="CP42" s="678"/>
      <c r="CQ42" s="679"/>
      <c r="CR42" s="680">
        <v>2017983</v>
      </c>
      <c r="CS42" s="681"/>
      <c r="CT42" s="681"/>
      <c r="CU42" s="681"/>
      <c r="CV42" s="681"/>
      <c r="CW42" s="681"/>
      <c r="CX42" s="681"/>
      <c r="CY42" s="682"/>
      <c r="CZ42" s="683">
        <v>14.6</v>
      </c>
      <c r="DA42" s="684"/>
      <c r="DB42" s="684"/>
      <c r="DC42" s="685"/>
      <c r="DD42" s="686">
        <v>850342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362</v>
      </c>
      <c r="C43" s="662"/>
      <c r="D43" s="662"/>
      <c r="E43" s="662"/>
      <c r="F43" s="662"/>
      <c r="G43" s="662"/>
      <c r="H43" s="662"/>
      <c r="I43" s="662"/>
      <c r="J43" s="662"/>
      <c r="K43" s="662"/>
      <c r="L43" s="662"/>
      <c r="M43" s="662"/>
      <c r="N43" s="662"/>
      <c r="O43" s="662"/>
      <c r="P43" s="662"/>
      <c r="Q43" s="663"/>
      <c r="R43" s="664">
        <v>14570754</v>
      </c>
      <c r="S43" s="703"/>
      <c r="T43" s="703"/>
      <c r="U43" s="703"/>
      <c r="V43" s="703"/>
      <c r="W43" s="703"/>
      <c r="X43" s="703"/>
      <c r="Y43" s="704"/>
      <c r="Z43" s="705">
        <v>100</v>
      </c>
      <c r="AA43" s="705"/>
      <c r="AB43" s="705"/>
      <c r="AC43" s="705"/>
      <c r="AD43" s="706">
        <v>6513877</v>
      </c>
      <c r="AE43" s="706"/>
      <c r="AF43" s="706"/>
      <c r="AG43" s="706"/>
      <c r="AH43" s="706"/>
      <c r="AI43" s="706"/>
      <c r="AJ43" s="706"/>
      <c r="AK43" s="706"/>
      <c r="AL43" s="667">
        <v>100</v>
      </c>
      <c r="AM43" s="707"/>
      <c r="AN43" s="707"/>
      <c r="AO43" s="708"/>
      <c r="BV43" s="238"/>
      <c r="BW43" s="238"/>
      <c r="BX43" s="238"/>
      <c r="BY43" s="238"/>
      <c r="BZ43" s="238"/>
      <c r="CA43" s="238"/>
      <c r="CB43" s="238"/>
      <c r="CD43" s="677" t="s">
        <v>363</v>
      </c>
      <c r="CE43" s="678"/>
      <c r="CF43" s="678"/>
      <c r="CG43" s="678"/>
      <c r="CH43" s="678"/>
      <c r="CI43" s="678"/>
      <c r="CJ43" s="678"/>
      <c r="CK43" s="678"/>
      <c r="CL43" s="678"/>
      <c r="CM43" s="678"/>
      <c r="CN43" s="678"/>
      <c r="CO43" s="678"/>
      <c r="CP43" s="678"/>
      <c r="CQ43" s="679"/>
      <c r="CR43" s="680">
        <v>37800</v>
      </c>
      <c r="CS43" s="699"/>
      <c r="CT43" s="699"/>
      <c r="CU43" s="699"/>
      <c r="CV43" s="699"/>
      <c r="CW43" s="699"/>
      <c r="CX43" s="699"/>
      <c r="CY43" s="700"/>
      <c r="CZ43" s="683">
        <v>0.3</v>
      </c>
      <c r="DA43" s="701"/>
      <c r="DB43" s="701"/>
      <c r="DC43" s="702"/>
      <c r="DD43" s="686">
        <v>37800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310</v>
      </c>
      <c r="CE44" s="694"/>
      <c r="CF44" s="677" t="s">
        <v>364</v>
      </c>
      <c r="CG44" s="678"/>
      <c r="CH44" s="678"/>
      <c r="CI44" s="678"/>
      <c r="CJ44" s="678"/>
      <c r="CK44" s="678"/>
      <c r="CL44" s="678"/>
      <c r="CM44" s="678"/>
      <c r="CN44" s="678"/>
      <c r="CO44" s="678"/>
      <c r="CP44" s="678"/>
      <c r="CQ44" s="679"/>
      <c r="CR44" s="680">
        <v>1961263</v>
      </c>
      <c r="CS44" s="681"/>
      <c r="CT44" s="681"/>
      <c r="CU44" s="681"/>
      <c r="CV44" s="681"/>
      <c r="CW44" s="681"/>
      <c r="CX44" s="681"/>
      <c r="CY44" s="682"/>
      <c r="CZ44" s="683">
        <v>14.2</v>
      </c>
      <c r="DA44" s="684"/>
      <c r="DB44" s="684"/>
      <c r="DC44" s="685"/>
      <c r="DD44" s="686">
        <v>803665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366</v>
      </c>
      <c r="CG45" s="678"/>
      <c r="CH45" s="678"/>
      <c r="CI45" s="678"/>
      <c r="CJ45" s="678"/>
      <c r="CK45" s="678"/>
      <c r="CL45" s="678"/>
      <c r="CM45" s="678"/>
      <c r="CN45" s="678"/>
      <c r="CO45" s="678"/>
      <c r="CP45" s="678"/>
      <c r="CQ45" s="679"/>
      <c r="CR45" s="680">
        <v>534664</v>
      </c>
      <c r="CS45" s="699"/>
      <c r="CT45" s="699"/>
      <c r="CU45" s="699"/>
      <c r="CV45" s="699"/>
      <c r="CW45" s="699"/>
      <c r="CX45" s="699"/>
      <c r="CY45" s="700"/>
      <c r="CZ45" s="683">
        <v>3.9</v>
      </c>
      <c r="DA45" s="701"/>
      <c r="DB45" s="701"/>
      <c r="DC45" s="702"/>
      <c r="DD45" s="686">
        <v>177870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368</v>
      </c>
      <c r="CG46" s="678"/>
      <c r="CH46" s="678"/>
      <c r="CI46" s="678"/>
      <c r="CJ46" s="678"/>
      <c r="CK46" s="678"/>
      <c r="CL46" s="678"/>
      <c r="CM46" s="678"/>
      <c r="CN46" s="678"/>
      <c r="CO46" s="678"/>
      <c r="CP46" s="678"/>
      <c r="CQ46" s="679"/>
      <c r="CR46" s="680">
        <v>1426599</v>
      </c>
      <c r="CS46" s="681"/>
      <c r="CT46" s="681"/>
      <c r="CU46" s="681"/>
      <c r="CV46" s="681"/>
      <c r="CW46" s="681"/>
      <c r="CX46" s="681"/>
      <c r="CY46" s="682"/>
      <c r="CZ46" s="683">
        <v>10.3</v>
      </c>
      <c r="DA46" s="684"/>
      <c r="DB46" s="684"/>
      <c r="DC46" s="685"/>
      <c r="DD46" s="686">
        <v>625795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370</v>
      </c>
      <c r="CG47" s="678"/>
      <c r="CH47" s="678"/>
      <c r="CI47" s="678"/>
      <c r="CJ47" s="678"/>
      <c r="CK47" s="678"/>
      <c r="CL47" s="678"/>
      <c r="CM47" s="678"/>
      <c r="CN47" s="678"/>
      <c r="CO47" s="678"/>
      <c r="CP47" s="678"/>
      <c r="CQ47" s="679"/>
      <c r="CR47" s="680">
        <v>56720</v>
      </c>
      <c r="CS47" s="699"/>
      <c r="CT47" s="699"/>
      <c r="CU47" s="699"/>
      <c r="CV47" s="699"/>
      <c r="CW47" s="699"/>
      <c r="CX47" s="699"/>
      <c r="CY47" s="700"/>
      <c r="CZ47" s="683">
        <v>0.4</v>
      </c>
      <c r="DA47" s="701"/>
      <c r="DB47" s="701"/>
      <c r="DC47" s="702"/>
      <c r="DD47" s="686">
        <v>46677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371</v>
      </c>
      <c r="CG48" s="678"/>
      <c r="CH48" s="678"/>
      <c r="CI48" s="678"/>
      <c r="CJ48" s="678"/>
      <c r="CK48" s="678"/>
      <c r="CL48" s="678"/>
      <c r="CM48" s="678"/>
      <c r="CN48" s="678"/>
      <c r="CO48" s="678"/>
      <c r="CP48" s="678"/>
      <c r="CQ48" s="679"/>
      <c r="CR48" s="680" t="s">
        <v>248</v>
      </c>
      <c r="CS48" s="681"/>
      <c r="CT48" s="681"/>
      <c r="CU48" s="681"/>
      <c r="CV48" s="681"/>
      <c r="CW48" s="681"/>
      <c r="CX48" s="681"/>
      <c r="CY48" s="682"/>
      <c r="CZ48" s="683" t="s">
        <v>248</v>
      </c>
      <c r="DA48" s="684"/>
      <c r="DB48" s="684"/>
      <c r="DC48" s="685"/>
      <c r="DD48" s="686" t="s">
        <v>248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372</v>
      </c>
      <c r="CE49" s="662"/>
      <c r="CF49" s="662"/>
      <c r="CG49" s="662"/>
      <c r="CH49" s="662"/>
      <c r="CI49" s="662"/>
      <c r="CJ49" s="662"/>
      <c r="CK49" s="662"/>
      <c r="CL49" s="662"/>
      <c r="CM49" s="662"/>
      <c r="CN49" s="662"/>
      <c r="CO49" s="662"/>
      <c r="CP49" s="662"/>
      <c r="CQ49" s="663"/>
      <c r="CR49" s="664">
        <v>13858549</v>
      </c>
      <c r="CS49" s="665"/>
      <c r="CT49" s="665"/>
      <c r="CU49" s="665"/>
      <c r="CV49" s="665"/>
      <c r="CW49" s="665"/>
      <c r="CX49" s="665"/>
      <c r="CY49" s="666"/>
      <c r="CZ49" s="667">
        <v>100</v>
      </c>
      <c r="DA49" s="668"/>
      <c r="DB49" s="668"/>
      <c r="DC49" s="669"/>
      <c r="DD49" s="670">
        <v>8482526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CIUcFYsmXlvRwYga7Qu/S3bZZApoNsy+STLL5inIK9BxcgXq1nPYp0vM9MT48zV3srjDHDtIXSUVIaegTTggLA==" saltValue="/iVQrgNR/0KQqUthpumEV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BJ1" zoomScaleNormal="100" zoomScaleSheetLayoutView="70" workbookViewId="0">
      <selection activeCell="CW11" sqref="CW11:DA11"/>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374</v>
      </c>
      <c r="DK2" s="1206"/>
      <c r="DL2" s="1206"/>
      <c r="DM2" s="1206"/>
      <c r="DN2" s="1206"/>
      <c r="DO2" s="1207"/>
      <c r="DP2" s="251"/>
      <c r="DQ2" s="1205" t="s">
        <v>375</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378</v>
      </c>
      <c r="B5" s="1091"/>
      <c r="C5" s="1091"/>
      <c r="D5" s="1091"/>
      <c r="E5" s="1091"/>
      <c r="F5" s="1091"/>
      <c r="G5" s="1091"/>
      <c r="H5" s="1091"/>
      <c r="I5" s="1091"/>
      <c r="J5" s="1091"/>
      <c r="K5" s="1091"/>
      <c r="L5" s="1091"/>
      <c r="M5" s="1091"/>
      <c r="N5" s="1091"/>
      <c r="O5" s="1091"/>
      <c r="P5" s="1092"/>
      <c r="Q5" s="1096" t="s">
        <v>379</v>
      </c>
      <c r="R5" s="1097"/>
      <c r="S5" s="1097"/>
      <c r="T5" s="1097"/>
      <c r="U5" s="1098"/>
      <c r="V5" s="1096" t="s">
        <v>380</v>
      </c>
      <c r="W5" s="1097"/>
      <c r="X5" s="1097"/>
      <c r="Y5" s="1097"/>
      <c r="Z5" s="1098"/>
      <c r="AA5" s="1096" t="s">
        <v>381</v>
      </c>
      <c r="AB5" s="1097"/>
      <c r="AC5" s="1097"/>
      <c r="AD5" s="1097"/>
      <c r="AE5" s="1097"/>
      <c r="AF5" s="1208" t="s">
        <v>382</v>
      </c>
      <c r="AG5" s="1097"/>
      <c r="AH5" s="1097"/>
      <c r="AI5" s="1097"/>
      <c r="AJ5" s="1112"/>
      <c r="AK5" s="1097" t="s">
        <v>383</v>
      </c>
      <c r="AL5" s="1097"/>
      <c r="AM5" s="1097"/>
      <c r="AN5" s="1097"/>
      <c r="AO5" s="1098"/>
      <c r="AP5" s="1096" t="s">
        <v>384</v>
      </c>
      <c r="AQ5" s="1097"/>
      <c r="AR5" s="1097"/>
      <c r="AS5" s="1097"/>
      <c r="AT5" s="1098"/>
      <c r="AU5" s="1096" t="s">
        <v>385</v>
      </c>
      <c r="AV5" s="1097"/>
      <c r="AW5" s="1097"/>
      <c r="AX5" s="1097"/>
      <c r="AY5" s="1112"/>
      <c r="AZ5" s="258"/>
      <c r="BA5" s="258"/>
      <c r="BB5" s="258"/>
      <c r="BC5" s="258"/>
      <c r="BD5" s="258"/>
      <c r="BE5" s="259"/>
      <c r="BF5" s="259"/>
      <c r="BG5" s="259"/>
      <c r="BH5" s="259"/>
      <c r="BI5" s="259"/>
      <c r="BJ5" s="259"/>
      <c r="BK5" s="259"/>
      <c r="BL5" s="259"/>
      <c r="BM5" s="259"/>
      <c r="BN5" s="259"/>
      <c r="BO5" s="259"/>
      <c r="BP5" s="259"/>
      <c r="BQ5" s="1090" t="s">
        <v>386</v>
      </c>
      <c r="BR5" s="1091"/>
      <c r="BS5" s="1091"/>
      <c r="BT5" s="1091"/>
      <c r="BU5" s="1091"/>
      <c r="BV5" s="1091"/>
      <c r="BW5" s="1091"/>
      <c r="BX5" s="1091"/>
      <c r="BY5" s="1091"/>
      <c r="BZ5" s="1091"/>
      <c r="CA5" s="1091"/>
      <c r="CB5" s="1091"/>
      <c r="CC5" s="1091"/>
      <c r="CD5" s="1091"/>
      <c r="CE5" s="1091"/>
      <c r="CF5" s="1091"/>
      <c r="CG5" s="1092"/>
      <c r="CH5" s="1096" t="s">
        <v>387</v>
      </c>
      <c r="CI5" s="1097"/>
      <c r="CJ5" s="1097"/>
      <c r="CK5" s="1097"/>
      <c r="CL5" s="1098"/>
      <c r="CM5" s="1096" t="s">
        <v>388</v>
      </c>
      <c r="CN5" s="1097"/>
      <c r="CO5" s="1097"/>
      <c r="CP5" s="1097"/>
      <c r="CQ5" s="1098"/>
      <c r="CR5" s="1096" t="s">
        <v>389</v>
      </c>
      <c r="CS5" s="1097"/>
      <c r="CT5" s="1097"/>
      <c r="CU5" s="1097"/>
      <c r="CV5" s="1098"/>
      <c r="CW5" s="1096" t="s">
        <v>390</v>
      </c>
      <c r="CX5" s="1097"/>
      <c r="CY5" s="1097"/>
      <c r="CZ5" s="1097"/>
      <c r="DA5" s="1098"/>
      <c r="DB5" s="1096" t="s">
        <v>391</v>
      </c>
      <c r="DC5" s="1097"/>
      <c r="DD5" s="1097"/>
      <c r="DE5" s="1097"/>
      <c r="DF5" s="1098"/>
      <c r="DG5" s="1193" t="s">
        <v>392</v>
      </c>
      <c r="DH5" s="1194"/>
      <c r="DI5" s="1194"/>
      <c r="DJ5" s="1194"/>
      <c r="DK5" s="1195"/>
      <c r="DL5" s="1193" t="s">
        <v>393</v>
      </c>
      <c r="DM5" s="1194"/>
      <c r="DN5" s="1194"/>
      <c r="DO5" s="1194"/>
      <c r="DP5" s="1195"/>
      <c r="DQ5" s="1096" t="s">
        <v>394</v>
      </c>
      <c r="DR5" s="1097"/>
      <c r="DS5" s="1097"/>
      <c r="DT5" s="1097"/>
      <c r="DU5" s="1098"/>
      <c r="DV5" s="1096" t="s">
        <v>385</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395</v>
      </c>
      <c r="C7" s="1146"/>
      <c r="D7" s="1146"/>
      <c r="E7" s="1146"/>
      <c r="F7" s="1146"/>
      <c r="G7" s="1146"/>
      <c r="H7" s="1146"/>
      <c r="I7" s="1146"/>
      <c r="J7" s="1146"/>
      <c r="K7" s="1146"/>
      <c r="L7" s="1146"/>
      <c r="M7" s="1146"/>
      <c r="N7" s="1146"/>
      <c r="O7" s="1146"/>
      <c r="P7" s="1147"/>
      <c r="Q7" s="1199">
        <v>14653</v>
      </c>
      <c r="R7" s="1200"/>
      <c r="S7" s="1200"/>
      <c r="T7" s="1200"/>
      <c r="U7" s="1200"/>
      <c r="V7" s="1200">
        <v>13857</v>
      </c>
      <c r="W7" s="1200"/>
      <c r="X7" s="1200"/>
      <c r="Y7" s="1200"/>
      <c r="Z7" s="1200"/>
      <c r="AA7" s="1200">
        <v>796</v>
      </c>
      <c r="AB7" s="1200"/>
      <c r="AC7" s="1200"/>
      <c r="AD7" s="1200"/>
      <c r="AE7" s="1201"/>
      <c r="AF7" s="1202">
        <v>637</v>
      </c>
      <c r="AG7" s="1203"/>
      <c r="AH7" s="1203"/>
      <c r="AI7" s="1203"/>
      <c r="AJ7" s="1204"/>
      <c r="AK7" s="1186">
        <v>645</v>
      </c>
      <c r="AL7" s="1187"/>
      <c r="AM7" s="1187"/>
      <c r="AN7" s="1187"/>
      <c r="AO7" s="1187"/>
      <c r="AP7" s="1187">
        <v>10630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605</v>
      </c>
      <c r="BT7" s="1191"/>
      <c r="BU7" s="1191"/>
      <c r="BV7" s="1191"/>
      <c r="BW7" s="1191"/>
      <c r="BX7" s="1191"/>
      <c r="BY7" s="1191"/>
      <c r="BZ7" s="1191"/>
      <c r="CA7" s="1191"/>
      <c r="CB7" s="1191"/>
      <c r="CC7" s="1191"/>
      <c r="CD7" s="1191"/>
      <c r="CE7" s="1191"/>
      <c r="CF7" s="1191"/>
      <c r="CG7" s="1192"/>
      <c r="CH7" s="1183">
        <v>-1</v>
      </c>
      <c r="CI7" s="1184"/>
      <c r="CJ7" s="1184"/>
      <c r="CK7" s="1184"/>
      <c r="CL7" s="1185"/>
      <c r="CM7" s="1183">
        <v>22</v>
      </c>
      <c r="CN7" s="1184"/>
      <c r="CO7" s="1184"/>
      <c r="CP7" s="1184"/>
      <c r="CQ7" s="1185"/>
      <c r="CR7" s="1183">
        <v>3</v>
      </c>
      <c r="CS7" s="1184"/>
      <c r="CT7" s="1184"/>
      <c r="CU7" s="1184"/>
      <c r="CV7" s="1185"/>
      <c r="CW7" s="1183">
        <v>0</v>
      </c>
      <c r="CX7" s="1184"/>
      <c r="CY7" s="1184"/>
      <c r="CZ7" s="1184"/>
      <c r="DA7" s="1185"/>
      <c r="DB7" s="1183">
        <v>20</v>
      </c>
      <c r="DC7" s="1184"/>
      <c r="DD7" s="1184"/>
      <c r="DE7" s="1184"/>
      <c r="DF7" s="1185"/>
      <c r="DG7" s="1183" t="s">
        <v>590</v>
      </c>
      <c r="DH7" s="1184"/>
      <c r="DI7" s="1184"/>
      <c r="DJ7" s="1184"/>
      <c r="DK7" s="1185"/>
      <c r="DL7" s="1183" t="s">
        <v>590</v>
      </c>
      <c r="DM7" s="1184"/>
      <c r="DN7" s="1184"/>
      <c r="DO7" s="1184"/>
      <c r="DP7" s="1185"/>
      <c r="DQ7" s="1183" t="s">
        <v>590</v>
      </c>
      <c r="DR7" s="1184"/>
      <c r="DS7" s="1184"/>
      <c r="DT7" s="1184"/>
      <c r="DU7" s="1185"/>
      <c r="DV7" s="1210"/>
      <c r="DW7" s="1211"/>
      <c r="DX7" s="1211"/>
      <c r="DY7" s="1211"/>
      <c r="DZ7" s="1212"/>
      <c r="EA7" s="256"/>
    </row>
    <row r="8" spans="1:131" s="257" customFormat="1" ht="26.25" customHeight="1">
      <c r="A8" s="263">
        <v>2</v>
      </c>
      <c r="B8" s="1132" t="s">
        <v>396</v>
      </c>
      <c r="C8" s="1133"/>
      <c r="D8" s="1133"/>
      <c r="E8" s="1133"/>
      <c r="F8" s="1133"/>
      <c r="G8" s="1133"/>
      <c r="H8" s="1133"/>
      <c r="I8" s="1133"/>
      <c r="J8" s="1133"/>
      <c r="K8" s="1133"/>
      <c r="L8" s="1133"/>
      <c r="M8" s="1133"/>
      <c r="N8" s="1133"/>
      <c r="O8" s="1133"/>
      <c r="P8" s="1134"/>
      <c r="Q8" s="1138">
        <v>24</v>
      </c>
      <c r="R8" s="1139"/>
      <c r="S8" s="1139"/>
      <c r="T8" s="1139"/>
      <c r="U8" s="1139"/>
      <c r="V8" s="1139">
        <v>108</v>
      </c>
      <c r="W8" s="1139"/>
      <c r="X8" s="1139"/>
      <c r="Y8" s="1139"/>
      <c r="Z8" s="1139"/>
      <c r="AA8" s="1139">
        <v>-84</v>
      </c>
      <c r="AB8" s="1139"/>
      <c r="AC8" s="1139"/>
      <c r="AD8" s="1139"/>
      <c r="AE8" s="1140"/>
      <c r="AF8" s="1114">
        <v>-84</v>
      </c>
      <c r="AG8" s="1115"/>
      <c r="AH8" s="1115"/>
      <c r="AI8" s="1115"/>
      <c r="AJ8" s="1116"/>
      <c r="AK8" s="1181" t="s">
        <v>589</v>
      </c>
      <c r="AL8" s="1182"/>
      <c r="AM8" s="1182"/>
      <c r="AN8" s="1182"/>
      <c r="AO8" s="1182"/>
      <c r="AP8" s="1182" t="s">
        <v>589</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606</v>
      </c>
      <c r="BT8" s="1110"/>
      <c r="BU8" s="1110"/>
      <c r="BV8" s="1110"/>
      <c r="BW8" s="1110"/>
      <c r="BX8" s="1110"/>
      <c r="BY8" s="1110"/>
      <c r="BZ8" s="1110"/>
      <c r="CA8" s="1110"/>
      <c r="CB8" s="1110"/>
      <c r="CC8" s="1110"/>
      <c r="CD8" s="1110"/>
      <c r="CE8" s="1110"/>
      <c r="CF8" s="1110"/>
      <c r="CG8" s="1111"/>
      <c r="CH8" s="1084">
        <v>5</v>
      </c>
      <c r="CI8" s="1085"/>
      <c r="CJ8" s="1085"/>
      <c r="CK8" s="1085"/>
      <c r="CL8" s="1086"/>
      <c r="CM8" s="1084">
        <v>17</v>
      </c>
      <c r="CN8" s="1085"/>
      <c r="CO8" s="1085"/>
      <c r="CP8" s="1085"/>
      <c r="CQ8" s="1086"/>
      <c r="CR8" s="1084">
        <v>2</v>
      </c>
      <c r="CS8" s="1085"/>
      <c r="CT8" s="1085"/>
      <c r="CU8" s="1085"/>
      <c r="CV8" s="1086"/>
      <c r="CW8" s="1084" t="s">
        <v>590</v>
      </c>
      <c r="CX8" s="1085"/>
      <c r="CY8" s="1085"/>
      <c r="CZ8" s="1085"/>
      <c r="DA8" s="1086"/>
      <c r="DB8" s="1084">
        <v>10</v>
      </c>
      <c r="DC8" s="1085"/>
      <c r="DD8" s="1085"/>
      <c r="DE8" s="1085"/>
      <c r="DF8" s="1086"/>
      <c r="DG8" s="1084" t="s">
        <v>590</v>
      </c>
      <c r="DH8" s="1085"/>
      <c r="DI8" s="1085"/>
      <c r="DJ8" s="1085"/>
      <c r="DK8" s="1086"/>
      <c r="DL8" s="1084" t="s">
        <v>590</v>
      </c>
      <c r="DM8" s="1085"/>
      <c r="DN8" s="1085"/>
      <c r="DO8" s="1085"/>
      <c r="DP8" s="1086"/>
      <c r="DQ8" s="1084" t="s">
        <v>590</v>
      </c>
      <c r="DR8" s="1085"/>
      <c r="DS8" s="1085"/>
      <c r="DT8" s="1085"/>
      <c r="DU8" s="1086"/>
      <c r="DV8" s="1087"/>
      <c r="DW8" s="1088"/>
      <c r="DX8" s="1088"/>
      <c r="DY8" s="1088"/>
      <c r="DZ8" s="1089"/>
      <c r="EA8" s="256"/>
    </row>
    <row r="9" spans="1:131" s="257" customFormat="1" ht="26.25" customHeight="1">
      <c r="A9" s="263">
        <v>3</v>
      </c>
      <c r="B9" s="1132" t="s">
        <v>397</v>
      </c>
      <c r="C9" s="1133"/>
      <c r="D9" s="1133"/>
      <c r="E9" s="1133"/>
      <c r="F9" s="1133"/>
      <c r="G9" s="1133"/>
      <c r="H9" s="1133"/>
      <c r="I9" s="1133"/>
      <c r="J9" s="1133"/>
      <c r="K9" s="1133"/>
      <c r="L9" s="1133"/>
      <c r="M9" s="1133"/>
      <c r="N9" s="1133"/>
      <c r="O9" s="1133"/>
      <c r="P9" s="1134"/>
      <c r="Q9" s="1138">
        <v>1</v>
      </c>
      <c r="R9" s="1139"/>
      <c r="S9" s="1139"/>
      <c r="T9" s="1139"/>
      <c r="U9" s="1139"/>
      <c r="V9" s="1139">
        <v>0</v>
      </c>
      <c r="W9" s="1139"/>
      <c r="X9" s="1139"/>
      <c r="Y9" s="1139"/>
      <c r="Z9" s="1139"/>
      <c r="AA9" s="1139">
        <v>1</v>
      </c>
      <c r="AB9" s="1139"/>
      <c r="AC9" s="1139"/>
      <c r="AD9" s="1139"/>
      <c r="AE9" s="1140"/>
      <c r="AF9" s="1114">
        <v>1</v>
      </c>
      <c r="AG9" s="1115"/>
      <c r="AH9" s="1115"/>
      <c r="AI9" s="1115"/>
      <c r="AJ9" s="1116"/>
      <c r="AK9" s="1181" t="s">
        <v>589</v>
      </c>
      <c r="AL9" s="1182"/>
      <c r="AM9" s="1182"/>
      <c r="AN9" s="1182"/>
      <c r="AO9" s="1182"/>
      <c r="AP9" s="1182" t="s">
        <v>589</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607</v>
      </c>
      <c r="BT9" s="1110"/>
      <c r="BU9" s="1110"/>
      <c r="BV9" s="1110"/>
      <c r="BW9" s="1110"/>
      <c r="BX9" s="1110"/>
      <c r="BY9" s="1110"/>
      <c r="BZ9" s="1110"/>
      <c r="CA9" s="1110"/>
      <c r="CB9" s="1110"/>
      <c r="CC9" s="1110"/>
      <c r="CD9" s="1110"/>
      <c r="CE9" s="1110"/>
      <c r="CF9" s="1110"/>
      <c r="CG9" s="1111"/>
      <c r="CH9" s="1084">
        <v>3</v>
      </c>
      <c r="CI9" s="1085"/>
      <c r="CJ9" s="1085"/>
      <c r="CK9" s="1085"/>
      <c r="CL9" s="1086"/>
      <c r="CM9" s="1084">
        <v>46</v>
      </c>
      <c r="CN9" s="1085"/>
      <c r="CO9" s="1085"/>
      <c r="CP9" s="1085"/>
      <c r="CQ9" s="1086"/>
      <c r="CR9" s="1084">
        <v>3</v>
      </c>
      <c r="CS9" s="1085"/>
      <c r="CT9" s="1085"/>
      <c r="CU9" s="1085"/>
      <c r="CV9" s="1086"/>
      <c r="CW9" s="1084">
        <v>0</v>
      </c>
      <c r="CX9" s="1085"/>
      <c r="CY9" s="1085"/>
      <c r="CZ9" s="1085"/>
      <c r="DA9" s="1086"/>
      <c r="DB9" s="1084" t="s">
        <v>590</v>
      </c>
      <c r="DC9" s="1085"/>
      <c r="DD9" s="1085"/>
      <c r="DE9" s="1085"/>
      <c r="DF9" s="1086"/>
      <c r="DG9" s="1084" t="s">
        <v>590</v>
      </c>
      <c r="DH9" s="1085"/>
      <c r="DI9" s="1085"/>
      <c r="DJ9" s="1085"/>
      <c r="DK9" s="1086"/>
      <c r="DL9" s="1084" t="s">
        <v>590</v>
      </c>
      <c r="DM9" s="1085"/>
      <c r="DN9" s="1085"/>
      <c r="DO9" s="1085"/>
      <c r="DP9" s="1086"/>
      <c r="DQ9" s="1084" t="s">
        <v>590</v>
      </c>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399</v>
      </c>
      <c r="B23" s="1045" t="s">
        <v>400</v>
      </c>
      <c r="C23" s="1046"/>
      <c r="D23" s="1046"/>
      <c r="E23" s="1046"/>
      <c r="F23" s="1046"/>
      <c r="G23" s="1046"/>
      <c r="H23" s="1046"/>
      <c r="I23" s="1046"/>
      <c r="J23" s="1046"/>
      <c r="K23" s="1046"/>
      <c r="L23" s="1046"/>
      <c r="M23" s="1046"/>
      <c r="N23" s="1046"/>
      <c r="O23" s="1046"/>
      <c r="P23" s="1047"/>
      <c r="Q23" s="1163">
        <v>14571</v>
      </c>
      <c r="R23" s="1164"/>
      <c r="S23" s="1164"/>
      <c r="T23" s="1164"/>
      <c r="U23" s="1164"/>
      <c r="V23" s="1164">
        <v>13859</v>
      </c>
      <c r="W23" s="1164"/>
      <c r="X23" s="1164"/>
      <c r="Y23" s="1164"/>
      <c r="Z23" s="1164"/>
      <c r="AA23" s="1164">
        <v>712</v>
      </c>
      <c r="AB23" s="1164"/>
      <c r="AC23" s="1164"/>
      <c r="AD23" s="1164"/>
      <c r="AE23" s="1165"/>
      <c r="AF23" s="1166">
        <v>554</v>
      </c>
      <c r="AG23" s="1164"/>
      <c r="AH23" s="1164"/>
      <c r="AI23" s="1164"/>
      <c r="AJ23" s="1167"/>
      <c r="AK23" s="1168"/>
      <c r="AL23" s="1169"/>
      <c r="AM23" s="1169"/>
      <c r="AN23" s="1169"/>
      <c r="AO23" s="1169"/>
      <c r="AP23" s="1164">
        <v>10630</v>
      </c>
      <c r="AQ23" s="1164"/>
      <c r="AR23" s="1164"/>
      <c r="AS23" s="1164"/>
      <c r="AT23" s="1164"/>
      <c r="AU23" s="1170"/>
      <c r="AV23" s="1170"/>
      <c r="AW23" s="1170"/>
      <c r="AX23" s="1170"/>
      <c r="AY23" s="1171"/>
      <c r="AZ23" s="1160" t="s">
        <v>176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401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402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378</v>
      </c>
      <c r="B26" s="1091"/>
      <c r="C26" s="1091"/>
      <c r="D26" s="1091"/>
      <c r="E26" s="1091"/>
      <c r="F26" s="1091"/>
      <c r="G26" s="1091"/>
      <c r="H26" s="1091"/>
      <c r="I26" s="1091"/>
      <c r="J26" s="1091"/>
      <c r="K26" s="1091"/>
      <c r="L26" s="1091"/>
      <c r="M26" s="1091"/>
      <c r="N26" s="1091"/>
      <c r="O26" s="1091"/>
      <c r="P26" s="1092"/>
      <c r="Q26" s="1096" t="s">
        <v>403</v>
      </c>
      <c r="R26" s="1097"/>
      <c r="S26" s="1097"/>
      <c r="T26" s="1097"/>
      <c r="U26" s="1098"/>
      <c r="V26" s="1096" t="s">
        <v>404</v>
      </c>
      <c r="W26" s="1097"/>
      <c r="X26" s="1097"/>
      <c r="Y26" s="1097"/>
      <c r="Z26" s="1098"/>
      <c r="AA26" s="1096" t="s">
        <v>405</v>
      </c>
      <c r="AB26" s="1097"/>
      <c r="AC26" s="1097"/>
      <c r="AD26" s="1097"/>
      <c r="AE26" s="1097"/>
      <c r="AF26" s="1154" t="s">
        <v>406</v>
      </c>
      <c r="AG26" s="1103"/>
      <c r="AH26" s="1103"/>
      <c r="AI26" s="1103"/>
      <c r="AJ26" s="1155"/>
      <c r="AK26" s="1097" t="s">
        <v>407</v>
      </c>
      <c r="AL26" s="1097"/>
      <c r="AM26" s="1097"/>
      <c r="AN26" s="1097"/>
      <c r="AO26" s="1098"/>
      <c r="AP26" s="1096" t="s">
        <v>408</v>
      </c>
      <c r="AQ26" s="1097"/>
      <c r="AR26" s="1097"/>
      <c r="AS26" s="1097"/>
      <c r="AT26" s="1098"/>
      <c r="AU26" s="1096" t="s">
        <v>409</v>
      </c>
      <c r="AV26" s="1097"/>
      <c r="AW26" s="1097"/>
      <c r="AX26" s="1097"/>
      <c r="AY26" s="1098"/>
      <c r="AZ26" s="1096" t="s">
        <v>410</v>
      </c>
      <c r="BA26" s="1097"/>
      <c r="BB26" s="1097"/>
      <c r="BC26" s="1097"/>
      <c r="BD26" s="1098"/>
      <c r="BE26" s="1096" t="s">
        <v>385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411</v>
      </c>
      <c r="C28" s="1146"/>
      <c r="D28" s="1146"/>
      <c r="E28" s="1146"/>
      <c r="F28" s="1146"/>
      <c r="G28" s="1146"/>
      <c r="H28" s="1146"/>
      <c r="I28" s="1146"/>
      <c r="J28" s="1146"/>
      <c r="K28" s="1146"/>
      <c r="L28" s="1146"/>
      <c r="M28" s="1146"/>
      <c r="N28" s="1146"/>
      <c r="O28" s="1146"/>
      <c r="P28" s="1147"/>
      <c r="Q28" s="1148">
        <v>2442</v>
      </c>
      <c r="R28" s="1149"/>
      <c r="S28" s="1149"/>
      <c r="T28" s="1149"/>
      <c r="U28" s="1149"/>
      <c r="V28" s="1149">
        <v>2440</v>
      </c>
      <c r="W28" s="1149"/>
      <c r="X28" s="1149"/>
      <c r="Y28" s="1149"/>
      <c r="Z28" s="1149"/>
      <c r="AA28" s="1149">
        <v>2</v>
      </c>
      <c r="AB28" s="1149"/>
      <c r="AC28" s="1149"/>
      <c r="AD28" s="1149"/>
      <c r="AE28" s="1150"/>
      <c r="AF28" s="1151">
        <v>2</v>
      </c>
      <c r="AG28" s="1149"/>
      <c r="AH28" s="1149"/>
      <c r="AI28" s="1149"/>
      <c r="AJ28" s="1152"/>
      <c r="AK28" s="1153">
        <v>264</v>
      </c>
      <c r="AL28" s="1141"/>
      <c r="AM28" s="1141"/>
      <c r="AN28" s="1141"/>
      <c r="AO28" s="1141"/>
      <c r="AP28" s="1141" t="s">
        <v>613</v>
      </c>
      <c r="AQ28" s="1141"/>
      <c r="AR28" s="1141"/>
      <c r="AS28" s="1141"/>
      <c r="AT28" s="1141"/>
      <c r="AU28" s="1141" t="s">
        <v>613</v>
      </c>
      <c r="AV28" s="1141"/>
      <c r="AW28" s="1141"/>
      <c r="AX28" s="1141"/>
      <c r="AY28" s="1141"/>
      <c r="AZ28" s="1142" t="s">
        <v>613</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412</v>
      </c>
      <c r="C29" s="1133"/>
      <c r="D29" s="1133"/>
      <c r="E29" s="1133"/>
      <c r="F29" s="1133"/>
      <c r="G29" s="1133"/>
      <c r="H29" s="1133"/>
      <c r="I29" s="1133"/>
      <c r="J29" s="1133"/>
      <c r="K29" s="1133"/>
      <c r="L29" s="1133"/>
      <c r="M29" s="1133"/>
      <c r="N29" s="1133"/>
      <c r="O29" s="1133"/>
      <c r="P29" s="1134"/>
      <c r="Q29" s="1138">
        <v>372</v>
      </c>
      <c r="R29" s="1139"/>
      <c r="S29" s="1139"/>
      <c r="T29" s="1139"/>
      <c r="U29" s="1139"/>
      <c r="V29" s="1139">
        <v>369</v>
      </c>
      <c r="W29" s="1139"/>
      <c r="X29" s="1139"/>
      <c r="Y29" s="1139"/>
      <c r="Z29" s="1139"/>
      <c r="AA29" s="1139">
        <v>3</v>
      </c>
      <c r="AB29" s="1139"/>
      <c r="AC29" s="1139"/>
      <c r="AD29" s="1139"/>
      <c r="AE29" s="1140"/>
      <c r="AF29" s="1114">
        <v>3</v>
      </c>
      <c r="AG29" s="1115"/>
      <c r="AH29" s="1115"/>
      <c r="AI29" s="1115"/>
      <c r="AJ29" s="1116"/>
      <c r="AK29" s="1075">
        <v>107</v>
      </c>
      <c r="AL29" s="1069"/>
      <c r="AM29" s="1069"/>
      <c r="AN29" s="1069"/>
      <c r="AO29" s="1069"/>
      <c r="AP29" s="1069" t="s">
        <v>613</v>
      </c>
      <c r="AQ29" s="1069"/>
      <c r="AR29" s="1069"/>
      <c r="AS29" s="1069"/>
      <c r="AT29" s="1069"/>
      <c r="AU29" s="1069" t="s">
        <v>613</v>
      </c>
      <c r="AV29" s="1069"/>
      <c r="AW29" s="1069"/>
      <c r="AX29" s="1069"/>
      <c r="AY29" s="1069"/>
      <c r="AZ29" s="1137" t="s">
        <v>613</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413</v>
      </c>
      <c r="C30" s="1133"/>
      <c r="D30" s="1133"/>
      <c r="E30" s="1133"/>
      <c r="F30" s="1133"/>
      <c r="G30" s="1133"/>
      <c r="H30" s="1133"/>
      <c r="I30" s="1133"/>
      <c r="J30" s="1133"/>
      <c r="K30" s="1133"/>
      <c r="L30" s="1133"/>
      <c r="M30" s="1133"/>
      <c r="N30" s="1133"/>
      <c r="O30" s="1133"/>
      <c r="P30" s="1134"/>
      <c r="Q30" s="1138">
        <v>2584</v>
      </c>
      <c r="R30" s="1139"/>
      <c r="S30" s="1139"/>
      <c r="T30" s="1139"/>
      <c r="U30" s="1139"/>
      <c r="V30" s="1139">
        <v>2508</v>
      </c>
      <c r="W30" s="1139"/>
      <c r="X30" s="1139"/>
      <c r="Y30" s="1139"/>
      <c r="Z30" s="1139"/>
      <c r="AA30" s="1139">
        <v>76</v>
      </c>
      <c r="AB30" s="1139"/>
      <c r="AC30" s="1139"/>
      <c r="AD30" s="1139"/>
      <c r="AE30" s="1140"/>
      <c r="AF30" s="1114">
        <v>76</v>
      </c>
      <c r="AG30" s="1115"/>
      <c r="AH30" s="1115"/>
      <c r="AI30" s="1115"/>
      <c r="AJ30" s="1116"/>
      <c r="AK30" s="1075">
        <v>430</v>
      </c>
      <c r="AL30" s="1069"/>
      <c r="AM30" s="1069"/>
      <c r="AN30" s="1069"/>
      <c r="AO30" s="1069"/>
      <c r="AP30" s="1069" t="s">
        <v>613</v>
      </c>
      <c r="AQ30" s="1069"/>
      <c r="AR30" s="1069"/>
      <c r="AS30" s="1069"/>
      <c r="AT30" s="1069"/>
      <c r="AU30" s="1069" t="s">
        <v>613</v>
      </c>
      <c r="AV30" s="1069"/>
      <c r="AW30" s="1069"/>
      <c r="AX30" s="1069"/>
      <c r="AY30" s="1069"/>
      <c r="AZ30" s="1137" t="s">
        <v>613</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414</v>
      </c>
      <c r="C31" s="1133"/>
      <c r="D31" s="1133"/>
      <c r="E31" s="1133"/>
      <c r="F31" s="1133"/>
      <c r="G31" s="1133"/>
      <c r="H31" s="1133"/>
      <c r="I31" s="1133"/>
      <c r="J31" s="1133"/>
      <c r="K31" s="1133"/>
      <c r="L31" s="1133"/>
      <c r="M31" s="1133"/>
      <c r="N31" s="1133"/>
      <c r="O31" s="1133"/>
      <c r="P31" s="1134"/>
      <c r="Q31" s="1138">
        <v>527</v>
      </c>
      <c r="R31" s="1139"/>
      <c r="S31" s="1139"/>
      <c r="T31" s="1139"/>
      <c r="U31" s="1139"/>
      <c r="V31" s="1139">
        <v>492</v>
      </c>
      <c r="W31" s="1139"/>
      <c r="X31" s="1139"/>
      <c r="Y31" s="1139"/>
      <c r="Z31" s="1139"/>
      <c r="AA31" s="1139">
        <v>34</v>
      </c>
      <c r="AB31" s="1139"/>
      <c r="AC31" s="1139"/>
      <c r="AD31" s="1139"/>
      <c r="AE31" s="1140"/>
      <c r="AF31" s="1114">
        <v>589</v>
      </c>
      <c r="AG31" s="1115"/>
      <c r="AH31" s="1115"/>
      <c r="AI31" s="1115"/>
      <c r="AJ31" s="1116"/>
      <c r="AK31" s="1075">
        <v>369</v>
      </c>
      <c r="AL31" s="1069"/>
      <c r="AM31" s="1069"/>
      <c r="AN31" s="1069"/>
      <c r="AO31" s="1069"/>
      <c r="AP31" s="1069">
        <v>2717</v>
      </c>
      <c r="AQ31" s="1069"/>
      <c r="AR31" s="1069"/>
      <c r="AS31" s="1069"/>
      <c r="AT31" s="1069"/>
      <c r="AU31" s="1069">
        <v>2382</v>
      </c>
      <c r="AV31" s="1069"/>
      <c r="AW31" s="1069"/>
      <c r="AX31" s="1069"/>
      <c r="AY31" s="1069"/>
      <c r="AZ31" s="1137" t="s">
        <v>613</v>
      </c>
      <c r="BA31" s="1137"/>
      <c r="BB31" s="1137"/>
      <c r="BC31" s="1137"/>
      <c r="BD31" s="1137"/>
      <c r="BE31" s="1127" t="s">
        <v>415</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416</v>
      </c>
      <c r="C32" s="1133"/>
      <c r="D32" s="1133"/>
      <c r="E32" s="1133"/>
      <c r="F32" s="1133"/>
      <c r="G32" s="1133"/>
      <c r="H32" s="1133"/>
      <c r="I32" s="1133"/>
      <c r="J32" s="1133"/>
      <c r="K32" s="1133"/>
      <c r="L32" s="1133"/>
      <c r="M32" s="1133"/>
      <c r="N32" s="1133"/>
      <c r="O32" s="1133"/>
      <c r="P32" s="1134"/>
      <c r="Q32" s="1138">
        <v>292</v>
      </c>
      <c r="R32" s="1139"/>
      <c r="S32" s="1139"/>
      <c r="T32" s="1139"/>
      <c r="U32" s="1139"/>
      <c r="V32" s="1139">
        <v>262</v>
      </c>
      <c r="W32" s="1139"/>
      <c r="X32" s="1139"/>
      <c r="Y32" s="1139"/>
      <c r="Z32" s="1139"/>
      <c r="AA32" s="1139">
        <v>30</v>
      </c>
      <c r="AB32" s="1139"/>
      <c r="AC32" s="1139"/>
      <c r="AD32" s="1139"/>
      <c r="AE32" s="1140"/>
      <c r="AF32" s="1114">
        <v>140</v>
      </c>
      <c r="AG32" s="1115"/>
      <c r="AH32" s="1115"/>
      <c r="AI32" s="1115"/>
      <c r="AJ32" s="1116"/>
      <c r="AK32" s="1075">
        <v>135</v>
      </c>
      <c r="AL32" s="1069"/>
      <c r="AM32" s="1069"/>
      <c r="AN32" s="1069"/>
      <c r="AO32" s="1069"/>
      <c r="AP32" s="1069">
        <v>539</v>
      </c>
      <c r="AQ32" s="1069"/>
      <c r="AR32" s="1069"/>
      <c r="AS32" s="1069"/>
      <c r="AT32" s="1069"/>
      <c r="AU32" s="1069">
        <v>484</v>
      </c>
      <c r="AV32" s="1069"/>
      <c r="AW32" s="1069"/>
      <c r="AX32" s="1069"/>
      <c r="AY32" s="1069"/>
      <c r="AZ32" s="1137" t="s">
        <v>613</v>
      </c>
      <c r="BA32" s="1137"/>
      <c r="BB32" s="1137"/>
      <c r="BC32" s="1137"/>
      <c r="BD32" s="1137"/>
      <c r="BE32" s="1127" t="s">
        <v>417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9"/>
      <c r="AM33" s="1069"/>
      <c r="AN33" s="1069"/>
      <c r="AO33" s="1069"/>
      <c r="AP33" s="1069"/>
      <c r="AQ33" s="1069"/>
      <c r="AR33" s="1069"/>
      <c r="AS33" s="1069"/>
      <c r="AT33" s="1069"/>
      <c r="AU33" s="1069"/>
      <c r="AV33" s="1069"/>
      <c r="AW33" s="1069"/>
      <c r="AX33" s="1069"/>
      <c r="AY33" s="1069"/>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9"/>
      <c r="AM34" s="1069"/>
      <c r="AN34" s="1069"/>
      <c r="AO34" s="1069"/>
      <c r="AP34" s="1069"/>
      <c r="AQ34" s="1069"/>
      <c r="AR34" s="1069"/>
      <c r="AS34" s="1069"/>
      <c r="AT34" s="1069"/>
      <c r="AU34" s="1069"/>
      <c r="AV34" s="1069"/>
      <c r="AW34" s="1069"/>
      <c r="AX34" s="1069"/>
      <c r="AY34" s="1069"/>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9"/>
      <c r="AM35" s="1069"/>
      <c r="AN35" s="1069"/>
      <c r="AO35" s="1069"/>
      <c r="AP35" s="1069"/>
      <c r="AQ35" s="1069"/>
      <c r="AR35" s="1069"/>
      <c r="AS35" s="1069"/>
      <c r="AT35" s="1069"/>
      <c r="AU35" s="1069"/>
      <c r="AV35" s="1069"/>
      <c r="AW35" s="1069"/>
      <c r="AX35" s="1069"/>
      <c r="AY35" s="1069"/>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9"/>
      <c r="AM36" s="1069"/>
      <c r="AN36" s="1069"/>
      <c r="AO36" s="1069"/>
      <c r="AP36" s="1069"/>
      <c r="AQ36" s="1069"/>
      <c r="AR36" s="1069"/>
      <c r="AS36" s="1069"/>
      <c r="AT36" s="1069"/>
      <c r="AU36" s="1069"/>
      <c r="AV36" s="1069"/>
      <c r="AW36" s="1069"/>
      <c r="AX36" s="1069"/>
      <c r="AY36" s="1069"/>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9"/>
      <c r="AM37" s="1069"/>
      <c r="AN37" s="1069"/>
      <c r="AO37" s="1069"/>
      <c r="AP37" s="1069"/>
      <c r="AQ37" s="1069"/>
      <c r="AR37" s="1069"/>
      <c r="AS37" s="1069"/>
      <c r="AT37" s="1069"/>
      <c r="AU37" s="1069"/>
      <c r="AV37" s="1069"/>
      <c r="AW37" s="1069"/>
      <c r="AX37" s="1069"/>
      <c r="AY37" s="1069"/>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9"/>
      <c r="AM38" s="1069"/>
      <c r="AN38" s="1069"/>
      <c r="AO38" s="1069"/>
      <c r="AP38" s="1069"/>
      <c r="AQ38" s="1069"/>
      <c r="AR38" s="1069"/>
      <c r="AS38" s="1069"/>
      <c r="AT38" s="1069"/>
      <c r="AU38" s="1069"/>
      <c r="AV38" s="1069"/>
      <c r="AW38" s="1069"/>
      <c r="AX38" s="1069"/>
      <c r="AY38" s="1069"/>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9"/>
      <c r="AM39" s="1069"/>
      <c r="AN39" s="1069"/>
      <c r="AO39" s="1069"/>
      <c r="AP39" s="1069"/>
      <c r="AQ39" s="1069"/>
      <c r="AR39" s="1069"/>
      <c r="AS39" s="1069"/>
      <c r="AT39" s="1069"/>
      <c r="AU39" s="1069"/>
      <c r="AV39" s="1069"/>
      <c r="AW39" s="1069"/>
      <c r="AX39" s="1069"/>
      <c r="AY39" s="1069"/>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9"/>
      <c r="AM40" s="1069"/>
      <c r="AN40" s="1069"/>
      <c r="AO40" s="1069"/>
      <c r="AP40" s="1069"/>
      <c r="AQ40" s="1069"/>
      <c r="AR40" s="1069"/>
      <c r="AS40" s="1069"/>
      <c r="AT40" s="1069"/>
      <c r="AU40" s="1069"/>
      <c r="AV40" s="1069"/>
      <c r="AW40" s="1069"/>
      <c r="AX40" s="1069"/>
      <c r="AY40" s="1069"/>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9"/>
      <c r="AM41" s="1069"/>
      <c r="AN41" s="1069"/>
      <c r="AO41" s="1069"/>
      <c r="AP41" s="1069"/>
      <c r="AQ41" s="1069"/>
      <c r="AR41" s="1069"/>
      <c r="AS41" s="1069"/>
      <c r="AT41" s="1069"/>
      <c r="AU41" s="1069"/>
      <c r="AV41" s="1069"/>
      <c r="AW41" s="1069"/>
      <c r="AX41" s="1069"/>
      <c r="AY41" s="1069"/>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9"/>
      <c r="AM42" s="1069"/>
      <c r="AN42" s="1069"/>
      <c r="AO42" s="1069"/>
      <c r="AP42" s="1069"/>
      <c r="AQ42" s="1069"/>
      <c r="AR42" s="1069"/>
      <c r="AS42" s="1069"/>
      <c r="AT42" s="1069"/>
      <c r="AU42" s="1069"/>
      <c r="AV42" s="1069"/>
      <c r="AW42" s="1069"/>
      <c r="AX42" s="1069"/>
      <c r="AY42" s="1069"/>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9"/>
      <c r="AM43" s="1069"/>
      <c r="AN43" s="1069"/>
      <c r="AO43" s="1069"/>
      <c r="AP43" s="1069"/>
      <c r="AQ43" s="1069"/>
      <c r="AR43" s="1069"/>
      <c r="AS43" s="1069"/>
      <c r="AT43" s="1069"/>
      <c r="AU43" s="1069"/>
      <c r="AV43" s="1069"/>
      <c r="AW43" s="1069"/>
      <c r="AX43" s="1069"/>
      <c r="AY43" s="1069"/>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9"/>
      <c r="AM44" s="1069"/>
      <c r="AN44" s="1069"/>
      <c r="AO44" s="1069"/>
      <c r="AP44" s="1069"/>
      <c r="AQ44" s="1069"/>
      <c r="AR44" s="1069"/>
      <c r="AS44" s="1069"/>
      <c r="AT44" s="1069"/>
      <c r="AU44" s="1069"/>
      <c r="AV44" s="1069"/>
      <c r="AW44" s="1069"/>
      <c r="AX44" s="1069"/>
      <c r="AY44" s="1069"/>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9"/>
      <c r="AM45" s="1069"/>
      <c r="AN45" s="1069"/>
      <c r="AO45" s="1069"/>
      <c r="AP45" s="1069"/>
      <c r="AQ45" s="1069"/>
      <c r="AR45" s="1069"/>
      <c r="AS45" s="1069"/>
      <c r="AT45" s="1069"/>
      <c r="AU45" s="1069"/>
      <c r="AV45" s="1069"/>
      <c r="AW45" s="1069"/>
      <c r="AX45" s="1069"/>
      <c r="AY45" s="1069"/>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9"/>
      <c r="AM46" s="1069"/>
      <c r="AN46" s="1069"/>
      <c r="AO46" s="1069"/>
      <c r="AP46" s="1069"/>
      <c r="AQ46" s="1069"/>
      <c r="AR46" s="1069"/>
      <c r="AS46" s="1069"/>
      <c r="AT46" s="1069"/>
      <c r="AU46" s="1069"/>
      <c r="AV46" s="1069"/>
      <c r="AW46" s="1069"/>
      <c r="AX46" s="1069"/>
      <c r="AY46" s="1069"/>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9"/>
      <c r="AM47" s="1069"/>
      <c r="AN47" s="1069"/>
      <c r="AO47" s="1069"/>
      <c r="AP47" s="1069"/>
      <c r="AQ47" s="1069"/>
      <c r="AR47" s="1069"/>
      <c r="AS47" s="1069"/>
      <c r="AT47" s="1069"/>
      <c r="AU47" s="1069"/>
      <c r="AV47" s="1069"/>
      <c r="AW47" s="1069"/>
      <c r="AX47" s="1069"/>
      <c r="AY47" s="1069"/>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9"/>
      <c r="AM48" s="1069"/>
      <c r="AN48" s="1069"/>
      <c r="AO48" s="1069"/>
      <c r="AP48" s="1069"/>
      <c r="AQ48" s="1069"/>
      <c r="AR48" s="1069"/>
      <c r="AS48" s="1069"/>
      <c r="AT48" s="1069"/>
      <c r="AU48" s="1069"/>
      <c r="AV48" s="1069"/>
      <c r="AW48" s="1069"/>
      <c r="AX48" s="1069"/>
      <c r="AY48" s="1069"/>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9"/>
      <c r="AM49" s="1069"/>
      <c r="AN49" s="1069"/>
      <c r="AO49" s="1069"/>
      <c r="AP49" s="1069"/>
      <c r="AQ49" s="1069"/>
      <c r="AR49" s="1069"/>
      <c r="AS49" s="1069"/>
      <c r="AT49" s="1069"/>
      <c r="AU49" s="1069"/>
      <c r="AV49" s="1069"/>
      <c r="AW49" s="1069"/>
      <c r="AX49" s="1069"/>
      <c r="AY49" s="1069"/>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399</v>
      </c>
      <c r="B63" s="1045" t="s">
        <v>419</v>
      </c>
      <c r="C63" s="1046"/>
      <c r="D63" s="1046"/>
      <c r="E63" s="1046"/>
      <c r="F63" s="1046"/>
      <c r="G63" s="1046"/>
      <c r="H63" s="1046"/>
      <c r="I63" s="1046"/>
      <c r="J63" s="1046"/>
      <c r="K63" s="1046"/>
      <c r="L63" s="1046"/>
      <c r="M63" s="1046"/>
      <c r="N63" s="1046"/>
      <c r="O63" s="1046"/>
      <c r="P63" s="1047"/>
      <c r="Q63" s="1060"/>
      <c r="R63" s="1061"/>
      <c r="S63" s="1061"/>
      <c r="T63" s="1061"/>
      <c r="U63" s="1061"/>
      <c r="V63" s="1061"/>
      <c r="W63" s="1061"/>
      <c r="X63" s="1061"/>
      <c r="Y63" s="1061"/>
      <c r="Z63" s="1061"/>
      <c r="AA63" s="1061"/>
      <c r="AB63" s="1061"/>
      <c r="AC63" s="1061"/>
      <c r="AD63" s="1061"/>
      <c r="AE63" s="1123"/>
      <c r="AF63" s="1124">
        <v>810</v>
      </c>
      <c r="AG63" s="840"/>
      <c r="AH63" s="840"/>
      <c r="AI63" s="840"/>
      <c r="AJ63" s="1125"/>
      <c r="AK63" s="1126"/>
      <c r="AL63" s="1061"/>
      <c r="AM63" s="1061"/>
      <c r="AN63" s="1061"/>
      <c r="AO63" s="1061"/>
      <c r="AP63" s="840">
        <v>3256</v>
      </c>
      <c r="AQ63" s="840"/>
      <c r="AR63" s="840"/>
      <c r="AS63" s="840"/>
      <c r="AT63" s="840"/>
      <c r="AU63" s="840">
        <v>2866</v>
      </c>
      <c r="AV63" s="840"/>
      <c r="AW63" s="840"/>
      <c r="AX63" s="840"/>
      <c r="AY63" s="840"/>
      <c r="AZ63" s="1120"/>
      <c r="BA63" s="1120"/>
      <c r="BB63" s="1120"/>
      <c r="BC63" s="1120"/>
      <c r="BD63" s="1120"/>
      <c r="BE63" s="841"/>
      <c r="BF63" s="841"/>
      <c r="BG63" s="841"/>
      <c r="BH63" s="841"/>
      <c r="BI63" s="842"/>
      <c r="BJ63" s="1121" t="s">
        <v>176</v>
      </c>
      <c r="BK63" s="1052"/>
      <c r="BL63" s="1052"/>
      <c r="BM63" s="1052"/>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421</v>
      </c>
      <c r="B66" s="1091"/>
      <c r="C66" s="1091"/>
      <c r="D66" s="1091"/>
      <c r="E66" s="1091"/>
      <c r="F66" s="1091"/>
      <c r="G66" s="1091"/>
      <c r="H66" s="1091"/>
      <c r="I66" s="1091"/>
      <c r="J66" s="1091"/>
      <c r="K66" s="1091"/>
      <c r="L66" s="1091"/>
      <c r="M66" s="1091"/>
      <c r="N66" s="1091"/>
      <c r="O66" s="1091"/>
      <c r="P66" s="1092"/>
      <c r="Q66" s="1096" t="s">
        <v>422</v>
      </c>
      <c r="R66" s="1097"/>
      <c r="S66" s="1097"/>
      <c r="T66" s="1097"/>
      <c r="U66" s="1098"/>
      <c r="V66" s="1096" t="s">
        <v>404</v>
      </c>
      <c r="W66" s="1097"/>
      <c r="X66" s="1097"/>
      <c r="Y66" s="1097"/>
      <c r="Z66" s="1098"/>
      <c r="AA66" s="1096" t="s">
        <v>423</v>
      </c>
      <c r="AB66" s="1097"/>
      <c r="AC66" s="1097"/>
      <c r="AD66" s="1097"/>
      <c r="AE66" s="1098"/>
      <c r="AF66" s="1102" t="s">
        <v>406</v>
      </c>
      <c r="AG66" s="1103"/>
      <c r="AH66" s="1103"/>
      <c r="AI66" s="1103"/>
      <c r="AJ66" s="1104"/>
      <c r="AK66" s="1096" t="s">
        <v>407</v>
      </c>
      <c r="AL66" s="1091"/>
      <c r="AM66" s="1091"/>
      <c r="AN66" s="1091"/>
      <c r="AO66" s="1092"/>
      <c r="AP66" s="1096" t="s">
        <v>408</v>
      </c>
      <c r="AQ66" s="1097"/>
      <c r="AR66" s="1097"/>
      <c r="AS66" s="1097"/>
      <c r="AT66" s="1098"/>
      <c r="AU66" s="1096" t="s">
        <v>424</v>
      </c>
      <c r="AV66" s="1097"/>
      <c r="AW66" s="1097"/>
      <c r="AX66" s="1097"/>
      <c r="AY66" s="1098"/>
      <c r="AZ66" s="1096" t="s">
        <v>385</v>
      </c>
      <c r="BA66" s="1097"/>
      <c r="BB66" s="1097"/>
      <c r="BC66" s="1097"/>
      <c r="BD66" s="1112"/>
      <c r="BE66" s="267"/>
      <c r="BF66" s="267"/>
      <c r="BG66" s="267"/>
      <c r="BH66" s="267"/>
      <c r="BI66" s="267"/>
      <c r="BJ66" s="267"/>
      <c r="BK66" s="267"/>
      <c r="BL66" s="267"/>
      <c r="BM66" s="267"/>
      <c r="BN66" s="267"/>
      <c r="BO66" s="267"/>
      <c r="BP66" s="267"/>
      <c r="BQ66" s="264">
        <v>60</v>
      </c>
      <c r="BR66" s="269"/>
      <c r="BS66" s="1054"/>
      <c r="BT66" s="1055"/>
      <c r="BU66" s="1055"/>
      <c r="BV66" s="1055"/>
      <c r="BW66" s="1055"/>
      <c r="BX66" s="1055"/>
      <c r="BY66" s="1055"/>
      <c r="BZ66" s="1055"/>
      <c r="CA66" s="1055"/>
      <c r="CB66" s="1055"/>
      <c r="CC66" s="1055"/>
      <c r="CD66" s="1055"/>
      <c r="CE66" s="1055"/>
      <c r="CF66" s="1055"/>
      <c r="CG66" s="1056"/>
      <c r="CH66" s="1057"/>
      <c r="CI66" s="1058"/>
      <c r="CJ66" s="1058"/>
      <c r="CK66" s="1058"/>
      <c r="CL66" s="1059"/>
      <c r="CM66" s="1057"/>
      <c r="CN66" s="1058"/>
      <c r="CO66" s="1058"/>
      <c r="CP66" s="1058"/>
      <c r="CQ66" s="1059"/>
      <c r="CR66" s="1057"/>
      <c r="CS66" s="1058"/>
      <c r="CT66" s="1058"/>
      <c r="CU66" s="1058"/>
      <c r="CV66" s="1059"/>
      <c r="CW66" s="1057"/>
      <c r="CX66" s="1058"/>
      <c r="CY66" s="1058"/>
      <c r="CZ66" s="1058"/>
      <c r="DA66" s="1059"/>
      <c r="DB66" s="1057"/>
      <c r="DC66" s="1058"/>
      <c r="DD66" s="1058"/>
      <c r="DE66" s="1058"/>
      <c r="DF66" s="1059"/>
      <c r="DG66" s="1057"/>
      <c r="DH66" s="1058"/>
      <c r="DI66" s="1058"/>
      <c r="DJ66" s="1058"/>
      <c r="DK66" s="1059"/>
      <c r="DL66" s="1057"/>
      <c r="DM66" s="1058"/>
      <c r="DN66" s="1058"/>
      <c r="DO66" s="1058"/>
      <c r="DP66" s="1059"/>
      <c r="DQ66" s="1057"/>
      <c r="DR66" s="1058"/>
      <c r="DS66" s="1058"/>
      <c r="DT66" s="1058"/>
      <c r="DU66" s="1059"/>
      <c r="DV66" s="1042"/>
      <c r="DW66" s="1043"/>
      <c r="DX66" s="1043"/>
      <c r="DY66" s="1043"/>
      <c r="DZ66" s="1044"/>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54"/>
      <c r="BT67" s="1055"/>
      <c r="BU67" s="1055"/>
      <c r="BV67" s="1055"/>
      <c r="BW67" s="1055"/>
      <c r="BX67" s="1055"/>
      <c r="BY67" s="1055"/>
      <c r="BZ67" s="1055"/>
      <c r="CA67" s="1055"/>
      <c r="CB67" s="1055"/>
      <c r="CC67" s="1055"/>
      <c r="CD67" s="1055"/>
      <c r="CE67" s="1055"/>
      <c r="CF67" s="1055"/>
      <c r="CG67" s="1056"/>
      <c r="CH67" s="1057"/>
      <c r="CI67" s="1058"/>
      <c r="CJ67" s="1058"/>
      <c r="CK67" s="1058"/>
      <c r="CL67" s="1059"/>
      <c r="CM67" s="1057"/>
      <c r="CN67" s="1058"/>
      <c r="CO67" s="1058"/>
      <c r="CP67" s="1058"/>
      <c r="CQ67" s="1059"/>
      <c r="CR67" s="1057"/>
      <c r="CS67" s="1058"/>
      <c r="CT67" s="1058"/>
      <c r="CU67" s="1058"/>
      <c r="CV67" s="1059"/>
      <c r="CW67" s="1057"/>
      <c r="CX67" s="1058"/>
      <c r="CY67" s="1058"/>
      <c r="CZ67" s="1058"/>
      <c r="DA67" s="1059"/>
      <c r="DB67" s="1057"/>
      <c r="DC67" s="1058"/>
      <c r="DD67" s="1058"/>
      <c r="DE67" s="1058"/>
      <c r="DF67" s="1059"/>
      <c r="DG67" s="1057"/>
      <c r="DH67" s="1058"/>
      <c r="DI67" s="1058"/>
      <c r="DJ67" s="1058"/>
      <c r="DK67" s="1059"/>
      <c r="DL67" s="1057"/>
      <c r="DM67" s="1058"/>
      <c r="DN67" s="1058"/>
      <c r="DO67" s="1058"/>
      <c r="DP67" s="1059"/>
      <c r="DQ67" s="1057"/>
      <c r="DR67" s="1058"/>
      <c r="DS67" s="1058"/>
      <c r="DT67" s="1058"/>
      <c r="DU67" s="1059"/>
      <c r="DV67" s="1042"/>
      <c r="DW67" s="1043"/>
      <c r="DX67" s="1043"/>
      <c r="DY67" s="1043"/>
      <c r="DZ67" s="1044"/>
      <c r="EA67" s="248"/>
    </row>
    <row r="68" spans="1:131" s="249" customFormat="1" ht="26.25" customHeight="1" thickTop="1">
      <c r="A68" s="260">
        <v>1</v>
      </c>
      <c r="B68" s="1080" t="s">
        <v>604</v>
      </c>
      <c r="C68" s="1081"/>
      <c r="D68" s="1081"/>
      <c r="E68" s="1081"/>
      <c r="F68" s="1081"/>
      <c r="G68" s="1081"/>
      <c r="H68" s="1081"/>
      <c r="I68" s="1081"/>
      <c r="J68" s="1081"/>
      <c r="K68" s="1081"/>
      <c r="L68" s="1081"/>
      <c r="M68" s="1081"/>
      <c r="N68" s="1081"/>
      <c r="O68" s="1081"/>
      <c r="P68" s="1082"/>
      <c r="Q68" s="1083">
        <v>983</v>
      </c>
      <c r="R68" s="1077"/>
      <c r="S68" s="1077"/>
      <c r="T68" s="1077"/>
      <c r="U68" s="1077"/>
      <c r="V68" s="1077">
        <v>824</v>
      </c>
      <c r="W68" s="1077"/>
      <c r="X68" s="1077"/>
      <c r="Y68" s="1077"/>
      <c r="Z68" s="1077"/>
      <c r="AA68" s="1077">
        <v>159</v>
      </c>
      <c r="AB68" s="1077"/>
      <c r="AC68" s="1077"/>
      <c r="AD68" s="1077"/>
      <c r="AE68" s="1077"/>
      <c r="AF68" s="1077">
        <v>1274</v>
      </c>
      <c r="AG68" s="1077"/>
      <c r="AH68" s="1077"/>
      <c r="AI68" s="1077"/>
      <c r="AJ68" s="1077"/>
      <c r="AK68" s="1077" t="s">
        <v>590</v>
      </c>
      <c r="AL68" s="1077"/>
      <c r="AM68" s="1077"/>
      <c r="AN68" s="1077"/>
      <c r="AO68" s="1077"/>
      <c r="AP68" s="1077">
        <v>3520</v>
      </c>
      <c r="AQ68" s="1077"/>
      <c r="AR68" s="1077"/>
      <c r="AS68" s="1077"/>
      <c r="AT68" s="1077"/>
      <c r="AU68" s="1077" t="s">
        <v>590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54"/>
      <c r="BT68" s="1055"/>
      <c r="BU68" s="1055"/>
      <c r="BV68" s="1055"/>
      <c r="BW68" s="1055"/>
      <c r="BX68" s="1055"/>
      <c r="BY68" s="1055"/>
      <c r="BZ68" s="1055"/>
      <c r="CA68" s="1055"/>
      <c r="CB68" s="1055"/>
      <c r="CC68" s="1055"/>
      <c r="CD68" s="1055"/>
      <c r="CE68" s="1055"/>
      <c r="CF68" s="1055"/>
      <c r="CG68" s="1056"/>
      <c r="CH68" s="1057"/>
      <c r="CI68" s="1058"/>
      <c r="CJ68" s="1058"/>
      <c r="CK68" s="1058"/>
      <c r="CL68" s="1059"/>
      <c r="CM68" s="1057"/>
      <c r="CN68" s="1058"/>
      <c r="CO68" s="1058"/>
      <c r="CP68" s="1058"/>
      <c r="CQ68" s="1059"/>
      <c r="CR68" s="1057"/>
      <c r="CS68" s="1058"/>
      <c r="CT68" s="1058"/>
      <c r="CU68" s="1058"/>
      <c r="CV68" s="1059"/>
      <c r="CW68" s="1057"/>
      <c r="CX68" s="1058"/>
      <c r="CY68" s="1058"/>
      <c r="CZ68" s="1058"/>
      <c r="DA68" s="1059"/>
      <c r="DB68" s="1057"/>
      <c r="DC68" s="1058"/>
      <c r="DD68" s="1058"/>
      <c r="DE68" s="1058"/>
      <c r="DF68" s="1059"/>
      <c r="DG68" s="1057"/>
      <c r="DH68" s="1058"/>
      <c r="DI68" s="1058"/>
      <c r="DJ68" s="1058"/>
      <c r="DK68" s="1059"/>
      <c r="DL68" s="1057"/>
      <c r="DM68" s="1058"/>
      <c r="DN68" s="1058"/>
      <c r="DO68" s="1058"/>
      <c r="DP68" s="1059"/>
      <c r="DQ68" s="1057"/>
      <c r="DR68" s="1058"/>
      <c r="DS68" s="1058"/>
      <c r="DT68" s="1058"/>
      <c r="DU68" s="1059"/>
      <c r="DV68" s="1042"/>
      <c r="DW68" s="1043"/>
      <c r="DX68" s="1043"/>
      <c r="DY68" s="1043"/>
      <c r="DZ68" s="1044"/>
      <c r="EA68" s="248"/>
    </row>
    <row r="69" spans="1:131" s="249" customFormat="1" ht="26.25" customHeight="1">
      <c r="A69" s="263">
        <v>2</v>
      </c>
      <c r="B69" s="803" t="s">
        <v>591</v>
      </c>
      <c r="C69" s="804"/>
      <c r="D69" s="804"/>
      <c r="E69" s="804"/>
      <c r="F69" s="804"/>
      <c r="G69" s="804"/>
      <c r="H69" s="804"/>
      <c r="I69" s="804"/>
      <c r="J69" s="804"/>
      <c r="K69" s="804"/>
      <c r="L69" s="804"/>
      <c r="M69" s="804"/>
      <c r="N69" s="804"/>
      <c r="O69" s="804"/>
      <c r="P69" s="805"/>
      <c r="Q69" s="1072">
        <v>83</v>
      </c>
      <c r="R69" s="1069"/>
      <c r="S69" s="1069"/>
      <c r="T69" s="1069"/>
      <c r="U69" s="1069"/>
      <c r="V69" s="1069">
        <v>81</v>
      </c>
      <c r="W69" s="1069"/>
      <c r="X69" s="1069"/>
      <c r="Y69" s="1069"/>
      <c r="Z69" s="1069"/>
      <c r="AA69" s="1069">
        <v>2</v>
      </c>
      <c r="AB69" s="1069"/>
      <c r="AC69" s="1069"/>
      <c r="AD69" s="1069"/>
      <c r="AE69" s="1069"/>
      <c r="AF69" s="1069">
        <v>2</v>
      </c>
      <c r="AG69" s="1069"/>
      <c r="AH69" s="1069"/>
      <c r="AI69" s="1069"/>
      <c r="AJ69" s="1069"/>
      <c r="AK69" s="1069" t="s">
        <v>517</v>
      </c>
      <c r="AL69" s="1069"/>
      <c r="AM69" s="1069"/>
      <c r="AN69" s="1069"/>
      <c r="AO69" s="1069"/>
      <c r="AP69" s="1069" t="s">
        <v>517</v>
      </c>
      <c r="AQ69" s="1069"/>
      <c r="AR69" s="1069"/>
      <c r="AS69" s="1069"/>
      <c r="AT69" s="1069"/>
      <c r="AU69" s="1076" t="s">
        <v>590</v>
      </c>
      <c r="AV69" s="1074"/>
      <c r="AW69" s="1074"/>
      <c r="AX69" s="1074"/>
      <c r="AY69" s="1075"/>
      <c r="AZ69" s="1070"/>
      <c r="BA69" s="1070"/>
      <c r="BB69" s="1070"/>
      <c r="BC69" s="1070"/>
      <c r="BD69" s="1071"/>
      <c r="BE69" s="267"/>
      <c r="BF69" s="267"/>
      <c r="BG69" s="267"/>
      <c r="BH69" s="267"/>
      <c r="BI69" s="267"/>
      <c r="BJ69" s="267"/>
      <c r="BK69" s="267"/>
      <c r="BL69" s="267"/>
      <c r="BM69" s="267"/>
      <c r="BN69" s="267"/>
      <c r="BO69" s="267"/>
      <c r="BP69" s="267"/>
      <c r="BQ69" s="264">
        <v>63</v>
      </c>
      <c r="BR69" s="269"/>
      <c r="BS69" s="1054"/>
      <c r="BT69" s="1055"/>
      <c r="BU69" s="1055"/>
      <c r="BV69" s="1055"/>
      <c r="BW69" s="1055"/>
      <c r="BX69" s="1055"/>
      <c r="BY69" s="1055"/>
      <c r="BZ69" s="1055"/>
      <c r="CA69" s="1055"/>
      <c r="CB69" s="1055"/>
      <c r="CC69" s="1055"/>
      <c r="CD69" s="1055"/>
      <c r="CE69" s="1055"/>
      <c r="CF69" s="1055"/>
      <c r="CG69" s="1056"/>
      <c r="CH69" s="1057"/>
      <c r="CI69" s="1058"/>
      <c r="CJ69" s="1058"/>
      <c r="CK69" s="1058"/>
      <c r="CL69" s="1059"/>
      <c r="CM69" s="1057"/>
      <c r="CN69" s="1058"/>
      <c r="CO69" s="1058"/>
      <c r="CP69" s="1058"/>
      <c r="CQ69" s="1059"/>
      <c r="CR69" s="1057"/>
      <c r="CS69" s="1058"/>
      <c r="CT69" s="1058"/>
      <c r="CU69" s="1058"/>
      <c r="CV69" s="1059"/>
      <c r="CW69" s="1057"/>
      <c r="CX69" s="1058"/>
      <c r="CY69" s="1058"/>
      <c r="CZ69" s="1058"/>
      <c r="DA69" s="1059"/>
      <c r="DB69" s="1057"/>
      <c r="DC69" s="1058"/>
      <c r="DD69" s="1058"/>
      <c r="DE69" s="1058"/>
      <c r="DF69" s="1059"/>
      <c r="DG69" s="1057"/>
      <c r="DH69" s="1058"/>
      <c r="DI69" s="1058"/>
      <c r="DJ69" s="1058"/>
      <c r="DK69" s="1059"/>
      <c r="DL69" s="1057"/>
      <c r="DM69" s="1058"/>
      <c r="DN69" s="1058"/>
      <c r="DO69" s="1058"/>
      <c r="DP69" s="1059"/>
      <c r="DQ69" s="1057"/>
      <c r="DR69" s="1058"/>
      <c r="DS69" s="1058"/>
      <c r="DT69" s="1058"/>
      <c r="DU69" s="1059"/>
      <c r="DV69" s="1042"/>
      <c r="DW69" s="1043"/>
      <c r="DX69" s="1043"/>
      <c r="DY69" s="1043"/>
      <c r="DZ69" s="1044"/>
      <c r="EA69" s="248"/>
    </row>
    <row r="70" spans="1:131" s="249" customFormat="1" ht="26.25" customHeight="1">
      <c r="A70" s="263">
        <v>3</v>
      </c>
      <c r="B70" s="803" t="s">
        <v>592</v>
      </c>
      <c r="C70" s="804"/>
      <c r="D70" s="804"/>
      <c r="E70" s="804"/>
      <c r="F70" s="804"/>
      <c r="G70" s="804"/>
      <c r="H70" s="804"/>
      <c r="I70" s="804"/>
      <c r="J70" s="804"/>
      <c r="K70" s="804"/>
      <c r="L70" s="804"/>
      <c r="M70" s="804"/>
      <c r="N70" s="804"/>
      <c r="O70" s="804"/>
      <c r="P70" s="805"/>
      <c r="Q70" s="1072">
        <v>10665</v>
      </c>
      <c r="R70" s="1069"/>
      <c r="S70" s="1069"/>
      <c r="T70" s="1069"/>
      <c r="U70" s="1069"/>
      <c r="V70" s="1069">
        <v>10638</v>
      </c>
      <c r="W70" s="1069"/>
      <c r="X70" s="1069"/>
      <c r="Y70" s="1069"/>
      <c r="Z70" s="1069"/>
      <c r="AA70" s="1069">
        <v>27</v>
      </c>
      <c r="AB70" s="1069"/>
      <c r="AC70" s="1069"/>
      <c r="AD70" s="1069"/>
      <c r="AE70" s="1069"/>
      <c r="AF70" s="1069">
        <v>27</v>
      </c>
      <c r="AG70" s="1069"/>
      <c r="AH70" s="1069"/>
      <c r="AI70" s="1069"/>
      <c r="AJ70" s="1069"/>
      <c r="AK70" s="1069" t="s">
        <v>517</v>
      </c>
      <c r="AL70" s="1069"/>
      <c r="AM70" s="1069"/>
      <c r="AN70" s="1069"/>
      <c r="AO70" s="1069"/>
      <c r="AP70" s="1069" t="s">
        <v>517</v>
      </c>
      <c r="AQ70" s="1069"/>
      <c r="AR70" s="1069"/>
      <c r="AS70" s="1069"/>
      <c r="AT70" s="1069"/>
      <c r="AU70" s="1076" t="s">
        <v>590</v>
      </c>
      <c r="AV70" s="1074"/>
      <c r="AW70" s="1074"/>
      <c r="AX70" s="1074"/>
      <c r="AY70" s="1075"/>
      <c r="AZ70" s="1070"/>
      <c r="BA70" s="1070"/>
      <c r="BB70" s="1070"/>
      <c r="BC70" s="1070"/>
      <c r="BD70" s="1071"/>
      <c r="BE70" s="267"/>
      <c r="BF70" s="267"/>
      <c r="BG70" s="267"/>
      <c r="BH70" s="267"/>
      <c r="BI70" s="267"/>
      <c r="BJ70" s="267"/>
      <c r="BK70" s="267"/>
      <c r="BL70" s="267"/>
      <c r="BM70" s="267"/>
      <c r="BN70" s="267"/>
      <c r="BO70" s="267"/>
      <c r="BP70" s="267"/>
      <c r="BQ70" s="264">
        <v>64</v>
      </c>
      <c r="BR70" s="269"/>
      <c r="BS70" s="1054"/>
      <c r="BT70" s="1055"/>
      <c r="BU70" s="1055"/>
      <c r="BV70" s="1055"/>
      <c r="BW70" s="1055"/>
      <c r="BX70" s="1055"/>
      <c r="BY70" s="1055"/>
      <c r="BZ70" s="1055"/>
      <c r="CA70" s="1055"/>
      <c r="CB70" s="1055"/>
      <c r="CC70" s="1055"/>
      <c r="CD70" s="1055"/>
      <c r="CE70" s="1055"/>
      <c r="CF70" s="1055"/>
      <c r="CG70" s="1056"/>
      <c r="CH70" s="1057"/>
      <c r="CI70" s="1058"/>
      <c r="CJ70" s="1058"/>
      <c r="CK70" s="1058"/>
      <c r="CL70" s="1059"/>
      <c r="CM70" s="1057"/>
      <c r="CN70" s="1058"/>
      <c r="CO70" s="1058"/>
      <c r="CP70" s="1058"/>
      <c r="CQ70" s="1059"/>
      <c r="CR70" s="1057"/>
      <c r="CS70" s="1058"/>
      <c r="CT70" s="1058"/>
      <c r="CU70" s="1058"/>
      <c r="CV70" s="1059"/>
      <c r="CW70" s="1057"/>
      <c r="CX70" s="1058"/>
      <c r="CY70" s="1058"/>
      <c r="CZ70" s="1058"/>
      <c r="DA70" s="1059"/>
      <c r="DB70" s="1057"/>
      <c r="DC70" s="1058"/>
      <c r="DD70" s="1058"/>
      <c r="DE70" s="1058"/>
      <c r="DF70" s="1059"/>
      <c r="DG70" s="1057"/>
      <c r="DH70" s="1058"/>
      <c r="DI70" s="1058"/>
      <c r="DJ70" s="1058"/>
      <c r="DK70" s="1059"/>
      <c r="DL70" s="1057"/>
      <c r="DM70" s="1058"/>
      <c r="DN70" s="1058"/>
      <c r="DO70" s="1058"/>
      <c r="DP70" s="1059"/>
      <c r="DQ70" s="1057"/>
      <c r="DR70" s="1058"/>
      <c r="DS70" s="1058"/>
      <c r="DT70" s="1058"/>
      <c r="DU70" s="1059"/>
      <c r="DV70" s="1042"/>
      <c r="DW70" s="1043"/>
      <c r="DX70" s="1043"/>
      <c r="DY70" s="1043"/>
      <c r="DZ70" s="1044"/>
      <c r="EA70" s="248"/>
    </row>
    <row r="71" spans="1:131" s="249" customFormat="1" ht="26.25" customHeight="1">
      <c r="A71" s="263">
        <v>4</v>
      </c>
      <c r="B71" s="803" t="s">
        <v>593</v>
      </c>
      <c r="C71" s="804"/>
      <c r="D71" s="804"/>
      <c r="E71" s="804"/>
      <c r="F71" s="804"/>
      <c r="G71" s="804"/>
      <c r="H71" s="804"/>
      <c r="I71" s="804"/>
      <c r="J71" s="804"/>
      <c r="K71" s="804"/>
      <c r="L71" s="804"/>
      <c r="M71" s="804"/>
      <c r="N71" s="804"/>
      <c r="O71" s="804"/>
      <c r="P71" s="805"/>
      <c r="Q71" s="1072">
        <v>60</v>
      </c>
      <c r="R71" s="1069"/>
      <c r="S71" s="1069"/>
      <c r="T71" s="1069"/>
      <c r="U71" s="1069"/>
      <c r="V71" s="1069">
        <v>60</v>
      </c>
      <c r="W71" s="1069"/>
      <c r="X71" s="1069"/>
      <c r="Y71" s="1069"/>
      <c r="Z71" s="1069"/>
      <c r="AA71" s="1069" t="s">
        <v>517</v>
      </c>
      <c r="AB71" s="1069"/>
      <c r="AC71" s="1069"/>
      <c r="AD71" s="1069"/>
      <c r="AE71" s="1069"/>
      <c r="AF71" s="1069" t="s">
        <v>517</v>
      </c>
      <c r="AG71" s="1069"/>
      <c r="AH71" s="1069"/>
      <c r="AI71" s="1069"/>
      <c r="AJ71" s="1069"/>
      <c r="AK71" s="1069" t="s">
        <v>517</v>
      </c>
      <c r="AL71" s="1069"/>
      <c r="AM71" s="1069"/>
      <c r="AN71" s="1069"/>
      <c r="AO71" s="1069"/>
      <c r="AP71" s="1069" t="s">
        <v>517</v>
      </c>
      <c r="AQ71" s="1069"/>
      <c r="AR71" s="1069"/>
      <c r="AS71" s="1069"/>
      <c r="AT71" s="1069"/>
      <c r="AU71" s="1076" t="s">
        <v>590</v>
      </c>
      <c r="AV71" s="1074"/>
      <c r="AW71" s="1074"/>
      <c r="AX71" s="1074"/>
      <c r="AY71" s="1075"/>
      <c r="AZ71" s="1070"/>
      <c r="BA71" s="1070"/>
      <c r="BB71" s="1070"/>
      <c r="BC71" s="1070"/>
      <c r="BD71" s="1071"/>
      <c r="BE71" s="267"/>
      <c r="BF71" s="267"/>
      <c r="BG71" s="267"/>
      <c r="BH71" s="267"/>
      <c r="BI71" s="267"/>
      <c r="BJ71" s="267"/>
      <c r="BK71" s="267"/>
      <c r="BL71" s="267"/>
      <c r="BM71" s="267"/>
      <c r="BN71" s="267"/>
      <c r="BO71" s="267"/>
      <c r="BP71" s="267"/>
      <c r="BQ71" s="264">
        <v>65</v>
      </c>
      <c r="BR71" s="269"/>
      <c r="BS71" s="1054"/>
      <c r="BT71" s="1055"/>
      <c r="BU71" s="1055"/>
      <c r="BV71" s="1055"/>
      <c r="BW71" s="1055"/>
      <c r="BX71" s="1055"/>
      <c r="BY71" s="1055"/>
      <c r="BZ71" s="1055"/>
      <c r="CA71" s="1055"/>
      <c r="CB71" s="1055"/>
      <c r="CC71" s="1055"/>
      <c r="CD71" s="1055"/>
      <c r="CE71" s="1055"/>
      <c r="CF71" s="1055"/>
      <c r="CG71" s="1056"/>
      <c r="CH71" s="1057"/>
      <c r="CI71" s="1058"/>
      <c r="CJ71" s="1058"/>
      <c r="CK71" s="1058"/>
      <c r="CL71" s="1059"/>
      <c r="CM71" s="1057"/>
      <c r="CN71" s="1058"/>
      <c r="CO71" s="1058"/>
      <c r="CP71" s="1058"/>
      <c r="CQ71" s="1059"/>
      <c r="CR71" s="1057"/>
      <c r="CS71" s="1058"/>
      <c r="CT71" s="1058"/>
      <c r="CU71" s="1058"/>
      <c r="CV71" s="1059"/>
      <c r="CW71" s="1057"/>
      <c r="CX71" s="1058"/>
      <c r="CY71" s="1058"/>
      <c r="CZ71" s="1058"/>
      <c r="DA71" s="1059"/>
      <c r="DB71" s="1057"/>
      <c r="DC71" s="1058"/>
      <c r="DD71" s="1058"/>
      <c r="DE71" s="1058"/>
      <c r="DF71" s="1059"/>
      <c r="DG71" s="1057"/>
      <c r="DH71" s="1058"/>
      <c r="DI71" s="1058"/>
      <c r="DJ71" s="1058"/>
      <c r="DK71" s="1059"/>
      <c r="DL71" s="1057"/>
      <c r="DM71" s="1058"/>
      <c r="DN71" s="1058"/>
      <c r="DO71" s="1058"/>
      <c r="DP71" s="1059"/>
      <c r="DQ71" s="1057"/>
      <c r="DR71" s="1058"/>
      <c r="DS71" s="1058"/>
      <c r="DT71" s="1058"/>
      <c r="DU71" s="1059"/>
      <c r="DV71" s="1042"/>
      <c r="DW71" s="1043"/>
      <c r="DX71" s="1043"/>
      <c r="DY71" s="1043"/>
      <c r="DZ71" s="1044"/>
      <c r="EA71" s="248"/>
    </row>
    <row r="72" spans="1:131" s="249" customFormat="1" ht="26.25" customHeight="1">
      <c r="A72" s="263">
        <v>5</v>
      </c>
      <c r="B72" s="803" t="s">
        <v>594</v>
      </c>
      <c r="C72" s="804"/>
      <c r="D72" s="804"/>
      <c r="E72" s="804"/>
      <c r="F72" s="804"/>
      <c r="G72" s="804"/>
      <c r="H72" s="804"/>
      <c r="I72" s="804"/>
      <c r="J72" s="804"/>
      <c r="K72" s="804"/>
      <c r="L72" s="804"/>
      <c r="M72" s="804"/>
      <c r="N72" s="804"/>
      <c r="O72" s="804"/>
      <c r="P72" s="805"/>
      <c r="Q72" s="1072">
        <v>198</v>
      </c>
      <c r="R72" s="1069"/>
      <c r="S72" s="1069"/>
      <c r="T72" s="1069"/>
      <c r="U72" s="1069"/>
      <c r="V72" s="1069">
        <v>188</v>
      </c>
      <c r="W72" s="1069"/>
      <c r="X72" s="1069"/>
      <c r="Y72" s="1069"/>
      <c r="Z72" s="1069"/>
      <c r="AA72" s="1069">
        <v>10</v>
      </c>
      <c r="AB72" s="1069"/>
      <c r="AC72" s="1069"/>
      <c r="AD72" s="1069"/>
      <c r="AE72" s="1069"/>
      <c r="AF72" s="1069">
        <v>10</v>
      </c>
      <c r="AG72" s="1069"/>
      <c r="AH72" s="1069"/>
      <c r="AI72" s="1069"/>
      <c r="AJ72" s="1069"/>
      <c r="AK72" s="1069" t="s">
        <v>517</v>
      </c>
      <c r="AL72" s="1069"/>
      <c r="AM72" s="1069"/>
      <c r="AN72" s="1069"/>
      <c r="AO72" s="1069"/>
      <c r="AP72" s="1069" t="s">
        <v>517</v>
      </c>
      <c r="AQ72" s="1069"/>
      <c r="AR72" s="1069"/>
      <c r="AS72" s="1069"/>
      <c r="AT72" s="1069"/>
      <c r="AU72" s="1076" t="s">
        <v>590</v>
      </c>
      <c r="AV72" s="1074"/>
      <c r="AW72" s="1074"/>
      <c r="AX72" s="1074"/>
      <c r="AY72" s="1075"/>
      <c r="AZ72" s="1070"/>
      <c r="BA72" s="1070"/>
      <c r="BB72" s="1070"/>
      <c r="BC72" s="1070"/>
      <c r="BD72" s="1071"/>
      <c r="BE72" s="267"/>
      <c r="BF72" s="267"/>
      <c r="BG72" s="267"/>
      <c r="BH72" s="267"/>
      <c r="BI72" s="267"/>
      <c r="BJ72" s="267"/>
      <c r="BK72" s="267"/>
      <c r="BL72" s="267"/>
      <c r="BM72" s="267"/>
      <c r="BN72" s="267"/>
      <c r="BO72" s="267"/>
      <c r="BP72" s="267"/>
      <c r="BQ72" s="264">
        <v>66</v>
      </c>
      <c r="BR72" s="269"/>
      <c r="BS72" s="1054"/>
      <c r="BT72" s="1055"/>
      <c r="BU72" s="1055"/>
      <c r="BV72" s="1055"/>
      <c r="BW72" s="1055"/>
      <c r="BX72" s="1055"/>
      <c r="BY72" s="1055"/>
      <c r="BZ72" s="1055"/>
      <c r="CA72" s="1055"/>
      <c r="CB72" s="1055"/>
      <c r="CC72" s="1055"/>
      <c r="CD72" s="1055"/>
      <c r="CE72" s="1055"/>
      <c r="CF72" s="1055"/>
      <c r="CG72" s="1056"/>
      <c r="CH72" s="1057"/>
      <c r="CI72" s="1058"/>
      <c r="CJ72" s="1058"/>
      <c r="CK72" s="1058"/>
      <c r="CL72" s="1059"/>
      <c r="CM72" s="1057"/>
      <c r="CN72" s="1058"/>
      <c r="CO72" s="1058"/>
      <c r="CP72" s="1058"/>
      <c r="CQ72" s="1059"/>
      <c r="CR72" s="1057"/>
      <c r="CS72" s="1058"/>
      <c r="CT72" s="1058"/>
      <c r="CU72" s="1058"/>
      <c r="CV72" s="1059"/>
      <c r="CW72" s="1057"/>
      <c r="CX72" s="1058"/>
      <c r="CY72" s="1058"/>
      <c r="CZ72" s="1058"/>
      <c r="DA72" s="1059"/>
      <c r="DB72" s="1057"/>
      <c r="DC72" s="1058"/>
      <c r="DD72" s="1058"/>
      <c r="DE72" s="1058"/>
      <c r="DF72" s="1059"/>
      <c r="DG72" s="1057"/>
      <c r="DH72" s="1058"/>
      <c r="DI72" s="1058"/>
      <c r="DJ72" s="1058"/>
      <c r="DK72" s="1059"/>
      <c r="DL72" s="1057"/>
      <c r="DM72" s="1058"/>
      <c r="DN72" s="1058"/>
      <c r="DO72" s="1058"/>
      <c r="DP72" s="1059"/>
      <c r="DQ72" s="1057"/>
      <c r="DR72" s="1058"/>
      <c r="DS72" s="1058"/>
      <c r="DT72" s="1058"/>
      <c r="DU72" s="1059"/>
      <c r="DV72" s="1042"/>
      <c r="DW72" s="1043"/>
      <c r="DX72" s="1043"/>
      <c r="DY72" s="1043"/>
      <c r="DZ72" s="1044"/>
      <c r="EA72" s="248"/>
    </row>
    <row r="73" spans="1:131" s="249" customFormat="1" ht="26.25" customHeight="1">
      <c r="A73" s="263">
        <v>6</v>
      </c>
      <c r="B73" s="803" t="s">
        <v>595</v>
      </c>
      <c r="C73" s="804"/>
      <c r="D73" s="804"/>
      <c r="E73" s="804"/>
      <c r="F73" s="804"/>
      <c r="G73" s="804"/>
      <c r="H73" s="804"/>
      <c r="I73" s="804"/>
      <c r="J73" s="804"/>
      <c r="K73" s="804"/>
      <c r="L73" s="804"/>
      <c r="M73" s="804"/>
      <c r="N73" s="804"/>
      <c r="O73" s="804"/>
      <c r="P73" s="805"/>
      <c r="Q73" s="1072">
        <v>21</v>
      </c>
      <c r="R73" s="1069"/>
      <c r="S73" s="1069"/>
      <c r="T73" s="1069"/>
      <c r="U73" s="1069"/>
      <c r="V73" s="1069">
        <v>19</v>
      </c>
      <c r="W73" s="1069"/>
      <c r="X73" s="1069"/>
      <c r="Y73" s="1069"/>
      <c r="Z73" s="1069"/>
      <c r="AA73" s="1069">
        <v>2</v>
      </c>
      <c r="AB73" s="1069"/>
      <c r="AC73" s="1069"/>
      <c r="AD73" s="1069"/>
      <c r="AE73" s="1069"/>
      <c r="AF73" s="1069">
        <v>2</v>
      </c>
      <c r="AG73" s="1069"/>
      <c r="AH73" s="1069"/>
      <c r="AI73" s="1069"/>
      <c r="AJ73" s="1069"/>
      <c r="AK73" s="1069">
        <v>1</v>
      </c>
      <c r="AL73" s="1069"/>
      <c r="AM73" s="1069"/>
      <c r="AN73" s="1069"/>
      <c r="AO73" s="1069"/>
      <c r="AP73" s="1069" t="s">
        <v>517</v>
      </c>
      <c r="AQ73" s="1069"/>
      <c r="AR73" s="1069"/>
      <c r="AS73" s="1069"/>
      <c r="AT73" s="1069"/>
      <c r="AU73" s="1076" t="s">
        <v>590</v>
      </c>
      <c r="AV73" s="1074"/>
      <c r="AW73" s="1074"/>
      <c r="AX73" s="1074"/>
      <c r="AY73" s="1075"/>
      <c r="AZ73" s="1070"/>
      <c r="BA73" s="1070"/>
      <c r="BB73" s="1070"/>
      <c r="BC73" s="1070"/>
      <c r="BD73" s="1071"/>
      <c r="BE73" s="267"/>
      <c r="BF73" s="267"/>
      <c r="BG73" s="267"/>
      <c r="BH73" s="267"/>
      <c r="BI73" s="267"/>
      <c r="BJ73" s="267"/>
      <c r="BK73" s="267"/>
      <c r="BL73" s="267"/>
      <c r="BM73" s="267"/>
      <c r="BN73" s="267"/>
      <c r="BO73" s="267"/>
      <c r="BP73" s="267"/>
      <c r="BQ73" s="264">
        <v>67</v>
      </c>
      <c r="BR73" s="269"/>
      <c r="BS73" s="1054"/>
      <c r="BT73" s="1055"/>
      <c r="BU73" s="1055"/>
      <c r="BV73" s="1055"/>
      <c r="BW73" s="1055"/>
      <c r="BX73" s="1055"/>
      <c r="BY73" s="1055"/>
      <c r="BZ73" s="1055"/>
      <c r="CA73" s="1055"/>
      <c r="CB73" s="1055"/>
      <c r="CC73" s="1055"/>
      <c r="CD73" s="1055"/>
      <c r="CE73" s="1055"/>
      <c r="CF73" s="1055"/>
      <c r="CG73" s="1056"/>
      <c r="CH73" s="1057"/>
      <c r="CI73" s="1058"/>
      <c r="CJ73" s="1058"/>
      <c r="CK73" s="1058"/>
      <c r="CL73" s="1059"/>
      <c r="CM73" s="1057"/>
      <c r="CN73" s="1058"/>
      <c r="CO73" s="1058"/>
      <c r="CP73" s="1058"/>
      <c r="CQ73" s="1059"/>
      <c r="CR73" s="1057"/>
      <c r="CS73" s="1058"/>
      <c r="CT73" s="1058"/>
      <c r="CU73" s="1058"/>
      <c r="CV73" s="1059"/>
      <c r="CW73" s="1057"/>
      <c r="CX73" s="1058"/>
      <c r="CY73" s="1058"/>
      <c r="CZ73" s="1058"/>
      <c r="DA73" s="1059"/>
      <c r="DB73" s="1057"/>
      <c r="DC73" s="1058"/>
      <c r="DD73" s="1058"/>
      <c r="DE73" s="1058"/>
      <c r="DF73" s="1059"/>
      <c r="DG73" s="1057"/>
      <c r="DH73" s="1058"/>
      <c r="DI73" s="1058"/>
      <c r="DJ73" s="1058"/>
      <c r="DK73" s="1059"/>
      <c r="DL73" s="1057"/>
      <c r="DM73" s="1058"/>
      <c r="DN73" s="1058"/>
      <c r="DO73" s="1058"/>
      <c r="DP73" s="1059"/>
      <c r="DQ73" s="1057"/>
      <c r="DR73" s="1058"/>
      <c r="DS73" s="1058"/>
      <c r="DT73" s="1058"/>
      <c r="DU73" s="1059"/>
      <c r="DV73" s="1042"/>
      <c r="DW73" s="1043"/>
      <c r="DX73" s="1043"/>
      <c r="DY73" s="1043"/>
      <c r="DZ73" s="1044"/>
      <c r="EA73" s="248"/>
    </row>
    <row r="74" spans="1:131" s="249" customFormat="1" ht="26.25" customHeight="1">
      <c r="A74" s="263">
        <v>7</v>
      </c>
      <c r="B74" s="803" t="s">
        <v>596</v>
      </c>
      <c r="C74" s="804"/>
      <c r="D74" s="804"/>
      <c r="E74" s="804"/>
      <c r="F74" s="804"/>
      <c r="G74" s="804"/>
      <c r="H74" s="804"/>
      <c r="I74" s="804"/>
      <c r="J74" s="804"/>
      <c r="K74" s="804"/>
      <c r="L74" s="804"/>
      <c r="M74" s="804"/>
      <c r="N74" s="804"/>
      <c r="O74" s="804"/>
      <c r="P74" s="805"/>
      <c r="Q74" s="1072">
        <v>1265</v>
      </c>
      <c r="R74" s="1069"/>
      <c r="S74" s="1069"/>
      <c r="T74" s="1069"/>
      <c r="U74" s="1069"/>
      <c r="V74" s="1069">
        <v>1238</v>
      </c>
      <c r="W74" s="1069"/>
      <c r="X74" s="1069"/>
      <c r="Y74" s="1069"/>
      <c r="Z74" s="1069"/>
      <c r="AA74" s="1069">
        <v>27</v>
      </c>
      <c r="AB74" s="1069"/>
      <c r="AC74" s="1069"/>
      <c r="AD74" s="1069"/>
      <c r="AE74" s="1069"/>
      <c r="AF74" s="1069">
        <v>27</v>
      </c>
      <c r="AG74" s="1069"/>
      <c r="AH74" s="1069"/>
      <c r="AI74" s="1069"/>
      <c r="AJ74" s="1069"/>
      <c r="AK74" s="1069">
        <v>15</v>
      </c>
      <c r="AL74" s="1069"/>
      <c r="AM74" s="1069"/>
      <c r="AN74" s="1069"/>
      <c r="AO74" s="1069"/>
      <c r="AP74" s="1069">
        <v>380</v>
      </c>
      <c r="AQ74" s="1069"/>
      <c r="AR74" s="1069"/>
      <c r="AS74" s="1069"/>
      <c r="AT74" s="1069"/>
      <c r="AU74" s="1069">
        <v>98</v>
      </c>
      <c r="AV74" s="1069"/>
      <c r="AW74" s="1069"/>
      <c r="AX74" s="1069"/>
      <c r="AY74" s="1069"/>
      <c r="AZ74" s="1070"/>
      <c r="BA74" s="1070"/>
      <c r="BB74" s="1070"/>
      <c r="BC74" s="1070"/>
      <c r="BD74" s="1071"/>
      <c r="BE74" s="267"/>
      <c r="BF74" s="267"/>
      <c r="BG74" s="267"/>
      <c r="BH74" s="267"/>
      <c r="BI74" s="267"/>
      <c r="BJ74" s="267"/>
      <c r="BK74" s="267"/>
      <c r="BL74" s="267"/>
      <c r="BM74" s="267"/>
      <c r="BN74" s="267"/>
      <c r="BO74" s="267"/>
      <c r="BP74" s="267"/>
      <c r="BQ74" s="264">
        <v>68</v>
      </c>
      <c r="BR74" s="269"/>
      <c r="BS74" s="1054"/>
      <c r="BT74" s="1055"/>
      <c r="BU74" s="1055"/>
      <c r="BV74" s="1055"/>
      <c r="BW74" s="1055"/>
      <c r="BX74" s="1055"/>
      <c r="BY74" s="1055"/>
      <c r="BZ74" s="1055"/>
      <c r="CA74" s="1055"/>
      <c r="CB74" s="1055"/>
      <c r="CC74" s="1055"/>
      <c r="CD74" s="1055"/>
      <c r="CE74" s="1055"/>
      <c r="CF74" s="1055"/>
      <c r="CG74" s="1056"/>
      <c r="CH74" s="1057"/>
      <c r="CI74" s="1058"/>
      <c r="CJ74" s="1058"/>
      <c r="CK74" s="1058"/>
      <c r="CL74" s="1059"/>
      <c r="CM74" s="1057"/>
      <c r="CN74" s="1058"/>
      <c r="CO74" s="1058"/>
      <c r="CP74" s="1058"/>
      <c r="CQ74" s="1059"/>
      <c r="CR74" s="1057"/>
      <c r="CS74" s="1058"/>
      <c r="CT74" s="1058"/>
      <c r="CU74" s="1058"/>
      <c r="CV74" s="1059"/>
      <c r="CW74" s="1057"/>
      <c r="CX74" s="1058"/>
      <c r="CY74" s="1058"/>
      <c r="CZ74" s="1058"/>
      <c r="DA74" s="1059"/>
      <c r="DB74" s="1057"/>
      <c r="DC74" s="1058"/>
      <c r="DD74" s="1058"/>
      <c r="DE74" s="1058"/>
      <c r="DF74" s="1059"/>
      <c r="DG74" s="1057"/>
      <c r="DH74" s="1058"/>
      <c r="DI74" s="1058"/>
      <c r="DJ74" s="1058"/>
      <c r="DK74" s="1059"/>
      <c r="DL74" s="1057"/>
      <c r="DM74" s="1058"/>
      <c r="DN74" s="1058"/>
      <c r="DO74" s="1058"/>
      <c r="DP74" s="1059"/>
      <c r="DQ74" s="1057"/>
      <c r="DR74" s="1058"/>
      <c r="DS74" s="1058"/>
      <c r="DT74" s="1058"/>
      <c r="DU74" s="1059"/>
      <c r="DV74" s="1042"/>
      <c r="DW74" s="1043"/>
      <c r="DX74" s="1043"/>
      <c r="DY74" s="1043"/>
      <c r="DZ74" s="1044"/>
      <c r="EA74" s="248"/>
    </row>
    <row r="75" spans="1:131" s="249" customFormat="1" ht="26.25" customHeight="1">
      <c r="A75" s="263">
        <v>8</v>
      </c>
      <c r="B75" s="803" t="s">
        <v>597</v>
      </c>
      <c r="C75" s="804"/>
      <c r="D75" s="804"/>
      <c r="E75" s="804"/>
      <c r="F75" s="804"/>
      <c r="G75" s="804"/>
      <c r="H75" s="804"/>
      <c r="I75" s="804"/>
      <c r="J75" s="804"/>
      <c r="K75" s="804"/>
      <c r="L75" s="804"/>
      <c r="M75" s="804"/>
      <c r="N75" s="804"/>
      <c r="O75" s="804"/>
      <c r="P75" s="805"/>
      <c r="Q75" s="1073">
        <v>293</v>
      </c>
      <c r="R75" s="1074"/>
      <c r="S75" s="1074"/>
      <c r="T75" s="1074"/>
      <c r="U75" s="1075"/>
      <c r="V75" s="1076">
        <v>283</v>
      </c>
      <c r="W75" s="1074"/>
      <c r="X75" s="1074"/>
      <c r="Y75" s="1074"/>
      <c r="Z75" s="1075"/>
      <c r="AA75" s="1076">
        <v>11</v>
      </c>
      <c r="AB75" s="1074"/>
      <c r="AC75" s="1074"/>
      <c r="AD75" s="1074"/>
      <c r="AE75" s="1075"/>
      <c r="AF75" s="1076">
        <v>11</v>
      </c>
      <c r="AG75" s="1074"/>
      <c r="AH75" s="1074"/>
      <c r="AI75" s="1074"/>
      <c r="AJ75" s="1075"/>
      <c r="AK75" s="1076">
        <v>51</v>
      </c>
      <c r="AL75" s="1074"/>
      <c r="AM75" s="1074"/>
      <c r="AN75" s="1074"/>
      <c r="AO75" s="1075"/>
      <c r="AP75" s="1076" t="s">
        <v>517</v>
      </c>
      <c r="AQ75" s="1074"/>
      <c r="AR75" s="1074"/>
      <c r="AS75" s="1074"/>
      <c r="AT75" s="1075"/>
      <c r="AU75" s="1076" t="s">
        <v>590</v>
      </c>
      <c r="AV75" s="1074"/>
      <c r="AW75" s="1074"/>
      <c r="AX75" s="1074"/>
      <c r="AY75" s="1075"/>
      <c r="AZ75" s="1070"/>
      <c r="BA75" s="1070"/>
      <c r="BB75" s="1070"/>
      <c r="BC75" s="1070"/>
      <c r="BD75" s="1071"/>
      <c r="BE75" s="267"/>
      <c r="BF75" s="267"/>
      <c r="BG75" s="267"/>
      <c r="BH75" s="267"/>
      <c r="BI75" s="267"/>
      <c r="BJ75" s="267"/>
      <c r="BK75" s="267"/>
      <c r="BL75" s="267"/>
      <c r="BM75" s="267"/>
      <c r="BN75" s="267"/>
      <c r="BO75" s="267"/>
      <c r="BP75" s="267"/>
      <c r="BQ75" s="264">
        <v>69</v>
      </c>
      <c r="BR75" s="269"/>
      <c r="BS75" s="1054"/>
      <c r="BT75" s="1055"/>
      <c r="BU75" s="1055"/>
      <c r="BV75" s="1055"/>
      <c r="BW75" s="1055"/>
      <c r="BX75" s="1055"/>
      <c r="BY75" s="1055"/>
      <c r="BZ75" s="1055"/>
      <c r="CA75" s="1055"/>
      <c r="CB75" s="1055"/>
      <c r="CC75" s="1055"/>
      <c r="CD75" s="1055"/>
      <c r="CE75" s="1055"/>
      <c r="CF75" s="1055"/>
      <c r="CG75" s="1056"/>
      <c r="CH75" s="1057"/>
      <c r="CI75" s="1058"/>
      <c r="CJ75" s="1058"/>
      <c r="CK75" s="1058"/>
      <c r="CL75" s="1059"/>
      <c r="CM75" s="1057"/>
      <c r="CN75" s="1058"/>
      <c r="CO75" s="1058"/>
      <c r="CP75" s="1058"/>
      <c r="CQ75" s="1059"/>
      <c r="CR75" s="1057"/>
      <c r="CS75" s="1058"/>
      <c r="CT75" s="1058"/>
      <c r="CU75" s="1058"/>
      <c r="CV75" s="1059"/>
      <c r="CW75" s="1057"/>
      <c r="CX75" s="1058"/>
      <c r="CY75" s="1058"/>
      <c r="CZ75" s="1058"/>
      <c r="DA75" s="1059"/>
      <c r="DB75" s="1057"/>
      <c r="DC75" s="1058"/>
      <c r="DD75" s="1058"/>
      <c r="DE75" s="1058"/>
      <c r="DF75" s="1059"/>
      <c r="DG75" s="1057"/>
      <c r="DH75" s="1058"/>
      <c r="DI75" s="1058"/>
      <c r="DJ75" s="1058"/>
      <c r="DK75" s="1059"/>
      <c r="DL75" s="1057"/>
      <c r="DM75" s="1058"/>
      <c r="DN75" s="1058"/>
      <c r="DO75" s="1058"/>
      <c r="DP75" s="1059"/>
      <c r="DQ75" s="1057"/>
      <c r="DR75" s="1058"/>
      <c r="DS75" s="1058"/>
      <c r="DT75" s="1058"/>
      <c r="DU75" s="1059"/>
      <c r="DV75" s="1042"/>
      <c r="DW75" s="1043"/>
      <c r="DX75" s="1043"/>
      <c r="DY75" s="1043"/>
      <c r="DZ75" s="1044"/>
      <c r="EA75" s="248"/>
    </row>
    <row r="76" spans="1:131" s="249" customFormat="1" ht="26.25" customHeight="1">
      <c r="A76" s="263">
        <v>9</v>
      </c>
      <c r="B76" s="803" t="s">
        <v>598</v>
      </c>
      <c r="C76" s="804"/>
      <c r="D76" s="804"/>
      <c r="E76" s="804"/>
      <c r="F76" s="804"/>
      <c r="G76" s="804"/>
      <c r="H76" s="804"/>
      <c r="I76" s="804"/>
      <c r="J76" s="804"/>
      <c r="K76" s="804"/>
      <c r="L76" s="804"/>
      <c r="M76" s="804"/>
      <c r="N76" s="804"/>
      <c r="O76" s="804"/>
      <c r="P76" s="805"/>
      <c r="Q76" s="1073">
        <v>3</v>
      </c>
      <c r="R76" s="1074"/>
      <c r="S76" s="1074"/>
      <c r="T76" s="1074"/>
      <c r="U76" s="1075"/>
      <c r="V76" s="1076" t="s">
        <v>517</v>
      </c>
      <c r="W76" s="1074"/>
      <c r="X76" s="1074"/>
      <c r="Y76" s="1074"/>
      <c r="Z76" s="1075"/>
      <c r="AA76" s="1076">
        <v>3</v>
      </c>
      <c r="AB76" s="1074"/>
      <c r="AC76" s="1074"/>
      <c r="AD76" s="1074"/>
      <c r="AE76" s="1075"/>
      <c r="AF76" s="1076">
        <v>3</v>
      </c>
      <c r="AG76" s="1074"/>
      <c r="AH76" s="1074"/>
      <c r="AI76" s="1074"/>
      <c r="AJ76" s="1075"/>
      <c r="AK76" s="1076" t="s">
        <v>517</v>
      </c>
      <c r="AL76" s="1074"/>
      <c r="AM76" s="1074"/>
      <c r="AN76" s="1074"/>
      <c r="AO76" s="1075"/>
      <c r="AP76" s="1076" t="s">
        <v>517</v>
      </c>
      <c r="AQ76" s="1074"/>
      <c r="AR76" s="1074"/>
      <c r="AS76" s="1074"/>
      <c r="AT76" s="1075"/>
      <c r="AU76" s="1076" t="s">
        <v>590</v>
      </c>
      <c r="AV76" s="1074"/>
      <c r="AW76" s="1074"/>
      <c r="AX76" s="1074"/>
      <c r="AY76" s="1075"/>
      <c r="AZ76" s="1070"/>
      <c r="BA76" s="1070"/>
      <c r="BB76" s="1070"/>
      <c r="BC76" s="1070"/>
      <c r="BD76" s="1071"/>
      <c r="BE76" s="267"/>
      <c r="BF76" s="267"/>
      <c r="BG76" s="267"/>
      <c r="BH76" s="267"/>
      <c r="BI76" s="267"/>
      <c r="BJ76" s="267"/>
      <c r="BK76" s="267"/>
      <c r="BL76" s="267"/>
      <c r="BM76" s="267"/>
      <c r="BN76" s="267"/>
      <c r="BO76" s="267"/>
      <c r="BP76" s="267"/>
      <c r="BQ76" s="264">
        <v>70</v>
      </c>
      <c r="BR76" s="269"/>
      <c r="BS76" s="1054"/>
      <c r="BT76" s="1055"/>
      <c r="BU76" s="1055"/>
      <c r="BV76" s="1055"/>
      <c r="BW76" s="1055"/>
      <c r="BX76" s="1055"/>
      <c r="BY76" s="1055"/>
      <c r="BZ76" s="1055"/>
      <c r="CA76" s="1055"/>
      <c r="CB76" s="1055"/>
      <c r="CC76" s="1055"/>
      <c r="CD76" s="1055"/>
      <c r="CE76" s="1055"/>
      <c r="CF76" s="1055"/>
      <c r="CG76" s="1056"/>
      <c r="CH76" s="1057"/>
      <c r="CI76" s="1058"/>
      <c r="CJ76" s="1058"/>
      <c r="CK76" s="1058"/>
      <c r="CL76" s="1059"/>
      <c r="CM76" s="1057"/>
      <c r="CN76" s="1058"/>
      <c r="CO76" s="1058"/>
      <c r="CP76" s="1058"/>
      <c r="CQ76" s="1059"/>
      <c r="CR76" s="1057"/>
      <c r="CS76" s="1058"/>
      <c r="CT76" s="1058"/>
      <c r="CU76" s="1058"/>
      <c r="CV76" s="1059"/>
      <c r="CW76" s="1057"/>
      <c r="CX76" s="1058"/>
      <c r="CY76" s="1058"/>
      <c r="CZ76" s="1058"/>
      <c r="DA76" s="1059"/>
      <c r="DB76" s="1057"/>
      <c r="DC76" s="1058"/>
      <c r="DD76" s="1058"/>
      <c r="DE76" s="1058"/>
      <c r="DF76" s="1059"/>
      <c r="DG76" s="1057"/>
      <c r="DH76" s="1058"/>
      <c r="DI76" s="1058"/>
      <c r="DJ76" s="1058"/>
      <c r="DK76" s="1059"/>
      <c r="DL76" s="1057"/>
      <c r="DM76" s="1058"/>
      <c r="DN76" s="1058"/>
      <c r="DO76" s="1058"/>
      <c r="DP76" s="1059"/>
      <c r="DQ76" s="1057"/>
      <c r="DR76" s="1058"/>
      <c r="DS76" s="1058"/>
      <c r="DT76" s="1058"/>
      <c r="DU76" s="1059"/>
      <c r="DV76" s="1042"/>
      <c r="DW76" s="1043"/>
      <c r="DX76" s="1043"/>
      <c r="DY76" s="1043"/>
      <c r="DZ76" s="1044"/>
      <c r="EA76" s="248"/>
    </row>
    <row r="77" spans="1:131" s="249" customFormat="1" ht="26.25" customHeight="1">
      <c r="A77" s="263">
        <v>10</v>
      </c>
      <c r="B77" s="803" t="s">
        <v>599</v>
      </c>
      <c r="C77" s="804"/>
      <c r="D77" s="804"/>
      <c r="E77" s="804"/>
      <c r="F77" s="804"/>
      <c r="G77" s="804"/>
      <c r="H77" s="804"/>
      <c r="I77" s="804"/>
      <c r="J77" s="804"/>
      <c r="K77" s="804"/>
      <c r="L77" s="804"/>
      <c r="M77" s="804"/>
      <c r="N77" s="804"/>
      <c r="O77" s="804"/>
      <c r="P77" s="805"/>
      <c r="Q77" s="1073">
        <v>899</v>
      </c>
      <c r="R77" s="1074"/>
      <c r="S77" s="1074"/>
      <c r="T77" s="1074"/>
      <c r="U77" s="1075"/>
      <c r="V77" s="1076">
        <v>874</v>
      </c>
      <c r="W77" s="1074"/>
      <c r="X77" s="1074"/>
      <c r="Y77" s="1074"/>
      <c r="Z77" s="1075"/>
      <c r="AA77" s="1076">
        <v>25</v>
      </c>
      <c r="AB77" s="1074"/>
      <c r="AC77" s="1074"/>
      <c r="AD77" s="1074"/>
      <c r="AE77" s="1075"/>
      <c r="AF77" s="1076">
        <v>25</v>
      </c>
      <c r="AG77" s="1074"/>
      <c r="AH77" s="1074"/>
      <c r="AI77" s="1074"/>
      <c r="AJ77" s="1075"/>
      <c r="AK77" s="1076" t="s">
        <v>517</v>
      </c>
      <c r="AL77" s="1074"/>
      <c r="AM77" s="1074"/>
      <c r="AN77" s="1074"/>
      <c r="AO77" s="1075"/>
      <c r="AP77" s="1076" t="s">
        <v>517</v>
      </c>
      <c r="AQ77" s="1074"/>
      <c r="AR77" s="1074"/>
      <c r="AS77" s="1074"/>
      <c r="AT77" s="1075"/>
      <c r="AU77" s="1076" t="s">
        <v>590</v>
      </c>
      <c r="AV77" s="1074"/>
      <c r="AW77" s="1074"/>
      <c r="AX77" s="1074"/>
      <c r="AY77" s="1075"/>
      <c r="AZ77" s="1070"/>
      <c r="BA77" s="1070"/>
      <c r="BB77" s="1070"/>
      <c r="BC77" s="1070"/>
      <c r="BD77" s="1071"/>
      <c r="BE77" s="267"/>
      <c r="BF77" s="267"/>
      <c r="BG77" s="267"/>
      <c r="BH77" s="267"/>
      <c r="BI77" s="267"/>
      <c r="BJ77" s="267"/>
      <c r="BK77" s="267"/>
      <c r="BL77" s="267"/>
      <c r="BM77" s="267"/>
      <c r="BN77" s="267"/>
      <c r="BO77" s="267"/>
      <c r="BP77" s="267"/>
      <c r="BQ77" s="264">
        <v>71</v>
      </c>
      <c r="BR77" s="269"/>
      <c r="BS77" s="1054"/>
      <c r="BT77" s="1055"/>
      <c r="BU77" s="1055"/>
      <c r="BV77" s="1055"/>
      <c r="BW77" s="1055"/>
      <c r="BX77" s="1055"/>
      <c r="BY77" s="1055"/>
      <c r="BZ77" s="1055"/>
      <c r="CA77" s="1055"/>
      <c r="CB77" s="1055"/>
      <c r="CC77" s="1055"/>
      <c r="CD77" s="1055"/>
      <c r="CE77" s="1055"/>
      <c r="CF77" s="1055"/>
      <c r="CG77" s="1056"/>
      <c r="CH77" s="1057"/>
      <c r="CI77" s="1058"/>
      <c r="CJ77" s="1058"/>
      <c r="CK77" s="1058"/>
      <c r="CL77" s="1059"/>
      <c r="CM77" s="1057"/>
      <c r="CN77" s="1058"/>
      <c r="CO77" s="1058"/>
      <c r="CP77" s="1058"/>
      <c r="CQ77" s="1059"/>
      <c r="CR77" s="1057"/>
      <c r="CS77" s="1058"/>
      <c r="CT77" s="1058"/>
      <c r="CU77" s="1058"/>
      <c r="CV77" s="1059"/>
      <c r="CW77" s="1057"/>
      <c r="CX77" s="1058"/>
      <c r="CY77" s="1058"/>
      <c r="CZ77" s="1058"/>
      <c r="DA77" s="1059"/>
      <c r="DB77" s="1057"/>
      <c r="DC77" s="1058"/>
      <c r="DD77" s="1058"/>
      <c r="DE77" s="1058"/>
      <c r="DF77" s="1059"/>
      <c r="DG77" s="1057"/>
      <c r="DH77" s="1058"/>
      <c r="DI77" s="1058"/>
      <c r="DJ77" s="1058"/>
      <c r="DK77" s="1059"/>
      <c r="DL77" s="1057"/>
      <c r="DM77" s="1058"/>
      <c r="DN77" s="1058"/>
      <c r="DO77" s="1058"/>
      <c r="DP77" s="1059"/>
      <c r="DQ77" s="1057"/>
      <c r="DR77" s="1058"/>
      <c r="DS77" s="1058"/>
      <c r="DT77" s="1058"/>
      <c r="DU77" s="1059"/>
      <c r="DV77" s="1042"/>
      <c r="DW77" s="1043"/>
      <c r="DX77" s="1043"/>
      <c r="DY77" s="1043"/>
      <c r="DZ77" s="1044"/>
      <c r="EA77" s="248"/>
    </row>
    <row r="78" spans="1:131" s="249" customFormat="1" ht="26.25" customHeight="1">
      <c r="A78" s="263">
        <v>11</v>
      </c>
      <c r="B78" s="803" t="s">
        <v>600</v>
      </c>
      <c r="C78" s="804"/>
      <c r="D78" s="804"/>
      <c r="E78" s="804"/>
      <c r="F78" s="804"/>
      <c r="G78" s="804"/>
      <c r="H78" s="804"/>
      <c r="I78" s="804"/>
      <c r="J78" s="804"/>
      <c r="K78" s="804"/>
      <c r="L78" s="804"/>
      <c r="M78" s="804"/>
      <c r="N78" s="804"/>
      <c r="O78" s="804"/>
      <c r="P78" s="805"/>
      <c r="Q78" s="1072">
        <v>236</v>
      </c>
      <c r="R78" s="1069"/>
      <c r="S78" s="1069"/>
      <c r="T78" s="1069"/>
      <c r="U78" s="1069"/>
      <c r="V78" s="1069">
        <v>228</v>
      </c>
      <c r="W78" s="1069"/>
      <c r="X78" s="1069"/>
      <c r="Y78" s="1069"/>
      <c r="Z78" s="1069"/>
      <c r="AA78" s="1069">
        <v>8</v>
      </c>
      <c r="AB78" s="1069"/>
      <c r="AC78" s="1069"/>
      <c r="AD78" s="1069"/>
      <c r="AE78" s="1069"/>
      <c r="AF78" s="1069">
        <v>8</v>
      </c>
      <c r="AG78" s="1069"/>
      <c r="AH78" s="1069"/>
      <c r="AI78" s="1069"/>
      <c r="AJ78" s="1069"/>
      <c r="AK78" s="1069">
        <v>45</v>
      </c>
      <c r="AL78" s="1069"/>
      <c r="AM78" s="1069"/>
      <c r="AN78" s="1069"/>
      <c r="AO78" s="1069"/>
      <c r="AP78" s="1069" t="s">
        <v>517</v>
      </c>
      <c r="AQ78" s="1069"/>
      <c r="AR78" s="1069"/>
      <c r="AS78" s="1069"/>
      <c r="AT78" s="1069"/>
      <c r="AU78" s="1069" t="s">
        <v>590</v>
      </c>
      <c r="AV78" s="1069"/>
      <c r="AW78" s="1069"/>
      <c r="AX78" s="1069"/>
      <c r="AY78" s="1069"/>
      <c r="AZ78" s="1070"/>
      <c r="BA78" s="1070"/>
      <c r="BB78" s="1070"/>
      <c r="BC78" s="1070"/>
      <c r="BD78" s="1071"/>
      <c r="BE78" s="267"/>
      <c r="BF78" s="267"/>
      <c r="BG78" s="267"/>
      <c r="BH78" s="267"/>
      <c r="BI78" s="267"/>
      <c r="BJ78" s="270"/>
      <c r="BK78" s="270"/>
      <c r="BL78" s="270"/>
      <c r="BM78" s="270"/>
      <c r="BN78" s="270"/>
      <c r="BO78" s="267"/>
      <c r="BP78" s="267"/>
      <c r="BQ78" s="264">
        <v>72</v>
      </c>
      <c r="BR78" s="269"/>
      <c r="BS78" s="1054"/>
      <c r="BT78" s="1055"/>
      <c r="BU78" s="1055"/>
      <c r="BV78" s="1055"/>
      <c r="BW78" s="1055"/>
      <c r="BX78" s="1055"/>
      <c r="BY78" s="1055"/>
      <c r="BZ78" s="1055"/>
      <c r="CA78" s="1055"/>
      <c r="CB78" s="1055"/>
      <c r="CC78" s="1055"/>
      <c r="CD78" s="1055"/>
      <c r="CE78" s="1055"/>
      <c r="CF78" s="1055"/>
      <c r="CG78" s="1056"/>
      <c r="CH78" s="1057"/>
      <c r="CI78" s="1058"/>
      <c r="CJ78" s="1058"/>
      <c r="CK78" s="1058"/>
      <c r="CL78" s="1059"/>
      <c r="CM78" s="1057"/>
      <c r="CN78" s="1058"/>
      <c r="CO78" s="1058"/>
      <c r="CP78" s="1058"/>
      <c r="CQ78" s="1059"/>
      <c r="CR78" s="1057"/>
      <c r="CS78" s="1058"/>
      <c r="CT78" s="1058"/>
      <c r="CU78" s="1058"/>
      <c r="CV78" s="1059"/>
      <c r="CW78" s="1057"/>
      <c r="CX78" s="1058"/>
      <c r="CY78" s="1058"/>
      <c r="CZ78" s="1058"/>
      <c r="DA78" s="1059"/>
      <c r="DB78" s="1057"/>
      <c r="DC78" s="1058"/>
      <c r="DD78" s="1058"/>
      <c r="DE78" s="1058"/>
      <c r="DF78" s="1059"/>
      <c r="DG78" s="1057"/>
      <c r="DH78" s="1058"/>
      <c r="DI78" s="1058"/>
      <c r="DJ78" s="1058"/>
      <c r="DK78" s="1059"/>
      <c r="DL78" s="1057"/>
      <c r="DM78" s="1058"/>
      <c r="DN78" s="1058"/>
      <c r="DO78" s="1058"/>
      <c r="DP78" s="1059"/>
      <c r="DQ78" s="1057"/>
      <c r="DR78" s="1058"/>
      <c r="DS78" s="1058"/>
      <c r="DT78" s="1058"/>
      <c r="DU78" s="1059"/>
      <c r="DV78" s="1042"/>
      <c r="DW78" s="1043"/>
      <c r="DX78" s="1043"/>
      <c r="DY78" s="1043"/>
      <c r="DZ78" s="1044"/>
      <c r="EA78" s="248"/>
    </row>
    <row r="79" spans="1:131" s="249" customFormat="1" ht="26.25" customHeight="1">
      <c r="A79" s="263">
        <v>12</v>
      </c>
      <c r="B79" s="803" t="s">
        <v>601</v>
      </c>
      <c r="C79" s="804"/>
      <c r="D79" s="804"/>
      <c r="E79" s="804"/>
      <c r="F79" s="804"/>
      <c r="G79" s="804"/>
      <c r="H79" s="804"/>
      <c r="I79" s="804"/>
      <c r="J79" s="804"/>
      <c r="K79" s="804"/>
      <c r="L79" s="804"/>
      <c r="M79" s="804"/>
      <c r="N79" s="804"/>
      <c r="O79" s="804"/>
      <c r="P79" s="805"/>
      <c r="Q79" s="1072">
        <v>65</v>
      </c>
      <c r="R79" s="1069"/>
      <c r="S79" s="1069"/>
      <c r="T79" s="1069"/>
      <c r="U79" s="1069"/>
      <c r="V79" s="1069">
        <v>65</v>
      </c>
      <c r="W79" s="1069"/>
      <c r="X79" s="1069"/>
      <c r="Y79" s="1069"/>
      <c r="Z79" s="1069"/>
      <c r="AA79" s="1069" t="s">
        <v>517</v>
      </c>
      <c r="AB79" s="1069"/>
      <c r="AC79" s="1069"/>
      <c r="AD79" s="1069"/>
      <c r="AE79" s="1069"/>
      <c r="AF79" s="1069" t="s">
        <v>517</v>
      </c>
      <c r="AG79" s="1069"/>
      <c r="AH79" s="1069"/>
      <c r="AI79" s="1069"/>
      <c r="AJ79" s="1069"/>
      <c r="AK79" s="1069" t="s">
        <v>517</v>
      </c>
      <c r="AL79" s="1069"/>
      <c r="AM79" s="1069"/>
      <c r="AN79" s="1069"/>
      <c r="AO79" s="1069"/>
      <c r="AP79" s="1069" t="s">
        <v>517</v>
      </c>
      <c r="AQ79" s="1069"/>
      <c r="AR79" s="1069"/>
      <c r="AS79" s="1069"/>
      <c r="AT79" s="1069"/>
      <c r="AU79" s="1069" t="s">
        <v>590</v>
      </c>
      <c r="AV79" s="1069"/>
      <c r="AW79" s="1069"/>
      <c r="AX79" s="1069"/>
      <c r="AY79" s="1069"/>
      <c r="AZ79" s="1070"/>
      <c r="BA79" s="1070"/>
      <c r="BB79" s="1070"/>
      <c r="BC79" s="1070"/>
      <c r="BD79" s="1071"/>
      <c r="BE79" s="267"/>
      <c r="BF79" s="267"/>
      <c r="BG79" s="267"/>
      <c r="BH79" s="267"/>
      <c r="BI79" s="267"/>
      <c r="BJ79" s="270"/>
      <c r="BK79" s="270"/>
      <c r="BL79" s="270"/>
      <c r="BM79" s="270"/>
      <c r="BN79" s="270"/>
      <c r="BO79" s="267"/>
      <c r="BP79" s="267"/>
      <c r="BQ79" s="264">
        <v>73</v>
      </c>
      <c r="BR79" s="269"/>
      <c r="BS79" s="1054"/>
      <c r="BT79" s="1055"/>
      <c r="BU79" s="1055"/>
      <c r="BV79" s="1055"/>
      <c r="BW79" s="1055"/>
      <c r="BX79" s="1055"/>
      <c r="BY79" s="1055"/>
      <c r="BZ79" s="1055"/>
      <c r="CA79" s="1055"/>
      <c r="CB79" s="1055"/>
      <c r="CC79" s="1055"/>
      <c r="CD79" s="1055"/>
      <c r="CE79" s="1055"/>
      <c r="CF79" s="1055"/>
      <c r="CG79" s="1056"/>
      <c r="CH79" s="1057"/>
      <c r="CI79" s="1058"/>
      <c r="CJ79" s="1058"/>
      <c r="CK79" s="1058"/>
      <c r="CL79" s="1059"/>
      <c r="CM79" s="1057"/>
      <c r="CN79" s="1058"/>
      <c r="CO79" s="1058"/>
      <c r="CP79" s="1058"/>
      <c r="CQ79" s="1059"/>
      <c r="CR79" s="1057"/>
      <c r="CS79" s="1058"/>
      <c r="CT79" s="1058"/>
      <c r="CU79" s="1058"/>
      <c r="CV79" s="1059"/>
      <c r="CW79" s="1057"/>
      <c r="CX79" s="1058"/>
      <c r="CY79" s="1058"/>
      <c r="CZ79" s="1058"/>
      <c r="DA79" s="1059"/>
      <c r="DB79" s="1057"/>
      <c r="DC79" s="1058"/>
      <c r="DD79" s="1058"/>
      <c r="DE79" s="1058"/>
      <c r="DF79" s="1059"/>
      <c r="DG79" s="1057"/>
      <c r="DH79" s="1058"/>
      <c r="DI79" s="1058"/>
      <c r="DJ79" s="1058"/>
      <c r="DK79" s="1059"/>
      <c r="DL79" s="1057"/>
      <c r="DM79" s="1058"/>
      <c r="DN79" s="1058"/>
      <c r="DO79" s="1058"/>
      <c r="DP79" s="1059"/>
      <c r="DQ79" s="1057"/>
      <c r="DR79" s="1058"/>
      <c r="DS79" s="1058"/>
      <c r="DT79" s="1058"/>
      <c r="DU79" s="1059"/>
      <c r="DV79" s="1042"/>
      <c r="DW79" s="1043"/>
      <c r="DX79" s="1043"/>
      <c r="DY79" s="1043"/>
      <c r="DZ79" s="1044"/>
      <c r="EA79" s="248"/>
    </row>
    <row r="80" spans="1:131" s="249" customFormat="1" ht="26.25" customHeight="1">
      <c r="A80" s="263">
        <v>13</v>
      </c>
      <c r="B80" s="803" t="s">
        <v>602</v>
      </c>
      <c r="C80" s="804"/>
      <c r="D80" s="804"/>
      <c r="E80" s="804"/>
      <c r="F80" s="804"/>
      <c r="G80" s="804"/>
      <c r="H80" s="804"/>
      <c r="I80" s="804"/>
      <c r="J80" s="804"/>
      <c r="K80" s="804"/>
      <c r="L80" s="804"/>
      <c r="M80" s="804"/>
      <c r="N80" s="804"/>
      <c r="O80" s="804"/>
      <c r="P80" s="805"/>
      <c r="Q80" s="1072">
        <v>168</v>
      </c>
      <c r="R80" s="1069"/>
      <c r="S80" s="1069"/>
      <c r="T80" s="1069"/>
      <c r="U80" s="1069"/>
      <c r="V80" s="1069">
        <v>146</v>
      </c>
      <c r="W80" s="1069"/>
      <c r="X80" s="1069"/>
      <c r="Y80" s="1069"/>
      <c r="Z80" s="1069"/>
      <c r="AA80" s="1069">
        <v>21</v>
      </c>
      <c r="AB80" s="1069"/>
      <c r="AC80" s="1069"/>
      <c r="AD80" s="1069"/>
      <c r="AE80" s="1069"/>
      <c r="AF80" s="1069">
        <v>21</v>
      </c>
      <c r="AG80" s="1069"/>
      <c r="AH80" s="1069"/>
      <c r="AI80" s="1069"/>
      <c r="AJ80" s="1069"/>
      <c r="AK80" s="1069" t="s">
        <v>517</v>
      </c>
      <c r="AL80" s="1069"/>
      <c r="AM80" s="1069"/>
      <c r="AN80" s="1069"/>
      <c r="AO80" s="1069"/>
      <c r="AP80" s="1069" t="s">
        <v>517</v>
      </c>
      <c r="AQ80" s="1069"/>
      <c r="AR80" s="1069"/>
      <c r="AS80" s="1069"/>
      <c r="AT80" s="1069"/>
      <c r="AU80" s="1069" t="s">
        <v>590</v>
      </c>
      <c r="AV80" s="1069"/>
      <c r="AW80" s="1069"/>
      <c r="AX80" s="1069"/>
      <c r="AY80" s="1069"/>
      <c r="AZ80" s="1070"/>
      <c r="BA80" s="1070"/>
      <c r="BB80" s="1070"/>
      <c r="BC80" s="1070"/>
      <c r="BD80" s="1071"/>
      <c r="BE80" s="267"/>
      <c r="BF80" s="267"/>
      <c r="BG80" s="267"/>
      <c r="BH80" s="267"/>
      <c r="BI80" s="267"/>
      <c r="BJ80" s="267"/>
      <c r="BK80" s="267"/>
      <c r="BL80" s="267"/>
      <c r="BM80" s="267"/>
      <c r="BN80" s="267"/>
      <c r="BO80" s="267"/>
      <c r="BP80" s="267"/>
      <c r="BQ80" s="264">
        <v>74</v>
      </c>
      <c r="BR80" s="269"/>
      <c r="BS80" s="1054"/>
      <c r="BT80" s="1055"/>
      <c r="BU80" s="1055"/>
      <c r="BV80" s="1055"/>
      <c r="BW80" s="1055"/>
      <c r="BX80" s="1055"/>
      <c r="BY80" s="1055"/>
      <c r="BZ80" s="1055"/>
      <c r="CA80" s="1055"/>
      <c r="CB80" s="1055"/>
      <c r="CC80" s="1055"/>
      <c r="CD80" s="1055"/>
      <c r="CE80" s="1055"/>
      <c r="CF80" s="1055"/>
      <c r="CG80" s="1056"/>
      <c r="CH80" s="1057"/>
      <c r="CI80" s="1058"/>
      <c r="CJ80" s="1058"/>
      <c r="CK80" s="1058"/>
      <c r="CL80" s="1059"/>
      <c r="CM80" s="1057"/>
      <c r="CN80" s="1058"/>
      <c r="CO80" s="1058"/>
      <c r="CP80" s="1058"/>
      <c r="CQ80" s="1059"/>
      <c r="CR80" s="1057"/>
      <c r="CS80" s="1058"/>
      <c r="CT80" s="1058"/>
      <c r="CU80" s="1058"/>
      <c r="CV80" s="1059"/>
      <c r="CW80" s="1057"/>
      <c r="CX80" s="1058"/>
      <c r="CY80" s="1058"/>
      <c r="CZ80" s="1058"/>
      <c r="DA80" s="1059"/>
      <c r="DB80" s="1057"/>
      <c r="DC80" s="1058"/>
      <c r="DD80" s="1058"/>
      <c r="DE80" s="1058"/>
      <c r="DF80" s="1059"/>
      <c r="DG80" s="1057"/>
      <c r="DH80" s="1058"/>
      <c r="DI80" s="1058"/>
      <c r="DJ80" s="1058"/>
      <c r="DK80" s="1059"/>
      <c r="DL80" s="1057"/>
      <c r="DM80" s="1058"/>
      <c r="DN80" s="1058"/>
      <c r="DO80" s="1058"/>
      <c r="DP80" s="1059"/>
      <c r="DQ80" s="1057"/>
      <c r="DR80" s="1058"/>
      <c r="DS80" s="1058"/>
      <c r="DT80" s="1058"/>
      <c r="DU80" s="1059"/>
      <c r="DV80" s="1042"/>
      <c r="DW80" s="1043"/>
      <c r="DX80" s="1043"/>
      <c r="DY80" s="1043"/>
      <c r="DZ80" s="1044"/>
      <c r="EA80" s="248"/>
    </row>
    <row r="81" spans="1:131" s="249" customFormat="1" ht="26.25" customHeight="1">
      <c r="A81" s="263">
        <v>14</v>
      </c>
      <c r="B81" s="803" t="s">
        <v>603</v>
      </c>
      <c r="C81" s="804"/>
      <c r="D81" s="804"/>
      <c r="E81" s="804"/>
      <c r="F81" s="804"/>
      <c r="G81" s="804"/>
      <c r="H81" s="804"/>
      <c r="I81" s="804"/>
      <c r="J81" s="804"/>
      <c r="K81" s="804"/>
      <c r="L81" s="804"/>
      <c r="M81" s="804"/>
      <c r="N81" s="804"/>
      <c r="O81" s="804"/>
      <c r="P81" s="805"/>
      <c r="Q81" s="1072">
        <v>772932</v>
      </c>
      <c r="R81" s="1069"/>
      <c r="S81" s="1069"/>
      <c r="T81" s="1069"/>
      <c r="U81" s="1069"/>
      <c r="V81" s="1069">
        <v>740589</v>
      </c>
      <c r="W81" s="1069"/>
      <c r="X81" s="1069"/>
      <c r="Y81" s="1069"/>
      <c r="Z81" s="1069"/>
      <c r="AA81" s="1069">
        <v>32343</v>
      </c>
      <c r="AB81" s="1069"/>
      <c r="AC81" s="1069"/>
      <c r="AD81" s="1069"/>
      <c r="AE81" s="1069"/>
      <c r="AF81" s="1069">
        <v>32343</v>
      </c>
      <c r="AG81" s="1069"/>
      <c r="AH81" s="1069"/>
      <c r="AI81" s="1069"/>
      <c r="AJ81" s="1069"/>
      <c r="AK81" s="1069">
        <v>691</v>
      </c>
      <c r="AL81" s="1069"/>
      <c r="AM81" s="1069"/>
      <c r="AN81" s="1069"/>
      <c r="AO81" s="1069"/>
      <c r="AP81" s="1069" t="s">
        <v>517</v>
      </c>
      <c r="AQ81" s="1069"/>
      <c r="AR81" s="1069"/>
      <c r="AS81" s="1069"/>
      <c r="AT81" s="1069"/>
      <c r="AU81" s="1069" t="s">
        <v>590</v>
      </c>
      <c r="AV81" s="1069"/>
      <c r="AW81" s="1069"/>
      <c r="AX81" s="1069"/>
      <c r="AY81" s="1069"/>
      <c r="AZ81" s="1070"/>
      <c r="BA81" s="1070"/>
      <c r="BB81" s="1070"/>
      <c r="BC81" s="1070"/>
      <c r="BD81" s="1071"/>
      <c r="BE81" s="267"/>
      <c r="BF81" s="267"/>
      <c r="BG81" s="267"/>
      <c r="BH81" s="267"/>
      <c r="BI81" s="267"/>
      <c r="BJ81" s="267"/>
      <c r="BK81" s="267"/>
      <c r="BL81" s="267"/>
      <c r="BM81" s="267"/>
      <c r="BN81" s="267"/>
      <c r="BO81" s="267"/>
      <c r="BP81" s="267"/>
      <c r="BQ81" s="264">
        <v>75</v>
      </c>
      <c r="BR81" s="269"/>
      <c r="BS81" s="1054"/>
      <c r="BT81" s="1055"/>
      <c r="BU81" s="1055"/>
      <c r="BV81" s="1055"/>
      <c r="BW81" s="1055"/>
      <c r="BX81" s="1055"/>
      <c r="BY81" s="1055"/>
      <c r="BZ81" s="1055"/>
      <c r="CA81" s="1055"/>
      <c r="CB81" s="1055"/>
      <c r="CC81" s="1055"/>
      <c r="CD81" s="1055"/>
      <c r="CE81" s="1055"/>
      <c r="CF81" s="1055"/>
      <c r="CG81" s="1056"/>
      <c r="CH81" s="1057"/>
      <c r="CI81" s="1058"/>
      <c r="CJ81" s="1058"/>
      <c r="CK81" s="1058"/>
      <c r="CL81" s="1059"/>
      <c r="CM81" s="1057"/>
      <c r="CN81" s="1058"/>
      <c r="CO81" s="1058"/>
      <c r="CP81" s="1058"/>
      <c r="CQ81" s="1059"/>
      <c r="CR81" s="1057"/>
      <c r="CS81" s="1058"/>
      <c r="CT81" s="1058"/>
      <c r="CU81" s="1058"/>
      <c r="CV81" s="1059"/>
      <c r="CW81" s="1057"/>
      <c r="CX81" s="1058"/>
      <c r="CY81" s="1058"/>
      <c r="CZ81" s="1058"/>
      <c r="DA81" s="1059"/>
      <c r="DB81" s="1057"/>
      <c r="DC81" s="1058"/>
      <c r="DD81" s="1058"/>
      <c r="DE81" s="1058"/>
      <c r="DF81" s="1059"/>
      <c r="DG81" s="1057"/>
      <c r="DH81" s="1058"/>
      <c r="DI81" s="1058"/>
      <c r="DJ81" s="1058"/>
      <c r="DK81" s="1059"/>
      <c r="DL81" s="1057"/>
      <c r="DM81" s="1058"/>
      <c r="DN81" s="1058"/>
      <c r="DO81" s="1058"/>
      <c r="DP81" s="1059"/>
      <c r="DQ81" s="1057"/>
      <c r="DR81" s="1058"/>
      <c r="DS81" s="1058"/>
      <c r="DT81" s="1058"/>
      <c r="DU81" s="1059"/>
      <c r="DV81" s="1042"/>
      <c r="DW81" s="1043"/>
      <c r="DX81" s="1043"/>
      <c r="DY81" s="1043"/>
      <c r="DZ81" s="1044"/>
      <c r="EA81" s="248"/>
    </row>
    <row r="82" spans="1:131" s="249" customFormat="1" ht="26.25" customHeight="1">
      <c r="A82" s="263">
        <v>15</v>
      </c>
      <c r="B82" s="803"/>
      <c r="C82" s="804"/>
      <c r="D82" s="804"/>
      <c r="E82" s="804"/>
      <c r="F82" s="804"/>
      <c r="G82" s="804"/>
      <c r="H82" s="804"/>
      <c r="I82" s="804"/>
      <c r="J82" s="804"/>
      <c r="K82" s="804"/>
      <c r="L82" s="804"/>
      <c r="M82" s="804"/>
      <c r="N82" s="804"/>
      <c r="O82" s="804"/>
      <c r="P82" s="805"/>
      <c r="Q82" s="1072"/>
      <c r="R82" s="1069"/>
      <c r="S82" s="1069"/>
      <c r="T82" s="1069"/>
      <c r="U82" s="1069"/>
      <c r="V82" s="1069"/>
      <c r="W82" s="1069"/>
      <c r="X82" s="1069"/>
      <c r="Y82" s="1069"/>
      <c r="Z82" s="1069"/>
      <c r="AA82" s="1069"/>
      <c r="AB82" s="1069"/>
      <c r="AC82" s="1069"/>
      <c r="AD82" s="1069"/>
      <c r="AE82" s="1069"/>
      <c r="AF82" s="1069"/>
      <c r="AG82" s="1069"/>
      <c r="AH82" s="1069"/>
      <c r="AI82" s="1069"/>
      <c r="AJ82" s="1069"/>
      <c r="AK82" s="1069"/>
      <c r="AL82" s="1069"/>
      <c r="AM82" s="1069"/>
      <c r="AN82" s="1069"/>
      <c r="AO82" s="1069"/>
      <c r="AP82" s="1069"/>
      <c r="AQ82" s="1069"/>
      <c r="AR82" s="1069"/>
      <c r="AS82" s="1069"/>
      <c r="AT82" s="1069"/>
      <c r="AU82" s="1069"/>
      <c r="AV82" s="1069"/>
      <c r="AW82" s="1069"/>
      <c r="AX82" s="1069"/>
      <c r="AY82" s="1069"/>
      <c r="AZ82" s="1070"/>
      <c r="BA82" s="1070"/>
      <c r="BB82" s="1070"/>
      <c r="BC82" s="1070"/>
      <c r="BD82" s="1071"/>
      <c r="BE82" s="267"/>
      <c r="BF82" s="267"/>
      <c r="BG82" s="267"/>
      <c r="BH82" s="267"/>
      <c r="BI82" s="267"/>
      <c r="BJ82" s="267"/>
      <c r="BK82" s="267"/>
      <c r="BL82" s="267"/>
      <c r="BM82" s="267"/>
      <c r="BN82" s="267"/>
      <c r="BO82" s="267"/>
      <c r="BP82" s="267"/>
      <c r="BQ82" s="264">
        <v>76</v>
      </c>
      <c r="BR82" s="269"/>
      <c r="BS82" s="1054"/>
      <c r="BT82" s="1055"/>
      <c r="BU82" s="1055"/>
      <c r="BV82" s="1055"/>
      <c r="BW82" s="1055"/>
      <c r="BX82" s="1055"/>
      <c r="BY82" s="1055"/>
      <c r="BZ82" s="1055"/>
      <c r="CA82" s="1055"/>
      <c r="CB82" s="1055"/>
      <c r="CC82" s="1055"/>
      <c r="CD82" s="1055"/>
      <c r="CE82" s="1055"/>
      <c r="CF82" s="1055"/>
      <c r="CG82" s="1056"/>
      <c r="CH82" s="1057"/>
      <c r="CI82" s="1058"/>
      <c r="CJ82" s="1058"/>
      <c r="CK82" s="1058"/>
      <c r="CL82" s="1059"/>
      <c r="CM82" s="1057"/>
      <c r="CN82" s="1058"/>
      <c r="CO82" s="1058"/>
      <c r="CP82" s="1058"/>
      <c r="CQ82" s="1059"/>
      <c r="CR82" s="1057"/>
      <c r="CS82" s="1058"/>
      <c r="CT82" s="1058"/>
      <c r="CU82" s="1058"/>
      <c r="CV82" s="1059"/>
      <c r="CW82" s="1057"/>
      <c r="CX82" s="1058"/>
      <c r="CY82" s="1058"/>
      <c r="CZ82" s="1058"/>
      <c r="DA82" s="1059"/>
      <c r="DB82" s="1057"/>
      <c r="DC82" s="1058"/>
      <c r="DD82" s="1058"/>
      <c r="DE82" s="1058"/>
      <c r="DF82" s="1059"/>
      <c r="DG82" s="1057"/>
      <c r="DH82" s="1058"/>
      <c r="DI82" s="1058"/>
      <c r="DJ82" s="1058"/>
      <c r="DK82" s="1059"/>
      <c r="DL82" s="1057"/>
      <c r="DM82" s="1058"/>
      <c r="DN82" s="1058"/>
      <c r="DO82" s="1058"/>
      <c r="DP82" s="1059"/>
      <c r="DQ82" s="1057"/>
      <c r="DR82" s="1058"/>
      <c r="DS82" s="1058"/>
      <c r="DT82" s="1058"/>
      <c r="DU82" s="1059"/>
      <c r="DV82" s="1042"/>
      <c r="DW82" s="1043"/>
      <c r="DX82" s="1043"/>
      <c r="DY82" s="1043"/>
      <c r="DZ82" s="1044"/>
      <c r="EA82" s="248"/>
    </row>
    <row r="83" spans="1:131" s="249" customFormat="1" ht="26.25" customHeight="1">
      <c r="A83" s="263">
        <v>16</v>
      </c>
      <c r="B83" s="803"/>
      <c r="C83" s="804"/>
      <c r="D83" s="804"/>
      <c r="E83" s="804"/>
      <c r="F83" s="804"/>
      <c r="G83" s="804"/>
      <c r="H83" s="804"/>
      <c r="I83" s="804"/>
      <c r="J83" s="804"/>
      <c r="K83" s="804"/>
      <c r="L83" s="804"/>
      <c r="M83" s="804"/>
      <c r="N83" s="804"/>
      <c r="O83" s="804"/>
      <c r="P83" s="805"/>
      <c r="Q83" s="1072"/>
      <c r="R83" s="1069"/>
      <c r="S83" s="1069"/>
      <c r="T83" s="1069"/>
      <c r="U83" s="1069"/>
      <c r="V83" s="1069"/>
      <c r="W83" s="1069"/>
      <c r="X83" s="1069"/>
      <c r="Y83" s="1069"/>
      <c r="Z83" s="1069"/>
      <c r="AA83" s="1069"/>
      <c r="AB83" s="1069"/>
      <c r="AC83" s="1069"/>
      <c r="AD83" s="1069"/>
      <c r="AE83" s="1069"/>
      <c r="AF83" s="1069"/>
      <c r="AG83" s="1069"/>
      <c r="AH83" s="1069"/>
      <c r="AI83" s="1069"/>
      <c r="AJ83" s="1069"/>
      <c r="AK83" s="1069"/>
      <c r="AL83" s="1069"/>
      <c r="AM83" s="1069"/>
      <c r="AN83" s="1069"/>
      <c r="AO83" s="1069"/>
      <c r="AP83" s="1069"/>
      <c r="AQ83" s="1069"/>
      <c r="AR83" s="1069"/>
      <c r="AS83" s="1069"/>
      <c r="AT83" s="1069"/>
      <c r="AU83" s="1069"/>
      <c r="AV83" s="1069"/>
      <c r="AW83" s="1069"/>
      <c r="AX83" s="1069"/>
      <c r="AY83" s="1069"/>
      <c r="AZ83" s="1070"/>
      <c r="BA83" s="1070"/>
      <c r="BB83" s="1070"/>
      <c r="BC83" s="1070"/>
      <c r="BD83" s="1071"/>
      <c r="BE83" s="267"/>
      <c r="BF83" s="267"/>
      <c r="BG83" s="267"/>
      <c r="BH83" s="267"/>
      <c r="BI83" s="267"/>
      <c r="BJ83" s="267"/>
      <c r="BK83" s="267"/>
      <c r="BL83" s="267"/>
      <c r="BM83" s="267"/>
      <c r="BN83" s="267"/>
      <c r="BO83" s="267"/>
      <c r="BP83" s="267"/>
      <c r="BQ83" s="264">
        <v>77</v>
      </c>
      <c r="BR83" s="269"/>
      <c r="BS83" s="1054"/>
      <c r="BT83" s="1055"/>
      <c r="BU83" s="1055"/>
      <c r="BV83" s="1055"/>
      <c r="BW83" s="1055"/>
      <c r="BX83" s="1055"/>
      <c r="BY83" s="1055"/>
      <c r="BZ83" s="1055"/>
      <c r="CA83" s="1055"/>
      <c r="CB83" s="1055"/>
      <c r="CC83" s="1055"/>
      <c r="CD83" s="1055"/>
      <c r="CE83" s="1055"/>
      <c r="CF83" s="1055"/>
      <c r="CG83" s="1056"/>
      <c r="CH83" s="1057"/>
      <c r="CI83" s="1058"/>
      <c r="CJ83" s="1058"/>
      <c r="CK83" s="1058"/>
      <c r="CL83" s="1059"/>
      <c r="CM83" s="1057"/>
      <c r="CN83" s="1058"/>
      <c r="CO83" s="1058"/>
      <c r="CP83" s="1058"/>
      <c r="CQ83" s="1059"/>
      <c r="CR83" s="1057"/>
      <c r="CS83" s="1058"/>
      <c r="CT83" s="1058"/>
      <c r="CU83" s="1058"/>
      <c r="CV83" s="1059"/>
      <c r="CW83" s="1057"/>
      <c r="CX83" s="1058"/>
      <c r="CY83" s="1058"/>
      <c r="CZ83" s="1058"/>
      <c r="DA83" s="1059"/>
      <c r="DB83" s="1057"/>
      <c r="DC83" s="1058"/>
      <c r="DD83" s="1058"/>
      <c r="DE83" s="1058"/>
      <c r="DF83" s="1059"/>
      <c r="DG83" s="1057"/>
      <c r="DH83" s="1058"/>
      <c r="DI83" s="1058"/>
      <c r="DJ83" s="1058"/>
      <c r="DK83" s="1059"/>
      <c r="DL83" s="1057"/>
      <c r="DM83" s="1058"/>
      <c r="DN83" s="1058"/>
      <c r="DO83" s="1058"/>
      <c r="DP83" s="1059"/>
      <c r="DQ83" s="1057"/>
      <c r="DR83" s="1058"/>
      <c r="DS83" s="1058"/>
      <c r="DT83" s="1058"/>
      <c r="DU83" s="1059"/>
      <c r="DV83" s="1042"/>
      <c r="DW83" s="1043"/>
      <c r="DX83" s="1043"/>
      <c r="DY83" s="1043"/>
      <c r="DZ83" s="1044"/>
      <c r="EA83" s="248"/>
    </row>
    <row r="84" spans="1:131" s="249" customFormat="1" ht="26.25" customHeight="1">
      <c r="A84" s="263">
        <v>17</v>
      </c>
      <c r="B84" s="803"/>
      <c r="C84" s="804"/>
      <c r="D84" s="804"/>
      <c r="E84" s="804"/>
      <c r="F84" s="804"/>
      <c r="G84" s="804"/>
      <c r="H84" s="804"/>
      <c r="I84" s="804"/>
      <c r="J84" s="804"/>
      <c r="K84" s="804"/>
      <c r="L84" s="804"/>
      <c r="M84" s="804"/>
      <c r="N84" s="804"/>
      <c r="O84" s="804"/>
      <c r="P84" s="805"/>
      <c r="Q84" s="1072"/>
      <c r="R84" s="1069"/>
      <c r="S84" s="1069"/>
      <c r="T84" s="1069"/>
      <c r="U84" s="1069"/>
      <c r="V84" s="1069"/>
      <c r="W84" s="1069"/>
      <c r="X84" s="1069"/>
      <c r="Y84" s="1069"/>
      <c r="Z84" s="1069"/>
      <c r="AA84" s="1069"/>
      <c r="AB84" s="1069"/>
      <c r="AC84" s="1069"/>
      <c r="AD84" s="1069"/>
      <c r="AE84" s="1069"/>
      <c r="AF84" s="1069"/>
      <c r="AG84" s="1069"/>
      <c r="AH84" s="1069"/>
      <c r="AI84" s="1069"/>
      <c r="AJ84" s="1069"/>
      <c r="AK84" s="1069"/>
      <c r="AL84" s="1069"/>
      <c r="AM84" s="1069"/>
      <c r="AN84" s="1069"/>
      <c r="AO84" s="1069"/>
      <c r="AP84" s="1069"/>
      <c r="AQ84" s="1069"/>
      <c r="AR84" s="1069"/>
      <c r="AS84" s="1069"/>
      <c r="AT84" s="1069"/>
      <c r="AU84" s="1069"/>
      <c r="AV84" s="1069"/>
      <c r="AW84" s="1069"/>
      <c r="AX84" s="1069"/>
      <c r="AY84" s="1069"/>
      <c r="AZ84" s="1070"/>
      <c r="BA84" s="1070"/>
      <c r="BB84" s="1070"/>
      <c r="BC84" s="1070"/>
      <c r="BD84" s="1071"/>
      <c r="BE84" s="267"/>
      <c r="BF84" s="267"/>
      <c r="BG84" s="267"/>
      <c r="BH84" s="267"/>
      <c r="BI84" s="267"/>
      <c r="BJ84" s="267"/>
      <c r="BK84" s="267"/>
      <c r="BL84" s="267"/>
      <c r="BM84" s="267"/>
      <c r="BN84" s="267"/>
      <c r="BO84" s="267"/>
      <c r="BP84" s="267"/>
      <c r="BQ84" s="264">
        <v>78</v>
      </c>
      <c r="BR84" s="269"/>
      <c r="BS84" s="1054"/>
      <c r="BT84" s="1055"/>
      <c r="BU84" s="1055"/>
      <c r="BV84" s="1055"/>
      <c r="BW84" s="1055"/>
      <c r="BX84" s="1055"/>
      <c r="BY84" s="1055"/>
      <c r="BZ84" s="1055"/>
      <c r="CA84" s="1055"/>
      <c r="CB84" s="1055"/>
      <c r="CC84" s="1055"/>
      <c r="CD84" s="1055"/>
      <c r="CE84" s="1055"/>
      <c r="CF84" s="1055"/>
      <c r="CG84" s="1056"/>
      <c r="CH84" s="1057"/>
      <c r="CI84" s="1058"/>
      <c r="CJ84" s="1058"/>
      <c r="CK84" s="1058"/>
      <c r="CL84" s="1059"/>
      <c r="CM84" s="1057"/>
      <c r="CN84" s="1058"/>
      <c r="CO84" s="1058"/>
      <c r="CP84" s="1058"/>
      <c r="CQ84" s="1059"/>
      <c r="CR84" s="1057"/>
      <c r="CS84" s="1058"/>
      <c r="CT84" s="1058"/>
      <c r="CU84" s="1058"/>
      <c r="CV84" s="1059"/>
      <c r="CW84" s="1057"/>
      <c r="CX84" s="1058"/>
      <c r="CY84" s="1058"/>
      <c r="CZ84" s="1058"/>
      <c r="DA84" s="1059"/>
      <c r="DB84" s="1057"/>
      <c r="DC84" s="1058"/>
      <c r="DD84" s="1058"/>
      <c r="DE84" s="1058"/>
      <c r="DF84" s="1059"/>
      <c r="DG84" s="1057"/>
      <c r="DH84" s="1058"/>
      <c r="DI84" s="1058"/>
      <c r="DJ84" s="1058"/>
      <c r="DK84" s="1059"/>
      <c r="DL84" s="1057"/>
      <c r="DM84" s="1058"/>
      <c r="DN84" s="1058"/>
      <c r="DO84" s="1058"/>
      <c r="DP84" s="1059"/>
      <c r="DQ84" s="1057"/>
      <c r="DR84" s="1058"/>
      <c r="DS84" s="1058"/>
      <c r="DT84" s="1058"/>
      <c r="DU84" s="1059"/>
      <c r="DV84" s="1042"/>
      <c r="DW84" s="1043"/>
      <c r="DX84" s="1043"/>
      <c r="DY84" s="1043"/>
      <c r="DZ84" s="1044"/>
      <c r="EA84" s="248"/>
    </row>
    <row r="85" spans="1:131" s="249" customFormat="1" ht="26.25" customHeight="1">
      <c r="A85" s="263">
        <v>18</v>
      </c>
      <c r="B85" s="803"/>
      <c r="C85" s="804"/>
      <c r="D85" s="804"/>
      <c r="E85" s="804"/>
      <c r="F85" s="804"/>
      <c r="G85" s="804"/>
      <c r="H85" s="804"/>
      <c r="I85" s="804"/>
      <c r="J85" s="804"/>
      <c r="K85" s="804"/>
      <c r="L85" s="804"/>
      <c r="M85" s="804"/>
      <c r="N85" s="804"/>
      <c r="O85" s="804"/>
      <c r="P85" s="805"/>
      <c r="Q85" s="1072"/>
      <c r="R85" s="1069"/>
      <c r="S85" s="1069"/>
      <c r="T85" s="1069"/>
      <c r="U85" s="1069"/>
      <c r="V85" s="1069"/>
      <c r="W85" s="1069"/>
      <c r="X85" s="1069"/>
      <c r="Y85" s="1069"/>
      <c r="Z85" s="1069"/>
      <c r="AA85" s="1069"/>
      <c r="AB85" s="1069"/>
      <c r="AC85" s="1069"/>
      <c r="AD85" s="1069"/>
      <c r="AE85" s="1069"/>
      <c r="AF85" s="1069"/>
      <c r="AG85" s="1069"/>
      <c r="AH85" s="1069"/>
      <c r="AI85" s="1069"/>
      <c r="AJ85" s="1069"/>
      <c r="AK85" s="1069"/>
      <c r="AL85" s="1069"/>
      <c r="AM85" s="1069"/>
      <c r="AN85" s="1069"/>
      <c r="AO85" s="1069"/>
      <c r="AP85" s="1069"/>
      <c r="AQ85" s="1069"/>
      <c r="AR85" s="1069"/>
      <c r="AS85" s="1069"/>
      <c r="AT85" s="1069"/>
      <c r="AU85" s="1069"/>
      <c r="AV85" s="1069"/>
      <c r="AW85" s="1069"/>
      <c r="AX85" s="1069"/>
      <c r="AY85" s="1069"/>
      <c r="AZ85" s="1070"/>
      <c r="BA85" s="1070"/>
      <c r="BB85" s="1070"/>
      <c r="BC85" s="1070"/>
      <c r="BD85" s="1071"/>
      <c r="BE85" s="267"/>
      <c r="BF85" s="267"/>
      <c r="BG85" s="267"/>
      <c r="BH85" s="267"/>
      <c r="BI85" s="267"/>
      <c r="BJ85" s="267"/>
      <c r="BK85" s="267"/>
      <c r="BL85" s="267"/>
      <c r="BM85" s="267"/>
      <c r="BN85" s="267"/>
      <c r="BO85" s="267"/>
      <c r="BP85" s="267"/>
      <c r="BQ85" s="264">
        <v>79</v>
      </c>
      <c r="BR85" s="269"/>
      <c r="BS85" s="1054"/>
      <c r="BT85" s="1055"/>
      <c r="BU85" s="1055"/>
      <c r="BV85" s="1055"/>
      <c r="BW85" s="1055"/>
      <c r="BX85" s="1055"/>
      <c r="BY85" s="1055"/>
      <c r="BZ85" s="1055"/>
      <c r="CA85" s="1055"/>
      <c r="CB85" s="1055"/>
      <c r="CC85" s="1055"/>
      <c r="CD85" s="1055"/>
      <c r="CE85" s="1055"/>
      <c r="CF85" s="1055"/>
      <c r="CG85" s="1056"/>
      <c r="CH85" s="1057"/>
      <c r="CI85" s="1058"/>
      <c r="CJ85" s="1058"/>
      <c r="CK85" s="1058"/>
      <c r="CL85" s="1059"/>
      <c r="CM85" s="1057"/>
      <c r="CN85" s="1058"/>
      <c r="CO85" s="1058"/>
      <c r="CP85" s="1058"/>
      <c r="CQ85" s="1059"/>
      <c r="CR85" s="1057"/>
      <c r="CS85" s="1058"/>
      <c r="CT85" s="1058"/>
      <c r="CU85" s="1058"/>
      <c r="CV85" s="1059"/>
      <c r="CW85" s="1057"/>
      <c r="CX85" s="1058"/>
      <c r="CY85" s="1058"/>
      <c r="CZ85" s="1058"/>
      <c r="DA85" s="1059"/>
      <c r="DB85" s="1057"/>
      <c r="DC85" s="1058"/>
      <c r="DD85" s="1058"/>
      <c r="DE85" s="1058"/>
      <c r="DF85" s="1059"/>
      <c r="DG85" s="1057"/>
      <c r="DH85" s="1058"/>
      <c r="DI85" s="1058"/>
      <c r="DJ85" s="1058"/>
      <c r="DK85" s="1059"/>
      <c r="DL85" s="1057"/>
      <c r="DM85" s="1058"/>
      <c r="DN85" s="1058"/>
      <c r="DO85" s="1058"/>
      <c r="DP85" s="1059"/>
      <c r="DQ85" s="1057"/>
      <c r="DR85" s="1058"/>
      <c r="DS85" s="1058"/>
      <c r="DT85" s="1058"/>
      <c r="DU85" s="1059"/>
      <c r="DV85" s="1042"/>
      <c r="DW85" s="1043"/>
      <c r="DX85" s="1043"/>
      <c r="DY85" s="1043"/>
      <c r="DZ85" s="1044"/>
      <c r="EA85" s="248"/>
    </row>
    <row r="86" spans="1:131" s="249" customFormat="1" ht="26.25" customHeight="1">
      <c r="A86" s="263">
        <v>19</v>
      </c>
      <c r="B86" s="803"/>
      <c r="C86" s="804"/>
      <c r="D86" s="804"/>
      <c r="E86" s="804"/>
      <c r="F86" s="804"/>
      <c r="G86" s="804"/>
      <c r="H86" s="804"/>
      <c r="I86" s="804"/>
      <c r="J86" s="804"/>
      <c r="K86" s="804"/>
      <c r="L86" s="804"/>
      <c r="M86" s="804"/>
      <c r="N86" s="804"/>
      <c r="O86" s="804"/>
      <c r="P86" s="805"/>
      <c r="Q86" s="1072"/>
      <c r="R86" s="1069"/>
      <c r="S86" s="1069"/>
      <c r="T86" s="1069"/>
      <c r="U86" s="1069"/>
      <c r="V86" s="1069"/>
      <c r="W86" s="1069"/>
      <c r="X86" s="1069"/>
      <c r="Y86" s="1069"/>
      <c r="Z86" s="1069"/>
      <c r="AA86" s="1069"/>
      <c r="AB86" s="1069"/>
      <c r="AC86" s="1069"/>
      <c r="AD86" s="1069"/>
      <c r="AE86" s="1069"/>
      <c r="AF86" s="1069"/>
      <c r="AG86" s="1069"/>
      <c r="AH86" s="1069"/>
      <c r="AI86" s="1069"/>
      <c r="AJ86" s="1069"/>
      <c r="AK86" s="1069"/>
      <c r="AL86" s="1069"/>
      <c r="AM86" s="1069"/>
      <c r="AN86" s="1069"/>
      <c r="AO86" s="1069"/>
      <c r="AP86" s="1069"/>
      <c r="AQ86" s="1069"/>
      <c r="AR86" s="1069"/>
      <c r="AS86" s="1069"/>
      <c r="AT86" s="1069"/>
      <c r="AU86" s="1069"/>
      <c r="AV86" s="1069"/>
      <c r="AW86" s="1069"/>
      <c r="AX86" s="1069"/>
      <c r="AY86" s="1069"/>
      <c r="AZ86" s="1070"/>
      <c r="BA86" s="1070"/>
      <c r="BB86" s="1070"/>
      <c r="BC86" s="1070"/>
      <c r="BD86" s="1071"/>
      <c r="BE86" s="267"/>
      <c r="BF86" s="267"/>
      <c r="BG86" s="267"/>
      <c r="BH86" s="267"/>
      <c r="BI86" s="267"/>
      <c r="BJ86" s="267"/>
      <c r="BK86" s="267"/>
      <c r="BL86" s="267"/>
      <c r="BM86" s="267"/>
      <c r="BN86" s="267"/>
      <c r="BO86" s="267"/>
      <c r="BP86" s="267"/>
      <c r="BQ86" s="264">
        <v>80</v>
      </c>
      <c r="BR86" s="269"/>
      <c r="BS86" s="1054"/>
      <c r="BT86" s="1055"/>
      <c r="BU86" s="1055"/>
      <c r="BV86" s="1055"/>
      <c r="BW86" s="1055"/>
      <c r="BX86" s="1055"/>
      <c r="BY86" s="1055"/>
      <c r="BZ86" s="1055"/>
      <c r="CA86" s="1055"/>
      <c r="CB86" s="1055"/>
      <c r="CC86" s="1055"/>
      <c r="CD86" s="1055"/>
      <c r="CE86" s="1055"/>
      <c r="CF86" s="1055"/>
      <c r="CG86" s="1056"/>
      <c r="CH86" s="1057"/>
      <c r="CI86" s="1058"/>
      <c r="CJ86" s="1058"/>
      <c r="CK86" s="1058"/>
      <c r="CL86" s="1059"/>
      <c r="CM86" s="1057"/>
      <c r="CN86" s="1058"/>
      <c r="CO86" s="1058"/>
      <c r="CP86" s="1058"/>
      <c r="CQ86" s="1059"/>
      <c r="CR86" s="1057"/>
      <c r="CS86" s="1058"/>
      <c r="CT86" s="1058"/>
      <c r="CU86" s="1058"/>
      <c r="CV86" s="1059"/>
      <c r="CW86" s="1057"/>
      <c r="CX86" s="1058"/>
      <c r="CY86" s="1058"/>
      <c r="CZ86" s="1058"/>
      <c r="DA86" s="1059"/>
      <c r="DB86" s="1057"/>
      <c r="DC86" s="1058"/>
      <c r="DD86" s="1058"/>
      <c r="DE86" s="1058"/>
      <c r="DF86" s="1059"/>
      <c r="DG86" s="1057"/>
      <c r="DH86" s="1058"/>
      <c r="DI86" s="1058"/>
      <c r="DJ86" s="1058"/>
      <c r="DK86" s="1059"/>
      <c r="DL86" s="1057"/>
      <c r="DM86" s="1058"/>
      <c r="DN86" s="1058"/>
      <c r="DO86" s="1058"/>
      <c r="DP86" s="1059"/>
      <c r="DQ86" s="1057"/>
      <c r="DR86" s="1058"/>
      <c r="DS86" s="1058"/>
      <c r="DT86" s="1058"/>
      <c r="DU86" s="1059"/>
      <c r="DV86" s="1042"/>
      <c r="DW86" s="1043"/>
      <c r="DX86" s="1043"/>
      <c r="DY86" s="1043"/>
      <c r="DZ86" s="1044"/>
      <c r="EA86" s="248"/>
    </row>
    <row r="87" spans="1:131" s="249" customFormat="1" ht="26.25" customHeight="1">
      <c r="A87" s="271">
        <v>20</v>
      </c>
      <c r="B87" s="1062"/>
      <c r="C87" s="1063"/>
      <c r="D87" s="1063"/>
      <c r="E87" s="1063"/>
      <c r="F87" s="1063"/>
      <c r="G87" s="1063"/>
      <c r="H87" s="1063"/>
      <c r="I87" s="1063"/>
      <c r="J87" s="1063"/>
      <c r="K87" s="1063"/>
      <c r="L87" s="1063"/>
      <c r="M87" s="1063"/>
      <c r="N87" s="1063"/>
      <c r="O87" s="1063"/>
      <c r="P87" s="1064"/>
      <c r="Q87" s="1065"/>
      <c r="R87" s="1066"/>
      <c r="S87" s="1066"/>
      <c r="T87" s="1066"/>
      <c r="U87" s="1066"/>
      <c r="V87" s="1066"/>
      <c r="W87" s="1066"/>
      <c r="X87" s="1066"/>
      <c r="Y87" s="1066"/>
      <c r="Z87" s="1066"/>
      <c r="AA87" s="1066"/>
      <c r="AB87" s="1066"/>
      <c r="AC87" s="1066"/>
      <c r="AD87" s="1066"/>
      <c r="AE87" s="1066"/>
      <c r="AF87" s="1066"/>
      <c r="AG87" s="1066"/>
      <c r="AH87" s="1066"/>
      <c r="AI87" s="1066"/>
      <c r="AJ87" s="1066"/>
      <c r="AK87" s="1066"/>
      <c r="AL87" s="1066"/>
      <c r="AM87" s="1066"/>
      <c r="AN87" s="1066"/>
      <c r="AO87" s="1066"/>
      <c r="AP87" s="1066"/>
      <c r="AQ87" s="1066"/>
      <c r="AR87" s="1066"/>
      <c r="AS87" s="1066"/>
      <c r="AT87" s="1066"/>
      <c r="AU87" s="1066"/>
      <c r="AV87" s="1066"/>
      <c r="AW87" s="1066"/>
      <c r="AX87" s="1066"/>
      <c r="AY87" s="1066"/>
      <c r="AZ87" s="1067"/>
      <c r="BA87" s="1067"/>
      <c r="BB87" s="1067"/>
      <c r="BC87" s="1067"/>
      <c r="BD87" s="1068"/>
      <c r="BE87" s="267"/>
      <c r="BF87" s="267"/>
      <c r="BG87" s="267"/>
      <c r="BH87" s="267"/>
      <c r="BI87" s="267"/>
      <c r="BJ87" s="267"/>
      <c r="BK87" s="267"/>
      <c r="BL87" s="267"/>
      <c r="BM87" s="267"/>
      <c r="BN87" s="267"/>
      <c r="BO87" s="267"/>
      <c r="BP87" s="267"/>
      <c r="BQ87" s="264">
        <v>81</v>
      </c>
      <c r="BR87" s="269"/>
      <c r="BS87" s="1054"/>
      <c r="BT87" s="1055"/>
      <c r="BU87" s="1055"/>
      <c r="BV87" s="1055"/>
      <c r="BW87" s="1055"/>
      <c r="BX87" s="1055"/>
      <c r="BY87" s="1055"/>
      <c r="BZ87" s="1055"/>
      <c r="CA87" s="1055"/>
      <c r="CB87" s="1055"/>
      <c r="CC87" s="1055"/>
      <c r="CD87" s="1055"/>
      <c r="CE87" s="1055"/>
      <c r="CF87" s="1055"/>
      <c r="CG87" s="1056"/>
      <c r="CH87" s="1057"/>
      <c r="CI87" s="1058"/>
      <c r="CJ87" s="1058"/>
      <c r="CK87" s="1058"/>
      <c r="CL87" s="1059"/>
      <c r="CM87" s="1057"/>
      <c r="CN87" s="1058"/>
      <c r="CO87" s="1058"/>
      <c r="CP87" s="1058"/>
      <c r="CQ87" s="1059"/>
      <c r="CR87" s="1057"/>
      <c r="CS87" s="1058"/>
      <c r="CT87" s="1058"/>
      <c r="CU87" s="1058"/>
      <c r="CV87" s="1059"/>
      <c r="CW87" s="1057"/>
      <c r="CX87" s="1058"/>
      <c r="CY87" s="1058"/>
      <c r="CZ87" s="1058"/>
      <c r="DA87" s="1059"/>
      <c r="DB87" s="1057"/>
      <c r="DC87" s="1058"/>
      <c r="DD87" s="1058"/>
      <c r="DE87" s="1058"/>
      <c r="DF87" s="1059"/>
      <c r="DG87" s="1057"/>
      <c r="DH87" s="1058"/>
      <c r="DI87" s="1058"/>
      <c r="DJ87" s="1058"/>
      <c r="DK87" s="1059"/>
      <c r="DL87" s="1057"/>
      <c r="DM87" s="1058"/>
      <c r="DN87" s="1058"/>
      <c r="DO87" s="1058"/>
      <c r="DP87" s="1059"/>
      <c r="DQ87" s="1057"/>
      <c r="DR87" s="1058"/>
      <c r="DS87" s="1058"/>
      <c r="DT87" s="1058"/>
      <c r="DU87" s="1059"/>
      <c r="DV87" s="1042"/>
      <c r="DW87" s="1043"/>
      <c r="DX87" s="1043"/>
      <c r="DY87" s="1043"/>
      <c r="DZ87" s="1044"/>
      <c r="EA87" s="248"/>
    </row>
    <row r="88" spans="1:131" s="249" customFormat="1" ht="26.25" customHeight="1" thickBot="1">
      <c r="A88" s="266" t="s">
        <v>399</v>
      </c>
      <c r="B88" s="1045" t="s">
        <v>425</v>
      </c>
      <c r="C88" s="1046"/>
      <c r="D88" s="1046"/>
      <c r="E88" s="1046"/>
      <c r="F88" s="1046"/>
      <c r="G88" s="1046"/>
      <c r="H88" s="1046"/>
      <c r="I88" s="1046"/>
      <c r="J88" s="1046"/>
      <c r="K88" s="1046"/>
      <c r="L88" s="1046"/>
      <c r="M88" s="1046"/>
      <c r="N88" s="1046"/>
      <c r="O88" s="1046"/>
      <c r="P88" s="1047"/>
      <c r="Q88" s="1060"/>
      <c r="R88" s="1061"/>
      <c r="S88" s="1061"/>
      <c r="T88" s="1061"/>
      <c r="U88" s="1061"/>
      <c r="V88" s="1061"/>
      <c r="W88" s="1061"/>
      <c r="X88" s="1061"/>
      <c r="Y88" s="1061"/>
      <c r="Z88" s="1061"/>
      <c r="AA88" s="1061"/>
      <c r="AB88" s="1061"/>
      <c r="AC88" s="1061"/>
      <c r="AD88" s="1061"/>
      <c r="AE88" s="1061"/>
      <c r="AF88" s="840">
        <v>33754</v>
      </c>
      <c r="AG88" s="840"/>
      <c r="AH88" s="840"/>
      <c r="AI88" s="840"/>
      <c r="AJ88" s="840"/>
      <c r="AK88" s="1061"/>
      <c r="AL88" s="1061"/>
      <c r="AM88" s="1061"/>
      <c r="AN88" s="1061"/>
      <c r="AO88" s="1061"/>
      <c r="AP88" s="840">
        <v>3900</v>
      </c>
      <c r="AQ88" s="840"/>
      <c r="AR88" s="840"/>
      <c r="AS88" s="840"/>
      <c r="AT88" s="840"/>
      <c r="AU88" s="840">
        <v>98</v>
      </c>
      <c r="AV88" s="840"/>
      <c r="AW88" s="840"/>
      <c r="AX88" s="840"/>
      <c r="AY88" s="840"/>
      <c r="AZ88" s="841"/>
      <c r="BA88" s="841"/>
      <c r="BB88" s="841"/>
      <c r="BC88" s="841"/>
      <c r="BD88" s="842"/>
      <c r="BE88" s="267"/>
      <c r="BF88" s="267"/>
      <c r="BG88" s="267"/>
      <c r="BH88" s="267"/>
      <c r="BI88" s="267"/>
      <c r="BJ88" s="267"/>
      <c r="BK88" s="267"/>
      <c r="BL88" s="267"/>
      <c r="BM88" s="267"/>
      <c r="BN88" s="267"/>
      <c r="BO88" s="267"/>
      <c r="BP88" s="267"/>
      <c r="BQ88" s="264">
        <v>82</v>
      </c>
      <c r="BR88" s="269"/>
      <c r="BS88" s="1054"/>
      <c r="BT88" s="1055"/>
      <c r="BU88" s="1055"/>
      <c r="BV88" s="1055"/>
      <c r="BW88" s="1055"/>
      <c r="BX88" s="1055"/>
      <c r="BY88" s="1055"/>
      <c r="BZ88" s="1055"/>
      <c r="CA88" s="1055"/>
      <c r="CB88" s="1055"/>
      <c r="CC88" s="1055"/>
      <c r="CD88" s="1055"/>
      <c r="CE88" s="1055"/>
      <c r="CF88" s="1055"/>
      <c r="CG88" s="1056"/>
      <c r="CH88" s="1057"/>
      <c r="CI88" s="1058"/>
      <c r="CJ88" s="1058"/>
      <c r="CK88" s="1058"/>
      <c r="CL88" s="1059"/>
      <c r="CM88" s="1057"/>
      <c r="CN88" s="1058"/>
      <c r="CO88" s="1058"/>
      <c r="CP88" s="1058"/>
      <c r="CQ88" s="1059"/>
      <c r="CR88" s="1057"/>
      <c r="CS88" s="1058"/>
      <c r="CT88" s="1058"/>
      <c r="CU88" s="1058"/>
      <c r="CV88" s="1059"/>
      <c r="CW88" s="1057"/>
      <c r="CX88" s="1058"/>
      <c r="CY88" s="1058"/>
      <c r="CZ88" s="1058"/>
      <c r="DA88" s="1059"/>
      <c r="DB88" s="1057"/>
      <c r="DC88" s="1058"/>
      <c r="DD88" s="1058"/>
      <c r="DE88" s="1058"/>
      <c r="DF88" s="1059"/>
      <c r="DG88" s="1057"/>
      <c r="DH88" s="1058"/>
      <c r="DI88" s="1058"/>
      <c r="DJ88" s="1058"/>
      <c r="DK88" s="1059"/>
      <c r="DL88" s="1057"/>
      <c r="DM88" s="1058"/>
      <c r="DN88" s="1058"/>
      <c r="DO88" s="1058"/>
      <c r="DP88" s="1059"/>
      <c r="DQ88" s="1057"/>
      <c r="DR88" s="1058"/>
      <c r="DS88" s="1058"/>
      <c r="DT88" s="1058"/>
      <c r="DU88" s="1059"/>
      <c r="DV88" s="1042"/>
      <c r="DW88" s="1043"/>
      <c r="DX88" s="1043"/>
      <c r="DY88" s="1043"/>
      <c r="DZ88" s="1044"/>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54"/>
      <c r="BT89" s="1055"/>
      <c r="BU89" s="1055"/>
      <c r="BV89" s="1055"/>
      <c r="BW89" s="1055"/>
      <c r="BX89" s="1055"/>
      <c r="BY89" s="1055"/>
      <c r="BZ89" s="1055"/>
      <c r="CA89" s="1055"/>
      <c r="CB89" s="1055"/>
      <c r="CC89" s="1055"/>
      <c r="CD89" s="1055"/>
      <c r="CE89" s="1055"/>
      <c r="CF89" s="1055"/>
      <c r="CG89" s="1056"/>
      <c r="CH89" s="1057"/>
      <c r="CI89" s="1058"/>
      <c r="CJ89" s="1058"/>
      <c r="CK89" s="1058"/>
      <c r="CL89" s="1059"/>
      <c r="CM89" s="1057"/>
      <c r="CN89" s="1058"/>
      <c r="CO89" s="1058"/>
      <c r="CP89" s="1058"/>
      <c r="CQ89" s="1059"/>
      <c r="CR89" s="1057"/>
      <c r="CS89" s="1058"/>
      <c r="CT89" s="1058"/>
      <c r="CU89" s="1058"/>
      <c r="CV89" s="1059"/>
      <c r="CW89" s="1057"/>
      <c r="CX89" s="1058"/>
      <c r="CY89" s="1058"/>
      <c r="CZ89" s="1058"/>
      <c r="DA89" s="1059"/>
      <c r="DB89" s="1057"/>
      <c r="DC89" s="1058"/>
      <c r="DD89" s="1058"/>
      <c r="DE89" s="1058"/>
      <c r="DF89" s="1059"/>
      <c r="DG89" s="1057"/>
      <c r="DH89" s="1058"/>
      <c r="DI89" s="1058"/>
      <c r="DJ89" s="1058"/>
      <c r="DK89" s="1059"/>
      <c r="DL89" s="1057"/>
      <c r="DM89" s="1058"/>
      <c r="DN89" s="1058"/>
      <c r="DO89" s="1058"/>
      <c r="DP89" s="1059"/>
      <c r="DQ89" s="1057"/>
      <c r="DR89" s="1058"/>
      <c r="DS89" s="1058"/>
      <c r="DT89" s="1058"/>
      <c r="DU89" s="1059"/>
      <c r="DV89" s="1042"/>
      <c r="DW89" s="1043"/>
      <c r="DX89" s="1043"/>
      <c r="DY89" s="1043"/>
      <c r="DZ89" s="1044"/>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54"/>
      <c r="BT90" s="1055"/>
      <c r="BU90" s="1055"/>
      <c r="BV90" s="1055"/>
      <c r="BW90" s="1055"/>
      <c r="BX90" s="1055"/>
      <c r="BY90" s="1055"/>
      <c r="BZ90" s="1055"/>
      <c r="CA90" s="1055"/>
      <c r="CB90" s="1055"/>
      <c r="CC90" s="1055"/>
      <c r="CD90" s="1055"/>
      <c r="CE90" s="1055"/>
      <c r="CF90" s="1055"/>
      <c r="CG90" s="1056"/>
      <c r="CH90" s="1057"/>
      <c r="CI90" s="1058"/>
      <c r="CJ90" s="1058"/>
      <c r="CK90" s="1058"/>
      <c r="CL90" s="1059"/>
      <c r="CM90" s="1057"/>
      <c r="CN90" s="1058"/>
      <c r="CO90" s="1058"/>
      <c r="CP90" s="1058"/>
      <c r="CQ90" s="1059"/>
      <c r="CR90" s="1057"/>
      <c r="CS90" s="1058"/>
      <c r="CT90" s="1058"/>
      <c r="CU90" s="1058"/>
      <c r="CV90" s="1059"/>
      <c r="CW90" s="1057"/>
      <c r="CX90" s="1058"/>
      <c r="CY90" s="1058"/>
      <c r="CZ90" s="1058"/>
      <c r="DA90" s="1059"/>
      <c r="DB90" s="1057"/>
      <c r="DC90" s="1058"/>
      <c r="DD90" s="1058"/>
      <c r="DE90" s="1058"/>
      <c r="DF90" s="1059"/>
      <c r="DG90" s="1057"/>
      <c r="DH90" s="1058"/>
      <c r="DI90" s="1058"/>
      <c r="DJ90" s="1058"/>
      <c r="DK90" s="1059"/>
      <c r="DL90" s="1057"/>
      <c r="DM90" s="1058"/>
      <c r="DN90" s="1058"/>
      <c r="DO90" s="1058"/>
      <c r="DP90" s="1059"/>
      <c r="DQ90" s="1057"/>
      <c r="DR90" s="1058"/>
      <c r="DS90" s="1058"/>
      <c r="DT90" s="1058"/>
      <c r="DU90" s="1059"/>
      <c r="DV90" s="1042"/>
      <c r="DW90" s="1043"/>
      <c r="DX90" s="1043"/>
      <c r="DY90" s="1043"/>
      <c r="DZ90" s="1044"/>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54"/>
      <c r="BT91" s="1055"/>
      <c r="BU91" s="1055"/>
      <c r="BV91" s="1055"/>
      <c r="BW91" s="1055"/>
      <c r="BX91" s="1055"/>
      <c r="BY91" s="1055"/>
      <c r="BZ91" s="1055"/>
      <c r="CA91" s="1055"/>
      <c r="CB91" s="1055"/>
      <c r="CC91" s="1055"/>
      <c r="CD91" s="1055"/>
      <c r="CE91" s="1055"/>
      <c r="CF91" s="1055"/>
      <c r="CG91" s="1056"/>
      <c r="CH91" s="1057"/>
      <c r="CI91" s="1058"/>
      <c r="CJ91" s="1058"/>
      <c r="CK91" s="1058"/>
      <c r="CL91" s="1059"/>
      <c r="CM91" s="1057"/>
      <c r="CN91" s="1058"/>
      <c r="CO91" s="1058"/>
      <c r="CP91" s="1058"/>
      <c r="CQ91" s="1059"/>
      <c r="CR91" s="1057"/>
      <c r="CS91" s="1058"/>
      <c r="CT91" s="1058"/>
      <c r="CU91" s="1058"/>
      <c r="CV91" s="1059"/>
      <c r="CW91" s="1057"/>
      <c r="CX91" s="1058"/>
      <c r="CY91" s="1058"/>
      <c r="CZ91" s="1058"/>
      <c r="DA91" s="1059"/>
      <c r="DB91" s="1057"/>
      <c r="DC91" s="1058"/>
      <c r="DD91" s="1058"/>
      <c r="DE91" s="1058"/>
      <c r="DF91" s="1059"/>
      <c r="DG91" s="1057"/>
      <c r="DH91" s="1058"/>
      <c r="DI91" s="1058"/>
      <c r="DJ91" s="1058"/>
      <c r="DK91" s="1059"/>
      <c r="DL91" s="1057"/>
      <c r="DM91" s="1058"/>
      <c r="DN91" s="1058"/>
      <c r="DO91" s="1058"/>
      <c r="DP91" s="1059"/>
      <c r="DQ91" s="1057"/>
      <c r="DR91" s="1058"/>
      <c r="DS91" s="1058"/>
      <c r="DT91" s="1058"/>
      <c r="DU91" s="1059"/>
      <c r="DV91" s="1042"/>
      <c r="DW91" s="1043"/>
      <c r="DX91" s="1043"/>
      <c r="DY91" s="1043"/>
      <c r="DZ91" s="1044"/>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54"/>
      <c r="BT92" s="1055"/>
      <c r="BU92" s="1055"/>
      <c r="BV92" s="1055"/>
      <c r="BW92" s="1055"/>
      <c r="BX92" s="1055"/>
      <c r="BY92" s="1055"/>
      <c r="BZ92" s="1055"/>
      <c r="CA92" s="1055"/>
      <c r="CB92" s="1055"/>
      <c r="CC92" s="1055"/>
      <c r="CD92" s="1055"/>
      <c r="CE92" s="1055"/>
      <c r="CF92" s="1055"/>
      <c r="CG92" s="1056"/>
      <c r="CH92" s="1057"/>
      <c r="CI92" s="1058"/>
      <c r="CJ92" s="1058"/>
      <c r="CK92" s="1058"/>
      <c r="CL92" s="1059"/>
      <c r="CM92" s="1057"/>
      <c r="CN92" s="1058"/>
      <c r="CO92" s="1058"/>
      <c r="CP92" s="1058"/>
      <c r="CQ92" s="1059"/>
      <c r="CR92" s="1057"/>
      <c r="CS92" s="1058"/>
      <c r="CT92" s="1058"/>
      <c r="CU92" s="1058"/>
      <c r="CV92" s="1059"/>
      <c r="CW92" s="1057"/>
      <c r="CX92" s="1058"/>
      <c r="CY92" s="1058"/>
      <c r="CZ92" s="1058"/>
      <c r="DA92" s="1059"/>
      <c r="DB92" s="1057"/>
      <c r="DC92" s="1058"/>
      <c r="DD92" s="1058"/>
      <c r="DE92" s="1058"/>
      <c r="DF92" s="1059"/>
      <c r="DG92" s="1057"/>
      <c r="DH92" s="1058"/>
      <c r="DI92" s="1058"/>
      <c r="DJ92" s="1058"/>
      <c r="DK92" s="1059"/>
      <c r="DL92" s="1057"/>
      <c r="DM92" s="1058"/>
      <c r="DN92" s="1058"/>
      <c r="DO92" s="1058"/>
      <c r="DP92" s="1059"/>
      <c r="DQ92" s="1057"/>
      <c r="DR92" s="1058"/>
      <c r="DS92" s="1058"/>
      <c r="DT92" s="1058"/>
      <c r="DU92" s="1059"/>
      <c r="DV92" s="1042"/>
      <c r="DW92" s="1043"/>
      <c r="DX92" s="1043"/>
      <c r="DY92" s="1043"/>
      <c r="DZ92" s="1044"/>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54"/>
      <c r="BT93" s="1055"/>
      <c r="BU93" s="1055"/>
      <c r="BV93" s="1055"/>
      <c r="BW93" s="1055"/>
      <c r="BX93" s="1055"/>
      <c r="BY93" s="1055"/>
      <c r="BZ93" s="1055"/>
      <c r="CA93" s="1055"/>
      <c r="CB93" s="1055"/>
      <c r="CC93" s="1055"/>
      <c r="CD93" s="1055"/>
      <c r="CE93" s="1055"/>
      <c r="CF93" s="1055"/>
      <c r="CG93" s="1056"/>
      <c r="CH93" s="1057"/>
      <c r="CI93" s="1058"/>
      <c r="CJ93" s="1058"/>
      <c r="CK93" s="1058"/>
      <c r="CL93" s="1059"/>
      <c r="CM93" s="1057"/>
      <c r="CN93" s="1058"/>
      <c r="CO93" s="1058"/>
      <c r="CP93" s="1058"/>
      <c r="CQ93" s="1059"/>
      <c r="CR93" s="1057"/>
      <c r="CS93" s="1058"/>
      <c r="CT93" s="1058"/>
      <c r="CU93" s="1058"/>
      <c r="CV93" s="1059"/>
      <c r="CW93" s="1057"/>
      <c r="CX93" s="1058"/>
      <c r="CY93" s="1058"/>
      <c r="CZ93" s="1058"/>
      <c r="DA93" s="1059"/>
      <c r="DB93" s="1057"/>
      <c r="DC93" s="1058"/>
      <c r="DD93" s="1058"/>
      <c r="DE93" s="1058"/>
      <c r="DF93" s="1059"/>
      <c r="DG93" s="1057"/>
      <c r="DH93" s="1058"/>
      <c r="DI93" s="1058"/>
      <c r="DJ93" s="1058"/>
      <c r="DK93" s="1059"/>
      <c r="DL93" s="1057"/>
      <c r="DM93" s="1058"/>
      <c r="DN93" s="1058"/>
      <c r="DO93" s="1058"/>
      <c r="DP93" s="1059"/>
      <c r="DQ93" s="1057"/>
      <c r="DR93" s="1058"/>
      <c r="DS93" s="1058"/>
      <c r="DT93" s="1058"/>
      <c r="DU93" s="1059"/>
      <c r="DV93" s="1042"/>
      <c r="DW93" s="1043"/>
      <c r="DX93" s="1043"/>
      <c r="DY93" s="1043"/>
      <c r="DZ93" s="1044"/>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54"/>
      <c r="BT94" s="1055"/>
      <c r="BU94" s="1055"/>
      <c r="BV94" s="1055"/>
      <c r="BW94" s="1055"/>
      <c r="BX94" s="1055"/>
      <c r="BY94" s="1055"/>
      <c r="BZ94" s="1055"/>
      <c r="CA94" s="1055"/>
      <c r="CB94" s="1055"/>
      <c r="CC94" s="1055"/>
      <c r="CD94" s="1055"/>
      <c r="CE94" s="1055"/>
      <c r="CF94" s="1055"/>
      <c r="CG94" s="1056"/>
      <c r="CH94" s="1057"/>
      <c r="CI94" s="1058"/>
      <c r="CJ94" s="1058"/>
      <c r="CK94" s="1058"/>
      <c r="CL94" s="1059"/>
      <c r="CM94" s="1057"/>
      <c r="CN94" s="1058"/>
      <c r="CO94" s="1058"/>
      <c r="CP94" s="1058"/>
      <c r="CQ94" s="1059"/>
      <c r="CR94" s="1057"/>
      <c r="CS94" s="1058"/>
      <c r="CT94" s="1058"/>
      <c r="CU94" s="1058"/>
      <c r="CV94" s="1059"/>
      <c r="CW94" s="1057"/>
      <c r="CX94" s="1058"/>
      <c r="CY94" s="1058"/>
      <c r="CZ94" s="1058"/>
      <c r="DA94" s="1059"/>
      <c r="DB94" s="1057"/>
      <c r="DC94" s="1058"/>
      <c r="DD94" s="1058"/>
      <c r="DE94" s="1058"/>
      <c r="DF94" s="1059"/>
      <c r="DG94" s="1057"/>
      <c r="DH94" s="1058"/>
      <c r="DI94" s="1058"/>
      <c r="DJ94" s="1058"/>
      <c r="DK94" s="1059"/>
      <c r="DL94" s="1057"/>
      <c r="DM94" s="1058"/>
      <c r="DN94" s="1058"/>
      <c r="DO94" s="1058"/>
      <c r="DP94" s="1059"/>
      <c r="DQ94" s="1057"/>
      <c r="DR94" s="1058"/>
      <c r="DS94" s="1058"/>
      <c r="DT94" s="1058"/>
      <c r="DU94" s="1059"/>
      <c r="DV94" s="1042"/>
      <c r="DW94" s="1043"/>
      <c r="DX94" s="1043"/>
      <c r="DY94" s="1043"/>
      <c r="DZ94" s="1044"/>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54"/>
      <c r="BT95" s="1055"/>
      <c r="BU95" s="1055"/>
      <c r="BV95" s="1055"/>
      <c r="BW95" s="1055"/>
      <c r="BX95" s="1055"/>
      <c r="BY95" s="1055"/>
      <c r="BZ95" s="1055"/>
      <c r="CA95" s="1055"/>
      <c r="CB95" s="1055"/>
      <c r="CC95" s="1055"/>
      <c r="CD95" s="1055"/>
      <c r="CE95" s="1055"/>
      <c r="CF95" s="1055"/>
      <c r="CG95" s="1056"/>
      <c r="CH95" s="1057"/>
      <c r="CI95" s="1058"/>
      <c r="CJ95" s="1058"/>
      <c r="CK95" s="1058"/>
      <c r="CL95" s="1059"/>
      <c r="CM95" s="1057"/>
      <c r="CN95" s="1058"/>
      <c r="CO95" s="1058"/>
      <c r="CP95" s="1058"/>
      <c r="CQ95" s="1059"/>
      <c r="CR95" s="1057"/>
      <c r="CS95" s="1058"/>
      <c r="CT95" s="1058"/>
      <c r="CU95" s="1058"/>
      <c r="CV95" s="1059"/>
      <c r="CW95" s="1057"/>
      <c r="CX95" s="1058"/>
      <c r="CY95" s="1058"/>
      <c r="CZ95" s="1058"/>
      <c r="DA95" s="1059"/>
      <c r="DB95" s="1057"/>
      <c r="DC95" s="1058"/>
      <c r="DD95" s="1058"/>
      <c r="DE95" s="1058"/>
      <c r="DF95" s="1059"/>
      <c r="DG95" s="1057"/>
      <c r="DH95" s="1058"/>
      <c r="DI95" s="1058"/>
      <c r="DJ95" s="1058"/>
      <c r="DK95" s="1059"/>
      <c r="DL95" s="1057"/>
      <c r="DM95" s="1058"/>
      <c r="DN95" s="1058"/>
      <c r="DO95" s="1058"/>
      <c r="DP95" s="1059"/>
      <c r="DQ95" s="1057"/>
      <c r="DR95" s="1058"/>
      <c r="DS95" s="1058"/>
      <c r="DT95" s="1058"/>
      <c r="DU95" s="1059"/>
      <c r="DV95" s="1042"/>
      <c r="DW95" s="1043"/>
      <c r="DX95" s="1043"/>
      <c r="DY95" s="1043"/>
      <c r="DZ95" s="1044"/>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54"/>
      <c r="BT96" s="1055"/>
      <c r="BU96" s="1055"/>
      <c r="BV96" s="1055"/>
      <c r="BW96" s="1055"/>
      <c r="BX96" s="1055"/>
      <c r="BY96" s="1055"/>
      <c r="BZ96" s="1055"/>
      <c r="CA96" s="1055"/>
      <c r="CB96" s="1055"/>
      <c r="CC96" s="1055"/>
      <c r="CD96" s="1055"/>
      <c r="CE96" s="1055"/>
      <c r="CF96" s="1055"/>
      <c r="CG96" s="1056"/>
      <c r="CH96" s="1057"/>
      <c r="CI96" s="1058"/>
      <c r="CJ96" s="1058"/>
      <c r="CK96" s="1058"/>
      <c r="CL96" s="1059"/>
      <c r="CM96" s="1057"/>
      <c r="CN96" s="1058"/>
      <c r="CO96" s="1058"/>
      <c r="CP96" s="1058"/>
      <c r="CQ96" s="1059"/>
      <c r="CR96" s="1057"/>
      <c r="CS96" s="1058"/>
      <c r="CT96" s="1058"/>
      <c r="CU96" s="1058"/>
      <c r="CV96" s="1059"/>
      <c r="CW96" s="1057"/>
      <c r="CX96" s="1058"/>
      <c r="CY96" s="1058"/>
      <c r="CZ96" s="1058"/>
      <c r="DA96" s="1059"/>
      <c r="DB96" s="1057"/>
      <c r="DC96" s="1058"/>
      <c r="DD96" s="1058"/>
      <c r="DE96" s="1058"/>
      <c r="DF96" s="1059"/>
      <c r="DG96" s="1057"/>
      <c r="DH96" s="1058"/>
      <c r="DI96" s="1058"/>
      <c r="DJ96" s="1058"/>
      <c r="DK96" s="1059"/>
      <c r="DL96" s="1057"/>
      <c r="DM96" s="1058"/>
      <c r="DN96" s="1058"/>
      <c r="DO96" s="1058"/>
      <c r="DP96" s="1059"/>
      <c r="DQ96" s="1057"/>
      <c r="DR96" s="1058"/>
      <c r="DS96" s="1058"/>
      <c r="DT96" s="1058"/>
      <c r="DU96" s="1059"/>
      <c r="DV96" s="1042"/>
      <c r="DW96" s="1043"/>
      <c r="DX96" s="1043"/>
      <c r="DY96" s="1043"/>
      <c r="DZ96" s="1044"/>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54"/>
      <c r="BT97" s="1055"/>
      <c r="BU97" s="1055"/>
      <c r="BV97" s="1055"/>
      <c r="BW97" s="1055"/>
      <c r="BX97" s="1055"/>
      <c r="BY97" s="1055"/>
      <c r="BZ97" s="1055"/>
      <c r="CA97" s="1055"/>
      <c r="CB97" s="1055"/>
      <c r="CC97" s="1055"/>
      <c r="CD97" s="1055"/>
      <c r="CE97" s="1055"/>
      <c r="CF97" s="1055"/>
      <c r="CG97" s="1056"/>
      <c r="CH97" s="1057"/>
      <c r="CI97" s="1058"/>
      <c r="CJ97" s="1058"/>
      <c r="CK97" s="1058"/>
      <c r="CL97" s="1059"/>
      <c r="CM97" s="1057"/>
      <c r="CN97" s="1058"/>
      <c r="CO97" s="1058"/>
      <c r="CP97" s="1058"/>
      <c r="CQ97" s="1059"/>
      <c r="CR97" s="1057"/>
      <c r="CS97" s="1058"/>
      <c r="CT97" s="1058"/>
      <c r="CU97" s="1058"/>
      <c r="CV97" s="1059"/>
      <c r="CW97" s="1057"/>
      <c r="CX97" s="1058"/>
      <c r="CY97" s="1058"/>
      <c r="CZ97" s="1058"/>
      <c r="DA97" s="1059"/>
      <c r="DB97" s="1057"/>
      <c r="DC97" s="1058"/>
      <c r="DD97" s="1058"/>
      <c r="DE97" s="1058"/>
      <c r="DF97" s="1059"/>
      <c r="DG97" s="1057"/>
      <c r="DH97" s="1058"/>
      <c r="DI97" s="1058"/>
      <c r="DJ97" s="1058"/>
      <c r="DK97" s="1059"/>
      <c r="DL97" s="1057"/>
      <c r="DM97" s="1058"/>
      <c r="DN97" s="1058"/>
      <c r="DO97" s="1058"/>
      <c r="DP97" s="1059"/>
      <c r="DQ97" s="1057"/>
      <c r="DR97" s="1058"/>
      <c r="DS97" s="1058"/>
      <c r="DT97" s="1058"/>
      <c r="DU97" s="1059"/>
      <c r="DV97" s="1042"/>
      <c r="DW97" s="1043"/>
      <c r="DX97" s="1043"/>
      <c r="DY97" s="1043"/>
      <c r="DZ97" s="1044"/>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54"/>
      <c r="BT98" s="1055"/>
      <c r="BU98" s="1055"/>
      <c r="BV98" s="1055"/>
      <c r="BW98" s="1055"/>
      <c r="BX98" s="1055"/>
      <c r="BY98" s="1055"/>
      <c r="BZ98" s="1055"/>
      <c r="CA98" s="1055"/>
      <c r="CB98" s="1055"/>
      <c r="CC98" s="1055"/>
      <c r="CD98" s="1055"/>
      <c r="CE98" s="1055"/>
      <c r="CF98" s="1055"/>
      <c r="CG98" s="1056"/>
      <c r="CH98" s="1057"/>
      <c r="CI98" s="1058"/>
      <c r="CJ98" s="1058"/>
      <c r="CK98" s="1058"/>
      <c r="CL98" s="1059"/>
      <c r="CM98" s="1057"/>
      <c r="CN98" s="1058"/>
      <c r="CO98" s="1058"/>
      <c r="CP98" s="1058"/>
      <c r="CQ98" s="1059"/>
      <c r="CR98" s="1057"/>
      <c r="CS98" s="1058"/>
      <c r="CT98" s="1058"/>
      <c r="CU98" s="1058"/>
      <c r="CV98" s="1059"/>
      <c r="CW98" s="1057"/>
      <c r="CX98" s="1058"/>
      <c r="CY98" s="1058"/>
      <c r="CZ98" s="1058"/>
      <c r="DA98" s="1059"/>
      <c r="DB98" s="1057"/>
      <c r="DC98" s="1058"/>
      <c r="DD98" s="1058"/>
      <c r="DE98" s="1058"/>
      <c r="DF98" s="1059"/>
      <c r="DG98" s="1057"/>
      <c r="DH98" s="1058"/>
      <c r="DI98" s="1058"/>
      <c r="DJ98" s="1058"/>
      <c r="DK98" s="1059"/>
      <c r="DL98" s="1057"/>
      <c r="DM98" s="1058"/>
      <c r="DN98" s="1058"/>
      <c r="DO98" s="1058"/>
      <c r="DP98" s="1059"/>
      <c r="DQ98" s="1057"/>
      <c r="DR98" s="1058"/>
      <c r="DS98" s="1058"/>
      <c r="DT98" s="1058"/>
      <c r="DU98" s="1059"/>
      <c r="DV98" s="1042"/>
      <c r="DW98" s="1043"/>
      <c r="DX98" s="1043"/>
      <c r="DY98" s="1043"/>
      <c r="DZ98" s="1044"/>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54"/>
      <c r="BT99" s="1055"/>
      <c r="BU99" s="1055"/>
      <c r="BV99" s="1055"/>
      <c r="BW99" s="1055"/>
      <c r="BX99" s="1055"/>
      <c r="BY99" s="1055"/>
      <c r="BZ99" s="1055"/>
      <c r="CA99" s="1055"/>
      <c r="CB99" s="1055"/>
      <c r="CC99" s="1055"/>
      <c r="CD99" s="1055"/>
      <c r="CE99" s="1055"/>
      <c r="CF99" s="1055"/>
      <c r="CG99" s="1056"/>
      <c r="CH99" s="1057"/>
      <c r="CI99" s="1058"/>
      <c r="CJ99" s="1058"/>
      <c r="CK99" s="1058"/>
      <c r="CL99" s="1059"/>
      <c r="CM99" s="1057"/>
      <c r="CN99" s="1058"/>
      <c r="CO99" s="1058"/>
      <c r="CP99" s="1058"/>
      <c r="CQ99" s="1059"/>
      <c r="CR99" s="1057"/>
      <c r="CS99" s="1058"/>
      <c r="CT99" s="1058"/>
      <c r="CU99" s="1058"/>
      <c r="CV99" s="1059"/>
      <c r="CW99" s="1057"/>
      <c r="CX99" s="1058"/>
      <c r="CY99" s="1058"/>
      <c r="CZ99" s="1058"/>
      <c r="DA99" s="1059"/>
      <c r="DB99" s="1057"/>
      <c r="DC99" s="1058"/>
      <c r="DD99" s="1058"/>
      <c r="DE99" s="1058"/>
      <c r="DF99" s="1059"/>
      <c r="DG99" s="1057"/>
      <c r="DH99" s="1058"/>
      <c r="DI99" s="1058"/>
      <c r="DJ99" s="1058"/>
      <c r="DK99" s="1059"/>
      <c r="DL99" s="1057"/>
      <c r="DM99" s="1058"/>
      <c r="DN99" s="1058"/>
      <c r="DO99" s="1058"/>
      <c r="DP99" s="1059"/>
      <c r="DQ99" s="1057"/>
      <c r="DR99" s="1058"/>
      <c r="DS99" s="1058"/>
      <c r="DT99" s="1058"/>
      <c r="DU99" s="1059"/>
      <c r="DV99" s="1042"/>
      <c r="DW99" s="1043"/>
      <c r="DX99" s="1043"/>
      <c r="DY99" s="1043"/>
      <c r="DZ99" s="1044"/>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54"/>
      <c r="BT100" s="1055"/>
      <c r="BU100" s="1055"/>
      <c r="BV100" s="1055"/>
      <c r="BW100" s="1055"/>
      <c r="BX100" s="1055"/>
      <c r="BY100" s="1055"/>
      <c r="BZ100" s="1055"/>
      <c r="CA100" s="1055"/>
      <c r="CB100" s="1055"/>
      <c r="CC100" s="1055"/>
      <c r="CD100" s="1055"/>
      <c r="CE100" s="1055"/>
      <c r="CF100" s="1055"/>
      <c r="CG100" s="1056"/>
      <c r="CH100" s="1057"/>
      <c r="CI100" s="1058"/>
      <c r="CJ100" s="1058"/>
      <c r="CK100" s="1058"/>
      <c r="CL100" s="1059"/>
      <c r="CM100" s="1057"/>
      <c r="CN100" s="1058"/>
      <c r="CO100" s="1058"/>
      <c r="CP100" s="1058"/>
      <c r="CQ100" s="1059"/>
      <c r="CR100" s="1057"/>
      <c r="CS100" s="1058"/>
      <c r="CT100" s="1058"/>
      <c r="CU100" s="1058"/>
      <c r="CV100" s="1059"/>
      <c r="CW100" s="1057"/>
      <c r="CX100" s="1058"/>
      <c r="CY100" s="1058"/>
      <c r="CZ100" s="1058"/>
      <c r="DA100" s="1059"/>
      <c r="DB100" s="1057"/>
      <c r="DC100" s="1058"/>
      <c r="DD100" s="1058"/>
      <c r="DE100" s="1058"/>
      <c r="DF100" s="1059"/>
      <c r="DG100" s="1057"/>
      <c r="DH100" s="1058"/>
      <c r="DI100" s="1058"/>
      <c r="DJ100" s="1058"/>
      <c r="DK100" s="1059"/>
      <c r="DL100" s="1057"/>
      <c r="DM100" s="1058"/>
      <c r="DN100" s="1058"/>
      <c r="DO100" s="1058"/>
      <c r="DP100" s="1059"/>
      <c r="DQ100" s="1057"/>
      <c r="DR100" s="1058"/>
      <c r="DS100" s="1058"/>
      <c r="DT100" s="1058"/>
      <c r="DU100" s="1059"/>
      <c r="DV100" s="1042"/>
      <c r="DW100" s="1043"/>
      <c r="DX100" s="1043"/>
      <c r="DY100" s="1043"/>
      <c r="DZ100" s="1044"/>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54"/>
      <c r="BT101" s="1055"/>
      <c r="BU101" s="1055"/>
      <c r="BV101" s="1055"/>
      <c r="BW101" s="1055"/>
      <c r="BX101" s="1055"/>
      <c r="BY101" s="1055"/>
      <c r="BZ101" s="1055"/>
      <c r="CA101" s="1055"/>
      <c r="CB101" s="1055"/>
      <c r="CC101" s="1055"/>
      <c r="CD101" s="1055"/>
      <c r="CE101" s="1055"/>
      <c r="CF101" s="1055"/>
      <c r="CG101" s="1056"/>
      <c r="CH101" s="1057"/>
      <c r="CI101" s="1058"/>
      <c r="CJ101" s="1058"/>
      <c r="CK101" s="1058"/>
      <c r="CL101" s="1059"/>
      <c r="CM101" s="1057"/>
      <c r="CN101" s="1058"/>
      <c r="CO101" s="1058"/>
      <c r="CP101" s="1058"/>
      <c r="CQ101" s="1059"/>
      <c r="CR101" s="1057"/>
      <c r="CS101" s="1058"/>
      <c r="CT101" s="1058"/>
      <c r="CU101" s="1058"/>
      <c r="CV101" s="1059"/>
      <c r="CW101" s="1057"/>
      <c r="CX101" s="1058"/>
      <c r="CY101" s="1058"/>
      <c r="CZ101" s="1058"/>
      <c r="DA101" s="1059"/>
      <c r="DB101" s="1057"/>
      <c r="DC101" s="1058"/>
      <c r="DD101" s="1058"/>
      <c r="DE101" s="1058"/>
      <c r="DF101" s="1059"/>
      <c r="DG101" s="1057"/>
      <c r="DH101" s="1058"/>
      <c r="DI101" s="1058"/>
      <c r="DJ101" s="1058"/>
      <c r="DK101" s="1059"/>
      <c r="DL101" s="1057"/>
      <c r="DM101" s="1058"/>
      <c r="DN101" s="1058"/>
      <c r="DO101" s="1058"/>
      <c r="DP101" s="1059"/>
      <c r="DQ101" s="1057"/>
      <c r="DR101" s="1058"/>
      <c r="DS101" s="1058"/>
      <c r="DT101" s="1058"/>
      <c r="DU101" s="1059"/>
      <c r="DV101" s="1042"/>
      <c r="DW101" s="1043"/>
      <c r="DX101" s="1043"/>
      <c r="DY101" s="1043"/>
      <c r="DZ101" s="1044"/>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399</v>
      </c>
      <c r="BR102" s="1045" t="s">
        <v>426</v>
      </c>
      <c r="BS102" s="1046"/>
      <c r="BT102" s="1046"/>
      <c r="BU102" s="1046"/>
      <c r="BV102" s="1046"/>
      <c r="BW102" s="1046"/>
      <c r="BX102" s="1046"/>
      <c r="BY102" s="1046"/>
      <c r="BZ102" s="1046"/>
      <c r="CA102" s="1046"/>
      <c r="CB102" s="1046"/>
      <c r="CC102" s="1046"/>
      <c r="CD102" s="1046"/>
      <c r="CE102" s="1046"/>
      <c r="CF102" s="1046"/>
      <c r="CG102" s="1047"/>
      <c r="CH102" s="1048"/>
      <c r="CI102" s="1049"/>
      <c r="CJ102" s="1049"/>
      <c r="CK102" s="1049"/>
      <c r="CL102" s="1050"/>
      <c r="CM102" s="1048"/>
      <c r="CN102" s="1049"/>
      <c r="CO102" s="1049"/>
      <c r="CP102" s="1049"/>
      <c r="CQ102" s="1050"/>
      <c r="CR102" s="1051">
        <v>8</v>
      </c>
      <c r="CS102" s="1052"/>
      <c r="CT102" s="1052"/>
      <c r="CU102" s="1052"/>
      <c r="CV102" s="1053"/>
      <c r="CW102" s="1051" t="s">
        <v>590</v>
      </c>
      <c r="CX102" s="1052"/>
      <c r="CY102" s="1052"/>
      <c r="CZ102" s="1052"/>
      <c r="DA102" s="1053"/>
      <c r="DB102" s="1051">
        <v>30</v>
      </c>
      <c r="DC102" s="1052"/>
      <c r="DD102" s="1052"/>
      <c r="DE102" s="1052"/>
      <c r="DF102" s="1053"/>
      <c r="DG102" s="1051" t="s">
        <v>590</v>
      </c>
      <c r="DH102" s="1052"/>
      <c r="DI102" s="1052"/>
      <c r="DJ102" s="1052"/>
      <c r="DK102" s="1053"/>
      <c r="DL102" s="1051" t="s">
        <v>590</v>
      </c>
      <c r="DM102" s="1052"/>
      <c r="DN102" s="1052"/>
      <c r="DO102" s="1052"/>
      <c r="DP102" s="1053"/>
      <c r="DQ102" s="1051" t="s">
        <v>590</v>
      </c>
      <c r="DR102" s="1052"/>
      <c r="DS102" s="1052"/>
      <c r="DT102" s="1052"/>
      <c r="DU102" s="1053"/>
      <c r="DV102" s="1034"/>
      <c r="DW102" s="1035"/>
      <c r="DX102" s="1035"/>
      <c r="DY102" s="1035"/>
      <c r="DZ102" s="1036"/>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7" t="s">
        <v>427</v>
      </c>
      <c r="BR103" s="1037"/>
      <c r="BS103" s="1037"/>
      <c r="BT103" s="1037"/>
      <c r="BU103" s="1037"/>
      <c r="BV103" s="1037"/>
      <c r="BW103" s="1037"/>
      <c r="BX103" s="1037"/>
      <c r="BY103" s="1037"/>
      <c r="BZ103" s="1037"/>
      <c r="CA103" s="1037"/>
      <c r="CB103" s="1037"/>
      <c r="CC103" s="1037"/>
      <c r="CD103" s="1037"/>
      <c r="CE103" s="1037"/>
      <c r="CF103" s="1037"/>
      <c r="CG103" s="1037"/>
      <c r="CH103" s="1037"/>
      <c r="CI103" s="1037"/>
      <c r="CJ103" s="1037"/>
      <c r="CK103" s="1037"/>
      <c r="CL103" s="1037"/>
      <c r="CM103" s="1037"/>
      <c r="CN103" s="1037"/>
      <c r="CO103" s="1037"/>
      <c r="CP103" s="1037"/>
      <c r="CQ103" s="1037"/>
      <c r="CR103" s="1037"/>
      <c r="CS103" s="1037"/>
      <c r="CT103" s="1037"/>
      <c r="CU103" s="1037"/>
      <c r="CV103" s="1037"/>
      <c r="CW103" s="1037"/>
      <c r="CX103" s="1037"/>
      <c r="CY103" s="1037"/>
      <c r="CZ103" s="1037"/>
      <c r="DA103" s="1037"/>
      <c r="DB103" s="1037"/>
      <c r="DC103" s="1037"/>
      <c r="DD103" s="1037"/>
      <c r="DE103" s="1037"/>
      <c r="DF103" s="1037"/>
      <c r="DG103" s="1037"/>
      <c r="DH103" s="1037"/>
      <c r="DI103" s="1037"/>
      <c r="DJ103" s="1037"/>
      <c r="DK103" s="1037"/>
      <c r="DL103" s="1037"/>
      <c r="DM103" s="1037"/>
      <c r="DN103" s="1037"/>
      <c r="DO103" s="1037"/>
      <c r="DP103" s="1037"/>
      <c r="DQ103" s="1037"/>
      <c r="DR103" s="1037"/>
      <c r="DS103" s="1037"/>
      <c r="DT103" s="1037"/>
      <c r="DU103" s="1037"/>
      <c r="DV103" s="1037"/>
      <c r="DW103" s="1037"/>
      <c r="DX103" s="1037"/>
      <c r="DY103" s="1037"/>
      <c r="DZ103" s="1037"/>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8" t="s">
        <v>428</v>
      </c>
      <c r="BR104" s="1038"/>
      <c r="BS104" s="1038"/>
      <c r="BT104" s="1038"/>
      <c r="BU104" s="1038"/>
      <c r="BV104" s="1038"/>
      <c r="BW104" s="1038"/>
      <c r="BX104" s="1038"/>
      <c r="BY104" s="1038"/>
      <c r="BZ104" s="1038"/>
      <c r="CA104" s="1038"/>
      <c r="CB104" s="1038"/>
      <c r="CC104" s="1038"/>
      <c r="CD104" s="1038"/>
      <c r="CE104" s="1038"/>
      <c r="CF104" s="1038"/>
      <c r="CG104" s="1038"/>
      <c r="CH104" s="1038"/>
      <c r="CI104" s="1038"/>
      <c r="CJ104" s="1038"/>
      <c r="CK104" s="1038"/>
      <c r="CL104" s="1038"/>
      <c r="CM104" s="1038"/>
      <c r="CN104" s="1038"/>
      <c r="CO104" s="1038"/>
      <c r="CP104" s="1038"/>
      <c r="CQ104" s="1038"/>
      <c r="CR104" s="1038"/>
      <c r="CS104" s="1038"/>
      <c r="CT104" s="1038"/>
      <c r="CU104" s="1038"/>
      <c r="CV104" s="1038"/>
      <c r="CW104" s="1038"/>
      <c r="CX104" s="1038"/>
      <c r="CY104" s="1038"/>
      <c r="CZ104" s="1038"/>
      <c r="DA104" s="1038"/>
      <c r="DB104" s="1038"/>
      <c r="DC104" s="1038"/>
      <c r="DD104" s="1038"/>
      <c r="DE104" s="1038"/>
      <c r="DF104" s="1038"/>
      <c r="DG104" s="1038"/>
      <c r="DH104" s="1038"/>
      <c r="DI104" s="1038"/>
      <c r="DJ104" s="1038"/>
      <c r="DK104" s="1038"/>
      <c r="DL104" s="1038"/>
      <c r="DM104" s="1038"/>
      <c r="DN104" s="1038"/>
      <c r="DO104" s="1038"/>
      <c r="DP104" s="1038"/>
      <c r="DQ104" s="1038"/>
      <c r="DR104" s="1038"/>
      <c r="DS104" s="1038"/>
      <c r="DT104" s="1038"/>
      <c r="DU104" s="1038"/>
      <c r="DV104" s="1038"/>
      <c r="DW104" s="1038"/>
      <c r="DX104" s="1038"/>
      <c r="DY104" s="1038"/>
      <c r="DZ104" s="1038"/>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9" t="s">
        <v>431</v>
      </c>
      <c r="B108" s="1040"/>
      <c r="C108" s="1040"/>
      <c r="D108" s="1040"/>
      <c r="E108" s="1040"/>
      <c r="F108" s="1040"/>
      <c r="G108" s="1040"/>
      <c r="H108" s="1040"/>
      <c r="I108" s="1040"/>
      <c r="J108" s="1040"/>
      <c r="K108" s="1040"/>
      <c r="L108" s="1040"/>
      <c r="M108" s="1040"/>
      <c r="N108" s="1040"/>
      <c r="O108" s="1040"/>
      <c r="P108" s="1040"/>
      <c r="Q108" s="1040"/>
      <c r="R108" s="1040"/>
      <c r="S108" s="1040"/>
      <c r="T108" s="1040"/>
      <c r="U108" s="1040"/>
      <c r="V108" s="1040"/>
      <c r="W108" s="1040"/>
      <c r="X108" s="1040"/>
      <c r="Y108" s="1040"/>
      <c r="Z108" s="1040"/>
      <c r="AA108" s="1040"/>
      <c r="AB108" s="1040"/>
      <c r="AC108" s="1040"/>
      <c r="AD108" s="1040"/>
      <c r="AE108" s="1040"/>
      <c r="AF108" s="1040"/>
      <c r="AG108" s="1040"/>
      <c r="AH108" s="1040"/>
      <c r="AI108" s="1040"/>
      <c r="AJ108" s="1040"/>
      <c r="AK108" s="1040"/>
      <c r="AL108" s="1040"/>
      <c r="AM108" s="1040"/>
      <c r="AN108" s="1040"/>
      <c r="AO108" s="1040"/>
      <c r="AP108" s="1040"/>
      <c r="AQ108" s="1040"/>
      <c r="AR108" s="1040"/>
      <c r="AS108" s="1040"/>
      <c r="AT108" s="1041"/>
      <c r="AU108" s="1039" t="s">
        <v>432</v>
      </c>
      <c r="AV108" s="1040"/>
      <c r="AW108" s="1040"/>
      <c r="AX108" s="1040"/>
      <c r="AY108" s="1040"/>
      <c r="AZ108" s="1040"/>
      <c r="BA108" s="1040"/>
      <c r="BB108" s="1040"/>
      <c r="BC108" s="1040"/>
      <c r="BD108" s="1040"/>
      <c r="BE108" s="1040"/>
      <c r="BF108" s="1040"/>
      <c r="BG108" s="1040"/>
      <c r="BH108" s="1040"/>
      <c r="BI108" s="1040"/>
      <c r="BJ108" s="1040"/>
      <c r="BK108" s="1040"/>
      <c r="BL108" s="1040"/>
      <c r="BM108" s="1040"/>
      <c r="BN108" s="1040"/>
      <c r="BO108" s="1040"/>
      <c r="BP108" s="1040"/>
      <c r="BQ108" s="1040"/>
      <c r="BR108" s="1040"/>
      <c r="BS108" s="1040"/>
      <c r="BT108" s="1040"/>
      <c r="BU108" s="1040"/>
      <c r="BV108" s="1040"/>
      <c r="BW108" s="1040"/>
      <c r="BX108" s="1040"/>
      <c r="BY108" s="1040"/>
      <c r="BZ108" s="1040"/>
      <c r="CA108" s="1040"/>
      <c r="CB108" s="1040"/>
      <c r="CC108" s="1040"/>
      <c r="CD108" s="1040"/>
      <c r="CE108" s="1040"/>
      <c r="CF108" s="1040"/>
      <c r="CG108" s="1040"/>
      <c r="CH108" s="1040"/>
      <c r="CI108" s="1040"/>
      <c r="CJ108" s="1040"/>
      <c r="CK108" s="1040"/>
      <c r="CL108" s="1040"/>
      <c r="CM108" s="1040"/>
      <c r="CN108" s="1040"/>
      <c r="CO108" s="1040"/>
      <c r="CP108" s="1040"/>
      <c r="CQ108" s="1040"/>
      <c r="CR108" s="1040"/>
      <c r="CS108" s="1040"/>
      <c r="CT108" s="1040"/>
      <c r="CU108" s="1040"/>
      <c r="CV108" s="1040"/>
      <c r="CW108" s="1040"/>
      <c r="CX108" s="1040"/>
      <c r="CY108" s="1040"/>
      <c r="CZ108" s="1040"/>
      <c r="DA108" s="1040"/>
      <c r="DB108" s="1040"/>
      <c r="DC108" s="1040"/>
      <c r="DD108" s="1040"/>
      <c r="DE108" s="1040"/>
      <c r="DF108" s="1040"/>
      <c r="DG108" s="1040"/>
      <c r="DH108" s="1040"/>
      <c r="DI108" s="1040"/>
      <c r="DJ108" s="1040"/>
      <c r="DK108" s="1040"/>
      <c r="DL108" s="1040"/>
      <c r="DM108" s="1040"/>
      <c r="DN108" s="1040"/>
      <c r="DO108" s="1040"/>
      <c r="DP108" s="1040"/>
      <c r="DQ108" s="1040"/>
      <c r="DR108" s="1040"/>
      <c r="DS108" s="1040"/>
      <c r="DT108" s="1040"/>
      <c r="DU108" s="1040"/>
      <c r="DV108" s="1040"/>
      <c r="DW108" s="1040"/>
      <c r="DX108" s="1040"/>
      <c r="DY108" s="1040"/>
      <c r="DZ108" s="1041"/>
    </row>
    <row r="109" spans="1:131" s="248" customFormat="1" ht="26.25" customHeight="1">
      <c r="A109" s="994" t="s">
        <v>433</v>
      </c>
      <c r="B109" s="995"/>
      <c r="C109" s="995"/>
      <c r="D109" s="995"/>
      <c r="E109" s="995"/>
      <c r="F109" s="995"/>
      <c r="G109" s="995"/>
      <c r="H109" s="995"/>
      <c r="I109" s="995"/>
      <c r="J109" s="995"/>
      <c r="K109" s="995"/>
      <c r="L109" s="995"/>
      <c r="M109" s="995"/>
      <c r="N109" s="995"/>
      <c r="O109" s="995"/>
      <c r="P109" s="995"/>
      <c r="Q109" s="995"/>
      <c r="R109" s="995"/>
      <c r="S109" s="995"/>
      <c r="T109" s="995"/>
      <c r="U109" s="995"/>
      <c r="V109" s="995"/>
      <c r="W109" s="995"/>
      <c r="X109" s="995"/>
      <c r="Y109" s="995"/>
      <c r="Z109" s="996"/>
      <c r="AA109" s="997" t="s">
        <v>434</v>
      </c>
      <c r="AB109" s="995"/>
      <c r="AC109" s="995"/>
      <c r="AD109" s="995"/>
      <c r="AE109" s="996"/>
      <c r="AF109" s="997" t="s">
        <v>435</v>
      </c>
      <c r="AG109" s="995"/>
      <c r="AH109" s="995"/>
      <c r="AI109" s="995"/>
      <c r="AJ109" s="996"/>
      <c r="AK109" s="997" t="s">
        <v>313</v>
      </c>
      <c r="AL109" s="995"/>
      <c r="AM109" s="995"/>
      <c r="AN109" s="995"/>
      <c r="AO109" s="996"/>
      <c r="AP109" s="997" t="s">
        <v>436</v>
      </c>
      <c r="AQ109" s="995"/>
      <c r="AR109" s="995"/>
      <c r="AS109" s="995"/>
      <c r="AT109" s="1026"/>
      <c r="AU109" s="994" t="s">
        <v>433</v>
      </c>
      <c r="AV109" s="995"/>
      <c r="AW109" s="995"/>
      <c r="AX109" s="995"/>
      <c r="AY109" s="995"/>
      <c r="AZ109" s="995"/>
      <c r="BA109" s="995"/>
      <c r="BB109" s="995"/>
      <c r="BC109" s="995"/>
      <c r="BD109" s="995"/>
      <c r="BE109" s="995"/>
      <c r="BF109" s="995"/>
      <c r="BG109" s="995"/>
      <c r="BH109" s="995"/>
      <c r="BI109" s="995"/>
      <c r="BJ109" s="995"/>
      <c r="BK109" s="995"/>
      <c r="BL109" s="995"/>
      <c r="BM109" s="995"/>
      <c r="BN109" s="995"/>
      <c r="BO109" s="995"/>
      <c r="BP109" s="996"/>
      <c r="BQ109" s="997" t="s">
        <v>434</v>
      </c>
      <c r="BR109" s="995"/>
      <c r="BS109" s="995"/>
      <c r="BT109" s="995"/>
      <c r="BU109" s="996"/>
      <c r="BV109" s="997" t="s">
        <v>435</v>
      </c>
      <c r="BW109" s="995"/>
      <c r="BX109" s="995"/>
      <c r="BY109" s="995"/>
      <c r="BZ109" s="996"/>
      <c r="CA109" s="997" t="s">
        <v>313</v>
      </c>
      <c r="CB109" s="995"/>
      <c r="CC109" s="995"/>
      <c r="CD109" s="995"/>
      <c r="CE109" s="996"/>
      <c r="CF109" s="1033" t="s">
        <v>436</v>
      </c>
      <c r="CG109" s="1033"/>
      <c r="CH109" s="1033"/>
      <c r="CI109" s="1033"/>
      <c r="CJ109" s="1033"/>
      <c r="CK109" s="997" t="s">
        <v>437</v>
      </c>
      <c r="CL109" s="995"/>
      <c r="CM109" s="995"/>
      <c r="CN109" s="995"/>
      <c r="CO109" s="995"/>
      <c r="CP109" s="995"/>
      <c r="CQ109" s="995"/>
      <c r="CR109" s="995"/>
      <c r="CS109" s="995"/>
      <c r="CT109" s="995"/>
      <c r="CU109" s="995"/>
      <c r="CV109" s="995"/>
      <c r="CW109" s="995"/>
      <c r="CX109" s="995"/>
      <c r="CY109" s="995"/>
      <c r="CZ109" s="995"/>
      <c r="DA109" s="995"/>
      <c r="DB109" s="995"/>
      <c r="DC109" s="995"/>
      <c r="DD109" s="995"/>
      <c r="DE109" s="995"/>
      <c r="DF109" s="996"/>
      <c r="DG109" s="997" t="s">
        <v>434</v>
      </c>
      <c r="DH109" s="995"/>
      <c r="DI109" s="995"/>
      <c r="DJ109" s="995"/>
      <c r="DK109" s="996"/>
      <c r="DL109" s="997" t="s">
        <v>435</v>
      </c>
      <c r="DM109" s="995"/>
      <c r="DN109" s="995"/>
      <c r="DO109" s="995"/>
      <c r="DP109" s="996"/>
      <c r="DQ109" s="997" t="s">
        <v>313</v>
      </c>
      <c r="DR109" s="995"/>
      <c r="DS109" s="995"/>
      <c r="DT109" s="995"/>
      <c r="DU109" s="996"/>
      <c r="DV109" s="997" t="s">
        <v>436</v>
      </c>
      <c r="DW109" s="995"/>
      <c r="DX109" s="995"/>
      <c r="DY109" s="995"/>
      <c r="DZ109" s="1026"/>
    </row>
    <row r="110" spans="1:131" s="248" customFormat="1" ht="26.25" customHeight="1">
      <c r="A110" s="907" t="s">
        <v>438</v>
      </c>
      <c r="B110" s="908"/>
      <c r="C110" s="908"/>
      <c r="D110" s="908"/>
      <c r="E110" s="908"/>
      <c r="F110" s="908"/>
      <c r="G110" s="908"/>
      <c r="H110" s="908"/>
      <c r="I110" s="908"/>
      <c r="J110" s="908"/>
      <c r="K110" s="908"/>
      <c r="L110" s="908"/>
      <c r="M110" s="908"/>
      <c r="N110" s="908"/>
      <c r="O110" s="908"/>
      <c r="P110" s="908"/>
      <c r="Q110" s="908"/>
      <c r="R110" s="908"/>
      <c r="S110" s="908"/>
      <c r="T110" s="908"/>
      <c r="U110" s="908"/>
      <c r="V110" s="908"/>
      <c r="W110" s="908"/>
      <c r="X110" s="908"/>
      <c r="Y110" s="908"/>
      <c r="Z110" s="909"/>
      <c r="AA110" s="987">
        <v>963290</v>
      </c>
      <c r="AB110" s="988"/>
      <c r="AC110" s="988"/>
      <c r="AD110" s="988"/>
      <c r="AE110" s="989"/>
      <c r="AF110" s="990">
        <v>1041645</v>
      </c>
      <c r="AG110" s="988"/>
      <c r="AH110" s="988"/>
      <c r="AI110" s="988"/>
      <c r="AJ110" s="989"/>
      <c r="AK110" s="990">
        <v>1034640</v>
      </c>
      <c r="AL110" s="988"/>
      <c r="AM110" s="988"/>
      <c r="AN110" s="988"/>
      <c r="AO110" s="989"/>
      <c r="AP110" s="991">
        <v>17.899999999999999</v>
      </c>
      <c r="AQ110" s="992"/>
      <c r="AR110" s="992"/>
      <c r="AS110" s="992"/>
      <c r="AT110" s="993"/>
      <c r="AU110" s="1027" t="s">
        <v>72</v>
      </c>
      <c r="AV110" s="1028"/>
      <c r="AW110" s="1028"/>
      <c r="AX110" s="1028"/>
      <c r="AY110" s="1028"/>
      <c r="AZ110" s="958" t="s">
        <v>439</v>
      </c>
      <c r="BA110" s="908"/>
      <c r="BB110" s="908"/>
      <c r="BC110" s="908"/>
      <c r="BD110" s="908"/>
      <c r="BE110" s="908"/>
      <c r="BF110" s="908"/>
      <c r="BG110" s="908"/>
      <c r="BH110" s="908"/>
      <c r="BI110" s="908"/>
      <c r="BJ110" s="908"/>
      <c r="BK110" s="908"/>
      <c r="BL110" s="908"/>
      <c r="BM110" s="908"/>
      <c r="BN110" s="908"/>
      <c r="BO110" s="908"/>
      <c r="BP110" s="909"/>
      <c r="BQ110" s="959">
        <v>11027432</v>
      </c>
      <c r="BR110" s="940"/>
      <c r="BS110" s="940"/>
      <c r="BT110" s="940"/>
      <c r="BU110" s="940"/>
      <c r="BV110" s="940">
        <v>11002072</v>
      </c>
      <c r="BW110" s="940"/>
      <c r="BX110" s="940"/>
      <c r="BY110" s="940"/>
      <c r="BZ110" s="940"/>
      <c r="CA110" s="940">
        <v>10630292</v>
      </c>
      <c r="CB110" s="940"/>
      <c r="CC110" s="940"/>
      <c r="CD110" s="940"/>
      <c r="CE110" s="940"/>
      <c r="CF110" s="961">
        <v>183.9</v>
      </c>
      <c r="CG110" s="962"/>
      <c r="CH110" s="962"/>
      <c r="CI110" s="962"/>
      <c r="CJ110" s="962"/>
      <c r="CK110" s="1023" t="s">
        <v>440</v>
      </c>
      <c r="CL110" s="917"/>
      <c r="CM110" s="984" t="s">
        <v>441</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59" t="s">
        <v>442</v>
      </c>
      <c r="DH110" s="940"/>
      <c r="DI110" s="940"/>
      <c r="DJ110" s="940"/>
      <c r="DK110" s="940"/>
      <c r="DL110" s="940" t="s">
        <v>176</v>
      </c>
      <c r="DM110" s="940"/>
      <c r="DN110" s="940"/>
      <c r="DO110" s="940"/>
      <c r="DP110" s="940"/>
      <c r="DQ110" s="940" t="s">
        <v>443</v>
      </c>
      <c r="DR110" s="940"/>
      <c r="DS110" s="940"/>
      <c r="DT110" s="940"/>
      <c r="DU110" s="940"/>
      <c r="DV110" s="941" t="s">
        <v>176</v>
      </c>
      <c r="DW110" s="941"/>
      <c r="DX110" s="941"/>
      <c r="DY110" s="941"/>
      <c r="DZ110" s="942"/>
    </row>
    <row r="111" spans="1:131" s="248" customFormat="1" ht="26.25" customHeight="1">
      <c r="A111" s="878" t="s">
        <v>444</v>
      </c>
      <c r="B111" s="879"/>
      <c r="C111" s="879"/>
      <c r="D111" s="879"/>
      <c r="E111" s="879"/>
      <c r="F111" s="879"/>
      <c r="G111" s="879"/>
      <c r="H111" s="879"/>
      <c r="I111" s="879"/>
      <c r="J111" s="879"/>
      <c r="K111" s="879"/>
      <c r="L111" s="879"/>
      <c r="M111" s="879"/>
      <c r="N111" s="879"/>
      <c r="O111" s="879"/>
      <c r="P111" s="879"/>
      <c r="Q111" s="879"/>
      <c r="R111" s="879"/>
      <c r="S111" s="879"/>
      <c r="T111" s="879"/>
      <c r="U111" s="879"/>
      <c r="V111" s="879"/>
      <c r="W111" s="879"/>
      <c r="X111" s="879"/>
      <c r="Y111" s="879"/>
      <c r="Z111" s="1022"/>
      <c r="AA111" s="1015" t="s">
        <v>176</v>
      </c>
      <c r="AB111" s="1016"/>
      <c r="AC111" s="1016"/>
      <c r="AD111" s="1016"/>
      <c r="AE111" s="1017"/>
      <c r="AF111" s="1018" t="s">
        <v>176</v>
      </c>
      <c r="AG111" s="1016"/>
      <c r="AH111" s="1016"/>
      <c r="AI111" s="1016"/>
      <c r="AJ111" s="1017"/>
      <c r="AK111" s="1018" t="s">
        <v>176</v>
      </c>
      <c r="AL111" s="1016"/>
      <c r="AM111" s="1016"/>
      <c r="AN111" s="1016"/>
      <c r="AO111" s="1017"/>
      <c r="AP111" s="1019" t="s">
        <v>176</v>
      </c>
      <c r="AQ111" s="1020"/>
      <c r="AR111" s="1020"/>
      <c r="AS111" s="1020"/>
      <c r="AT111" s="1021"/>
      <c r="AU111" s="1029"/>
      <c r="AV111" s="1030"/>
      <c r="AW111" s="1030"/>
      <c r="AX111" s="1030"/>
      <c r="AY111" s="1030"/>
      <c r="AZ111" s="915" t="s">
        <v>445</v>
      </c>
      <c r="BA111" s="821"/>
      <c r="BB111" s="821"/>
      <c r="BC111" s="821"/>
      <c r="BD111" s="821"/>
      <c r="BE111" s="821"/>
      <c r="BF111" s="821"/>
      <c r="BG111" s="821"/>
      <c r="BH111" s="821"/>
      <c r="BI111" s="821"/>
      <c r="BJ111" s="821"/>
      <c r="BK111" s="821"/>
      <c r="BL111" s="821"/>
      <c r="BM111" s="821"/>
      <c r="BN111" s="821"/>
      <c r="BO111" s="821"/>
      <c r="BP111" s="822"/>
      <c r="BQ111" s="838">
        <v>188035</v>
      </c>
      <c r="BR111" s="839"/>
      <c r="BS111" s="839"/>
      <c r="BT111" s="839"/>
      <c r="BU111" s="839"/>
      <c r="BV111" s="839">
        <v>277683</v>
      </c>
      <c r="BW111" s="839"/>
      <c r="BX111" s="839"/>
      <c r="BY111" s="839"/>
      <c r="BZ111" s="839"/>
      <c r="CA111" s="839">
        <v>233289</v>
      </c>
      <c r="CB111" s="839"/>
      <c r="CC111" s="839"/>
      <c r="CD111" s="839"/>
      <c r="CE111" s="839"/>
      <c r="CF111" s="970">
        <v>4</v>
      </c>
      <c r="CG111" s="971"/>
      <c r="CH111" s="971"/>
      <c r="CI111" s="971"/>
      <c r="CJ111" s="971"/>
      <c r="CK111" s="1024"/>
      <c r="CL111" s="91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838" t="s">
        <v>443</v>
      </c>
      <c r="DH111" s="839"/>
      <c r="DI111" s="839"/>
      <c r="DJ111" s="839"/>
      <c r="DK111" s="839"/>
      <c r="DL111" s="839" t="s">
        <v>176</v>
      </c>
      <c r="DM111" s="839"/>
      <c r="DN111" s="839"/>
      <c r="DO111" s="839"/>
      <c r="DP111" s="839"/>
      <c r="DQ111" s="839" t="s">
        <v>176</v>
      </c>
      <c r="DR111" s="839"/>
      <c r="DS111" s="839"/>
      <c r="DT111" s="839"/>
      <c r="DU111" s="839"/>
      <c r="DV111" s="894" t="s">
        <v>176</v>
      </c>
      <c r="DW111" s="894"/>
      <c r="DX111" s="894"/>
      <c r="DY111" s="894"/>
      <c r="DZ111" s="895"/>
    </row>
    <row r="112" spans="1:131" s="248" customFormat="1" ht="26.25" customHeight="1">
      <c r="A112" s="1009" t="s">
        <v>447</v>
      </c>
      <c r="B112" s="1010"/>
      <c r="C112" s="821" t="s">
        <v>448</v>
      </c>
      <c r="D112" s="821"/>
      <c r="E112" s="821"/>
      <c r="F112" s="821"/>
      <c r="G112" s="821"/>
      <c r="H112" s="821"/>
      <c r="I112" s="821"/>
      <c r="J112" s="821"/>
      <c r="K112" s="821"/>
      <c r="L112" s="821"/>
      <c r="M112" s="821"/>
      <c r="N112" s="821"/>
      <c r="O112" s="821"/>
      <c r="P112" s="821"/>
      <c r="Q112" s="821"/>
      <c r="R112" s="821"/>
      <c r="S112" s="821"/>
      <c r="T112" s="821"/>
      <c r="U112" s="821"/>
      <c r="V112" s="821"/>
      <c r="W112" s="821"/>
      <c r="X112" s="821"/>
      <c r="Y112" s="821"/>
      <c r="Z112" s="822"/>
      <c r="AA112" s="828" t="s">
        <v>443</v>
      </c>
      <c r="AB112" s="829"/>
      <c r="AC112" s="829"/>
      <c r="AD112" s="829"/>
      <c r="AE112" s="830"/>
      <c r="AF112" s="831" t="s">
        <v>443</v>
      </c>
      <c r="AG112" s="829"/>
      <c r="AH112" s="829"/>
      <c r="AI112" s="829"/>
      <c r="AJ112" s="830"/>
      <c r="AK112" s="831" t="s">
        <v>443</v>
      </c>
      <c r="AL112" s="829"/>
      <c r="AM112" s="829"/>
      <c r="AN112" s="829"/>
      <c r="AO112" s="830"/>
      <c r="AP112" s="832" t="s">
        <v>176</v>
      </c>
      <c r="AQ112" s="833"/>
      <c r="AR112" s="833"/>
      <c r="AS112" s="833"/>
      <c r="AT112" s="834"/>
      <c r="AU112" s="1029"/>
      <c r="AV112" s="1030"/>
      <c r="AW112" s="1030"/>
      <c r="AX112" s="1030"/>
      <c r="AY112" s="1030"/>
      <c r="AZ112" s="915" t="s">
        <v>449</v>
      </c>
      <c r="BA112" s="821"/>
      <c r="BB112" s="821"/>
      <c r="BC112" s="821"/>
      <c r="BD112" s="821"/>
      <c r="BE112" s="821"/>
      <c r="BF112" s="821"/>
      <c r="BG112" s="821"/>
      <c r="BH112" s="821"/>
      <c r="BI112" s="821"/>
      <c r="BJ112" s="821"/>
      <c r="BK112" s="821"/>
      <c r="BL112" s="821"/>
      <c r="BM112" s="821"/>
      <c r="BN112" s="821"/>
      <c r="BO112" s="821"/>
      <c r="BP112" s="822"/>
      <c r="BQ112" s="838">
        <v>3051474</v>
      </c>
      <c r="BR112" s="839"/>
      <c r="BS112" s="839"/>
      <c r="BT112" s="839"/>
      <c r="BU112" s="839"/>
      <c r="BV112" s="839">
        <v>2994189</v>
      </c>
      <c r="BW112" s="839"/>
      <c r="BX112" s="839"/>
      <c r="BY112" s="839"/>
      <c r="BZ112" s="839"/>
      <c r="CA112" s="839">
        <v>2865977</v>
      </c>
      <c r="CB112" s="839"/>
      <c r="CC112" s="839"/>
      <c r="CD112" s="839"/>
      <c r="CE112" s="839"/>
      <c r="CF112" s="970">
        <v>49.6</v>
      </c>
      <c r="CG112" s="971"/>
      <c r="CH112" s="971"/>
      <c r="CI112" s="971"/>
      <c r="CJ112" s="971"/>
      <c r="CK112" s="1024"/>
      <c r="CL112" s="91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838" t="s">
        <v>443</v>
      </c>
      <c r="DH112" s="839"/>
      <c r="DI112" s="839"/>
      <c r="DJ112" s="839"/>
      <c r="DK112" s="839"/>
      <c r="DL112" s="839" t="s">
        <v>176</v>
      </c>
      <c r="DM112" s="839"/>
      <c r="DN112" s="839"/>
      <c r="DO112" s="839"/>
      <c r="DP112" s="839"/>
      <c r="DQ112" s="839" t="s">
        <v>176</v>
      </c>
      <c r="DR112" s="839"/>
      <c r="DS112" s="839"/>
      <c r="DT112" s="839"/>
      <c r="DU112" s="839"/>
      <c r="DV112" s="894" t="s">
        <v>176</v>
      </c>
      <c r="DW112" s="894"/>
      <c r="DX112" s="894"/>
      <c r="DY112" s="894"/>
      <c r="DZ112" s="895"/>
    </row>
    <row r="113" spans="1:130" s="248" customFormat="1" ht="26.25" customHeight="1">
      <c r="A113" s="1011"/>
      <c r="B113" s="1012"/>
      <c r="C113" s="821" t="s">
        <v>451</v>
      </c>
      <c r="D113" s="821"/>
      <c r="E113" s="821"/>
      <c r="F113" s="821"/>
      <c r="G113" s="821"/>
      <c r="H113" s="821"/>
      <c r="I113" s="821"/>
      <c r="J113" s="821"/>
      <c r="K113" s="821"/>
      <c r="L113" s="821"/>
      <c r="M113" s="821"/>
      <c r="N113" s="821"/>
      <c r="O113" s="821"/>
      <c r="P113" s="821"/>
      <c r="Q113" s="821"/>
      <c r="R113" s="821"/>
      <c r="S113" s="821"/>
      <c r="T113" s="821"/>
      <c r="U113" s="821"/>
      <c r="V113" s="821"/>
      <c r="W113" s="821"/>
      <c r="X113" s="821"/>
      <c r="Y113" s="821"/>
      <c r="Z113" s="822"/>
      <c r="AA113" s="1015">
        <v>244376</v>
      </c>
      <c r="AB113" s="1016"/>
      <c r="AC113" s="1016"/>
      <c r="AD113" s="1016"/>
      <c r="AE113" s="1017"/>
      <c r="AF113" s="1018">
        <v>240870</v>
      </c>
      <c r="AG113" s="1016"/>
      <c r="AH113" s="1016"/>
      <c r="AI113" s="1016"/>
      <c r="AJ113" s="1017"/>
      <c r="AK113" s="1018">
        <v>236706</v>
      </c>
      <c r="AL113" s="1016"/>
      <c r="AM113" s="1016"/>
      <c r="AN113" s="1016"/>
      <c r="AO113" s="1017"/>
      <c r="AP113" s="1019">
        <v>4.0999999999999996</v>
      </c>
      <c r="AQ113" s="1020"/>
      <c r="AR113" s="1020"/>
      <c r="AS113" s="1020"/>
      <c r="AT113" s="1021"/>
      <c r="AU113" s="1029"/>
      <c r="AV113" s="1030"/>
      <c r="AW113" s="1030"/>
      <c r="AX113" s="1030"/>
      <c r="AY113" s="1030"/>
      <c r="AZ113" s="915" t="s">
        <v>452</v>
      </c>
      <c r="BA113" s="821"/>
      <c r="BB113" s="821"/>
      <c r="BC113" s="821"/>
      <c r="BD113" s="821"/>
      <c r="BE113" s="821"/>
      <c r="BF113" s="821"/>
      <c r="BG113" s="821"/>
      <c r="BH113" s="821"/>
      <c r="BI113" s="821"/>
      <c r="BJ113" s="821"/>
      <c r="BK113" s="821"/>
      <c r="BL113" s="821"/>
      <c r="BM113" s="821"/>
      <c r="BN113" s="821"/>
      <c r="BO113" s="821"/>
      <c r="BP113" s="822"/>
      <c r="BQ113" s="838">
        <v>156550</v>
      </c>
      <c r="BR113" s="839"/>
      <c r="BS113" s="839"/>
      <c r="BT113" s="839"/>
      <c r="BU113" s="839"/>
      <c r="BV113" s="839">
        <v>120390</v>
      </c>
      <c r="BW113" s="839"/>
      <c r="BX113" s="839"/>
      <c r="BY113" s="839"/>
      <c r="BZ113" s="839"/>
      <c r="CA113" s="839">
        <v>97888</v>
      </c>
      <c r="CB113" s="839"/>
      <c r="CC113" s="839"/>
      <c r="CD113" s="839"/>
      <c r="CE113" s="839"/>
      <c r="CF113" s="970">
        <v>1.7</v>
      </c>
      <c r="CG113" s="971"/>
      <c r="CH113" s="971"/>
      <c r="CI113" s="971"/>
      <c r="CJ113" s="971"/>
      <c r="CK113" s="1024"/>
      <c r="CL113" s="91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828" t="s">
        <v>443</v>
      </c>
      <c r="DH113" s="829"/>
      <c r="DI113" s="829"/>
      <c r="DJ113" s="829"/>
      <c r="DK113" s="830"/>
      <c r="DL113" s="831" t="s">
        <v>443</v>
      </c>
      <c r="DM113" s="829"/>
      <c r="DN113" s="829"/>
      <c r="DO113" s="829"/>
      <c r="DP113" s="830"/>
      <c r="DQ113" s="831" t="s">
        <v>176</v>
      </c>
      <c r="DR113" s="829"/>
      <c r="DS113" s="829"/>
      <c r="DT113" s="829"/>
      <c r="DU113" s="830"/>
      <c r="DV113" s="832" t="s">
        <v>176</v>
      </c>
      <c r="DW113" s="833"/>
      <c r="DX113" s="833"/>
      <c r="DY113" s="833"/>
      <c r="DZ113" s="834"/>
    </row>
    <row r="114" spans="1:130" s="248" customFormat="1" ht="26.25" customHeight="1">
      <c r="A114" s="1011"/>
      <c r="B114" s="1012"/>
      <c r="C114" s="821" t="s">
        <v>454</v>
      </c>
      <c r="D114" s="821"/>
      <c r="E114" s="821"/>
      <c r="F114" s="821"/>
      <c r="G114" s="821"/>
      <c r="H114" s="821"/>
      <c r="I114" s="821"/>
      <c r="J114" s="821"/>
      <c r="K114" s="821"/>
      <c r="L114" s="821"/>
      <c r="M114" s="821"/>
      <c r="N114" s="821"/>
      <c r="O114" s="821"/>
      <c r="P114" s="821"/>
      <c r="Q114" s="821"/>
      <c r="R114" s="821"/>
      <c r="S114" s="821"/>
      <c r="T114" s="821"/>
      <c r="U114" s="821"/>
      <c r="V114" s="821"/>
      <c r="W114" s="821"/>
      <c r="X114" s="821"/>
      <c r="Y114" s="821"/>
      <c r="Z114" s="822"/>
      <c r="AA114" s="828">
        <v>913</v>
      </c>
      <c r="AB114" s="829"/>
      <c r="AC114" s="829"/>
      <c r="AD114" s="829"/>
      <c r="AE114" s="830"/>
      <c r="AF114" s="831">
        <v>307</v>
      </c>
      <c r="AG114" s="829"/>
      <c r="AH114" s="829"/>
      <c r="AI114" s="829"/>
      <c r="AJ114" s="830"/>
      <c r="AK114" s="831">
        <v>485</v>
      </c>
      <c r="AL114" s="829"/>
      <c r="AM114" s="829"/>
      <c r="AN114" s="829"/>
      <c r="AO114" s="830"/>
      <c r="AP114" s="832">
        <v>0</v>
      </c>
      <c r="AQ114" s="833"/>
      <c r="AR114" s="833"/>
      <c r="AS114" s="833"/>
      <c r="AT114" s="834"/>
      <c r="AU114" s="1029"/>
      <c r="AV114" s="1030"/>
      <c r="AW114" s="1030"/>
      <c r="AX114" s="1030"/>
      <c r="AY114" s="1030"/>
      <c r="AZ114" s="915" t="s">
        <v>455</v>
      </c>
      <c r="BA114" s="821"/>
      <c r="BB114" s="821"/>
      <c r="BC114" s="821"/>
      <c r="BD114" s="821"/>
      <c r="BE114" s="821"/>
      <c r="BF114" s="821"/>
      <c r="BG114" s="821"/>
      <c r="BH114" s="821"/>
      <c r="BI114" s="821"/>
      <c r="BJ114" s="821"/>
      <c r="BK114" s="821"/>
      <c r="BL114" s="821"/>
      <c r="BM114" s="821"/>
      <c r="BN114" s="821"/>
      <c r="BO114" s="821"/>
      <c r="BP114" s="822"/>
      <c r="BQ114" s="838">
        <v>2779036</v>
      </c>
      <c r="BR114" s="839"/>
      <c r="BS114" s="839"/>
      <c r="BT114" s="839"/>
      <c r="BU114" s="839"/>
      <c r="BV114" s="839">
        <v>2741011</v>
      </c>
      <c r="BW114" s="839"/>
      <c r="BX114" s="839"/>
      <c r="BY114" s="839"/>
      <c r="BZ114" s="839"/>
      <c r="CA114" s="839">
        <v>2703945</v>
      </c>
      <c r="CB114" s="839"/>
      <c r="CC114" s="839"/>
      <c r="CD114" s="839"/>
      <c r="CE114" s="839"/>
      <c r="CF114" s="970">
        <v>46.8</v>
      </c>
      <c r="CG114" s="971"/>
      <c r="CH114" s="971"/>
      <c r="CI114" s="971"/>
      <c r="CJ114" s="971"/>
      <c r="CK114" s="1024"/>
      <c r="CL114" s="919"/>
      <c r="CM114" s="922" t="s">
        <v>456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828" t="s">
        <v>442</v>
      </c>
      <c r="DH114" s="829"/>
      <c r="DI114" s="829"/>
      <c r="DJ114" s="829"/>
      <c r="DK114" s="830"/>
      <c r="DL114" s="831" t="s">
        <v>443</v>
      </c>
      <c r="DM114" s="829"/>
      <c r="DN114" s="829"/>
      <c r="DO114" s="829"/>
      <c r="DP114" s="830"/>
      <c r="DQ114" s="831" t="s">
        <v>176</v>
      </c>
      <c r="DR114" s="829"/>
      <c r="DS114" s="829"/>
      <c r="DT114" s="829"/>
      <c r="DU114" s="830"/>
      <c r="DV114" s="832" t="s">
        <v>176</v>
      </c>
      <c r="DW114" s="833"/>
      <c r="DX114" s="833"/>
      <c r="DY114" s="833"/>
      <c r="DZ114" s="834"/>
    </row>
    <row r="115" spans="1:130" s="248" customFormat="1" ht="26.25" customHeight="1">
      <c r="A115" s="1011"/>
      <c r="B115" s="1012"/>
      <c r="C115" s="821" t="s">
        <v>457</v>
      </c>
      <c r="D115" s="821"/>
      <c r="E115" s="821"/>
      <c r="F115" s="821"/>
      <c r="G115" s="821"/>
      <c r="H115" s="821"/>
      <c r="I115" s="821"/>
      <c r="J115" s="821"/>
      <c r="K115" s="821"/>
      <c r="L115" s="821"/>
      <c r="M115" s="821"/>
      <c r="N115" s="821"/>
      <c r="O115" s="821"/>
      <c r="P115" s="821"/>
      <c r="Q115" s="821"/>
      <c r="R115" s="821"/>
      <c r="S115" s="821"/>
      <c r="T115" s="821"/>
      <c r="U115" s="821"/>
      <c r="V115" s="821"/>
      <c r="W115" s="821"/>
      <c r="X115" s="821"/>
      <c r="Y115" s="821"/>
      <c r="Z115" s="822"/>
      <c r="AA115" s="1015">
        <v>47025</v>
      </c>
      <c r="AB115" s="1016"/>
      <c r="AC115" s="1016"/>
      <c r="AD115" s="1016"/>
      <c r="AE115" s="1017"/>
      <c r="AF115" s="1018">
        <v>42179</v>
      </c>
      <c r="AG115" s="1016"/>
      <c r="AH115" s="1016"/>
      <c r="AI115" s="1016"/>
      <c r="AJ115" s="1017"/>
      <c r="AK115" s="1018">
        <v>22291</v>
      </c>
      <c r="AL115" s="1016"/>
      <c r="AM115" s="1016"/>
      <c r="AN115" s="1016"/>
      <c r="AO115" s="1017"/>
      <c r="AP115" s="1019">
        <v>0.4</v>
      </c>
      <c r="AQ115" s="1020"/>
      <c r="AR115" s="1020"/>
      <c r="AS115" s="1020"/>
      <c r="AT115" s="1021"/>
      <c r="AU115" s="1029"/>
      <c r="AV115" s="1030"/>
      <c r="AW115" s="1030"/>
      <c r="AX115" s="1030"/>
      <c r="AY115" s="1030"/>
      <c r="AZ115" s="915" t="s">
        <v>458</v>
      </c>
      <c r="BA115" s="821"/>
      <c r="BB115" s="821"/>
      <c r="BC115" s="821"/>
      <c r="BD115" s="821"/>
      <c r="BE115" s="821"/>
      <c r="BF115" s="821"/>
      <c r="BG115" s="821"/>
      <c r="BH115" s="821"/>
      <c r="BI115" s="821"/>
      <c r="BJ115" s="821"/>
      <c r="BK115" s="821"/>
      <c r="BL115" s="821"/>
      <c r="BM115" s="821"/>
      <c r="BN115" s="821"/>
      <c r="BO115" s="821"/>
      <c r="BP115" s="822"/>
      <c r="BQ115" s="838" t="s">
        <v>176</v>
      </c>
      <c r="BR115" s="839"/>
      <c r="BS115" s="839"/>
      <c r="BT115" s="839"/>
      <c r="BU115" s="839"/>
      <c r="BV115" s="839" t="s">
        <v>459</v>
      </c>
      <c r="BW115" s="839"/>
      <c r="BX115" s="839"/>
      <c r="BY115" s="839"/>
      <c r="BZ115" s="839"/>
      <c r="CA115" s="839" t="s">
        <v>176</v>
      </c>
      <c r="CB115" s="839"/>
      <c r="CC115" s="839"/>
      <c r="CD115" s="839"/>
      <c r="CE115" s="839"/>
      <c r="CF115" s="970" t="s">
        <v>176</v>
      </c>
      <c r="CG115" s="971"/>
      <c r="CH115" s="971"/>
      <c r="CI115" s="971"/>
      <c r="CJ115" s="971"/>
      <c r="CK115" s="1024"/>
      <c r="CL115" s="919"/>
      <c r="CM115" s="915" t="s">
        <v>460</v>
      </c>
      <c r="CN115" s="1008"/>
      <c r="CO115" s="1008"/>
      <c r="CP115" s="1008"/>
      <c r="CQ115" s="1008"/>
      <c r="CR115" s="1008"/>
      <c r="CS115" s="1008"/>
      <c r="CT115" s="1008"/>
      <c r="CU115" s="1008"/>
      <c r="CV115" s="1008"/>
      <c r="CW115" s="1008"/>
      <c r="CX115" s="1008"/>
      <c r="CY115" s="1008"/>
      <c r="CZ115" s="1008"/>
      <c r="DA115" s="1008"/>
      <c r="DB115" s="1008"/>
      <c r="DC115" s="1008"/>
      <c r="DD115" s="1008"/>
      <c r="DE115" s="1008"/>
      <c r="DF115" s="822"/>
      <c r="DG115" s="828" t="s">
        <v>443</v>
      </c>
      <c r="DH115" s="829"/>
      <c r="DI115" s="829"/>
      <c r="DJ115" s="829"/>
      <c r="DK115" s="830"/>
      <c r="DL115" s="831" t="s">
        <v>176</v>
      </c>
      <c r="DM115" s="829"/>
      <c r="DN115" s="829"/>
      <c r="DO115" s="829"/>
      <c r="DP115" s="830"/>
      <c r="DQ115" s="831" t="s">
        <v>176</v>
      </c>
      <c r="DR115" s="829"/>
      <c r="DS115" s="829"/>
      <c r="DT115" s="829"/>
      <c r="DU115" s="830"/>
      <c r="DV115" s="832" t="s">
        <v>176</v>
      </c>
      <c r="DW115" s="833"/>
      <c r="DX115" s="833"/>
      <c r="DY115" s="833"/>
      <c r="DZ115" s="834"/>
    </row>
    <row r="116" spans="1:130" s="248" customFormat="1" ht="26.25" customHeight="1">
      <c r="A116" s="1013"/>
      <c r="B116" s="1014"/>
      <c r="C116" s="826" t="s">
        <v>461</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828" t="s">
        <v>176</v>
      </c>
      <c r="AB116" s="829"/>
      <c r="AC116" s="829"/>
      <c r="AD116" s="829"/>
      <c r="AE116" s="830"/>
      <c r="AF116" s="831" t="s">
        <v>176</v>
      </c>
      <c r="AG116" s="829"/>
      <c r="AH116" s="829"/>
      <c r="AI116" s="829"/>
      <c r="AJ116" s="830"/>
      <c r="AK116" s="831" t="s">
        <v>176</v>
      </c>
      <c r="AL116" s="829"/>
      <c r="AM116" s="829"/>
      <c r="AN116" s="829"/>
      <c r="AO116" s="830"/>
      <c r="AP116" s="832" t="s">
        <v>176</v>
      </c>
      <c r="AQ116" s="833"/>
      <c r="AR116" s="833"/>
      <c r="AS116" s="833"/>
      <c r="AT116" s="834"/>
      <c r="AU116" s="1029"/>
      <c r="AV116" s="1030"/>
      <c r="AW116" s="1030"/>
      <c r="AX116" s="1030"/>
      <c r="AY116" s="1030"/>
      <c r="AZ116" s="835" t="s">
        <v>462</v>
      </c>
      <c r="BA116" s="836"/>
      <c r="BB116" s="836"/>
      <c r="BC116" s="836"/>
      <c r="BD116" s="836"/>
      <c r="BE116" s="836"/>
      <c r="BF116" s="836"/>
      <c r="BG116" s="836"/>
      <c r="BH116" s="836"/>
      <c r="BI116" s="836"/>
      <c r="BJ116" s="836"/>
      <c r="BK116" s="836"/>
      <c r="BL116" s="836"/>
      <c r="BM116" s="836"/>
      <c r="BN116" s="836"/>
      <c r="BO116" s="836"/>
      <c r="BP116" s="837"/>
      <c r="BQ116" s="838" t="s">
        <v>176</v>
      </c>
      <c r="BR116" s="839"/>
      <c r="BS116" s="839"/>
      <c r="BT116" s="839"/>
      <c r="BU116" s="839"/>
      <c r="BV116" s="839" t="s">
        <v>176</v>
      </c>
      <c r="BW116" s="839"/>
      <c r="BX116" s="839"/>
      <c r="BY116" s="839"/>
      <c r="BZ116" s="839"/>
      <c r="CA116" s="839" t="s">
        <v>176</v>
      </c>
      <c r="CB116" s="839"/>
      <c r="CC116" s="839"/>
      <c r="CD116" s="839"/>
      <c r="CE116" s="839"/>
      <c r="CF116" s="970" t="s">
        <v>176</v>
      </c>
      <c r="CG116" s="971"/>
      <c r="CH116" s="971"/>
      <c r="CI116" s="971"/>
      <c r="CJ116" s="971"/>
      <c r="CK116" s="1024"/>
      <c r="CL116" s="91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828" t="s">
        <v>176</v>
      </c>
      <c r="DH116" s="829"/>
      <c r="DI116" s="829"/>
      <c r="DJ116" s="829"/>
      <c r="DK116" s="830"/>
      <c r="DL116" s="831" t="s">
        <v>176</v>
      </c>
      <c r="DM116" s="829"/>
      <c r="DN116" s="829"/>
      <c r="DO116" s="829"/>
      <c r="DP116" s="830"/>
      <c r="DQ116" s="831" t="s">
        <v>443</v>
      </c>
      <c r="DR116" s="829"/>
      <c r="DS116" s="829"/>
      <c r="DT116" s="829"/>
      <c r="DU116" s="830"/>
      <c r="DV116" s="832" t="s">
        <v>176</v>
      </c>
      <c r="DW116" s="833"/>
      <c r="DX116" s="833"/>
      <c r="DY116" s="833"/>
      <c r="DZ116" s="834"/>
    </row>
    <row r="117" spans="1:130" s="248" customFormat="1" ht="26.25" customHeight="1">
      <c r="A117" s="994" t="s">
        <v>191</v>
      </c>
      <c r="B117" s="995"/>
      <c r="C117" s="995"/>
      <c r="D117" s="995"/>
      <c r="E117" s="995"/>
      <c r="F117" s="995"/>
      <c r="G117" s="995"/>
      <c r="H117" s="995"/>
      <c r="I117" s="995"/>
      <c r="J117" s="995"/>
      <c r="K117" s="995"/>
      <c r="L117" s="995"/>
      <c r="M117" s="995"/>
      <c r="N117" s="995"/>
      <c r="O117" s="995"/>
      <c r="P117" s="995"/>
      <c r="Q117" s="995"/>
      <c r="R117" s="995"/>
      <c r="S117" s="995"/>
      <c r="T117" s="995"/>
      <c r="U117" s="995"/>
      <c r="V117" s="995"/>
      <c r="W117" s="995"/>
      <c r="X117" s="995"/>
      <c r="Y117" s="972" t="s">
        <v>464</v>
      </c>
      <c r="Z117" s="996"/>
      <c r="AA117" s="1001">
        <v>1255604</v>
      </c>
      <c r="AB117" s="1002"/>
      <c r="AC117" s="1002"/>
      <c r="AD117" s="1002"/>
      <c r="AE117" s="1003"/>
      <c r="AF117" s="1004">
        <v>1325001</v>
      </c>
      <c r="AG117" s="1002"/>
      <c r="AH117" s="1002"/>
      <c r="AI117" s="1002"/>
      <c r="AJ117" s="1003"/>
      <c r="AK117" s="1004">
        <v>1294122</v>
      </c>
      <c r="AL117" s="1002"/>
      <c r="AM117" s="1002"/>
      <c r="AN117" s="1002"/>
      <c r="AO117" s="1003"/>
      <c r="AP117" s="1005"/>
      <c r="AQ117" s="1006"/>
      <c r="AR117" s="1006"/>
      <c r="AS117" s="1006"/>
      <c r="AT117" s="1007"/>
      <c r="AU117" s="1029"/>
      <c r="AV117" s="1030"/>
      <c r="AW117" s="1030"/>
      <c r="AX117" s="1030"/>
      <c r="AY117" s="1030"/>
      <c r="AZ117" s="835" t="s">
        <v>465</v>
      </c>
      <c r="BA117" s="836"/>
      <c r="BB117" s="836"/>
      <c r="BC117" s="836"/>
      <c r="BD117" s="836"/>
      <c r="BE117" s="836"/>
      <c r="BF117" s="836"/>
      <c r="BG117" s="836"/>
      <c r="BH117" s="836"/>
      <c r="BI117" s="836"/>
      <c r="BJ117" s="836"/>
      <c r="BK117" s="836"/>
      <c r="BL117" s="836"/>
      <c r="BM117" s="836"/>
      <c r="BN117" s="836"/>
      <c r="BO117" s="836"/>
      <c r="BP117" s="837"/>
      <c r="BQ117" s="838" t="s">
        <v>442</v>
      </c>
      <c r="BR117" s="839"/>
      <c r="BS117" s="839"/>
      <c r="BT117" s="839"/>
      <c r="BU117" s="839"/>
      <c r="BV117" s="839" t="s">
        <v>176</v>
      </c>
      <c r="BW117" s="839"/>
      <c r="BX117" s="839"/>
      <c r="BY117" s="839"/>
      <c r="BZ117" s="839"/>
      <c r="CA117" s="839" t="s">
        <v>176</v>
      </c>
      <c r="CB117" s="839"/>
      <c r="CC117" s="839"/>
      <c r="CD117" s="839"/>
      <c r="CE117" s="839"/>
      <c r="CF117" s="970" t="s">
        <v>176</v>
      </c>
      <c r="CG117" s="971"/>
      <c r="CH117" s="971"/>
      <c r="CI117" s="971"/>
      <c r="CJ117" s="971"/>
      <c r="CK117" s="1024"/>
      <c r="CL117" s="91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828" t="s">
        <v>176</v>
      </c>
      <c r="DH117" s="829"/>
      <c r="DI117" s="829"/>
      <c r="DJ117" s="829"/>
      <c r="DK117" s="830"/>
      <c r="DL117" s="831" t="s">
        <v>176</v>
      </c>
      <c r="DM117" s="829"/>
      <c r="DN117" s="829"/>
      <c r="DO117" s="829"/>
      <c r="DP117" s="830"/>
      <c r="DQ117" s="831" t="s">
        <v>176</v>
      </c>
      <c r="DR117" s="829"/>
      <c r="DS117" s="829"/>
      <c r="DT117" s="829"/>
      <c r="DU117" s="830"/>
      <c r="DV117" s="832" t="s">
        <v>176</v>
      </c>
      <c r="DW117" s="833"/>
      <c r="DX117" s="833"/>
      <c r="DY117" s="833"/>
      <c r="DZ117" s="834"/>
    </row>
    <row r="118" spans="1:130" s="248" customFormat="1" ht="26.25" customHeight="1">
      <c r="A118" s="994" t="s">
        <v>437</v>
      </c>
      <c r="B118" s="995"/>
      <c r="C118" s="995"/>
      <c r="D118" s="995"/>
      <c r="E118" s="995"/>
      <c r="F118" s="995"/>
      <c r="G118" s="995"/>
      <c r="H118" s="995"/>
      <c r="I118" s="995"/>
      <c r="J118" s="995"/>
      <c r="K118" s="995"/>
      <c r="L118" s="995"/>
      <c r="M118" s="995"/>
      <c r="N118" s="995"/>
      <c r="O118" s="995"/>
      <c r="P118" s="995"/>
      <c r="Q118" s="995"/>
      <c r="R118" s="995"/>
      <c r="S118" s="995"/>
      <c r="T118" s="995"/>
      <c r="U118" s="995"/>
      <c r="V118" s="995"/>
      <c r="W118" s="995"/>
      <c r="X118" s="995"/>
      <c r="Y118" s="995"/>
      <c r="Z118" s="996"/>
      <c r="AA118" s="997" t="s">
        <v>434</v>
      </c>
      <c r="AB118" s="995"/>
      <c r="AC118" s="995"/>
      <c r="AD118" s="995"/>
      <c r="AE118" s="996"/>
      <c r="AF118" s="997" t="s">
        <v>435</v>
      </c>
      <c r="AG118" s="995"/>
      <c r="AH118" s="995"/>
      <c r="AI118" s="995"/>
      <c r="AJ118" s="996"/>
      <c r="AK118" s="997" t="s">
        <v>313</v>
      </c>
      <c r="AL118" s="995"/>
      <c r="AM118" s="995"/>
      <c r="AN118" s="995"/>
      <c r="AO118" s="996"/>
      <c r="AP118" s="998" t="s">
        <v>436</v>
      </c>
      <c r="AQ118" s="999"/>
      <c r="AR118" s="999"/>
      <c r="AS118" s="999"/>
      <c r="AT118" s="1000"/>
      <c r="AU118" s="1029"/>
      <c r="AV118" s="1030"/>
      <c r="AW118" s="1030"/>
      <c r="AX118" s="1030"/>
      <c r="AY118" s="1030"/>
      <c r="AZ118" s="974" t="s">
        <v>467</v>
      </c>
      <c r="BA118" s="826"/>
      <c r="BB118" s="826"/>
      <c r="BC118" s="826"/>
      <c r="BD118" s="826"/>
      <c r="BE118" s="826"/>
      <c r="BF118" s="826"/>
      <c r="BG118" s="826"/>
      <c r="BH118" s="826"/>
      <c r="BI118" s="826"/>
      <c r="BJ118" s="826"/>
      <c r="BK118" s="826"/>
      <c r="BL118" s="826"/>
      <c r="BM118" s="826"/>
      <c r="BN118" s="826"/>
      <c r="BO118" s="826"/>
      <c r="BP118" s="827"/>
      <c r="BQ118" s="975" t="s">
        <v>176</v>
      </c>
      <c r="BR118" s="943"/>
      <c r="BS118" s="943"/>
      <c r="BT118" s="943"/>
      <c r="BU118" s="943"/>
      <c r="BV118" s="943" t="s">
        <v>176</v>
      </c>
      <c r="BW118" s="943"/>
      <c r="BX118" s="943"/>
      <c r="BY118" s="943"/>
      <c r="BZ118" s="943"/>
      <c r="CA118" s="943" t="s">
        <v>176</v>
      </c>
      <c r="CB118" s="943"/>
      <c r="CC118" s="943"/>
      <c r="CD118" s="943"/>
      <c r="CE118" s="943"/>
      <c r="CF118" s="970" t="s">
        <v>442</v>
      </c>
      <c r="CG118" s="971"/>
      <c r="CH118" s="971"/>
      <c r="CI118" s="971"/>
      <c r="CJ118" s="971"/>
      <c r="CK118" s="1024"/>
      <c r="CL118" s="91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828" t="s">
        <v>176</v>
      </c>
      <c r="DH118" s="829"/>
      <c r="DI118" s="829"/>
      <c r="DJ118" s="829"/>
      <c r="DK118" s="830"/>
      <c r="DL118" s="831" t="s">
        <v>176</v>
      </c>
      <c r="DM118" s="829"/>
      <c r="DN118" s="829"/>
      <c r="DO118" s="829"/>
      <c r="DP118" s="830"/>
      <c r="DQ118" s="831" t="s">
        <v>176</v>
      </c>
      <c r="DR118" s="829"/>
      <c r="DS118" s="829"/>
      <c r="DT118" s="829"/>
      <c r="DU118" s="830"/>
      <c r="DV118" s="832" t="s">
        <v>176</v>
      </c>
      <c r="DW118" s="833"/>
      <c r="DX118" s="833"/>
      <c r="DY118" s="833"/>
      <c r="DZ118" s="834"/>
    </row>
    <row r="119" spans="1:130" s="248" customFormat="1" ht="26.25" customHeight="1">
      <c r="A119" s="916" t="s">
        <v>440</v>
      </c>
      <c r="B119" s="917"/>
      <c r="C119" s="984" t="s">
        <v>441</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87" t="s">
        <v>176</v>
      </c>
      <c r="AB119" s="988"/>
      <c r="AC119" s="988"/>
      <c r="AD119" s="988"/>
      <c r="AE119" s="989"/>
      <c r="AF119" s="990" t="s">
        <v>176</v>
      </c>
      <c r="AG119" s="988"/>
      <c r="AH119" s="988"/>
      <c r="AI119" s="988"/>
      <c r="AJ119" s="989"/>
      <c r="AK119" s="990" t="s">
        <v>442</v>
      </c>
      <c r="AL119" s="988"/>
      <c r="AM119" s="988"/>
      <c r="AN119" s="988"/>
      <c r="AO119" s="989"/>
      <c r="AP119" s="991" t="s">
        <v>176</v>
      </c>
      <c r="AQ119" s="992"/>
      <c r="AR119" s="992"/>
      <c r="AS119" s="992"/>
      <c r="AT119" s="993"/>
      <c r="AU119" s="1031"/>
      <c r="AV119" s="1032"/>
      <c r="AW119" s="1032"/>
      <c r="AX119" s="1032"/>
      <c r="AY119" s="1032"/>
      <c r="AZ119" s="279" t="s">
        <v>191</v>
      </c>
      <c r="BA119" s="279"/>
      <c r="BB119" s="279"/>
      <c r="BC119" s="279"/>
      <c r="BD119" s="279"/>
      <c r="BE119" s="279"/>
      <c r="BF119" s="279"/>
      <c r="BG119" s="279"/>
      <c r="BH119" s="279"/>
      <c r="BI119" s="279"/>
      <c r="BJ119" s="279"/>
      <c r="BK119" s="279"/>
      <c r="BL119" s="279"/>
      <c r="BM119" s="279"/>
      <c r="BN119" s="279"/>
      <c r="BO119" s="972" t="s">
        <v>469</v>
      </c>
      <c r="BP119" s="973"/>
      <c r="BQ119" s="975">
        <v>17202527</v>
      </c>
      <c r="BR119" s="943"/>
      <c r="BS119" s="943"/>
      <c r="BT119" s="943"/>
      <c r="BU119" s="943"/>
      <c r="BV119" s="943">
        <v>17135345</v>
      </c>
      <c r="BW119" s="943"/>
      <c r="BX119" s="943"/>
      <c r="BY119" s="943"/>
      <c r="BZ119" s="943"/>
      <c r="CA119" s="943">
        <v>16531391</v>
      </c>
      <c r="CB119" s="943"/>
      <c r="CC119" s="943"/>
      <c r="CD119" s="943"/>
      <c r="CE119" s="943"/>
      <c r="CF119" s="856"/>
      <c r="CG119" s="857"/>
      <c r="CH119" s="857"/>
      <c r="CI119" s="857"/>
      <c r="CJ119" s="932"/>
      <c r="CK119" s="1025"/>
      <c r="CL119" s="921"/>
      <c r="CM119" s="936" t="s">
        <v>470</v>
      </c>
      <c r="CN119" s="937"/>
      <c r="CO119" s="937"/>
      <c r="CP119" s="937"/>
      <c r="CQ119" s="937"/>
      <c r="CR119" s="937"/>
      <c r="CS119" s="937"/>
      <c r="CT119" s="937"/>
      <c r="CU119" s="937"/>
      <c r="CV119" s="937"/>
      <c r="CW119" s="937"/>
      <c r="CX119" s="937"/>
      <c r="CY119" s="937"/>
      <c r="CZ119" s="937"/>
      <c r="DA119" s="937"/>
      <c r="DB119" s="937"/>
      <c r="DC119" s="937"/>
      <c r="DD119" s="937"/>
      <c r="DE119" s="937"/>
      <c r="DF119" s="938"/>
      <c r="DG119" s="869">
        <v>188035</v>
      </c>
      <c r="DH119" s="870"/>
      <c r="DI119" s="870"/>
      <c r="DJ119" s="870"/>
      <c r="DK119" s="871"/>
      <c r="DL119" s="872">
        <v>277683</v>
      </c>
      <c r="DM119" s="870"/>
      <c r="DN119" s="870"/>
      <c r="DO119" s="870"/>
      <c r="DP119" s="871"/>
      <c r="DQ119" s="872">
        <v>233289</v>
      </c>
      <c r="DR119" s="870"/>
      <c r="DS119" s="870"/>
      <c r="DT119" s="870"/>
      <c r="DU119" s="871"/>
      <c r="DV119" s="946">
        <v>4</v>
      </c>
      <c r="DW119" s="947"/>
      <c r="DX119" s="947"/>
      <c r="DY119" s="947"/>
      <c r="DZ119" s="948"/>
    </row>
    <row r="120" spans="1:130" s="248" customFormat="1" ht="26.25" customHeight="1">
      <c r="A120" s="918"/>
      <c r="B120" s="91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828" t="s">
        <v>176</v>
      </c>
      <c r="AB120" s="829"/>
      <c r="AC120" s="829"/>
      <c r="AD120" s="829"/>
      <c r="AE120" s="830"/>
      <c r="AF120" s="831" t="s">
        <v>176</v>
      </c>
      <c r="AG120" s="829"/>
      <c r="AH120" s="829"/>
      <c r="AI120" s="829"/>
      <c r="AJ120" s="830"/>
      <c r="AK120" s="831" t="s">
        <v>176</v>
      </c>
      <c r="AL120" s="829"/>
      <c r="AM120" s="829"/>
      <c r="AN120" s="829"/>
      <c r="AO120" s="830"/>
      <c r="AP120" s="832" t="s">
        <v>176</v>
      </c>
      <c r="AQ120" s="833"/>
      <c r="AR120" s="833"/>
      <c r="AS120" s="833"/>
      <c r="AT120" s="834"/>
      <c r="AU120" s="976" t="s">
        <v>471</v>
      </c>
      <c r="AV120" s="977"/>
      <c r="AW120" s="977"/>
      <c r="AX120" s="977"/>
      <c r="AY120" s="978"/>
      <c r="AZ120" s="958" t="s">
        <v>472</v>
      </c>
      <c r="BA120" s="908"/>
      <c r="BB120" s="908"/>
      <c r="BC120" s="908"/>
      <c r="BD120" s="908"/>
      <c r="BE120" s="908"/>
      <c r="BF120" s="908"/>
      <c r="BG120" s="908"/>
      <c r="BH120" s="908"/>
      <c r="BI120" s="908"/>
      <c r="BJ120" s="908"/>
      <c r="BK120" s="908"/>
      <c r="BL120" s="908"/>
      <c r="BM120" s="908"/>
      <c r="BN120" s="908"/>
      <c r="BO120" s="908"/>
      <c r="BP120" s="909"/>
      <c r="BQ120" s="959">
        <v>11954209</v>
      </c>
      <c r="BR120" s="940"/>
      <c r="BS120" s="940"/>
      <c r="BT120" s="940"/>
      <c r="BU120" s="940"/>
      <c r="BV120" s="940">
        <v>11825927</v>
      </c>
      <c r="BW120" s="940"/>
      <c r="BX120" s="940"/>
      <c r="BY120" s="940"/>
      <c r="BZ120" s="940"/>
      <c r="CA120" s="940">
        <v>11707636</v>
      </c>
      <c r="CB120" s="940"/>
      <c r="CC120" s="940"/>
      <c r="CD120" s="940"/>
      <c r="CE120" s="940"/>
      <c r="CF120" s="961">
        <v>202.6</v>
      </c>
      <c r="CG120" s="962"/>
      <c r="CH120" s="962"/>
      <c r="CI120" s="962"/>
      <c r="CJ120" s="962"/>
      <c r="CK120" s="963" t="s">
        <v>473</v>
      </c>
      <c r="CL120" s="950"/>
      <c r="CM120" s="950"/>
      <c r="CN120" s="950"/>
      <c r="CO120" s="951"/>
      <c r="CP120" s="967" t="s">
        <v>474</v>
      </c>
      <c r="CQ120" s="968"/>
      <c r="CR120" s="968"/>
      <c r="CS120" s="968"/>
      <c r="CT120" s="968"/>
      <c r="CU120" s="968"/>
      <c r="CV120" s="968"/>
      <c r="CW120" s="968"/>
      <c r="CX120" s="968"/>
      <c r="CY120" s="968"/>
      <c r="CZ120" s="968"/>
      <c r="DA120" s="968"/>
      <c r="DB120" s="968"/>
      <c r="DC120" s="968"/>
      <c r="DD120" s="968"/>
      <c r="DE120" s="968"/>
      <c r="DF120" s="969"/>
      <c r="DG120" s="959">
        <v>2483975</v>
      </c>
      <c r="DH120" s="940"/>
      <c r="DI120" s="940"/>
      <c r="DJ120" s="940"/>
      <c r="DK120" s="940"/>
      <c r="DL120" s="940">
        <v>2454000</v>
      </c>
      <c r="DM120" s="940"/>
      <c r="DN120" s="940"/>
      <c r="DO120" s="940"/>
      <c r="DP120" s="940"/>
      <c r="DQ120" s="940">
        <v>2382435</v>
      </c>
      <c r="DR120" s="940"/>
      <c r="DS120" s="940"/>
      <c r="DT120" s="940"/>
      <c r="DU120" s="940"/>
      <c r="DV120" s="941">
        <v>41.2</v>
      </c>
      <c r="DW120" s="941"/>
      <c r="DX120" s="941"/>
      <c r="DY120" s="941"/>
      <c r="DZ120" s="942"/>
    </row>
    <row r="121" spans="1:130" s="248" customFormat="1" ht="26.25" customHeight="1">
      <c r="A121" s="918"/>
      <c r="B121" s="919"/>
      <c r="C121" s="835" t="s">
        <v>475</v>
      </c>
      <c r="D121" s="836"/>
      <c r="E121" s="836"/>
      <c r="F121" s="836"/>
      <c r="G121" s="836"/>
      <c r="H121" s="836"/>
      <c r="I121" s="836"/>
      <c r="J121" s="836"/>
      <c r="K121" s="836"/>
      <c r="L121" s="836"/>
      <c r="M121" s="836"/>
      <c r="N121" s="836"/>
      <c r="O121" s="836"/>
      <c r="P121" s="836"/>
      <c r="Q121" s="836"/>
      <c r="R121" s="836"/>
      <c r="S121" s="836"/>
      <c r="T121" s="836"/>
      <c r="U121" s="836"/>
      <c r="V121" s="836"/>
      <c r="W121" s="836"/>
      <c r="X121" s="836"/>
      <c r="Y121" s="836"/>
      <c r="Z121" s="837"/>
      <c r="AA121" s="828" t="s">
        <v>176</v>
      </c>
      <c r="AB121" s="829"/>
      <c r="AC121" s="829"/>
      <c r="AD121" s="829"/>
      <c r="AE121" s="830"/>
      <c r="AF121" s="831" t="s">
        <v>176</v>
      </c>
      <c r="AG121" s="829"/>
      <c r="AH121" s="829"/>
      <c r="AI121" s="829"/>
      <c r="AJ121" s="830"/>
      <c r="AK121" s="831" t="s">
        <v>176</v>
      </c>
      <c r="AL121" s="829"/>
      <c r="AM121" s="829"/>
      <c r="AN121" s="829"/>
      <c r="AO121" s="830"/>
      <c r="AP121" s="832" t="s">
        <v>176</v>
      </c>
      <c r="AQ121" s="833"/>
      <c r="AR121" s="833"/>
      <c r="AS121" s="833"/>
      <c r="AT121" s="834"/>
      <c r="AU121" s="979"/>
      <c r="AV121" s="980"/>
      <c r="AW121" s="980"/>
      <c r="AX121" s="980"/>
      <c r="AY121" s="981"/>
      <c r="AZ121" s="915" t="s">
        <v>476</v>
      </c>
      <c r="BA121" s="821"/>
      <c r="BB121" s="821"/>
      <c r="BC121" s="821"/>
      <c r="BD121" s="821"/>
      <c r="BE121" s="821"/>
      <c r="BF121" s="821"/>
      <c r="BG121" s="821"/>
      <c r="BH121" s="821"/>
      <c r="BI121" s="821"/>
      <c r="BJ121" s="821"/>
      <c r="BK121" s="821"/>
      <c r="BL121" s="821"/>
      <c r="BM121" s="821"/>
      <c r="BN121" s="821"/>
      <c r="BO121" s="821"/>
      <c r="BP121" s="822"/>
      <c r="BQ121" s="838">
        <v>429615</v>
      </c>
      <c r="BR121" s="839"/>
      <c r="BS121" s="839"/>
      <c r="BT121" s="839"/>
      <c r="BU121" s="839"/>
      <c r="BV121" s="839">
        <v>332018</v>
      </c>
      <c r="BW121" s="839"/>
      <c r="BX121" s="839"/>
      <c r="BY121" s="839"/>
      <c r="BZ121" s="839"/>
      <c r="CA121" s="839">
        <v>219859</v>
      </c>
      <c r="CB121" s="839"/>
      <c r="CC121" s="839"/>
      <c r="CD121" s="839"/>
      <c r="CE121" s="839"/>
      <c r="CF121" s="970">
        <v>3.8</v>
      </c>
      <c r="CG121" s="971"/>
      <c r="CH121" s="971"/>
      <c r="CI121" s="971"/>
      <c r="CJ121" s="971"/>
      <c r="CK121" s="964"/>
      <c r="CL121" s="953"/>
      <c r="CM121" s="953"/>
      <c r="CN121" s="953"/>
      <c r="CO121" s="954"/>
      <c r="CP121" s="933" t="s">
        <v>416</v>
      </c>
      <c r="CQ121" s="934"/>
      <c r="CR121" s="934"/>
      <c r="CS121" s="934"/>
      <c r="CT121" s="934"/>
      <c r="CU121" s="934"/>
      <c r="CV121" s="934"/>
      <c r="CW121" s="934"/>
      <c r="CX121" s="934"/>
      <c r="CY121" s="934"/>
      <c r="CZ121" s="934"/>
      <c r="DA121" s="934"/>
      <c r="DB121" s="934"/>
      <c r="DC121" s="934"/>
      <c r="DD121" s="934"/>
      <c r="DE121" s="934"/>
      <c r="DF121" s="935"/>
      <c r="DG121" s="838">
        <v>567499</v>
      </c>
      <c r="DH121" s="839"/>
      <c r="DI121" s="839"/>
      <c r="DJ121" s="839"/>
      <c r="DK121" s="839"/>
      <c r="DL121" s="839">
        <v>540189</v>
      </c>
      <c r="DM121" s="839"/>
      <c r="DN121" s="839"/>
      <c r="DO121" s="839"/>
      <c r="DP121" s="839"/>
      <c r="DQ121" s="839">
        <v>483542</v>
      </c>
      <c r="DR121" s="839"/>
      <c r="DS121" s="839"/>
      <c r="DT121" s="839"/>
      <c r="DU121" s="839"/>
      <c r="DV121" s="894">
        <v>8.4</v>
      </c>
      <c r="DW121" s="894"/>
      <c r="DX121" s="894"/>
      <c r="DY121" s="894"/>
      <c r="DZ121" s="895"/>
    </row>
    <row r="122" spans="1:130" s="248" customFormat="1" ht="26.25" customHeight="1">
      <c r="A122" s="918"/>
      <c r="B122" s="919"/>
      <c r="C122" s="922" t="s">
        <v>456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828" t="s">
        <v>176</v>
      </c>
      <c r="AB122" s="829"/>
      <c r="AC122" s="829"/>
      <c r="AD122" s="829"/>
      <c r="AE122" s="830"/>
      <c r="AF122" s="831" t="s">
        <v>176</v>
      </c>
      <c r="AG122" s="829"/>
      <c r="AH122" s="829"/>
      <c r="AI122" s="829"/>
      <c r="AJ122" s="830"/>
      <c r="AK122" s="831" t="s">
        <v>176</v>
      </c>
      <c r="AL122" s="829"/>
      <c r="AM122" s="829"/>
      <c r="AN122" s="829"/>
      <c r="AO122" s="830"/>
      <c r="AP122" s="832" t="s">
        <v>176</v>
      </c>
      <c r="AQ122" s="833"/>
      <c r="AR122" s="833"/>
      <c r="AS122" s="833"/>
      <c r="AT122" s="834"/>
      <c r="AU122" s="979"/>
      <c r="AV122" s="980"/>
      <c r="AW122" s="980"/>
      <c r="AX122" s="980"/>
      <c r="AY122" s="981"/>
      <c r="AZ122" s="974" t="s">
        <v>477</v>
      </c>
      <c r="BA122" s="826"/>
      <c r="BB122" s="826"/>
      <c r="BC122" s="826"/>
      <c r="BD122" s="826"/>
      <c r="BE122" s="826"/>
      <c r="BF122" s="826"/>
      <c r="BG122" s="826"/>
      <c r="BH122" s="826"/>
      <c r="BI122" s="826"/>
      <c r="BJ122" s="826"/>
      <c r="BK122" s="826"/>
      <c r="BL122" s="826"/>
      <c r="BM122" s="826"/>
      <c r="BN122" s="826"/>
      <c r="BO122" s="826"/>
      <c r="BP122" s="827"/>
      <c r="BQ122" s="975">
        <v>9466684</v>
      </c>
      <c r="BR122" s="943"/>
      <c r="BS122" s="943"/>
      <c r="BT122" s="943"/>
      <c r="BU122" s="943"/>
      <c r="BV122" s="943">
        <v>9105846</v>
      </c>
      <c r="BW122" s="943"/>
      <c r="BX122" s="943"/>
      <c r="BY122" s="943"/>
      <c r="BZ122" s="943"/>
      <c r="CA122" s="943">
        <v>8958900</v>
      </c>
      <c r="CB122" s="943"/>
      <c r="CC122" s="943"/>
      <c r="CD122" s="943"/>
      <c r="CE122" s="943"/>
      <c r="CF122" s="944">
        <v>155</v>
      </c>
      <c r="CG122" s="945"/>
      <c r="CH122" s="945"/>
      <c r="CI122" s="945"/>
      <c r="CJ122" s="945"/>
      <c r="CK122" s="964"/>
      <c r="CL122" s="953"/>
      <c r="CM122" s="953"/>
      <c r="CN122" s="953"/>
      <c r="CO122" s="954"/>
      <c r="CP122" s="933"/>
      <c r="CQ122" s="934"/>
      <c r="CR122" s="934"/>
      <c r="CS122" s="934"/>
      <c r="CT122" s="934"/>
      <c r="CU122" s="934"/>
      <c r="CV122" s="934"/>
      <c r="CW122" s="934"/>
      <c r="CX122" s="934"/>
      <c r="CY122" s="934"/>
      <c r="CZ122" s="934"/>
      <c r="DA122" s="934"/>
      <c r="DB122" s="934"/>
      <c r="DC122" s="934"/>
      <c r="DD122" s="934"/>
      <c r="DE122" s="934"/>
      <c r="DF122" s="935"/>
      <c r="DG122" s="838"/>
      <c r="DH122" s="839"/>
      <c r="DI122" s="839"/>
      <c r="DJ122" s="839"/>
      <c r="DK122" s="839"/>
      <c r="DL122" s="839"/>
      <c r="DM122" s="839"/>
      <c r="DN122" s="839"/>
      <c r="DO122" s="839"/>
      <c r="DP122" s="839"/>
      <c r="DQ122" s="839"/>
      <c r="DR122" s="839"/>
      <c r="DS122" s="839"/>
      <c r="DT122" s="839"/>
      <c r="DU122" s="839"/>
      <c r="DV122" s="894"/>
      <c r="DW122" s="894"/>
      <c r="DX122" s="894"/>
      <c r="DY122" s="894"/>
      <c r="DZ122" s="895"/>
    </row>
    <row r="123" spans="1:130" s="248" customFormat="1" ht="26.25" customHeight="1">
      <c r="A123" s="918"/>
      <c r="B123" s="91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828" t="s">
        <v>176</v>
      </c>
      <c r="AB123" s="829"/>
      <c r="AC123" s="829"/>
      <c r="AD123" s="829"/>
      <c r="AE123" s="830"/>
      <c r="AF123" s="831" t="s">
        <v>176</v>
      </c>
      <c r="AG123" s="829"/>
      <c r="AH123" s="829"/>
      <c r="AI123" s="829"/>
      <c r="AJ123" s="830"/>
      <c r="AK123" s="831" t="s">
        <v>176</v>
      </c>
      <c r="AL123" s="829"/>
      <c r="AM123" s="829"/>
      <c r="AN123" s="829"/>
      <c r="AO123" s="830"/>
      <c r="AP123" s="832" t="s">
        <v>176</v>
      </c>
      <c r="AQ123" s="833"/>
      <c r="AR123" s="833"/>
      <c r="AS123" s="833"/>
      <c r="AT123" s="834"/>
      <c r="AU123" s="982"/>
      <c r="AV123" s="983"/>
      <c r="AW123" s="983"/>
      <c r="AX123" s="983"/>
      <c r="AY123" s="983"/>
      <c r="AZ123" s="279" t="s">
        <v>191</v>
      </c>
      <c r="BA123" s="279"/>
      <c r="BB123" s="279"/>
      <c r="BC123" s="279"/>
      <c r="BD123" s="279"/>
      <c r="BE123" s="279"/>
      <c r="BF123" s="279"/>
      <c r="BG123" s="279"/>
      <c r="BH123" s="279"/>
      <c r="BI123" s="279"/>
      <c r="BJ123" s="279"/>
      <c r="BK123" s="279"/>
      <c r="BL123" s="279"/>
      <c r="BM123" s="279"/>
      <c r="BN123" s="279"/>
      <c r="BO123" s="972" t="s">
        <v>478</v>
      </c>
      <c r="BP123" s="973"/>
      <c r="BQ123" s="930">
        <v>21850508</v>
      </c>
      <c r="BR123" s="931"/>
      <c r="BS123" s="931"/>
      <c r="BT123" s="931"/>
      <c r="BU123" s="931"/>
      <c r="BV123" s="931">
        <v>21263791</v>
      </c>
      <c r="BW123" s="931"/>
      <c r="BX123" s="931"/>
      <c r="BY123" s="931"/>
      <c r="BZ123" s="931"/>
      <c r="CA123" s="931">
        <v>20886395</v>
      </c>
      <c r="CB123" s="931"/>
      <c r="CC123" s="931"/>
      <c r="CD123" s="931"/>
      <c r="CE123" s="931"/>
      <c r="CF123" s="856"/>
      <c r="CG123" s="857"/>
      <c r="CH123" s="857"/>
      <c r="CI123" s="857"/>
      <c r="CJ123" s="932"/>
      <c r="CK123" s="964"/>
      <c r="CL123" s="953"/>
      <c r="CM123" s="953"/>
      <c r="CN123" s="953"/>
      <c r="CO123" s="954"/>
      <c r="CP123" s="933"/>
      <c r="CQ123" s="934"/>
      <c r="CR123" s="934"/>
      <c r="CS123" s="934"/>
      <c r="CT123" s="934"/>
      <c r="CU123" s="934"/>
      <c r="CV123" s="934"/>
      <c r="CW123" s="934"/>
      <c r="CX123" s="934"/>
      <c r="CY123" s="934"/>
      <c r="CZ123" s="934"/>
      <c r="DA123" s="934"/>
      <c r="DB123" s="934"/>
      <c r="DC123" s="934"/>
      <c r="DD123" s="934"/>
      <c r="DE123" s="934"/>
      <c r="DF123" s="935"/>
      <c r="DG123" s="828"/>
      <c r="DH123" s="829"/>
      <c r="DI123" s="829"/>
      <c r="DJ123" s="829"/>
      <c r="DK123" s="830"/>
      <c r="DL123" s="831"/>
      <c r="DM123" s="829"/>
      <c r="DN123" s="829"/>
      <c r="DO123" s="829"/>
      <c r="DP123" s="830"/>
      <c r="DQ123" s="831"/>
      <c r="DR123" s="829"/>
      <c r="DS123" s="829"/>
      <c r="DT123" s="829"/>
      <c r="DU123" s="830"/>
      <c r="DV123" s="832"/>
      <c r="DW123" s="833"/>
      <c r="DX123" s="833"/>
      <c r="DY123" s="833"/>
      <c r="DZ123" s="834"/>
    </row>
    <row r="124" spans="1:130" s="248" customFormat="1" ht="26.25" customHeight="1" thickBot="1">
      <c r="A124" s="918"/>
      <c r="B124" s="91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828" t="s">
        <v>176</v>
      </c>
      <c r="AB124" s="829"/>
      <c r="AC124" s="829"/>
      <c r="AD124" s="829"/>
      <c r="AE124" s="830"/>
      <c r="AF124" s="831" t="s">
        <v>176</v>
      </c>
      <c r="AG124" s="829"/>
      <c r="AH124" s="829"/>
      <c r="AI124" s="829"/>
      <c r="AJ124" s="830"/>
      <c r="AK124" s="831" t="s">
        <v>176</v>
      </c>
      <c r="AL124" s="829"/>
      <c r="AM124" s="829"/>
      <c r="AN124" s="829"/>
      <c r="AO124" s="830"/>
      <c r="AP124" s="832" t="s">
        <v>176</v>
      </c>
      <c r="AQ124" s="833"/>
      <c r="AR124" s="833"/>
      <c r="AS124" s="833"/>
      <c r="AT124" s="834"/>
      <c r="AU124" s="925" t="s">
        <v>479</v>
      </c>
      <c r="AV124" s="926"/>
      <c r="AW124" s="926"/>
      <c r="AX124" s="926"/>
      <c r="AY124" s="926"/>
      <c r="AZ124" s="926"/>
      <c r="BA124" s="926"/>
      <c r="BB124" s="926"/>
      <c r="BC124" s="926"/>
      <c r="BD124" s="926"/>
      <c r="BE124" s="926"/>
      <c r="BF124" s="926"/>
      <c r="BG124" s="926"/>
      <c r="BH124" s="926"/>
      <c r="BI124" s="926"/>
      <c r="BJ124" s="926"/>
      <c r="BK124" s="926"/>
      <c r="BL124" s="926"/>
      <c r="BM124" s="926"/>
      <c r="BN124" s="926"/>
      <c r="BO124" s="926"/>
      <c r="BP124" s="927"/>
      <c r="BQ124" s="928" t="s">
        <v>176</v>
      </c>
      <c r="BR124" s="929"/>
      <c r="BS124" s="929"/>
      <c r="BT124" s="929"/>
      <c r="BU124" s="929"/>
      <c r="BV124" s="929" t="s">
        <v>176</v>
      </c>
      <c r="BW124" s="929"/>
      <c r="BX124" s="929"/>
      <c r="BY124" s="929"/>
      <c r="BZ124" s="929"/>
      <c r="CA124" s="929" t="s">
        <v>176</v>
      </c>
      <c r="CB124" s="929"/>
      <c r="CC124" s="929"/>
      <c r="CD124" s="929"/>
      <c r="CE124" s="929"/>
      <c r="CF124" s="811"/>
      <c r="CG124" s="812"/>
      <c r="CH124" s="812"/>
      <c r="CI124" s="812"/>
      <c r="CJ124" s="960"/>
      <c r="CK124" s="965"/>
      <c r="CL124" s="965"/>
      <c r="CM124" s="965"/>
      <c r="CN124" s="965"/>
      <c r="CO124" s="966"/>
      <c r="CP124" s="933" t="s">
        <v>480</v>
      </c>
      <c r="CQ124" s="934"/>
      <c r="CR124" s="934"/>
      <c r="CS124" s="934"/>
      <c r="CT124" s="934"/>
      <c r="CU124" s="934"/>
      <c r="CV124" s="934"/>
      <c r="CW124" s="934"/>
      <c r="CX124" s="934"/>
      <c r="CY124" s="934"/>
      <c r="CZ124" s="934"/>
      <c r="DA124" s="934"/>
      <c r="DB124" s="934"/>
      <c r="DC124" s="934"/>
      <c r="DD124" s="934"/>
      <c r="DE124" s="934"/>
      <c r="DF124" s="935"/>
      <c r="DG124" s="869" t="s">
        <v>176</v>
      </c>
      <c r="DH124" s="870"/>
      <c r="DI124" s="870"/>
      <c r="DJ124" s="870"/>
      <c r="DK124" s="871"/>
      <c r="DL124" s="872" t="s">
        <v>176</v>
      </c>
      <c r="DM124" s="870"/>
      <c r="DN124" s="870"/>
      <c r="DO124" s="870"/>
      <c r="DP124" s="871"/>
      <c r="DQ124" s="872" t="s">
        <v>176</v>
      </c>
      <c r="DR124" s="870"/>
      <c r="DS124" s="870"/>
      <c r="DT124" s="870"/>
      <c r="DU124" s="871"/>
      <c r="DV124" s="946" t="s">
        <v>176</v>
      </c>
      <c r="DW124" s="947"/>
      <c r="DX124" s="947"/>
      <c r="DY124" s="947"/>
      <c r="DZ124" s="948"/>
    </row>
    <row r="125" spans="1:130" s="248" customFormat="1" ht="26.25" customHeight="1">
      <c r="A125" s="918"/>
      <c r="B125" s="91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828" t="s">
        <v>176</v>
      </c>
      <c r="AB125" s="829"/>
      <c r="AC125" s="829"/>
      <c r="AD125" s="829"/>
      <c r="AE125" s="830"/>
      <c r="AF125" s="831" t="s">
        <v>176</v>
      </c>
      <c r="AG125" s="829"/>
      <c r="AH125" s="829"/>
      <c r="AI125" s="829"/>
      <c r="AJ125" s="830"/>
      <c r="AK125" s="831" t="s">
        <v>176</v>
      </c>
      <c r="AL125" s="829"/>
      <c r="AM125" s="829"/>
      <c r="AN125" s="829"/>
      <c r="AO125" s="830"/>
      <c r="AP125" s="832" t="s">
        <v>176</v>
      </c>
      <c r="AQ125" s="833"/>
      <c r="AR125" s="833"/>
      <c r="AS125" s="833"/>
      <c r="AT125" s="834"/>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49" t="s">
        <v>481</v>
      </c>
      <c r="CL125" s="950"/>
      <c r="CM125" s="950"/>
      <c r="CN125" s="950"/>
      <c r="CO125" s="951"/>
      <c r="CP125" s="958" t="s">
        <v>482</v>
      </c>
      <c r="CQ125" s="908"/>
      <c r="CR125" s="908"/>
      <c r="CS125" s="908"/>
      <c r="CT125" s="908"/>
      <c r="CU125" s="908"/>
      <c r="CV125" s="908"/>
      <c r="CW125" s="908"/>
      <c r="CX125" s="908"/>
      <c r="CY125" s="908"/>
      <c r="CZ125" s="908"/>
      <c r="DA125" s="908"/>
      <c r="DB125" s="908"/>
      <c r="DC125" s="908"/>
      <c r="DD125" s="908"/>
      <c r="DE125" s="908"/>
      <c r="DF125" s="909"/>
      <c r="DG125" s="959" t="s">
        <v>176</v>
      </c>
      <c r="DH125" s="940"/>
      <c r="DI125" s="940"/>
      <c r="DJ125" s="940"/>
      <c r="DK125" s="940"/>
      <c r="DL125" s="940" t="s">
        <v>176</v>
      </c>
      <c r="DM125" s="940"/>
      <c r="DN125" s="940"/>
      <c r="DO125" s="940"/>
      <c r="DP125" s="940"/>
      <c r="DQ125" s="940" t="s">
        <v>176</v>
      </c>
      <c r="DR125" s="940"/>
      <c r="DS125" s="940"/>
      <c r="DT125" s="940"/>
      <c r="DU125" s="940"/>
      <c r="DV125" s="941" t="s">
        <v>176</v>
      </c>
      <c r="DW125" s="941"/>
      <c r="DX125" s="941"/>
      <c r="DY125" s="941"/>
      <c r="DZ125" s="942"/>
    </row>
    <row r="126" spans="1:130" s="248" customFormat="1" ht="26.25" customHeight="1" thickBot="1">
      <c r="A126" s="918"/>
      <c r="B126" s="91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828" t="s">
        <v>176</v>
      </c>
      <c r="AB126" s="829"/>
      <c r="AC126" s="829"/>
      <c r="AD126" s="829"/>
      <c r="AE126" s="830"/>
      <c r="AF126" s="831" t="s">
        <v>176</v>
      </c>
      <c r="AG126" s="829"/>
      <c r="AH126" s="829"/>
      <c r="AI126" s="829"/>
      <c r="AJ126" s="830"/>
      <c r="AK126" s="831" t="s">
        <v>176</v>
      </c>
      <c r="AL126" s="829"/>
      <c r="AM126" s="829"/>
      <c r="AN126" s="829"/>
      <c r="AO126" s="830"/>
      <c r="AP126" s="832" t="s">
        <v>176</v>
      </c>
      <c r="AQ126" s="833"/>
      <c r="AR126" s="833"/>
      <c r="AS126" s="833"/>
      <c r="AT126" s="83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52"/>
      <c r="CL126" s="953"/>
      <c r="CM126" s="953"/>
      <c r="CN126" s="953"/>
      <c r="CO126" s="954"/>
      <c r="CP126" s="915" t="s">
        <v>483</v>
      </c>
      <c r="CQ126" s="821"/>
      <c r="CR126" s="821"/>
      <c r="CS126" s="821"/>
      <c r="CT126" s="821"/>
      <c r="CU126" s="821"/>
      <c r="CV126" s="821"/>
      <c r="CW126" s="821"/>
      <c r="CX126" s="821"/>
      <c r="CY126" s="821"/>
      <c r="CZ126" s="821"/>
      <c r="DA126" s="821"/>
      <c r="DB126" s="821"/>
      <c r="DC126" s="821"/>
      <c r="DD126" s="821"/>
      <c r="DE126" s="821"/>
      <c r="DF126" s="822"/>
      <c r="DG126" s="838" t="s">
        <v>176</v>
      </c>
      <c r="DH126" s="839"/>
      <c r="DI126" s="839"/>
      <c r="DJ126" s="839"/>
      <c r="DK126" s="839"/>
      <c r="DL126" s="839" t="s">
        <v>176</v>
      </c>
      <c r="DM126" s="839"/>
      <c r="DN126" s="839"/>
      <c r="DO126" s="839"/>
      <c r="DP126" s="839"/>
      <c r="DQ126" s="839" t="s">
        <v>176</v>
      </c>
      <c r="DR126" s="839"/>
      <c r="DS126" s="839"/>
      <c r="DT126" s="839"/>
      <c r="DU126" s="839"/>
      <c r="DV126" s="894" t="s">
        <v>176</v>
      </c>
      <c r="DW126" s="894"/>
      <c r="DX126" s="894"/>
      <c r="DY126" s="894"/>
      <c r="DZ126" s="895"/>
    </row>
    <row r="127" spans="1:130" s="248" customFormat="1" ht="26.25" customHeight="1">
      <c r="A127" s="920"/>
      <c r="B127" s="921"/>
      <c r="C127" s="936" t="s">
        <v>484</v>
      </c>
      <c r="D127" s="937"/>
      <c r="E127" s="937"/>
      <c r="F127" s="937"/>
      <c r="G127" s="937"/>
      <c r="H127" s="937"/>
      <c r="I127" s="937"/>
      <c r="J127" s="937"/>
      <c r="K127" s="937"/>
      <c r="L127" s="937"/>
      <c r="M127" s="937"/>
      <c r="N127" s="937"/>
      <c r="O127" s="937"/>
      <c r="P127" s="937"/>
      <c r="Q127" s="937"/>
      <c r="R127" s="937"/>
      <c r="S127" s="937"/>
      <c r="T127" s="937"/>
      <c r="U127" s="937"/>
      <c r="V127" s="937"/>
      <c r="W127" s="937"/>
      <c r="X127" s="937"/>
      <c r="Y127" s="937"/>
      <c r="Z127" s="938"/>
      <c r="AA127" s="828">
        <v>47025</v>
      </c>
      <c r="AB127" s="829"/>
      <c r="AC127" s="829"/>
      <c r="AD127" s="829"/>
      <c r="AE127" s="830"/>
      <c r="AF127" s="831">
        <v>42179</v>
      </c>
      <c r="AG127" s="829"/>
      <c r="AH127" s="829"/>
      <c r="AI127" s="829"/>
      <c r="AJ127" s="830"/>
      <c r="AK127" s="831">
        <v>22291</v>
      </c>
      <c r="AL127" s="829"/>
      <c r="AM127" s="829"/>
      <c r="AN127" s="829"/>
      <c r="AO127" s="830"/>
      <c r="AP127" s="832">
        <v>0.4</v>
      </c>
      <c r="AQ127" s="833"/>
      <c r="AR127" s="833"/>
      <c r="AS127" s="833"/>
      <c r="AT127" s="834"/>
      <c r="AU127" s="284"/>
      <c r="AV127" s="284"/>
      <c r="AW127" s="284"/>
      <c r="AX127" s="939" t="s">
        <v>485</v>
      </c>
      <c r="AY127" s="912"/>
      <c r="AZ127" s="912"/>
      <c r="BA127" s="912"/>
      <c r="BB127" s="912"/>
      <c r="BC127" s="912"/>
      <c r="BD127" s="912"/>
      <c r="BE127" s="913"/>
      <c r="BF127" s="911" t="s">
        <v>486</v>
      </c>
      <c r="BG127" s="912"/>
      <c r="BH127" s="912"/>
      <c r="BI127" s="912"/>
      <c r="BJ127" s="912"/>
      <c r="BK127" s="912"/>
      <c r="BL127" s="913"/>
      <c r="BM127" s="911" t="s">
        <v>487</v>
      </c>
      <c r="BN127" s="912"/>
      <c r="BO127" s="912"/>
      <c r="BP127" s="912"/>
      <c r="BQ127" s="912"/>
      <c r="BR127" s="912"/>
      <c r="BS127" s="913"/>
      <c r="BT127" s="911" t="s">
        <v>488</v>
      </c>
      <c r="BU127" s="912"/>
      <c r="BV127" s="912"/>
      <c r="BW127" s="912"/>
      <c r="BX127" s="912"/>
      <c r="BY127" s="912"/>
      <c r="BZ127" s="914"/>
      <c r="CA127" s="284"/>
      <c r="CB127" s="284"/>
      <c r="CC127" s="284"/>
      <c r="CD127" s="285"/>
      <c r="CE127" s="285"/>
      <c r="CF127" s="285"/>
      <c r="CG127" s="282"/>
      <c r="CH127" s="282"/>
      <c r="CI127" s="282"/>
      <c r="CJ127" s="283"/>
      <c r="CK127" s="952"/>
      <c r="CL127" s="953"/>
      <c r="CM127" s="953"/>
      <c r="CN127" s="953"/>
      <c r="CO127" s="954"/>
      <c r="CP127" s="915" t="s">
        <v>489</v>
      </c>
      <c r="CQ127" s="821"/>
      <c r="CR127" s="821"/>
      <c r="CS127" s="821"/>
      <c r="CT127" s="821"/>
      <c r="CU127" s="821"/>
      <c r="CV127" s="821"/>
      <c r="CW127" s="821"/>
      <c r="CX127" s="821"/>
      <c r="CY127" s="821"/>
      <c r="CZ127" s="821"/>
      <c r="DA127" s="821"/>
      <c r="DB127" s="821"/>
      <c r="DC127" s="821"/>
      <c r="DD127" s="821"/>
      <c r="DE127" s="821"/>
      <c r="DF127" s="822"/>
      <c r="DG127" s="838" t="s">
        <v>176</v>
      </c>
      <c r="DH127" s="839"/>
      <c r="DI127" s="839"/>
      <c r="DJ127" s="839"/>
      <c r="DK127" s="839"/>
      <c r="DL127" s="839" t="s">
        <v>176</v>
      </c>
      <c r="DM127" s="839"/>
      <c r="DN127" s="839"/>
      <c r="DO127" s="839"/>
      <c r="DP127" s="839"/>
      <c r="DQ127" s="839" t="s">
        <v>490</v>
      </c>
      <c r="DR127" s="839"/>
      <c r="DS127" s="839"/>
      <c r="DT127" s="839"/>
      <c r="DU127" s="839"/>
      <c r="DV127" s="894" t="s">
        <v>176</v>
      </c>
      <c r="DW127" s="894"/>
      <c r="DX127" s="894"/>
      <c r="DY127" s="894"/>
      <c r="DZ127" s="895"/>
    </row>
    <row r="128" spans="1:130" s="248" customFormat="1" ht="26.25" customHeight="1" thickBot="1">
      <c r="A128" s="896" t="s">
        <v>491</v>
      </c>
      <c r="B128" s="897"/>
      <c r="C128" s="897"/>
      <c r="D128" s="897"/>
      <c r="E128" s="897"/>
      <c r="F128" s="897"/>
      <c r="G128" s="897"/>
      <c r="H128" s="897"/>
      <c r="I128" s="897"/>
      <c r="J128" s="897"/>
      <c r="K128" s="897"/>
      <c r="L128" s="897"/>
      <c r="M128" s="897"/>
      <c r="N128" s="897"/>
      <c r="O128" s="897"/>
      <c r="P128" s="897"/>
      <c r="Q128" s="897"/>
      <c r="R128" s="897"/>
      <c r="S128" s="897"/>
      <c r="T128" s="897"/>
      <c r="U128" s="897"/>
      <c r="V128" s="897"/>
      <c r="W128" s="898" t="s">
        <v>492</v>
      </c>
      <c r="X128" s="898"/>
      <c r="Y128" s="898"/>
      <c r="Z128" s="899"/>
      <c r="AA128" s="900">
        <v>30801</v>
      </c>
      <c r="AB128" s="901"/>
      <c r="AC128" s="901"/>
      <c r="AD128" s="901"/>
      <c r="AE128" s="902"/>
      <c r="AF128" s="903">
        <v>27091</v>
      </c>
      <c r="AG128" s="901"/>
      <c r="AH128" s="901"/>
      <c r="AI128" s="901"/>
      <c r="AJ128" s="902"/>
      <c r="AK128" s="903">
        <v>14651</v>
      </c>
      <c r="AL128" s="901"/>
      <c r="AM128" s="901"/>
      <c r="AN128" s="901"/>
      <c r="AO128" s="902"/>
      <c r="AP128" s="904"/>
      <c r="AQ128" s="905"/>
      <c r="AR128" s="905"/>
      <c r="AS128" s="905"/>
      <c r="AT128" s="906"/>
      <c r="AU128" s="284"/>
      <c r="AV128" s="284"/>
      <c r="AW128" s="284"/>
      <c r="AX128" s="907" t="s">
        <v>493</v>
      </c>
      <c r="AY128" s="908"/>
      <c r="AZ128" s="908"/>
      <c r="BA128" s="908"/>
      <c r="BB128" s="908"/>
      <c r="BC128" s="908"/>
      <c r="BD128" s="908"/>
      <c r="BE128" s="909"/>
      <c r="BF128" s="886" t="s">
        <v>176</v>
      </c>
      <c r="BG128" s="887"/>
      <c r="BH128" s="887"/>
      <c r="BI128" s="887"/>
      <c r="BJ128" s="887"/>
      <c r="BK128" s="887"/>
      <c r="BL128" s="910"/>
      <c r="BM128" s="886">
        <v>14.14</v>
      </c>
      <c r="BN128" s="887"/>
      <c r="BO128" s="887"/>
      <c r="BP128" s="887"/>
      <c r="BQ128" s="887"/>
      <c r="BR128" s="887"/>
      <c r="BS128" s="910"/>
      <c r="BT128" s="886">
        <v>20</v>
      </c>
      <c r="BU128" s="887"/>
      <c r="BV128" s="887"/>
      <c r="BW128" s="887"/>
      <c r="BX128" s="887"/>
      <c r="BY128" s="887"/>
      <c r="BZ128" s="888"/>
      <c r="CA128" s="285"/>
      <c r="CB128" s="285"/>
      <c r="CC128" s="285"/>
      <c r="CD128" s="285"/>
      <c r="CE128" s="285"/>
      <c r="CF128" s="285"/>
      <c r="CG128" s="282"/>
      <c r="CH128" s="282"/>
      <c r="CI128" s="282"/>
      <c r="CJ128" s="283"/>
      <c r="CK128" s="955"/>
      <c r="CL128" s="956"/>
      <c r="CM128" s="956"/>
      <c r="CN128" s="956"/>
      <c r="CO128" s="957"/>
      <c r="CP128" s="889" t="s">
        <v>494</v>
      </c>
      <c r="CQ128" s="815"/>
      <c r="CR128" s="815"/>
      <c r="CS128" s="815"/>
      <c r="CT128" s="815"/>
      <c r="CU128" s="815"/>
      <c r="CV128" s="815"/>
      <c r="CW128" s="815"/>
      <c r="CX128" s="815"/>
      <c r="CY128" s="815"/>
      <c r="CZ128" s="815"/>
      <c r="DA128" s="815"/>
      <c r="DB128" s="815"/>
      <c r="DC128" s="815"/>
      <c r="DD128" s="815"/>
      <c r="DE128" s="815"/>
      <c r="DF128" s="816"/>
      <c r="DG128" s="890" t="s">
        <v>176</v>
      </c>
      <c r="DH128" s="891"/>
      <c r="DI128" s="891"/>
      <c r="DJ128" s="891"/>
      <c r="DK128" s="891"/>
      <c r="DL128" s="891" t="s">
        <v>176</v>
      </c>
      <c r="DM128" s="891"/>
      <c r="DN128" s="891"/>
      <c r="DO128" s="891"/>
      <c r="DP128" s="891"/>
      <c r="DQ128" s="891" t="s">
        <v>176</v>
      </c>
      <c r="DR128" s="891"/>
      <c r="DS128" s="891"/>
      <c r="DT128" s="891"/>
      <c r="DU128" s="891"/>
      <c r="DV128" s="892" t="s">
        <v>176</v>
      </c>
      <c r="DW128" s="892"/>
      <c r="DX128" s="892"/>
      <c r="DY128" s="892"/>
      <c r="DZ128" s="893"/>
    </row>
    <row r="129" spans="1:131" s="248" customFormat="1" ht="26.25" customHeight="1">
      <c r="A129" s="878" t="s">
        <v>107</v>
      </c>
      <c r="B129" s="879"/>
      <c r="C129" s="879"/>
      <c r="D129" s="879"/>
      <c r="E129" s="879"/>
      <c r="F129" s="879"/>
      <c r="G129" s="879"/>
      <c r="H129" s="879"/>
      <c r="I129" s="879"/>
      <c r="J129" s="879"/>
      <c r="K129" s="879"/>
      <c r="L129" s="879"/>
      <c r="M129" s="879"/>
      <c r="N129" s="879"/>
      <c r="O129" s="879"/>
      <c r="P129" s="879"/>
      <c r="Q129" s="879"/>
      <c r="R129" s="879"/>
      <c r="S129" s="879"/>
      <c r="T129" s="879"/>
      <c r="U129" s="879"/>
      <c r="V129" s="879"/>
      <c r="W129" s="880" t="s">
        <v>495</v>
      </c>
      <c r="X129" s="881"/>
      <c r="Y129" s="881"/>
      <c r="Z129" s="882"/>
      <c r="AA129" s="828">
        <v>6636994</v>
      </c>
      <c r="AB129" s="829"/>
      <c r="AC129" s="829"/>
      <c r="AD129" s="829"/>
      <c r="AE129" s="830"/>
      <c r="AF129" s="831">
        <v>6594954</v>
      </c>
      <c r="AG129" s="829"/>
      <c r="AH129" s="829"/>
      <c r="AI129" s="829"/>
      <c r="AJ129" s="830"/>
      <c r="AK129" s="831">
        <v>6730728</v>
      </c>
      <c r="AL129" s="829"/>
      <c r="AM129" s="829"/>
      <c r="AN129" s="829"/>
      <c r="AO129" s="830"/>
      <c r="AP129" s="883"/>
      <c r="AQ129" s="884"/>
      <c r="AR129" s="884"/>
      <c r="AS129" s="884"/>
      <c r="AT129" s="885"/>
      <c r="AU129" s="286"/>
      <c r="AV129" s="286"/>
      <c r="AW129" s="286"/>
      <c r="AX129" s="820" t="s">
        <v>496</v>
      </c>
      <c r="AY129" s="821"/>
      <c r="AZ129" s="821"/>
      <c r="BA129" s="821"/>
      <c r="BB129" s="821"/>
      <c r="BC129" s="821"/>
      <c r="BD129" s="821"/>
      <c r="BE129" s="822"/>
      <c r="BF129" s="823" t="s">
        <v>176</v>
      </c>
      <c r="BG129" s="824"/>
      <c r="BH129" s="824"/>
      <c r="BI129" s="824"/>
      <c r="BJ129" s="824"/>
      <c r="BK129" s="824"/>
      <c r="BL129" s="825"/>
      <c r="BM129" s="823">
        <v>19.14</v>
      </c>
      <c r="BN129" s="824"/>
      <c r="BO129" s="824"/>
      <c r="BP129" s="824"/>
      <c r="BQ129" s="824"/>
      <c r="BR129" s="824"/>
      <c r="BS129" s="825"/>
      <c r="BT129" s="823">
        <v>30</v>
      </c>
      <c r="BU129" s="876"/>
      <c r="BV129" s="876"/>
      <c r="BW129" s="876"/>
      <c r="BX129" s="876"/>
      <c r="BY129" s="876"/>
      <c r="BZ129" s="87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78" t="s">
        <v>497</v>
      </c>
      <c r="B130" s="879"/>
      <c r="C130" s="879"/>
      <c r="D130" s="879"/>
      <c r="E130" s="879"/>
      <c r="F130" s="879"/>
      <c r="G130" s="879"/>
      <c r="H130" s="879"/>
      <c r="I130" s="879"/>
      <c r="J130" s="879"/>
      <c r="K130" s="879"/>
      <c r="L130" s="879"/>
      <c r="M130" s="879"/>
      <c r="N130" s="879"/>
      <c r="O130" s="879"/>
      <c r="P130" s="879"/>
      <c r="Q130" s="879"/>
      <c r="R130" s="879"/>
      <c r="S130" s="879"/>
      <c r="T130" s="879"/>
      <c r="U130" s="879"/>
      <c r="V130" s="879"/>
      <c r="W130" s="880" t="s">
        <v>498</v>
      </c>
      <c r="X130" s="881"/>
      <c r="Y130" s="881"/>
      <c r="Z130" s="882"/>
      <c r="AA130" s="828">
        <v>966586</v>
      </c>
      <c r="AB130" s="829"/>
      <c r="AC130" s="829"/>
      <c r="AD130" s="829"/>
      <c r="AE130" s="830"/>
      <c r="AF130" s="831">
        <v>969298</v>
      </c>
      <c r="AG130" s="829"/>
      <c r="AH130" s="829"/>
      <c r="AI130" s="829"/>
      <c r="AJ130" s="830"/>
      <c r="AK130" s="831">
        <v>951341</v>
      </c>
      <c r="AL130" s="829"/>
      <c r="AM130" s="829"/>
      <c r="AN130" s="829"/>
      <c r="AO130" s="830"/>
      <c r="AP130" s="883"/>
      <c r="AQ130" s="884"/>
      <c r="AR130" s="884"/>
      <c r="AS130" s="884"/>
      <c r="AT130" s="885"/>
      <c r="AU130" s="286"/>
      <c r="AV130" s="286"/>
      <c r="AW130" s="286"/>
      <c r="AX130" s="820" t="s">
        <v>499</v>
      </c>
      <c r="AY130" s="821"/>
      <c r="AZ130" s="821"/>
      <c r="BA130" s="821"/>
      <c r="BB130" s="821"/>
      <c r="BC130" s="821"/>
      <c r="BD130" s="821"/>
      <c r="BE130" s="822"/>
      <c r="BF130" s="859">
        <v>5.3</v>
      </c>
      <c r="BG130" s="860"/>
      <c r="BH130" s="860"/>
      <c r="BI130" s="860"/>
      <c r="BJ130" s="860"/>
      <c r="BK130" s="860"/>
      <c r="BL130" s="861"/>
      <c r="BM130" s="859">
        <v>25</v>
      </c>
      <c r="BN130" s="860"/>
      <c r="BO130" s="860"/>
      <c r="BP130" s="860"/>
      <c r="BQ130" s="860"/>
      <c r="BR130" s="860"/>
      <c r="BS130" s="861"/>
      <c r="BT130" s="859">
        <v>35</v>
      </c>
      <c r="BU130" s="862"/>
      <c r="BV130" s="862"/>
      <c r="BW130" s="862"/>
      <c r="BX130" s="862"/>
      <c r="BY130" s="862"/>
      <c r="BZ130" s="863"/>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64"/>
      <c r="B131" s="865"/>
      <c r="C131" s="865"/>
      <c r="D131" s="865"/>
      <c r="E131" s="865"/>
      <c r="F131" s="865"/>
      <c r="G131" s="865"/>
      <c r="H131" s="865"/>
      <c r="I131" s="865"/>
      <c r="J131" s="865"/>
      <c r="K131" s="865"/>
      <c r="L131" s="865"/>
      <c r="M131" s="865"/>
      <c r="N131" s="865"/>
      <c r="O131" s="865"/>
      <c r="P131" s="865"/>
      <c r="Q131" s="865"/>
      <c r="R131" s="865"/>
      <c r="S131" s="865"/>
      <c r="T131" s="865"/>
      <c r="U131" s="865"/>
      <c r="V131" s="865"/>
      <c r="W131" s="866" t="s">
        <v>500</v>
      </c>
      <c r="X131" s="867"/>
      <c r="Y131" s="867"/>
      <c r="Z131" s="868"/>
      <c r="AA131" s="869">
        <v>5670408</v>
      </c>
      <c r="AB131" s="870"/>
      <c r="AC131" s="870"/>
      <c r="AD131" s="870"/>
      <c r="AE131" s="871"/>
      <c r="AF131" s="872">
        <v>5625656</v>
      </c>
      <c r="AG131" s="870"/>
      <c r="AH131" s="870"/>
      <c r="AI131" s="870"/>
      <c r="AJ131" s="871"/>
      <c r="AK131" s="872">
        <v>5779387</v>
      </c>
      <c r="AL131" s="870"/>
      <c r="AM131" s="870"/>
      <c r="AN131" s="870"/>
      <c r="AO131" s="871"/>
      <c r="AP131" s="873"/>
      <c r="AQ131" s="874"/>
      <c r="AR131" s="874"/>
      <c r="AS131" s="874"/>
      <c r="AT131" s="875"/>
      <c r="AU131" s="286"/>
      <c r="AV131" s="286"/>
      <c r="AW131" s="286"/>
      <c r="AX131" s="814" t="s">
        <v>501</v>
      </c>
      <c r="AY131" s="815"/>
      <c r="AZ131" s="815"/>
      <c r="BA131" s="815"/>
      <c r="BB131" s="815"/>
      <c r="BC131" s="815"/>
      <c r="BD131" s="815"/>
      <c r="BE131" s="816"/>
      <c r="BF131" s="817" t="s">
        <v>176</v>
      </c>
      <c r="BG131" s="818"/>
      <c r="BH131" s="818"/>
      <c r="BI131" s="818"/>
      <c r="BJ131" s="818"/>
      <c r="BK131" s="818"/>
      <c r="BL131" s="819"/>
      <c r="BM131" s="817">
        <v>350</v>
      </c>
      <c r="BN131" s="818"/>
      <c r="BO131" s="818"/>
      <c r="BP131" s="818"/>
      <c r="BQ131" s="818"/>
      <c r="BR131" s="818"/>
      <c r="BS131" s="819"/>
      <c r="BT131" s="843"/>
      <c r="BU131" s="844"/>
      <c r="BV131" s="844"/>
      <c r="BW131" s="844"/>
      <c r="BX131" s="844"/>
      <c r="BY131" s="844"/>
      <c r="BZ131" s="845"/>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46" t="s">
        <v>502</v>
      </c>
      <c r="B132" s="847"/>
      <c r="C132" s="847"/>
      <c r="D132" s="847"/>
      <c r="E132" s="847"/>
      <c r="F132" s="847"/>
      <c r="G132" s="847"/>
      <c r="H132" s="847"/>
      <c r="I132" s="847"/>
      <c r="J132" s="847"/>
      <c r="K132" s="847"/>
      <c r="L132" s="847"/>
      <c r="M132" s="847"/>
      <c r="N132" s="847"/>
      <c r="O132" s="847"/>
      <c r="P132" s="847"/>
      <c r="Q132" s="847"/>
      <c r="R132" s="847"/>
      <c r="S132" s="847"/>
      <c r="T132" s="847"/>
      <c r="U132" s="847"/>
      <c r="V132" s="850" t="s">
        <v>503</v>
      </c>
      <c r="W132" s="850"/>
      <c r="X132" s="850"/>
      <c r="Y132" s="850"/>
      <c r="Z132" s="851"/>
      <c r="AA132" s="852">
        <v>4.5537640320000001</v>
      </c>
      <c r="AB132" s="853"/>
      <c r="AC132" s="853"/>
      <c r="AD132" s="853"/>
      <c r="AE132" s="854"/>
      <c r="AF132" s="855">
        <v>5.8413098850000003</v>
      </c>
      <c r="AG132" s="853"/>
      <c r="AH132" s="853"/>
      <c r="AI132" s="853"/>
      <c r="AJ132" s="854"/>
      <c r="AK132" s="855">
        <v>5.6775917580000002</v>
      </c>
      <c r="AL132" s="853"/>
      <c r="AM132" s="853"/>
      <c r="AN132" s="853"/>
      <c r="AO132" s="854"/>
      <c r="AP132" s="856"/>
      <c r="AQ132" s="857"/>
      <c r="AR132" s="857"/>
      <c r="AS132" s="857"/>
      <c r="AT132" s="858"/>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48"/>
      <c r="B133" s="849"/>
      <c r="C133" s="849"/>
      <c r="D133" s="849"/>
      <c r="E133" s="849"/>
      <c r="F133" s="849"/>
      <c r="G133" s="849"/>
      <c r="H133" s="849"/>
      <c r="I133" s="849"/>
      <c r="J133" s="849"/>
      <c r="K133" s="849"/>
      <c r="L133" s="849"/>
      <c r="M133" s="849"/>
      <c r="N133" s="849"/>
      <c r="O133" s="849"/>
      <c r="P133" s="849"/>
      <c r="Q133" s="849"/>
      <c r="R133" s="849"/>
      <c r="S133" s="849"/>
      <c r="T133" s="849"/>
      <c r="U133" s="849"/>
      <c r="V133" s="806" t="s">
        <v>504</v>
      </c>
      <c r="W133" s="806"/>
      <c r="X133" s="806"/>
      <c r="Y133" s="806"/>
      <c r="Z133" s="807"/>
      <c r="AA133" s="808">
        <v>3.8</v>
      </c>
      <c r="AB133" s="809"/>
      <c r="AC133" s="809"/>
      <c r="AD133" s="809"/>
      <c r="AE133" s="810"/>
      <c r="AF133" s="808">
        <v>4.5999999999999996</v>
      </c>
      <c r="AG133" s="809"/>
      <c r="AH133" s="809"/>
      <c r="AI133" s="809"/>
      <c r="AJ133" s="810"/>
      <c r="AK133" s="808">
        <v>5.3</v>
      </c>
      <c r="AL133" s="809"/>
      <c r="AM133" s="809"/>
      <c r="AN133" s="809"/>
      <c r="AO133" s="810"/>
      <c r="AP133" s="811"/>
      <c r="AQ133" s="812"/>
      <c r="AR133" s="812"/>
      <c r="AS133" s="812"/>
      <c r="AT133" s="81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E2fpwoybGHCKfva5lCP1dsPGOsfHBXJtRA8ITAmx/VAKVuxJWk7+fHU/gZ8wb1+BpBzbB/CU4wGhEtWCJOnSQ==" saltValue="fUHC7jUvZHOtnCGYcCm5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B69:P69"/>
    <mergeCell ref="B70:P70"/>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71:DK71"/>
    <mergeCell ref="DL71:DP71"/>
    <mergeCell ref="DQ71:DU71"/>
    <mergeCell ref="DV71:DZ71"/>
    <mergeCell ref="BS71:CG71"/>
    <mergeCell ref="CH71:CL71"/>
    <mergeCell ref="CM71:CQ71"/>
    <mergeCell ref="CR71:CV71"/>
    <mergeCell ref="CW71:DA71"/>
    <mergeCell ref="DB71:DF71"/>
    <mergeCell ref="B71:P71"/>
    <mergeCell ref="B72:P72"/>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Q72:U72"/>
    <mergeCell ref="V72:Z72"/>
    <mergeCell ref="AA72:AE72"/>
    <mergeCell ref="AF72:AJ72"/>
    <mergeCell ref="AK72:AO72"/>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73:P73"/>
    <mergeCell ref="B75:P75"/>
    <mergeCell ref="B74:P74"/>
    <mergeCell ref="B76:P76"/>
    <mergeCell ref="B77:P77"/>
    <mergeCell ref="B79:P79"/>
    <mergeCell ref="B78:P78"/>
    <mergeCell ref="B80:P80"/>
    <mergeCell ref="B81:P81"/>
    <mergeCell ref="V133:Z133"/>
    <mergeCell ref="AA133:AE133"/>
    <mergeCell ref="AF133:AJ133"/>
    <mergeCell ref="AK133:AO133"/>
    <mergeCell ref="AP133:AT133"/>
    <mergeCell ref="AX131:BE131"/>
    <mergeCell ref="BF131:BL131"/>
    <mergeCell ref="BM131:BS131"/>
    <mergeCell ref="AX129:BE129"/>
    <mergeCell ref="BF129:BL129"/>
    <mergeCell ref="BM129:BS129"/>
    <mergeCell ref="C116:Z116"/>
    <mergeCell ref="AA116:AE116"/>
    <mergeCell ref="AF116:AJ116"/>
    <mergeCell ref="AK116:AO116"/>
    <mergeCell ref="AP116:AT116"/>
    <mergeCell ref="AZ116:BP116"/>
    <mergeCell ref="BQ116:BU116"/>
    <mergeCell ref="AA114:AE114"/>
    <mergeCell ref="AF114:AJ114"/>
    <mergeCell ref="AP88:AT88"/>
    <mergeCell ref="AU88:AY88"/>
    <mergeCell ref="AZ88:BD88"/>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3" zoomScaleNormal="85" zoomScaleSheetLayoutView="100" workbookViewId="0">
      <selection activeCell="AP73" sqref="AP73"/>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505</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pgoMD+CXEljVCjDXVKZv9COLwsPnz6BdT57iDXPIUZ3W8UVC4VQPv/Lgz+6k9fcDyAq7RNPbmzmzksY25jUKGQ==" saltValue="n/2RCchHZBIg+zP9lMlT5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5" zoomScaleNormal="100" zoomScaleSheetLayoutView="55" workbookViewId="0">
      <selection activeCell="AU82" sqref="AU82:AY82"/>
    </sheetView>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ts373aP31O95sXjrQQ/68PGae3k5Lm4OolgQtUbxP/2x+w1EhwHvWT8Hm8ZHS63HB4WLGtuxL9tUoMI7Sw3+Q==" saltValue="kkvP15veBiBycRoaIhYd4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 workbookViewId="0">
      <selection activeCell="AU82" sqref="AU82:AY82"/>
    </sheetView>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508</v>
      </c>
      <c r="AP7" s="305"/>
      <c r="AQ7" s="306" t="s">
        <v>509</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510</v>
      </c>
      <c r="AQ8" s="312" t="s">
        <v>511</v>
      </c>
      <c r="AR8" s="313" t="s">
        <v>512</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513</v>
      </c>
      <c r="AL9" s="1228"/>
      <c r="AM9" s="1228"/>
      <c r="AN9" s="1229"/>
      <c r="AO9" s="314">
        <v>1888117</v>
      </c>
      <c r="AP9" s="314">
        <v>98715</v>
      </c>
      <c r="AQ9" s="315">
        <v>92289</v>
      </c>
      <c r="AR9" s="316">
        <v>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514</v>
      </c>
      <c r="AL10" s="1228"/>
      <c r="AM10" s="1228"/>
      <c r="AN10" s="1229"/>
      <c r="AO10" s="317">
        <v>246909</v>
      </c>
      <c r="AP10" s="317">
        <v>12909</v>
      </c>
      <c r="AQ10" s="318">
        <v>11808</v>
      </c>
      <c r="AR10" s="319">
        <v>9.3000000000000007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515</v>
      </c>
      <c r="AL11" s="1228"/>
      <c r="AM11" s="1228"/>
      <c r="AN11" s="1229"/>
      <c r="AO11" s="317">
        <v>177914</v>
      </c>
      <c r="AP11" s="317">
        <v>9302</v>
      </c>
      <c r="AQ11" s="318">
        <v>701</v>
      </c>
      <c r="AR11" s="319">
        <v>1227</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516</v>
      </c>
      <c r="AL12" s="1228"/>
      <c r="AM12" s="1228"/>
      <c r="AN12" s="1229"/>
      <c r="AO12" s="317" t="s">
        <v>517</v>
      </c>
      <c r="AP12" s="317" t="s">
        <v>517</v>
      </c>
      <c r="AQ12" s="318">
        <v>15</v>
      </c>
      <c r="AR12" s="319" t="s">
        <v>517</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518</v>
      </c>
      <c r="AL13" s="1228"/>
      <c r="AM13" s="1228"/>
      <c r="AN13" s="1229"/>
      <c r="AO13" s="317">
        <v>87797</v>
      </c>
      <c r="AP13" s="317">
        <v>4590</v>
      </c>
      <c r="AQ13" s="318">
        <v>3431</v>
      </c>
      <c r="AR13" s="319">
        <v>33.799999999999997</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519</v>
      </c>
      <c r="AL14" s="1228"/>
      <c r="AM14" s="1228"/>
      <c r="AN14" s="1229"/>
      <c r="AO14" s="317">
        <v>37800</v>
      </c>
      <c r="AP14" s="317">
        <v>1976</v>
      </c>
      <c r="AQ14" s="318">
        <v>2100</v>
      </c>
      <c r="AR14" s="319">
        <v>-5.9</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520</v>
      </c>
      <c r="AL15" s="1231"/>
      <c r="AM15" s="1231"/>
      <c r="AN15" s="1232"/>
      <c r="AO15" s="317">
        <v>-151352</v>
      </c>
      <c r="AP15" s="317">
        <v>-7913</v>
      </c>
      <c r="AQ15" s="318">
        <v>-6802</v>
      </c>
      <c r="AR15" s="319">
        <v>16.3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191</v>
      </c>
      <c r="AL16" s="1231"/>
      <c r="AM16" s="1231"/>
      <c r="AN16" s="1232"/>
      <c r="AO16" s="317">
        <v>2287185</v>
      </c>
      <c r="AP16" s="317">
        <v>119579</v>
      </c>
      <c r="AQ16" s="318">
        <v>103540</v>
      </c>
      <c r="AR16" s="319">
        <v>15.5</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525</v>
      </c>
      <c r="AL21" s="1234"/>
      <c r="AM21" s="1234"/>
      <c r="AN21" s="1235"/>
      <c r="AO21" s="330">
        <v>8.4700000000000006</v>
      </c>
      <c r="AP21" s="331">
        <v>9.4700000000000006</v>
      </c>
      <c r="AQ21" s="332">
        <v>-1</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526</v>
      </c>
      <c r="AL22" s="1234"/>
      <c r="AM22" s="1234"/>
      <c r="AN22" s="1235"/>
      <c r="AO22" s="335">
        <v>97.2</v>
      </c>
      <c r="AP22" s="336">
        <v>96.3</v>
      </c>
      <c r="AQ22" s="337">
        <v>0.9</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508</v>
      </c>
      <c r="AP30" s="305"/>
      <c r="AQ30" s="306" t="s">
        <v>509</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510</v>
      </c>
      <c r="AQ31" s="312" t="s">
        <v>511</v>
      </c>
      <c r="AR31" s="313" t="s">
        <v>512</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530</v>
      </c>
      <c r="AL32" s="1217"/>
      <c r="AM32" s="1217"/>
      <c r="AN32" s="1218"/>
      <c r="AO32" s="345">
        <v>1034640</v>
      </c>
      <c r="AP32" s="345">
        <v>54093</v>
      </c>
      <c r="AQ32" s="346">
        <v>55103</v>
      </c>
      <c r="AR32" s="347">
        <v>-1.8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531</v>
      </c>
      <c r="AL33" s="1217"/>
      <c r="AM33" s="1217"/>
      <c r="AN33" s="1218"/>
      <c r="AO33" s="345" t="s">
        <v>517</v>
      </c>
      <c r="AP33" s="345" t="s">
        <v>517</v>
      </c>
      <c r="AQ33" s="346" t="s">
        <v>517</v>
      </c>
      <c r="AR33" s="347" t="s">
        <v>517</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532</v>
      </c>
      <c r="AL34" s="1217"/>
      <c r="AM34" s="1217"/>
      <c r="AN34" s="1218"/>
      <c r="AO34" s="345" t="s">
        <v>517</v>
      </c>
      <c r="AP34" s="345" t="s">
        <v>517</v>
      </c>
      <c r="AQ34" s="346">
        <v>63</v>
      </c>
      <c r="AR34" s="347" t="s">
        <v>517</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533</v>
      </c>
      <c r="AL35" s="1217"/>
      <c r="AM35" s="1217"/>
      <c r="AN35" s="1218"/>
      <c r="AO35" s="345">
        <v>236706</v>
      </c>
      <c r="AP35" s="345">
        <v>12375</v>
      </c>
      <c r="AQ35" s="346">
        <v>21337</v>
      </c>
      <c r="AR35" s="347">
        <v>-42</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534</v>
      </c>
      <c r="AL36" s="1217"/>
      <c r="AM36" s="1217"/>
      <c r="AN36" s="1218"/>
      <c r="AO36" s="345">
        <v>485</v>
      </c>
      <c r="AP36" s="345">
        <v>25</v>
      </c>
      <c r="AQ36" s="346">
        <v>3097</v>
      </c>
      <c r="AR36" s="347">
        <v>-99.2</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535</v>
      </c>
      <c r="AL37" s="1217"/>
      <c r="AM37" s="1217"/>
      <c r="AN37" s="1218"/>
      <c r="AO37" s="345">
        <v>22291</v>
      </c>
      <c r="AP37" s="345">
        <v>1165</v>
      </c>
      <c r="AQ37" s="346">
        <v>611</v>
      </c>
      <c r="AR37" s="347">
        <v>90.7</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536</v>
      </c>
      <c r="AL38" s="1214"/>
      <c r="AM38" s="1214"/>
      <c r="AN38" s="1215"/>
      <c r="AO38" s="348" t="s">
        <v>517</v>
      </c>
      <c r="AP38" s="348" t="s">
        <v>517</v>
      </c>
      <c r="AQ38" s="349">
        <v>1</v>
      </c>
      <c r="AR38" s="337" t="s">
        <v>517</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537</v>
      </c>
      <c r="AL39" s="1214"/>
      <c r="AM39" s="1214"/>
      <c r="AN39" s="1215"/>
      <c r="AO39" s="345">
        <v>-14651</v>
      </c>
      <c r="AP39" s="345">
        <v>-766</v>
      </c>
      <c r="AQ39" s="346">
        <v>-2054</v>
      </c>
      <c r="AR39" s="347">
        <v>-62.7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538</v>
      </c>
      <c r="AL40" s="1217"/>
      <c r="AM40" s="1217"/>
      <c r="AN40" s="1218"/>
      <c r="AO40" s="345">
        <v>-951341</v>
      </c>
      <c r="AP40" s="345">
        <v>-49738</v>
      </c>
      <c r="AQ40" s="346">
        <v>-55559</v>
      </c>
      <c r="AR40" s="347">
        <v>-10.5</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305</v>
      </c>
      <c r="AL41" s="1220"/>
      <c r="AM41" s="1220"/>
      <c r="AN41" s="1221"/>
      <c r="AO41" s="345">
        <v>328130</v>
      </c>
      <c r="AP41" s="345">
        <v>17155</v>
      </c>
      <c r="AQ41" s="346">
        <v>22600</v>
      </c>
      <c r="AR41" s="347">
        <v>-24.1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508</v>
      </c>
      <c r="AN49" s="1224" t="s">
        <v>542</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543</v>
      </c>
      <c r="AO50" s="362" t="s">
        <v>544</v>
      </c>
      <c r="AP50" s="363" t="s">
        <v>545</v>
      </c>
      <c r="AQ50" s="364" t="s">
        <v>546</v>
      </c>
      <c r="AR50" s="365" t="s">
        <v>547</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2225582</v>
      </c>
      <c r="AN51" s="367">
        <v>108809</v>
      </c>
      <c r="AO51" s="368">
        <v>-27.5</v>
      </c>
      <c r="AP51" s="369">
        <v>57122</v>
      </c>
      <c r="AQ51" s="370">
        <v>0.4</v>
      </c>
      <c r="AR51" s="371">
        <v>-27.9</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1642214</v>
      </c>
      <c r="AN52" s="375">
        <v>80288</v>
      </c>
      <c r="AO52" s="376">
        <v>-35.9</v>
      </c>
      <c r="AP52" s="377">
        <v>36191</v>
      </c>
      <c r="AQ52" s="378">
        <v>11.2</v>
      </c>
      <c r="AR52" s="379">
        <v>-47.1</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2373505</v>
      </c>
      <c r="AN53" s="367">
        <v>117938</v>
      </c>
      <c r="AO53" s="368">
        <v>8.4</v>
      </c>
      <c r="AP53" s="369">
        <v>53655</v>
      </c>
      <c r="AQ53" s="370">
        <v>-6.1</v>
      </c>
      <c r="AR53" s="371">
        <v>14.5</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2045465</v>
      </c>
      <c r="AN54" s="375">
        <v>101638</v>
      </c>
      <c r="AO54" s="376">
        <v>26.6</v>
      </c>
      <c r="AP54" s="377">
        <v>32719</v>
      </c>
      <c r="AQ54" s="378">
        <v>-9.6</v>
      </c>
      <c r="AR54" s="379">
        <v>36.200000000000003</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2150917</v>
      </c>
      <c r="AN55" s="367">
        <v>108135</v>
      </c>
      <c r="AO55" s="368">
        <v>-8.3000000000000007</v>
      </c>
      <c r="AP55" s="369">
        <v>53869</v>
      </c>
      <c r="AQ55" s="370">
        <v>0.4</v>
      </c>
      <c r="AR55" s="371">
        <v>-8.6999999999999993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1579000</v>
      </c>
      <c r="AN56" s="375">
        <v>79383</v>
      </c>
      <c r="AO56" s="376">
        <v>-21.9</v>
      </c>
      <c r="AP56" s="377">
        <v>35046</v>
      </c>
      <c r="AQ56" s="378">
        <v>7.1</v>
      </c>
      <c r="AR56" s="379">
        <v>-29</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2524868</v>
      </c>
      <c r="AN57" s="367">
        <v>129401</v>
      </c>
      <c r="AO57" s="368">
        <v>19.7</v>
      </c>
      <c r="AP57" s="369">
        <v>59119</v>
      </c>
      <c r="AQ57" s="370">
        <v>9.6999999999999993</v>
      </c>
      <c r="AR57" s="371">
        <v>10</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1126907</v>
      </c>
      <c r="AN58" s="375">
        <v>57755</v>
      </c>
      <c r="AO58" s="376">
        <v>-27.2</v>
      </c>
      <c r="AP58" s="377">
        <v>29900</v>
      </c>
      <c r="AQ58" s="378">
        <v>-14.7</v>
      </c>
      <c r="AR58" s="379">
        <v>-12.5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1961263</v>
      </c>
      <c r="AN59" s="367">
        <v>102539</v>
      </c>
      <c r="AO59" s="368">
        <v>-20.8</v>
      </c>
      <c r="AP59" s="369">
        <v>84459</v>
      </c>
      <c r="AQ59" s="370">
        <v>42.9</v>
      </c>
      <c r="AR59" s="371">
        <v>-63.7</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1426599</v>
      </c>
      <c r="AN60" s="375">
        <v>74586</v>
      </c>
      <c r="AO60" s="376">
        <v>29.1</v>
      </c>
      <c r="AP60" s="377">
        <v>47314</v>
      </c>
      <c r="AQ60" s="378">
        <v>58.2</v>
      </c>
      <c r="AR60" s="379">
        <v>-29.1</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2247227</v>
      </c>
      <c r="AN61" s="382">
        <v>113364</v>
      </c>
      <c r="AO61" s="383">
        <v>-5.7</v>
      </c>
      <c r="AP61" s="384">
        <v>61645</v>
      </c>
      <c r="AQ61" s="385">
        <v>9.5</v>
      </c>
      <c r="AR61" s="371">
        <v>-15.2</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1564037</v>
      </c>
      <c r="AN62" s="375">
        <v>78730</v>
      </c>
      <c r="AO62" s="376">
        <v>-5.9</v>
      </c>
      <c r="AP62" s="377">
        <v>36234</v>
      </c>
      <c r="AQ62" s="378">
        <v>10.4</v>
      </c>
      <c r="AR62" s="379">
        <v>-16.3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lZAsvbKugkZ74zDRYmb804xLdQvA7enuvUO8qFMj34TUf8tm2YnSLhi8mrukPi0Vq+dHbsvAVzGDVXLCsqW/2g==" saltValue="Jzam3dsQ05+ec6f7bJACP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90" zoomScaleNormal="90" zoomScaleSheetLayoutView="55" workbookViewId="0">
      <selection activeCell="AH102" sqref="AH102"/>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556</v>
      </c>
    </row>
    <row r="120" spans="125:125" ht="13.5" hidden="1" customHeight="1"/>
    <row r="121" spans="125:125" ht="13.5" hidden="1" customHeight="1">
      <c r="DU121" s="292"/>
    </row>
  </sheetData>
  <sheetProtection algorithmName="SHA-512" hashValue="eOHzloWrnUXVcXdMSfUnqm+B6O3dX30daoJ7zDSU2nQVu+lGzylb5QJhXv/4b6a/7crwbsNUafxDLOiU7ZLz2Q==" saltValue="lZObXUdphQj+vJ2MM8/Y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Normal="100" zoomScaleSheetLayoutView="55" workbookViewId="0">
      <selection activeCell="AU82" sqref="AU82:AY82"/>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557</v>
      </c>
    </row>
  </sheetData>
  <sheetProtection algorithmName="SHA-512" hashValue="aVFCOnmVyIenWanBW4SOiET4ajhz/c+Y9FMJrMcJ1zKbAmSw2MG3Pc1Hc7VNkjtpqh0rfOiKNu4vIXQ2/iMlCg==" saltValue="tQTxwhTUbtFk0HdN2AZq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D40" zoomScaleSheetLayoutView="100" workbookViewId="0">
      <selection activeCell="AU82" sqref="AU82:AY8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38" t="s">
        <v>3</v>
      </c>
      <c r="D47" s="1238"/>
      <c r="E47" s="1239"/>
      <c r="F47" s="11">
        <v>46.5</v>
      </c>
      <c r="G47" s="12">
        <v>47.31</v>
      </c>
      <c r="H47" s="12">
        <v>47.97</v>
      </c>
      <c r="I47" s="12">
        <v>48.32</v>
      </c>
      <c r="J47" s="13">
        <v>45.25</v>
      </c>
    </row>
    <row r="48" spans="2:10" ht="57.75" customHeight="1">
      <c r="B48" s="14"/>
      <c r="C48" s="1240" t="s">
        <v>4</v>
      </c>
      <c r="D48" s="1240"/>
      <c r="E48" s="1241"/>
      <c r="F48" s="15">
        <v>12.6</v>
      </c>
      <c r="G48" s="16">
        <v>10.38</v>
      </c>
      <c r="H48" s="16">
        <v>10.56</v>
      </c>
      <c r="I48" s="16">
        <v>8.08</v>
      </c>
      <c r="J48" s="17">
        <v>8.23</v>
      </c>
    </row>
    <row r="49" spans="2:10" ht="57.75" customHeight="1" thickBot="1">
      <c r="B49" s="18"/>
      <c r="C49" s="1242" t="s">
        <v>5</v>
      </c>
      <c r="D49" s="1242"/>
      <c r="E49" s="1243"/>
      <c r="F49" s="19" t="s">
        <v>563</v>
      </c>
      <c r="G49" s="20" t="s">
        <v>564</v>
      </c>
      <c r="H49" s="20">
        <v>0.11</v>
      </c>
      <c r="I49" s="20" t="s">
        <v>565</v>
      </c>
      <c r="J49" s="21" t="s">
        <v>566</v>
      </c>
    </row>
    <row r="50" spans="2:10" ht="13.5" customHeight="1"/>
  </sheetData>
  <sheetProtection algorithmName="SHA-512" hashValue="cCdi+dgELwp6JlytJlThDAItulubFtfqwVBQ3CXoKHje7PRTxudrNmPmTM9qOWQx+LBSY6C1eWdvQO35x+7olg==" saltValue="e2t1TLOGd67NpZ6GmyT2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2022-03-10T05:15:19Z</cp:lastPrinted>
  <dcterms:created xsi:type="dcterms:W3CDTF">2022-02-02T07:07:40Z</dcterms:created>
  <dcterms:modified xsi:type="dcterms:W3CDTF">2022-09-27T07:40:05Z</dcterms:modified>
  <cp:category/>
</cp:coreProperties>
</file>