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４年度）\M_地方財政\M4_財政診断\M409_財政状況資料集\220905　令和２年度分の作成（２回目）\03　市町村提出\"/>
    </mc:Choice>
  </mc:AlternateContent>
  <bookViews>
    <workbookView xWindow="-120" yWindow="-120" windowWidth="20730" windowHeight="111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BE36" i="10"/>
  <c r="U36" i="10"/>
  <c r="BE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s="1"/>
  <c r="U34" i="10" s="1"/>
  <c r="U35" i="10" s="1"/>
  <c r="AM34" i="10" l="1"/>
  <c r="AM35" i="10" s="1"/>
  <c r="AM36" i="10" s="1"/>
  <c r="BE34" i="10"/>
  <c r="BW34" i="10" l="1"/>
  <c r="BW35" i="10" s="1"/>
  <c r="BW36" i="10" s="1"/>
  <c r="BW37" i="10" s="1"/>
  <c r="BW38" i="10" s="1"/>
  <c r="BW39" i="10" s="1"/>
  <c r="BW40" i="10" s="1"/>
  <c r="BW41" i="10" s="1"/>
  <c r="BW42" i="10" s="1"/>
  <c r="BW43" i="10" s="1"/>
  <c r="CO34" i="10" l="1"/>
  <c r="CO35" i="10" s="1"/>
  <c r="CO36" i="10" s="1"/>
</calcChain>
</file>

<file path=xl/sharedStrings.xml><?xml version="1.0" encoding="utf-8"?>
<sst xmlns="http://schemas.openxmlformats.org/spreadsheetml/2006/main" count="1169" uniqueCount="641">
  <si>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</si>
  <si>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</si>
  <si>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</si>
  <si>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</si>
  <si>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</si>
  <si>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</si>
  <si>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</si>
  <si>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</si>
  <si>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</si>
  <si>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</si>
  <si>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</si>
  <si>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</si>
  <si>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</si>
  <si>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</si>
  <si>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</si>
  <si>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</si>
  <si>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</si>
  <si>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</si>
  <si>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</si>
  <si>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</si>
  <si>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</si>
  <si>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</si>
  <si>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</si>
  <si>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</si>
  <si>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</si>
  <si>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</si>
  <si>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</si>
  <si>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</si>
  <si>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</si>
  <si>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</si>
  <si>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</si>
  <si>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</si>
  <si>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</si>
  <si>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</si>
  <si>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</si>
  <si>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</si>
  <si>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</si>
  <si>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</si>
  <si>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</si>
  <si>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</si>
  <si>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</si>
  <si>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</si>
  <si>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</si>
  <si>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</si>
  <si>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</si>
  <si>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</si>
  <si>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</si>
  <si>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</si>
  <si>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</si>
  <si>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</si>
  <si>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</si>
  <si>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</si>
  <si>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</si>
  <si>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</si>
  <si>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</si>
  <si>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</si>
  <si>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</si>
  <si>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</si>
  <si>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</si>
  <si>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</si>
  <si>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</si>
  <si>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</si>
  <si>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</si>
  <si>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</si>
  <si>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</si>
  <si>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</si>
  <si>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</si>
  <si>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</si>
  <si>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</si>
  <si>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</si>
  <si>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</si>
  <si>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</si>
  <si>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</si>
  <si>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</si>
  <si>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</si>
  <si>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</si>
  <si>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</si>
  <si>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</si>
  <si>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</si>
  <si>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</si>
  <si>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</si>
  <si>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</si>
  <si>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</si>
  <si>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</si>
  <si>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</si>
  <si>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</si>
  <si>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</si>
  <si>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</si>
  <si>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</si>
  <si>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</si>
  <si>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</si>
  <si>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</si>
  <si>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</si>
  <si>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</si>
  <si>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</si>
  <si>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</si>
  <si>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</si>
  <si>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</si>
  <si>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豊前市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</si>
  <si>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</si>
  <si>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</si>
  <si>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</si>
  <si>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</si>
  <si>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</si>
  <si>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</si>
  <si>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</si>
  <si>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</si>
  <si>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</si>
  <si>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</si>
  <si>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</si>
  <si>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</si>
  <si>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</si>
  <si>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</si>
  <si>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</si>
  <si>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</si>
  <si>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</si>
  <si>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</si>
  <si>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</si>
  <si>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</si>
  <si>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</si>
  <si>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</si>
  <si>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</si>
  <si>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</si>
  <si>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</si>
  <si>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</si>
  <si>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</si>
  <si>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</si>
  <si>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</si>
  <si>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</si>
  <si>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</si>
  <si>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</si>
  <si>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</si>
  <si>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</si>
  <si>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</si>
  <si>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</si>
  <si>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</si>
  <si>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</si>
  <si>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</si>
  <si>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</si>
  <si>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</si>
  <si>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</si>
  <si>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</si>
  <si>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</si>
  <si>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</si>
  <si>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</si>
  <si>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</si>
  <si>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</si>
  <si>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</si>
  <si>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</si>
  <si>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</si>
  <si>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</si>
  <si>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</si>
  <si>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</si>
  <si>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</si>
  <si>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</si>
  <si>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</si>
  <si>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</si>
  <si>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</si>
  <si>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</si>
  <si>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</si>
  <si>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</si>
  <si>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</si>
  <si>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</si>
  <si>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</si>
  <si>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</si>
  <si>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</si>
  <si>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</si>
  <si>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</si>
  <si>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</si>
  <si>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</si>
  <si>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</si>
  <si>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</si>
  <si>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</si>
  <si>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</si>
  <si>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</si>
  <si>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</si>
  <si>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</si>
  <si>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</si>
  <si>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</si>
  <si>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</si>
  <si>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</si>
  <si>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</si>
  <si>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</si>
  <si>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</si>
  <si>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</si>
  <si>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</si>
  <si>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</si>
  <si>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</si>
  <si>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</si>
  <si>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</si>
  <si>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</si>
  <si>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</si>
  <si>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</si>
  <si>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</si>
  <si>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</si>
  <si>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</si>
  <si>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</si>
  <si>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</si>
  <si>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</si>
  <si>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</si>
  <si>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</si>
  <si>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</si>
  <si>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</si>
  <si>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</si>
  <si>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</si>
  <si>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</si>
  <si>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</si>
  <si>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</si>
  <si>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</si>
  <si>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</si>
  <si>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</si>
  <si>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</si>
  <si>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</si>
  <si>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</si>
  <si>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</si>
  <si>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</si>
  <si>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</si>
  <si>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</si>
  <si>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</si>
  <si>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福岡県豊前市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</si>
  <si>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</si>
  <si>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</si>
  <si>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</si>
  <si>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</si>
  <si>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</si>
  <si>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</si>
  <si>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</si>
  <si>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</si>
  <si>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</si>
  <si>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</si>
  <si>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</si>
  <si>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</si>
  <si>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</si>
  <si>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</si>
  <si>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</si>
  <si>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</si>
  <si>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</si>
  <si>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</si>
  <si>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</si>
  <si>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</si>
  <si>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</si>
  <si>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</si>
  <si>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</si>
  <si>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</si>
  <si>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</si>
  <si>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</si>
  <si>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</si>
  <si>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</si>
  <si>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</si>
  <si>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</si>
  <si>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</si>
  <si>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</si>
  <si>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</si>
  <si>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</si>
  <si>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</si>
  <si>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</si>
  <si>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</si>
  <si>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</si>
  <si>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</si>
  <si>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</si>
  <si>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</si>
  <si>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</si>
  <si>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</si>
  <si>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</si>
  <si>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</si>
  <si>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</si>
  <si>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</si>
  <si>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</si>
  <si>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</si>
  <si>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</si>
  <si>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</si>
  <si>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</si>
  <si>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</si>
  <si>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</si>
  <si>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</si>
  <si>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</si>
  <si>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</si>
  <si>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</si>
  <si>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</si>
  <si>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</si>
  <si>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</si>
  <si>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</si>
  <si>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</si>
  <si>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</si>
  <si>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</si>
  <si>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</si>
  <si>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</si>
  <si>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</si>
  <si>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</si>
  <si>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</si>
  <si>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</si>
  <si>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</si>
  <si>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</si>
  <si>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</si>
  <si>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</si>
  <si>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</si>
  <si>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</si>
  <si>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</si>
  <si>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</si>
  <si>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</si>
  <si>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</si>
  <si>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</si>
  <si>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</si>
  <si>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</si>
  <si>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</si>
  <si>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</si>
  <si>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</si>
  <si>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</si>
  <si>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</si>
  <si>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</si>
  <si>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</si>
  <si>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</si>
  <si>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</si>
  <si>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</si>
  <si>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</si>
  <si>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</si>
  <si>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</si>
  <si>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</si>
  <si>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</si>
  <si>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</si>
  <si>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</si>
  <si>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</si>
  <si>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</si>
  <si>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</si>
  <si>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</si>
  <si>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</si>
  <si>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</si>
  <si>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</si>
  <si>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</si>
  <si>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</si>
  <si>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</si>
  <si>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</si>
  <si>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</si>
  <si>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</si>
  <si>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</si>
  <si>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</si>
  <si>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</si>
  <si>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</si>
  <si>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</si>
  <si>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</si>
  <si>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</si>
  <si>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</si>
  <si>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</si>
  <si>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</si>
  <si>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</si>
  <si>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</si>
  <si>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</si>
  <si>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</si>
  <si>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</si>
  <si>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</si>
  <si>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</si>
  <si>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</si>
  <si>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</si>
  <si>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</si>
  <si>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</si>
  <si>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</si>
  <si>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</si>
  <si>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</si>
  <si>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</si>
  <si>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</si>
  <si>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</si>
  <si>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</si>
  <si>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</si>
  <si>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</si>
  <si>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</si>
  <si>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</si>
  <si>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</si>
  <si>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</si>
  <si>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</si>
  <si>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</si>
  <si>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</si>
  <si>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</si>
  <si>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令和2年度</t>
  </si>
  <si>
    <t>福岡県豊前市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</si>
  <si>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</si>
  <si>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</si>
  <si>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</si>
  <si>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</si>
  <si>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</si>
  <si>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</si>
  <si>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</si>
  <si>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</si>
  <si>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</si>
  <si>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</si>
  <si>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</si>
  <si>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</si>
  <si>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</si>
  <si>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</si>
  <si>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</si>
  <si>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</si>
  <si>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</si>
  <si>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</si>
  <si>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</si>
  <si>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</si>
  <si>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</si>
  <si>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市営駐車場事業特別会計</t>
    <phoneticPr fontId="5"/>
  </si>
  <si>
    <t>バス事業特別会計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</si>
  <si>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</si>
  <si>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</si>
  <si>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</si>
  <si>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</si>
  <si>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</si>
  <si>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</si>
  <si>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</si>
  <si>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</si>
  <si>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</si>
  <si>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</si>
  <si>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</si>
  <si>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</si>
  <si>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</si>
  <si>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</si>
  <si>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</si>
  <si>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</si>
  <si>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</si>
  <si>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</si>
  <si>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</si>
  <si>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東部地区工業用水道事業会計</t>
    <phoneticPr fontId="5"/>
  </si>
  <si>
    <t>法適用企業</t>
    <phoneticPr fontId="5"/>
  </si>
  <si>
    <t>公共下水道事業会計</t>
    <phoneticPr fontId="5"/>
  </si>
  <si>
    <t>工業用地造成事業特別会計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</si>
  <si>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</si>
  <si>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</si>
  <si>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</si>
  <si>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</si>
  <si>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</si>
  <si>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</si>
  <si>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</si>
  <si>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</si>
  <si>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</si>
  <si>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</si>
  <si>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</si>
  <si>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</si>
  <si>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</si>
  <si>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</si>
  <si>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</si>
  <si>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</si>
  <si>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</si>
  <si>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</si>
  <si>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</si>
  <si>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</si>
  <si>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</si>
  <si>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</si>
  <si>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</si>
  <si>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</si>
  <si>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</si>
  <si>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</si>
  <si>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</si>
  <si>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</si>
  <si>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</si>
  <si>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</si>
  <si>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</si>
  <si>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</si>
  <si>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</si>
  <si>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</si>
  <si>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</si>
  <si>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</si>
  <si>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</si>
  <si>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</si>
  <si>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</si>
  <si>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</si>
  <si>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</si>
  <si>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</si>
  <si>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</si>
  <si>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</si>
  <si>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</si>
  <si>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</si>
  <si>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</si>
  <si>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</si>
  <si>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</si>
  <si>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</si>
  <si>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</si>
  <si>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</si>
  <si>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</si>
  <si>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</si>
  <si>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</si>
  <si>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</si>
  <si>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</si>
  <si>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</si>
  <si>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</si>
  <si>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</si>
  <si>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</si>
  <si>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</si>
  <si>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</si>
  <si>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</si>
  <si>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</si>
  <si>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</si>
  <si>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</si>
  <si>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</si>
  <si>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</si>
  <si>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</si>
  <si>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工業用地造成事業特別会計</t>
    <phoneticPr fontId="5"/>
  </si>
  <si>
    <t>(Ｆ)</t>
    <phoneticPr fontId="5"/>
  </si>
  <si>
    <t>東部地区工業用水道事業会計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</si>
  <si>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</si>
  <si>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</si>
  <si>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</si>
  <si>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</si>
  <si>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</si>
  <si>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</si>
  <si>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</si>
  <si>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</si>
  <si>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</si>
  <si>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</si>
  <si>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</si>
  <si>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</si>
  <si>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</si>
  <si>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</si>
  <si>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</si>
  <si>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</si>
  <si>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</si>
  <si>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</si>
  <si>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</si>
  <si>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</si>
  <si>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</si>
  <si>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</si>
  <si>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</si>
  <si>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</si>
  <si>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</si>
  <si>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</si>
  <si>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</si>
  <si>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</si>
  <si>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</si>
  <si>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</si>
  <si>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</si>
  <si>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</si>
  <si>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</si>
  <si>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</si>
  <si>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</si>
  <si>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</si>
  <si>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</si>
  <si>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</si>
  <si>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</si>
  <si>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</si>
  <si>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</si>
  <si>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</si>
  <si>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</si>
  <si>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</si>
  <si>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</si>
  <si>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</si>
  <si>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</si>
  <si>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</si>
  <si>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</si>
  <si>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</si>
  <si>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</si>
  <si>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</si>
  <si>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</si>
  <si>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</si>
  <si>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</si>
  <si>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</si>
  <si>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</si>
  <si>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</si>
  <si>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</si>
  <si>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</si>
  <si>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</si>
  <si>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</si>
  <si>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</si>
  <si>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</si>
  <si>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</si>
  <si>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</si>
  <si>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</si>
  <si>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</si>
  <si>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</si>
  <si>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</si>
  <si>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</si>
  <si>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</si>
  <si>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</si>
  <si>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</si>
  <si>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</si>
  <si>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</si>
  <si>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</si>
  <si>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</si>
  <si>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</si>
  <si>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</si>
  <si>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</si>
  <si>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</si>
  <si>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</si>
  <si>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1.79</t>
  </si>
  <si>
    <t>国民健康保険事業特別会計</t>
  </si>
  <si>
    <t>▲ 0.25</t>
  </si>
  <si>
    <t>▲ 0.71</t>
  </si>
  <si>
    <t>▲ 0.36</t>
  </si>
  <si>
    <t>住宅新築資金等貸付事業特別会計</t>
  </si>
  <si>
    <t>▲ 0.28</t>
  </si>
  <si>
    <t>▲ 0.24</t>
  </si>
  <si>
    <t>▲ 0.20</t>
  </si>
  <si>
    <t>▲ 0.05</t>
  </si>
  <si>
    <t>▲ 0.02</t>
  </si>
  <si>
    <t>公共下水道事業会計</t>
  </si>
  <si>
    <t>水道事業会計</t>
  </si>
  <si>
    <t>一般会計</t>
  </si>
  <si>
    <t>東部地区工業用水道事業会計</t>
  </si>
  <si>
    <t>後期高齢者医療事業特別会計</t>
  </si>
  <si>
    <t>市営駐車場事業特別会計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</si>
  <si>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</si>
  <si>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</si>
  <si>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</si>
  <si>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</si>
  <si>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</si>
  <si>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</si>
  <si>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</si>
  <si>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</si>
  <si>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ぶぜん街づくり会社</t>
    <rPh sb="3" eb="4">
      <t>マチ</t>
    </rPh>
    <rPh sb="7" eb="9">
      <t>カイシャ</t>
    </rPh>
    <phoneticPr fontId="11"/>
  </si>
  <si>
    <t>○</t>
  </si>
  <si>
    <t>豊前市土地開発公社</t>
    <rPh sb="0" eb="3">
      <t>ブゼンシ</t>
    </rPh>
    <rPh sb="3" eb="5">
      <t>トチ</t>
    </rPh>
    <rPh sb="5" eb="7">
      <t>カイハツ</t>
    </rPh>
    <rPh sb="7" eb="9">
      <t>コウシャ</t>
    </rPh>
    <phoneticPr fontId="11"/>
  </si>
  <si>
    <t>-</t>
    <phoneticPr fontId="2"/>
  </si>
  <si>
    <t>上毛町外一市一町矢方池土木組合</t>
    <rPh sb="0" eb="2">
      <t>コウゲ</t>
    </rPh>
    <rPh sb="2" eb="3">
      <t>マチ</t>
    </rPh>
    <rPh sb="3" eb="4">
      <t>ソト</t>
    </rPh>
    <rPh sb="4" eb="6">
      <t>イッシ</t>
    </rPh>
    <rPh sb="6" eb="7">
      <t>イチ</t>
    </rPh>
    <rPh sb="7" eb="8">
      <t>マチ</t>
    </rPh>
    <rPh sb="8" eb="9">
      <t>ヤ</t>
    </rPh>
    <rPh sb="9" eb="10">
      <t>カタ</t>
    </rPh>
    <rPh sb="10" eb="11">
      <t>イケ</t>
    </rPh>
    <rPh sb="11" eb="13">
      <t>ドボク</t>
    </rPh>
    <rPh sb="13" eb="15">
      <t>クミアイ</t>
    </rPh>
    <phoneticPr fontId="11"/>
  </si>
  <si>
    <t>吉富町外一市中学校組合</t>
    <rPh sb="0" eb="2">
      <t>ヨシトミ</t>
    </rPh>
    <rPh sb="2" eb="3">
      <t>マチ</t>
    </rPh>
    <rPh sb="3" eb="4">
      <t>ソト</t>
    </rPh>
    <rPh sb="4" eb="6">
      <t>イッシ</t>
    </rPh>
    <rPh sb="6" eb="9">
      <t>チュウガッコウ</t>
    </rPh>
    <rPh sb="9" eb="11">
      <t>クミアイ</t>
    </rPh>
    <phoneticPr fontId="11"/>
  </si>
  <si>
    <t>福岡県市町村消防団員等公務災害補償組合</t>
    <rPh sb="0" eb="3">
      <t>フクオカケン</t>
    </rPh>
    <rPh sb="3" eb="6">
      <t>シチョウソン</t>
    </rPh>
    <rPh sb="6" eb="9">
      <t>ショウボウダン</t>
    </rPh>
    <rPh sb="9" eb="10">
      <t>イン</t>
    </rPh>
    <rPh sb="10" eb="11">
      <t>トウ</t>
    </rPh>
    <rPh sb="11" eb="13">
      <t>コウム</t>
    </rPh>
    <rPh sb="13" eb="15">
      <t>サイガイ</t>
    </rPh>
    <rPh sb="15" eb="17">
      <t>ホショウ</t>
    </rPh>
    <rPh sb="17" eb="19">
      <t>クミアイ</t>
    </rPh>
    <phoneticPr fontId="11"/>
  </si>
  <si>
    <t>豊前市外二町財産組合</t>
    <rPh sb="0" eb="3">
      <t>ブゼンシ</t>
    </rPh>
    <rPh sb="3" eb="4">
      <t>ソト</t>
    </rPh>
    <rPh sb="4" eb="6">
      <t>ニチョウ</t>
    </rPh>
    <rPh sb="6" eb="8">
      <t>ザイサン</t>
    </rPh>
    <rPh sb="8" eb="10">
      <t>クミアイ</t>
    </rPh>
    <phoneticPr fontId="11"/>
  </si>
  <si>
    <t>京築広域市町村圏事務組合（一般会計）</t>
    <rPh sb="0" eb="2">
      <t>ケイチク</t>
    </rPh>
    <rPh sb="2" eb="4">
      <t>コウイキ</t>
    </rPh>
    <rPh sb="4" eb="7">
      <t>シチョウソン</t>
    </rPh>
    <rPh sb="7" eb="8">
      <t>ケン</t>
    </rPh>
    <rPh sb="8" eb="10">
      <t>ジム</t>
    </rPh>
    <rPh sb="10" eb="12">
      <t>クミアイ</t>
    </rPh>
    <rPh sb="13" eb="15">
      <t>イッパン</t>
    </rPh>
    <rPh sb="15" eb="17">
      <t>カイケイ</t>
    </rPh>
    <phoneticPr fontId="11"/>
  </si>
  <si>
    <t>京築広域市町村圏事務組合（広域圏消防特別会計）</t>
    <rPh sb="0" eb="2">
      <t>ケイチク</t>
    </rPh>
    <rPh sb="2" eb="4">
      <t>コウイキ</t>
    </rPh>
    <rPh sb="4" eb="7">
      <t>シチョウソン</t>
    </rPh>
    <rPh sb="7" eb="8">
      <t>ケン</t>
    </rPh>
    <rPh sb="8" eb="10">
      <t>ジム</t>
    </rPh>
    <rPh sb="10" eb="12">
      <t>クミアイ</t>
    </rPh>
    <rPh sb="13" eb="15">
      <t>コウイキ</t>
    </rPh>
    <rPh sb="15" eb="16">
      <t>ケン</t>
    </rPh>
    <rPh sb="16" eb="18">
      <t>ショウボウ</t>
    </rPh>
    <rPh sb="18" eb="20">
      <t>トクベツ</t>
    </rPh>
    <rPh sb="20" eb="22">
      <t>カイケイ</t>
    </rPh>
    <phoneticPr fontId="11"/>
  </si>
  <si>
    <t>豊前市外二町清掃施設組合</t>
    <rPh sb="0" eb="3">
      <t>ブゼンシ</t>
    </rPh>
    <rPh sb="3" eb="4">
      <t>ソト</t>
    </rPh>
    <rPh sb="4" eb="6">
      <t>ニチョウ</t>
    </rPh>
    <rPh sb="6" eb="8">
      <t>セイソウ</t>
    </rPh>
    <rPh sb="8" eb="10">
      <t>シセツ</t>
    </rPh>
    <rPh sb="10" eb="12">
      <t>クミアイ</t>
    </rPh>
    <phoneticPr fontId="11"/>
  </si>
  <si>
    <t>福岡県自治振興組合（一般会計）</t>
    <rPh sb="0" eb="3">
      <t>フクオカケン</t>
    </rPh>
    <rPh sb="3" eb="5">
      <t>ジチ</t>
    </rPh>
    <rPh sb="5" eb="7">
      <t>シンコウ</t>
    </rPh>
    <rPh sb="7" eb="9">
      <t>クミアイ</t>
    </rPh>
    <rPh sb="10" eb="12">
      <t>イッパン</t>
    </rPh>
    <rPh sb="12" eb="14">
      <t>カイケイ</t>
    </rPh>
    <phoneticPr fontId="11"/>
  </si>
  <si>
    <t>福岡県自治振興組合（公文書館事業特別会計）</t>
    <rPh sb="0" eb="3">
      <t>フクオカケン</t>
    </rPh>
    <rPh sb="3" eb="5">
      <t>ジチ</t>
    </rPh>
    <rPh sb="5" eb="7">
      <t>シンコウ</t>
    </rPh>
    <rPh sb="7" eb="9">
      <t>クミアイ</t>
    </rPh>
    <rPh sb="10" eb="13">
      <t>コウブンショ</t>
    </rPh>
    <rPh sb="13" eb="14">
      <t>カン</t>
    </rPh>
    <rPh sb="14" eb="16">
      <t>ジギョウ</t>
    </rPh>
    <rPh sb="16" eb="18">
      <t>トクベツ</t>
    </rPh>
    <rPh sb="18" eb="20">
      <t>カイケイ</t>
    </rPh>
    <phoneticPr fontId="11"/>
  </si>
  <si>
    <t>福岡県介護保険広域連合（一般会計）</t>
    <rPh sb="0" eb="3">
      <t>フクオカケン</t>
    </rPh>
    <rPh sb="3" eb="5">
      <t>カイゴ</t>
    </rPh>
    <rPh sb="5" eb="7">
      <t>ホケン</t>
    </rPh>
    <rPh sb="7" eb="9">
      <t>コウイキ</t>
    </rPh>
    <rPh sb="9" eb="11">
      <t>レンゴウ</t>
    </rPh>
    <rPh sb="12" eb="14">
      <t>イッパン</t>
    </rPh>
    <rPh sb="14" eb="16">
      <t>カイケイ</t>
    </rPh>
    <phoneticPr fontId="11"/>
  </si>
  <si>
    <t>福岡県介護保険広域連合（介護保険事業特別会計）</t>
    <rPh sb="0" eb="3">
      <t>フクオカケン</t>
    </rPh>
    <rPh sb="3" eb="5">
      <t>カイゴ</t>
    </rPh>
    <rPh sb="5" eb="7">
      <t>ホケン</t>
    </rPh>
    <rPh sb="7" eb="9">
      <t>コウイキ</t>
    </rPh>
    <rPh sb="9" eb="11">
      <t>レンゴウ</t>
    </rPh>
    <rPh sb="12" eb="14">
      <t>カイゴ</t>
    </rPh>
    <rPh sb="14" eb="16">
      <t>ホケン</t>
    </rPh>
    <rPh sb="16" eb="18">
      <t>ジギョウ</t>
    </rPh>
    <rPh sb="18" eb="20">
      <t>トクベツ</t>
    </rPh>
    <rPh sb="20" eb="22">
      <t>カイケイ</t>
    </rPh>
    <phoneticPr fontId="11"/>
  </si>
  <si>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11"/>
  </si>
  <si>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1"/>
  </si>
  <si>
    <t>京築地区水道企業団</t>
    <rPh sb="0" eb="2">
      <t>ケイチク</t>
    </rPh>
    <rPh sb="2" eb="4">
      <t>チク</t>
    </rPh>
    <rPh sb="4" eb="6">
      <t>スイドウ</t>
    </rPh>
    <rPh sb="6" eb="8">
      <t>キギョウ</t>
    </rPh>
    <rPh sb="8" eb="9">
      <t>ダン</t>
    </rPh>
    <phoneticPr fontId="11"/>
  </si>
  <si>
    <t>法適用企業</t>
    <rPh sb="0" eb="1">
      <t>ホウ</t>
    </rPh>
    <rPh sb="1" eb="3">
      <t>テキヨウ</t>
    </rPh>
    <rPh sb="3" eb="5">
      <t>キギョウ</t>
    </rPh>
    <phoneticPr fontId="2"/>
  </si>
  <si>
    <t>-</t>
    <phoneticPr fontId="2"/>
  </si>
  <si>
    <t>　し尿処理施設解体基金</t>
    <phoneticPr fontId="5"/>
  </si>
  <si>
    <t>　公共施設等整備基金</t>
    <phoneticPr fontId="5"/>
  </si>
  <si>
    <t>　総合文化施設整備基金</t>
    <phoneticPr fontId="5"/>
  </si>
  <si>
    <t>　ふるさとづくり応援基金</t>
    <phoneticPr fontId="5"/>
  </si>
  <si>
    <t>　退職手当基金</t>
    <rPh sb="1" eb="3">
      <t>タイショク</t>
    </rPh>
    <rPh sb="3" eb="5">
      <t>テアテ</t>
    </rPh>
    <rPh sb="5" eb="7">
      <t>キキン</t>
    </rPh>
    <phoneticPr fontId="5"/>
  </si>
  <si>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</si>
  <si>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</si>
  <si>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</si>
  <si>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</si>
  <si>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</si>
  <si>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</si>
  <si>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地方債の新規発行を抑制してきた結果、将来負担比率が低下している。有形固定資産減価償却率も類似団体より低くなっている。
老朽化した小中学校を再編し更新する事業が控えており、公共施設等総合管理計画に基づき、今後、老朽化対策に積極的に取り組んでいく。</t>
    <rPh sb="50" eb="51">
      <t>ヒク</t>
    </rPh>
    <rPh sb="59" eb="62">
      <t>ロウキュウカ</t>
    </rPh>
    <rPh sb="64" eb="68">
      <t>ショウチュウガッコウ</t>
    </rPh>
    <rPh sb="69" eb="71">
      <t>サイヘン</t>
    </rPh>
    <rPh sb="72" eb="74">
      <t>コウシン</t>
    </rPh>
    <rPh sb="76" eb="78">
      <t>ジギョウ</t>
    </rPh>
    <rPh sb="79" eb="80">
      <t>ヒカ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</si>
  <si>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</si>
  <si>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</si>
  <si>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</si>
  <si>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</si>
  <si>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</si>
  <si>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</si>
  <si>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高いものの、将来負担比率は低くなっている。これは、起債額が償還元金を超えないよう継続して地方債現在高を減少させてきたためである。将来負担比率が低下傾向にあるため、実質公債費比率についても、今後は低下してくるものと想定され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</si>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</sst>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65876</c:v>
                </c:pt>
                <c:pt idx="1">
                  <c:v>68468</c:v>
                </c:pt>
                <c:pt idx="2">
                  <c:v>69729</c:v>
                </c:pt>
                <c:pt idx="3">
                  <c:v>74581</c:v>
                </c:pt>
                <c:pt idx="4">
                  <c:v>76347</c:v>
                </c:pt>
              </c:numCache>
            </c:numRef>
          </c:val>
          <c:smooth val="0"/>
          <c:extLst xmlns:c16r2="http://schemas.microsoft.com/office/drawing/2015/06/chart">
            <c:ext xmlns:c16="http://schemas.microsoft.com/office/drawing/2014/chart" uri="{C3380CC4-5D6E-409C-BE32-E72D297353CC}">
              <c16:uniqueId val="{00000000-5667-4D10-AEA5-4CE6FCF7C32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39473</c:v>
                </c:pt>
                <c:pt idx="1">
                  <c:v>28916</c:v>
                </c:pt>
                <c:pt idx="2">
                  <c:v>32890</c:v>
                </c:pt>
                <c:pt idx="3">
                  <c:v>60284</c:v>
                </c:pt>
                <c:pt idx="4">
                  <c:v>43160</c:v>
                </c:pt>
              </c:numCache>
            </c:numRef>
          </c:val>
          <c:smooth val="0"/>
          <c:extLst xmlns:c16r2="http://schemas.microsoft.com/office/drawing/2015/06/chart">
            <c:ext xmlns:c16="http://schemas.microsoft.com/office/drawing/2014/chart" uri="{C3380CC4-5D6E-409C-BE32-E72D297353CC}">
              <c16:uniqueId val="{00000001-5667-4D10-AEA5-4CE6FCF7C327}"/>
            </c:ext>
          </c:extLst>
        </c:ser>
        <c:dLbls>
          <c:showLegendKey val="0"/>
          <c:showVal val="0"/>
          <c:showCatName val="0"/>
          <c:showSerName val="0"/>
          <c:showPercent val="0"/>
          <c:showBubbleSize val="0"/>
        </c:dLbls>
        <c:marker val="1"/>
        <c:smooth val="0"/>
        <c:axId val="485777928"/>
        <c:axId val="487814016"/>
      </c:lineChart>
      <c:catAx>
        <c:axId val="4857779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7814016"/>
        <c:crosses val="autoZero"/>
        <c:auto val="1"/>
        <c:lblAlgn val="ctr"/>
        <c:lblOffset val="100"/>
        <c:tickLblSkip val="1"/>
        <c:tickMarkSkip val="1"/>
        <c:noMultiLvlLbl val="0"/>
      </c:catAx>
      <c:valAx>
        <c:axId val="487814016"/>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57779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0.35</c:v>
                </c:pt>
                <c:pt idx="1">
                  <c:v>0.68</c:v>
                </c:pt>
                <c:pt idx="2">
                  <c:v>2.2000000000000002</c:v>
                </c:pt>
                <c:pt idx="3">
                  <c:v>1.78</c:v>
                </c:pt>
                <c:pt idx="4">
                  <c:v>2.2599999999999998</c:v>
                </c:pt>
              </c:numCache>
            </c:numRef>
          </c:val>
          <c:extLst xmlns:c16r2="http://schemas.microsoft.com/office/drawing/2015/06/chart">
            <c:ext xmlns:c16="http://schemas.microsoft.com/office/drawing/2014/chart" uri="{C3380CC4-5D6E-409C-BE32-E72D297353CC}">
              <c16:uniqueId val="{00000000-0BBA-4DA2-92D9-E4666672968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21.52</c:v>
                </c:pt>
                <c:pt idx="1">
                  <c:v>21.17</c:v>
                </c:pt>
                <c:pt idx="2">
                  <c:v>22</c:v>
                </c:pt>
                <c:pt idx="3">
                  <c:v>22.06</c:v>
                </c:pt>
                <c:pt idx="4">
                  <c:v>21.22</c:v>
                </c:pt>
              </c:numCache>
            </c:numRef>
          </c:val>
          <c:extLst xmlns:c16r2="http://schemas.microsoft.com/office/drawing/2015/06/chart">
            <c:ext xmlns:c16="http://schemas.microsoft.com/office/drawing/2014/chart" uri="{C3380CC4-5D6E-409C-BE32-E72D297353CC}">
              <c16:uniqueId val="{00000001-0BBA-4DA2-92D9-E4666672968D}"/>
            </c:ext>
          </c:extLst>
        </c:ser>
        <c:dLbls>
          <c:showLegendKey val="0"/>
          <c:showVal val="0"/>
          <c:showCatName val="0"/>
          <c:showSerName val="0"/>
          <c:showPercent val="0"/>
          <c:showBubbleSize val="0"/>
        </c:dLbls>
        <c:gapWidth val="250"/>
        <c:overlap val="100"/>
        <c:axId val="38862224"/>
        <c:axId val="388606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0.4</c:v>
                </c:pt>
                <c:pt idx="1">
                  <c:v>0.05</c:v>
                </c:pt>
                <c:pt idx="2">
                  <c:v>1.54</c:v>
                </c:pt>
                <c:pt idx="3">
                  <c:v>-1.79</c:v>
                </c:pt>
                <c:pt idx="4">
                  <c:v>0.83</c:v>
                </c:pt>
              </c:numCache>
            </c:numRef>
          </c:val>
          <c:smooth val="0"/>
          <c:extLst xmlns:c16r2="http://schemas.microsoft.com/office/drawing/2015/06/chart">
            <c:ext xmlns:c16="http://schemas.microsoft.com/office/drawing/2014/chart" uri="{C3380CC4-5D6E-409C-BE32-E72D297353CC}">
              <c16:uniqueId val="{00000002-0BBA-4DA2-92D9-E4666672968D}"/>
            </c:ext>
          </c:extLst>
        </c:ser>
        <c:dLbls>
          <c:showLegendKey val="0"/>
          <c:showVal val="0"/>
          <c:showCatName val="0"/>
          <c:showSerName val="0"/>
          <c:showPercent val="0"/>
          <c:showBubbleSize val="0"/>
        </c:dLbls>
        <c:marker val="1"/>
        <c:smooth val="0"/>
        <c:axId val="38862224"/>
        <c:axId val="38860656"/>
      </c:lineChart>
      <c:catAx>
        <c:axId val="38862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8860656"/>
        <c:crosses val="autoZero"/>
        <c:auto val="1"/>
        <c:lblAlgn val="ctr"/>
        <c:lblOffset val="100"/>
        <c:tickLblSkip val="1"/>
        <c:tickMarkSkip val="1"/>
        <c:noMultiLvlLbl val="0"/>
      </c:catAx>
      <c:valAx>
        <c:axId val="38860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862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824D-45D7-A823-58AC00EC87C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24D-45D7-A823-58AC00EC87C4}"/>
            </c:ext>
          </c:extLst>
        </c:ser>
        <c:ser>
          <c:idx val="2"/>
          <c:order val="2"/>
          <c:tx>
            <c:strRef>
              <c:f>データシート!$A$29</c:f>
              <c:strCache>
                <c:ptCount val="1"/>
                <c:pt idx="0">
                  <c:v>市営駐車場事業特別会計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0.01</c:v>
                </c:pt>
                <c:pt idx="2">
                  <c:v>#N/A</c:v>
                </c:pt>
                <c:pt idx="3">
                  <c:v>0.03</c:v>
                </c:pt>
                <c:pt idx="4">
                  <c:v>#N/A</c:v>
                </c:pt>
                <c:pt idx="5">
                  <c:v>7.0000000000000007E-2</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824D-45D7-A823-58AC00EC87C4}"/>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0.22</c:v>
                </c:pt>
                <c:pt idx="2">
                  <c:v>#N/A</c:v>
                </c:pt>
                <c:pt idx="3">
                  <c:v>0.23</c:v>
                </c:pt>
                <c:pt idx="4">
                  <c:v>#N/A</c:v>
                </c:pt>
                <c:pt idx="5">
                  <c:v>0.23</c:v>
                </c:pt>
                <c:pt idx="6">
                  <c:v>#N/A</c:v>
                </c:pt>
                <c:pt idx="7">
                  <c:v>0.25</c:v>
                </c:pt>
                <c:pt idx="8">
                  <c:v>#N/A</c:v>
                </c:pt>
                <c:pt idx="9">
                  <c:v>0.22</c:v>
                </c:pt>
              </c:numCache>
            </c:numRef>
          </c:val>
          <c:extLst xmlns:c16r2="http://schemas.microsoft.com/office/drawing/2015/06/chart">
            <c:ext xmlns:c16="http://schemas.microsoft.com/office/drawing/2014/chart" uri="{C3380CC4-5D6E-409C-BE32-E72D297353CC}">
              <c16:uniqueId val="{00000003-824D-45D7-A823-58AC00EC87C4}"/>
            </c:ext>
          </c:extLst>
        </c:ser>
        <c:ser>
          <c:idx val="4"/>
          <c:order val="4"/>
          <c:tx>
            <c:strRef>
              <c:f>データシート!$A$31</c:f>
              <c:strCache>
                <c:ptCount val="1"/>
                <c:pt idx="0">
                  <c:v>東部地区工業用水道事業会計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0.97</c:v>
                </c:pt>
                <c:pt idx="2">
                  <c:v>#N/A</c:v>
                </c:pt>
                <c:pt idx="3">
                  <c:v>1.02</c:v>
                </c:pt>
                <c:pt idx="4">
                  <c:v>#N/A</c:v>
                </c:pt>
                <c:pt idx="5">
                  <c:v>1.25</c:v>
                </c:pt>
                <c:pt idx="6">
                  <c:v>#N/A</c:v>
                </c:pt>
                <c:pt idx="7">
                  <c:v>1.3</c:v>
                </c:pt>
                <c:pt idx="8">
                  <c:v>#N/A</c:v>
                </c:pt>
                <c:pt idx="9">
                  <c:v>1.32</c:v>
                </c:pt>
              </c:numCache>
            </c:numRef>
          </c:val>
          <c:extLst xmlns:c16r2="http://schemas.microsoft.com/office/drawing/2015/06/chart">
            <c:ext xmlns:c16="http://schemas.microsoft.com/office/drawing/2014/chart" uri="{C3380CC4-5D6E-409C-BE32-E72D297353CC}">
              <c16:uniqueId val="{00000004-824D-45D7-A823-58AC00EC87C4}"/>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0.62</c:v>
                </c:pt>
                <c:pt idx="2">
                  <c:v>#N/A</c:v>
                </c:pt>
                <c:pt idx="3">
                  <c:v>0.88</c:v>
                </c:pt>
                <c:pt idx="4">
                  <c:v>#N/A</c:v>
                </c:pt>
                <c:pt idx="5">
                  <c:v>2.34</c:v>
                </c:pt>
                <c:pt idx="6">
                  <c:v>#N/A</c:v>
                </c:pt>
                <c:pt idx="7">
                  <c:v>1.83</c:v>
                </c:pt>
                <c:pt idx="8">
                  <c:v>#N/A</c:v>
                </c:pt>
                <c:pt idx="9">
                  <c:v>2.2799999999999998</c:v>
                </c:pt>
              </c:numCache>
            </c:numRef>
          </c:val>
          <c:extLst xmlns:c16r2="http://schemas.microsoft.com/office/drawing/2015/06/chart">
            <c:ext xmlns:c16="http://schemas.microsoft.com/office/drawing/2014/chart" uri="{C3380CC4-5D6E-409C-BE32-E72D297353CC}">
              <c16:uniqueId val="{00000005-824D-45D7-A823-58AC00EC87C4}"/>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2.27</c:v>
                </c:pt>
                <c:pt idx="2">
                  <c:v>#N/A</c:v>
                </c:pt>
                <c:pt idx="3">
                  <c:v>1.97</c:v>
                </c:pt>
                <c:pt idx="4">
                  <c:v>#N/A</c:v>
                </c:pt>
                <c:pt idx="5">
                  <c:v>1.64</c:v>
                </c:pt>
                <c:pt idx="6">
                  <c:v>#N/A</c:v>
                </c:pt>
                <c:pt idx="7">
                  <c:v>3.12</c:v>
                </c:pt>
                <c:pt idx="8">
                  <c:v>#N/A</c:v>
                </c:pt>
                <c:pt idx="9">
                  <c:v>2.7</c:v>
                </c:pt>
              </c:numCache>
            </c:numRef>
          </c:val>
          <c:extLst xmlns:c16r2="http://schemas.microsoft.com/office/drawing/2015/06/chart">
            <c:ext xmlns:c16="http://schemas.microsoft.com/office/drawing/2014/chart" uri="{C3380CC4-5D6E-409C-BE32-E72D297353CC}">
              <c16:uniqueId val="{00000006-824D-45D7-A823-58AC00EC87C4}"/>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5.21</c:v>
                </c:pt>
                <c:pt idx="2">
                  <c:v>#N/A</c:v>
                </c:pt>
                <c:pt idx="3">
                  <c:v>5.62</c:v>
                </c:pt>
                <c:pt idx="4">
                  <c:v>#N/A</c:v>
                </c:pt>
                <c:pt idx="5">
                  <c:v>5.82</c:v>
                </c:pt>
                <c:pt idx="6">
                  <c:v>#N/A</c:v>
                </c:pt>
                <c:pt idx="7">
                  <c:v>6.3</c:v>
                </c:pt>
                <c:pt idx="8">
                  <c:v>#N/A</c:v>
                </c:pt>
                <c:pt idx="9">
                  <c:v>5.79</c:v>
                </c:pt>
              </c:numCache>
            </c:numRef>
          </c:val>
          <c:extLst xmlns:c16r2="http://schemas.microsoft.com/office/drawing/2015/06/chart">
            <c:ext xmlns:c16="http://schemas.microsoft.com/office/drawing/2014/chart" uri="{C3380CC4-5D6E-409C-BE32-E72D297353CC}">
              <c16:uniqueId val="{00000007-824D-45D7-A823-58AC00EC87C4}"/>
            </c:ext>
          </c:extLst>
        </c:ser>
        <c:ser>
          <c:idx val="8"/>
          <c:order val="8"/>
          <c:tx>
            <c:strRef>
              <c:f>データシート!$A$35</c:f>
              <c:strCache>
                <c:ptCount val="1"/>
                <c:pt idx="0">
                  <c:v>住宅新築資金等貸付事業特別会計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0.28000000000000003</c:v>
                </c:pt>
                <c:pt idx="1">
                  <c:v>#N/A</c:v>
                </c:pt>
                <c:pt idx="2">
                  <c:v>0.24</c:v>
                </c:pt>
                <c:pt idx="3">
                  <c:v>#N/A</c:v>
                </c:pt>
                <c:pt idx="4">
                  <c:v>0.2</c:v>
                </c:pt>
                <c:pt idx="5">
                  <c:v>#N/A</c:v>
                </c:pt>
                <c:pt idx="6">
                  <c:v>0.05</c:v>
                </c:pt>
                <c:pt idx="7">
                  <c:v>#N/A</c:v>
                </c:pt>
                <c:pt idx="8">
                  <c:v>0.02</c:v>
                </c:pt>
                <c:pt idx="9">
                  <c:v>#N/A</c:v>
                </c:pt>
              </c:numCache>
            </c:numRef>
          </c:val>
          <c:extLst xmlns:c16r2="http://schemas.microsoft.com/office/drawing/2015/06/chart">
            <c:ext xmlns:c16="http://schemas.microsoft.com/office/drawing/2014/chart" uri="{C3380CC4-5D6E-409C-BE32-E72D297353CC}">
              <c16:uniqueId val="{00000008-824D-45D7-A823-58AC00EC87C4}"/>
            </c:ext>
          </c:extLst>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0.25</c:v>
                </c:pt>
                <c:pt idx="1">
                  <c:v>#N/A</c:v>
                </c:pt>
                <c:pt idx="2">
                  <c:v>#N/A</c:v>
                </c:pt>
                <c:pt idx="3">
                  <c:v>0.45</c:v>
                </c:pt>
                <c:pt idx="4">
                  <c:v>0.71</c:v>
                </c:pt>
                <c:pt idx="5">
                  <c:v>#N/A</c:v>
                </c:pt>
                <c:pt idx="6">
                  <c:v>#N/A</c:v>
                </c:pt>
                <c:pt idx="7">
                  <c:v>0.52</c:v>
                </c:pt>
                <c:pt idx="8">
                  <c:v>0.36</c:v>
                </c:pt>
                <c:pt idx="9">
                  <c:v>#N/A</c:v>
                </c:pt>
              </c:numCache>
            </c:numRef>
          </c:val>
          <c:extLst xmlns:c16r2="http://schemas.microsoft.com/office/drawing/2015/06/chart">
            <c:ext xmlns:c16="http://schemas.microsoft.com/office/drawing/2014/chart" uri="{C3380CC4-5D6E-409C-BE32-E72D297353CC}">
              <c16:uniqueId val="{00000009-824D-45D7-A823-58AC00EC87C4}"/>
            </c:ext>
          </c:extLst>
        </c:ser>
        <c:dLbls>
          <c:showLegendKey val="0"/>
          <c:showVal val="0"/>
          <c:showCatName val="0"/>
          <c:showSerName val="0"/>
          <c:showPercent val="0"/>
          <c:showBubbleSize val="0"/>
        </c:dLbls>
        <c:gapWidth val="150"/>
        <c:overlap val="100"/>
        <c:axId val="38861440"/>
        <c:axId val="38859088"/>
      </c:barChart>
      <c:catAx>
        <c:axId val="38861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859088"/>
        <c:crosses val="autoZero"/>
        <c:auto val="1"/>
        <c:lblAlgn val="ctr"/>
        <c:lblOffset val="100"/>
        <c:tickLblSkip val="1"/>
        <c:tickMarkSkip val="1"/>
        <c:noMultiLvlLbl val="0"/>
      </c:catAx>
      <c:valAx>
        <c:axId val="38859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8614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1022</c:v>
                </c:pt>
                <c:pt idx="5">
                  <c:v>976</c:v>
                </c:pt>
                <c:pt idx="8">
                  <c:v>976</c:v>
                </c:pt>
                <c:pt idx="11">
                  <c:v>975</c:v>
                </c:pt>
                <c:pt idx="14">
                  <c:v>948</c:v>
                </c:pt>
              </c:numCache>
            </c:numRef>
          </c:val>
          <c:extLst xmlns:c16r2="http://schemas.microsoft.com/office/drawing/2015/06/chart">
            <c:ext xmlns:c16="http://schemas.microsoft.com/office/drawing/2014/chart" uri="{C3380CC4-5D6E-409C-BE32-E72D297353CC}">
              <c16:uniqueId val="{00000000-49D7-4017-96E4-F633859BA0A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49D7-4017-96E4-F633859BA0A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104</c:v>
                </c:pt>
                <c:pt idx="3">
                  <c:v>114</c:v>
                </c:pt>
                <c:pt idx="6">
                  <c:v>88</c:v>
                </c:pt>
                <c:pt idx="9">
                  <c:v>90</c:v>
                </c:pt>
                <c:pt idx="12">
                  <c:v>84</c:v>
                </c:pt>
              </c:numCache>
            </c:numRef>
          </c:val>
          <c:extLst xmlns:c16r2="http://schemas.microsoft.com/office/drawing/2015/06/chart">
            <c:ext xmlns:c16="http://schemas.microsoft.com/office/drawing/2014/chart" uri="{C3380CC4-5D6E-409C-BE32-E72D297353CC}">
              <c16:uniqueId val="{00000002-49D7-4017-96E4-F633859BA0A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9D7-4017-96E4-F633859BA0A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324</c:v>
                </c:pt>
                <c:pt idx="3">
                  <c:v>403</c:v>
                </c:pt>
                <c:pt idx="6">
                  <c:v>286</c:v>
                </c:pt>
                <c:pt idx="9">
                  <c:v>261</c:v>
                </c:pt>
                <c:pt idx="12">
                  <c:v>261</c:v>
                </c:pt>
              </c:numCache>
            </c:numRef>
          </c:val>
          <c:extLst xmlns:c16r2="http://schemas.microsoft.com/office/drawing/2015/06/chart">
            <c:ext xmlns:c16="http://schemas.microsoft.com/office/drawing/2014/chart" uri="{C3380CC4-5D6E-409C-BE32-E72D297353CC}">
              <c16:uniqueId val="{00000004-49D7-4017-96E4-F633859BA0A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9D7-4017-96E4-F633859BA0A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9D7-4017-96E4-F633859BA0A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1180</c:v>
                </c:pt>
                <c:pt idx="3">
                  <c:v>1165</c:v>
                </c:pt>
                <c:pt idx="6">
                  <c:v>1178</c:v>
                </c:pt>
                <c:pt idx="9">
                  <c:v>1176</c:v>
                </c:pt>
                <c:pt idx="12">
                  <c:v>1193</c:v>
                </c:pt>
              </c:numCache>
            </c:numRef>
          </c:val>
          <c:extLst xmlns:c16r2="http://schemas.microsoft.com/office/drawing/2015/06/chart">
            <c:ext xmlns:c16="http://schemas.microsoft.com/office/drawing/2014/chart" uri="{C3380CC4-5D6E-409C-BE32-E72D297353CC}">
              <c16:uniqueId val="{00000007-49D7-4017-96E4-F633859BA0AC}"/>
            </c:ext>
          </c:extLst>
        </c:ser>
        <c:dLbls>
          <c:showLegendKey val="0"/>
          <c:showVal val="0"/>
          <c:showCatName val="0"/>
          <c:showSerName val="0"/>
          <c:showPercent val="0"/>
          <c:showBubbleSize val="0"/>
        </c:dLbls>
        <c:gapWidth val="100"/>
        <c:overlap val="100"/>
        <c:axId val="485772120"/>
        <c:axId val="4857713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606</c:v>
                </c:pt>
                <c:pt idx="2">
                  <c:v>#N/A</c:v>
                </c:pt>
                <c:pt idx="3">
                  <c:v>#N/A</c:v>
                </c:pt>
                <c:pt idx="4">
                  <c:v>706</c:v>
                </c:pt>
                <c:pt idx="5">
                  <c:v>#N/A</c:v>
                </c:pt>
                <c:pt idx="6">
                  <c:v>#N/A</c:v>
                </c:pt>
                <c:pt idx="7">
                  <c:v>576</c:v>
                </c:pt>
                <c:pt idx="8">
                  <c:v>#N/A</c:v>
                </c:pt>
                <c:pt idx="9">
                  <c:v>#N/A</c:v>
                </c:pt>
                <c:pt idx="10">
                  <c:v>552</c:v>
                </c:pt>
                <c:pt idx="11">
                  <c:v>#N/A</c:v>
                </c:pt>
                <c:pt idx="12">
                  <c:v>#N/A</c:v>
                </c:pt>
                <c:pt idx="13">
                  <c:v>590</c:v>
                </c:pt>
                <c:pt idx="14">
                  <c:v>#N/A</c:v>
                </c:pt>
              </c:numCache>
            </c:numRef>
          </c:val>
          <c:smooth val="0"/>
          <c:extLst xmlns:c16r2="http://schemas.microsoft.com/office/drawing/2015/06/chart">
            <c:ext xmlns:c16="http://schemas.microsoft.com/office/drawing/2014/chart" uri="{C3380CC4-5D6E-409C-BE32-E72D297353CC}">
              <c16:uniqueId val="{00000008-49D7-4017-96E4-F633859BA0AC}"/>
            </c:ext>
          </c:extLst>
        </c:ser>
        <c:dLbls>
          <c:showLegendKey val="0"/>
          <c:showVal val="0"/>
          <c:showCatName val="0"/>
          <c:showSerName val="0"/>
          <c:showPercent val="0"/>
          <c:showBubbleSize val="0"/>
        </c:dLbls>
        <c:marker val="1"/>
        <c:smooth val="0"/>
        <c:axId val="485772120"/>
        <c:axId val="485771336"/>
      </c:lineChart>
      <c:catAx>
        <c:axId val="485772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5771336"/>
        <c:crosses val="autoZero"/>
        <c:auto val="1"/>
        <c:lblAlgn val="ctr"/>
        <c:lblOffset val="100"/>
        <c:tickLblSkip val="1"/>
        <c:tickMarkSkip val="1"/>
        <c:noMultiLvlLbl val="0"/>
      </c:catAx>
      <c:valAx>
        <c:axId val="485771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5772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9507</c:v>
                </c:pt>
                <c:pt idx="5">
                  <c:v>9321</c:v>
                </c:pt>
                <c:pt idx="8">
                  <c:v>9061</c:v>
                </c:pt>
                <c:pt idx="11">
                  <c:v>9091</c:v>
                </c:pt>
                <c:pt idx="14">
                  <c:v>9144</c:v>
                </c:pt>
              </c:numCache>
            </c:numRef>
          </c:val>
          <c:extLst xmlns:c16r2="http://schemas.microsoft.com/office/drawing/2015/06/chart">
            <c:ext xmlns:c16="http://schemas.microsoft.com/office/drawing/2014/chart" uri="{C3380CC4-5D6E-409C-BE32-E72D297353CC}">
              <c16:uniqueId val="{00000000-DA85-4F9F-BE7F-0FF83B9FAD9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697</c:v>
                </c:pt>
                <c:pt idx="5">
                  <c:v>642</c:v>
                </c:pt>
                <c:pt idx="8">
                  <c:v>560</c:v>
                </c:pt>
                <c:pt idx="11">
                  <c:v>513</c:v>
                </c:pt>
                <c:pt idx="14">
                  <c:v>470</c:v>
                </c:pt>
              </c:numCache>
            </c:numRef>
          </c:val>
          <c:extLst xmlns:c16r2="http://schemas.microsoft.com/office/drawing/2015/06/chart">
            <c:ext xmlns:c16="http://schemas.microsoft.com/office/drawing/2014/chart" uri="{C3380CC4-5D6E-409C-BE32-E72D297353CC}">
              <c16:uniqueId val="{00000001-DA85-4F9F-BE7F-0FF83B9FAD9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2712</c:v>
                </c:pt>
                <c:pt idx="5">
                  <c:v>2696</c:v>
                </c:pt>
                <c:pt idx="8">
                  <c:v>2747</c:v>
                </c:pt>
                <c:pt idx="11">
                  <c:v>2704</c:v>
                </c:pt>
                <c:pt idx="14">
                  <c:v>2732</c:v>
                </c:pt>
              </c:numCache>
            </c:numRef>
          </c:val>
          <c:extLst xmlns:c16r2="http://schemas.microsoft.com/office/drawing/2015/06/chart">
            <c:ext xmlns:c16="http://schemas.microsoft.com/office/drawing/2014/chart" uri="{C3380CC4-5D6E-409C-BE32-E72D297353CC}">
              <c16:uniqueId val="{00000002-DA85-4F9F-BE7F-0FF83B9FAD9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A85-4F9F-BE7F-0FF83B9FAD9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A85-4F9F-BE7F-0FF83B9FAD9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A85-4F9F-BE7F-0FF83B9FAD9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1795</c:v>
                </c:pt>
                <c:pt idx="3">
                  <c:v>1845</c:v>
                </c:pt>
                <c:pt idx="6">
                  <c:v>1853</c:v>
                </c:pt>
                <c:pt idx="9">
                  <c:v>1741</c:v>
                </c:pt>
                <c:pt idx="12">
                  <c:v>1833</c:v>
                </c:pt>
              </c:numCache>
            </c:numRef>
          </c:val>
          <c:extLst xmlns:c16r2="http://schemas.microsoft.com/office/drawing/2015/06/chart">
            <c:ext xmlns:c16="http://schemas.microsoft.com/office/drawing/2014/chart" uri="{C3380CC4-5D6E-409C-BE32-E72D297353CC}">
              <c16:uniqueId val="{00000006-DA85-4F9F-BE7F-0FF83B9FAD9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550</c:v>
                </c:pt>
                <c:pt idx="3">
                  <c:v>444</c:v>
                </c:pt>
                <c:pt idx="6">
                  <c:v>397</c:v>
                </c:pt>
                <c:pt idx="9">
                  <c:v>348</c:v>
                </c:pt>
                <c:pt idx="12">
                  <c:v>262</c:v>
                </c:pt>
              </c:numCache>
            </c:numRef>
          </c:val>
          <c:extLst xmlns:c16r2="http://schemas.microsoft.com/office/drawing/2015/06/chart">
            <c:ext xmlns:c16="http://schemas.microsoft.com/office/drawing/2014/chart" uri="{C3380CC4-5D6E-409C-BE32-E72D297353CC}">
              <c16:uniqueId val="{00000007-DA85-4F9F-BE7F-0FF83B9FAD9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3334</c:v>
                </c:pt>
                <c:pt idx="3">
                  <c:v>3229</c:v>
                </c:pt>
                <c:pt idx="6">
                  <c:v>3220</c:v>
                </c:pt>
                <c:pt idx="9">
                  <c:v>2940</c:v>
                </c:pt>
                <c:pt idx="12">
                  <c:v>2659</c:v>
                </c:pt>
              </c:numCache>
            </c:numRef>
          </c:val>
          <c:extLst xmlns:c16r2="http://schemas.microsoft.com/office/drawing/2015/06/chart">
            <c:ext xmlns:c16="http://schemas.microsoft.com/office/drawing/2014/chart" uri="{C3380CC4-5D6E-409C-BE32-E72D297353CC}">
              <c16:uniqueId val="{00000008-DA85-4F9F-BE7F-0FF83B9FAD9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145</c:v>
                </c:pt>
                <c:pt idx="3">
                  <c:v>177</c:v>
                </c:pt>
                <c:pt idx="6">
                  <c:v>145</c:v>
                </c:pt>
                <c:pt idx="9">
                  <c:v>145</c:v>
                </c:pt>
                <c:pt idx="12">
                  <c:v>145</c:v>
                </c:pt>
              </c:numCache>
            </c:numRef>
          </c:val>
          <c:extLst xmlns:c16r2="http://schemas.microsoft.com/office/drawing/2015/06/chart">
            <c:ext xmlns:c16="http://schemas.microsoft.com/office/drawing/2014/chart" uri="{C3380CC4-5D6E-409C-BE32-E72D297353CC}">
              <c16:uniqueId val="{00000009-DA85-4F9F-BE7F-0FF83B9FAD9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10708</c:v>
                </c:pt>
                <c:pt idx="3">
                  <c:v>10405</c:v>
                </c:pt>
                <c:pt idx="6">
                  <c:v>10162</c:v>
                </c:pt>
                <c:pt idx="9">
                  <c:v>10137</c:v>
                </c:pt>
                <c:pt idx="12">
                  <c:v>9705</c:v>
                </c:pt>
              </c:numCache>
            </c:numRef>
          </c:val>
          <c:extLst xmlns:c16r2="http://schemas.microsoft.com/office/drawing/2015/06/chart">
            <c:ext xmlns:c16="http://schemas.microsoft.com/office/drawing/2014/chart" uri="{C3380CC4-5D6E-409C-BE32-E72D297353CC}">
              <c16:uniqueId val="{0000000A-DA85-4F9F-BE7F-0FF83B9FAD98}"/>
            </c:ext>
          </c:extLst>
        </c:ser>
        <c:dLbls>
          <c:showLegendKey val="0"/>
          <c:showVal val="0"/>
          <c:showCatName val="0"/>
          <c:showSerName val="0"/>
          <c:showPercent val="0"/>
          <c:showBubbleSize val="0"/>
        </c:dLbls>
        <c:gapWidth val="100"/>
        <c:overlap val="100"/>
        <c:axId val="485771728"/>
        <c:axId val="4995053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3615</c:v>
                </c:pt>
                <c:pt idx="2">
                  <c:v>#N/A</c:v>
                </c:pt>
                <c:pt idx="3">
                  <c:v>#N/A</c:v>
                </c:pt>
                <c:pt idx="4">
                  <c:v>3442</c:v>
                </c:pt>
                <c:pt idx="5">
                  <c:v>#N/A</c:v>
                </c:pt>
                <c:pt idx="6">
                  <c:v>#N/A</c:v>
                </c:pt>
                <c:pt idx="7">
                  <c:v>3408</c:v>
                </c:pt>
                <c:pt idx="8">
                  <c:v>#N/A</c:v>
                </c:pt>
                <c:pt idx="9">
                  <c:v>#N/A</c:v>
                </c:pt>
                <c:pt idx="10">
                  <c:v>3001</c:v>
                </c:pt>
                <c:pt idx="11">
                  <c:v>#N/A</c:v>
                </c:pt>
                <c:pt idx="12">
                  <c:v>#N/A</c:v>
                </c:pt>
                <c:pt idx="13">
                  <c:v>2258</c:v>
                </c:pt>
                <c:pt idx="14">
                  <c:v>#N/A</c:v>
                </c:pt>
              </c:numCache>
            </c:numRef>
          </c:val>
          <c:smooth val="0"/>
          <c:extLst xmlns:c16r2="http://schemas.microsoft.com/office/drawing/2015/06/chart">
            <c:ext xmlns:c16="http://schemas.microsoft.com/office/drawing/2014/chart" uri="{C3380CC4-5D6E-409C-BE32-E72D297353CC}">
              <c16:uniqueId val="{0000000B-DA85-4F9F-BE7F-0FF83B9FAD98}"/>
            </c:ext>
          </c:extLst>
        </c:ser>
        <c:dLbls>
          <c:showLegendKey val="0"/>
          <c:showVal val="0"/>
          <c:showCatName val="0"/>
          <c:showSerName val="0"/>
          <c:showPercent val="0"/>
          <c:showBubbleSize val="0"/>
        </c:dLbls>
        <c:marker val="1"/>
        <c:smooth val="0"/>
        <c:axId val="485771728"/>
        <c:axId val="499505360"/>
      </c:lineChart>
      <c:catAx>
        <c:axId val="485771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9505360"/>
        <c:crosses val="autoZero"/>
        <c:auto val="1"/>
        <c:lblAlgn val="ctr"/>
        <c:lblOffset val="100"/>
        <c:tickLblSkip val="1"/>
        <c:tickMarkSkip val="1"/>
        <c:noMultiLvlLbl val="0"/>
      </c:catAx>
      <c:valAx>
        <c:axId val="499505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5771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1510</c:v>
                </c:pt>
                <c:pt idx="1">
                  <c:v>1511</c:v>
                </c:pt>
                <c:pt idx="2">
                  <c:v>1512</c:v>
                </c:pt>
              </c:numCache>
            </c:numRef>
          </c:val>
          <c:extLst xmlns:c16r2="http://schemas.microsoft.com/office/drawing/2015/06/chart">
            <c:ext xmlns:c16="http://schemas.microsoft.com/office/drawing/2014/chart" uri="{C3380CC4-5D6E-409C-BE32-E72D297353CC}">
              <c16:uniqueId val="{00000000-CEB7-4444-914F-F73C866D0C7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455</c:v>
                </c:pt>
                <c:pt idx="1">
                  <c:v>456</c:v>
                </c:pt>
                <c:pt idx="2">
                  <c:v>367</c:v>
                </c:pt>
              </c:numCache>
            </c:numRef>
          </c:val>
          <c:extLst xmlns:c16r2="http://schemas.microsoft.com/office/drawing/2015/06/chart">
            <c:ext xmlns:c16="http://schemas.microsoft.com/office/drawing/2014/chart" uri="{C3380CC4-5D6E-409C-BE32-E72D297353CC}">
              <c16:uniqueId val="{00000001-CEB7-4444-914F-F73C866D0C7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829</c:v>
                </c:pt>
                <c:pt idx="1">
                  <c:v>805</c:v>
                </c:pt>
                <c:pt idx="2">
                  <c:v>991</c:v>
                </c:pt>
              </c:numCache>
            </c:numRef>
          </c:val>
          <c:extLst xmlns:c16r2="http://schemas.microsoft.com/office/drawing/2015/06/chart">
            <c:ext xmlns:c16="http://schemas.microsoft.com/office/drawing/2014/chart" uri="{C3380CC4-5D6E-409C-BE32-E72D297353CC}">
              <c16:uniqueId val="{00000002-CEB7-4444-914F-F73C866D0C7B}"/>
            </c:ext>
          </c:extLst>
        </c:ser>
        <c:dLbls>
          <c:showLegendKey val="0"/>
          <c:showVal val="0"/>
          <c:showCatName val="0"/>
          <c:showSerName val="0"/>
          <c:showPercent val="0"/>
          <c:showBubbleSize val="0"/>
        </c:dLbls>
        <c:gapWidth val="120"/>
        <c:overlap val="100"/>
        <c:axId val="499503400"/>
        <c:axId val="499506536"/>
      </c:barChart>
      <c:catAx>
        <c:axId val="499503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99506536"/>
        <c:crosses val="autoZero"/>
        <c:auto val="1"/>
        <c:lblAlgn val="ctr"/>
        <c:lblOffset val="100"/>
        <c:tickLblSkip val="1"/>
        <c:tickMarkSkip val="1"/>
        <c:noMultiLvlLbl val="0"/>
      </c:catAx>
      <c:valAx>
        <c:axId val="4995065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99503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644-425E-B921-D0AB093E8706}"/>
                </c:ext>
                <c:ext xmlns:c15="http://schemas.microsoft.com/office/drawing/2012/chart" uri="{CE6537A1-D6FC-4f65-9D91-7224C49458BB}">
                  <c15:dlblFieldTable>
                    <c15:dlblFTEntry>
                      <c15:txfldGUID>{A589F18F-D954-4F64-A4AA-D44E1566691F}</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644-425E-B921-D0AB093E8706}"/>
                </c:ext>
                <c:ext xmlns:c15="http://schemas.microsoft.com/office/drawing/2012/chart" uri="{CE6537A1-D6FC-4f65-9D91-7224C49458BB}">
                  <c15:dlblFieldTable>
                    <c15:dlblFTEntry>
                      <c15:txfldGUID>{FF08FCBA-EDFE-41C6-9142-FD8659FFC42E}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644-425E-B921-D0AB093E8706}"/>
                </c:ext>
                <c:ext xmlns:c15="http://schemas.microsoft.com/office/drawing/2012/chart" uri="{CE6537A1-D6FC-4f65-9D91-7224C49458BB}">
                  <c15:dlblFieldTable>
                    <c15:dlblFTEntry>
                      <c15:txfldGUID>{CA85A422-44D5-4D1E-A332-D049D4A5487E}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644-425E-B921-D0AB093E8706}"/>
                </c:ext>
                <c:ext xmlns:c15="http://schemas.microsoft.com/office/drawing/2012/chart" uri="{CE6537A1-D6FC-4f65-9D91-7224C49458BB}">
                  <c15:dlblFieldTable>
                    <c15:dlblFTEntry>
                      <c15:txfldGUID>{F2AB3601-68FF-4D6D-85CD-783ED97D9FC7}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644-425E-B921-D0AB093E8706}"/>
                </c:ext>
                <c:ext xmlns:c15="http://schemas.microsoft.com/office/drawing/2012/chart" uri="{CE6537A1-D6FC-4f65-9D91-7224C49458BB}">
                  <c15:dlblFieldTable>
                    <c15:dlblFTEntry>
                      <c15:txfldGUID>{2E4BFC3E-3358-42DB-8945-65782EDEDB45}</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644-425E-B921-D0AB093E8706}"/>
                </c:ext>
                <c:ext xmlns:c15="http://schemas.microsoft.com/office/drawing/2012/chart" uri="{CE6537A1-D6FC-4f65-9D91-7224C49458BB}">
                  <c15:dlblFieldTable>
                    <c15:dlblFTEntry>
                      <c15:txfldGUID>{9B4745BD-FC02-46A1-B140-1A9B8948555F}</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644-425E-B921-D0AB093E8706}"/>
                </c:ext>
                <c:ext xmlns:c15="http://schemas.microsoft.com/office/drawing/2012/chart" uri="{CE6537A1-D6FC-4f65-9D91-7224C49458BB}">
                  <c15:dlblFieldTable>
                    <c15:dlblFTEntry>
                      <c15:txfldGUID>{7ABDA6DB-B230-404F-9609-65F2F3415C1A}</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644-425E-B921-D0AB093E8706}"/>
                </c:ext>
                <c:ext xmlns:c15="http://schemas.microsoft.com/office/drawing/2012/chart" uri="{CE6537A1-D6FC-4f65-9D91-7224C49458BB}">
                  <c15:dlblFieldTable>
                    <c15:dlblFTEntry>
                      <c15:txfldGUID>{42EAB9A5-F79C-4A10-9A69-B00758E99F01}</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644-425E-B921-D0AB093E8706}"/>
                </c:ext>
                <c:ext xmlns:c15="http://schemas.microsoft.com/office/drawing/2012/chart" uri="{CE6537A1-D6FC-4f65-9D91-7224C49458BB}">
                  <c15:dlblFieldTable>
                    <c15:dlblFTEntry>
                      <c15:txfldGUID>{46611089-3C57-4C57-A11D-0BBB76770539}</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50.9</c:v>
                </c:pt>
                <c:pt idx="32">
                  <c:v>56.8</c:v>
                </c:pt>
              </c:numCache>
            </c:numRef>
          </c:xVal>
          <c:yVal>
            <c:numRef>
              <c:f>公会計指標分析・財政指標組合せ分析表!$BP$51:$DC$51</c:f>
              <c:numCache>
                <c:formatCode>#,##0.0;"▲ "#,##0.0</c:formatCode>
                <c:ptCount val="40"/>
                <c:pt idx="0">
                  <c:v>60.4</c:v>
                </c:pt>
                <c:pt idx="32">
                  <c:v>36.200000000000003</c:v>
                </c:pt>
              </c:numCache>
            </c:numRef>
          </c:yVal>
          <c:smooth val="0"/>
          <c:extLst xmlns:c16r2="http://schemas.microsoft.com/office/drawing/2015/06/chart">
            <c:ext xmlns:c16="http://schemas.microsoft.com/office/drawing/2014/chart" uri="{C3380CC4-5D6E-409C-BE32-E72D297353CC}">
              <c16:uniqueId val="{00000009-6644-425E-B921-D0AB093E870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644-425E-B921-D0AB093E8706}"/>
                </c:ext>
                <c:ext xmlns:c15="http://schemas.microsoft.com/office/drawing/2012/chart" uri="{CE6537A1-D6FC-4f65-9D91-7224C49458BB}">
                  <c15:dlblFieldTable>
                    <c15:dlblFTEntry>
                      <c15:txfldGUID>{F1A61635-88C8-448E-A671-EC786E028708}</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644-425E-B921-D0AB093E8706}"/>
                </c:ext>
                <c:ext xmlns:c15="http://schemas.microsoft.com/office/drawing/2012/chart" uri="{CE6537A1-D6FC-4f65-9D91-7224C49458BB}">
                  <c15:dlblFieldTable>
                    <c15:dlblFTEntry>
                      <c15:txfldGUID>{72E67D97-1EF6-49AF-9B0F-7ACB1CAD6C5B}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644-425E-B921-D0AB093E8706}"/>
                </c:ext>
                <c:ext xmlns:c15="http://schemas.microsoft.com/office/drawing/2012/chart" uri="{CE6537A1-D6FC-4f65-9D91-7224C49458BB}">
                  <c15:dlblFieldTable>
                    <c15:dlblFTEntry>
                      <c15:txfldGUID>{0222F11B-718F-4F46-916B-579DF59B4D14}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644-425E-B921-D0AB093E8706}"/>
                </c:ext>
                <c:ext xmlns:c15="http://schemas.microsoft.com/office/drawing/2012/chart" uri="{CE6537A1-D6FC-4f65-9D91-7224C49458BB}">
                  <c15:dlblFieldTable>
                    <c15:dlblFTEntry>
                      <c15:txfldGUID>{6FF9F0E5-7B95-45DB-B1FE-7F336098B7E6}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644-425E-B921-D0AB093E8706}"/>
                </c:ext>
                <c:ext xmlns:c15="http://schemas.microsoft.com/office/drawing/2012/chart" uri="{CE6537A1-D6FC-4f65-9D91-7224C49458BB}">
                  <c15:dlblFieldTable>
                    <c15:dlblFTEntry>
                      <c15:txfldGUID>{29EFD285-B958-4F44-B655-B96777CAE8FB}</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644-425E-B921-D0AB093E8706}"/>
                </c:ext>
                <c:ext xmlns:c15="http://schemas.microsoft.com/office/drawing/2012/chart" uri="{CE6537A1-D6FC-4f65-9D91-7224C49458BB}">
                  <c15:dlblFieldTable>
                    <c15:dlblFTEntry>
                      <c15:txfldGUID>{59A7A4DA-18CE-4C8F-B9F1-7D2B23F6363C}</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644-425E-B921-D0AB093E8706}"/>
                </c:ext>
                <c:ext xmlns:c15="http://schemas.microsoft.com/office/drawing/2012/chart" uri="{CE6537A1-D6FC-4f65-9D91-7224C49458BB}">
                  <c15:dlblFieldTable>
                    <c15:dlblFTEntry>
                      <c15:txfldGUID>{8FB6D7A7-47BB-4A4D-A3D3-AF08DDE4F096}</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644-425E-B921-D0AB093E8706}"/>
                </c:ext>
                <c:ext xmlns:c15="http://schemas.microsoft.com/office/drawing/2012/chart" uri="{CE6537A1-D6FC-4f65-9D91-7224C49458BB}">
                  <c15:dlblFieldTable>
                    <c15:dlblFTEntry>
                      <c15:txfldGUID>{546A1ADD-DCC1-4D99-AD1B-3F3BC7D5CB98}</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644-425E-B921-D0AB093E8706}"/>
                </c:ext>
                <c:ext xmlns:c15="http://schemas.microsoft.com/office/drawing/2012/chart" uri="{CE6537A1-D6FC-4f65-9D91-7224C49458BB}">
                  <c15:dlblFieldTable>
                    <c15:dlblFTEntry>
                      <c15:txfldGUID>{47CF9F63-8491-48B8-BD97-3063D1E8F83A}</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57.1</c:v>
                </c:pt>
                <c:pt idx="32">
                  <c:v>61.8</c:v>
                </c:pt>
              </c:numCache>
            </c:numRef>
          </c:xVal>
          <c:yVal>
            <c:numRef>
              <c:f>公会計指標分析・財政指標組合せ分析表!$BP$55:$DC$55</c:f>
              <c:numCache>
                <c:formatCode>#,##0.0;"▲ "#,##0.0</c:formatCode>
                <c:ptCount val="40"/>
                <c:pt idx="0">
                  <c:v>52.3</c:v>
                </c:pt>
                <c:pt idx="32">
                  <c:v>37.299999999999997</c:v>
                </c:pt>
              </c:numCache>
            </c:numRef>
          </c:yVal>
          <c:smooth val="0"/>
          <c:extLst xmlns:c16r2="http://schemas.microsoft.com/office/drawing/2015/06/chart">
            <c:ext xmlns:c16="http://schemas.microsoft.com/office/drawing/2014/chart" uri="{C3380CC4-5D6E-409C-BE32-E72D297353CC}">
              <c16:uniqueId val="{00000013-6644-425E-B921-D0AB093E8706}"/>
            </c:ext>
          </c:extLst>
        </c:ser>
        <c:dLbls>
          <c:showLegendKey val="0"/>
          <c:showVal val="1"/>
          <c:showCatName val="0"/>
          <c:showSerName val="0"/>
          <c:showPercent val="0"/>
          <c:showBubbleSize val="0"/>
        </c:dLbls>
        <c:axId val="499506144"/>
        <c:axId val="499503792"/>
      </c:scatterChart>
      <c:valAx>
        <c:axId val="499506144"/>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9503792"/>
        <c:crosses val="autoZero"/>
        <c:crossBetween val="midCat"/>
      </c:valAx>
      <c:valAx>
        <c:axId val="499503792"/>
        <c:scaling>
          <c:orientation val="maxMin"/>
          <c:max val="7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995061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774-4E90-B7DF-A5C6E4553DA8}"/>
                </c:ext>
                <c:ext xmlns:c15="http://schemas.microsoft.com/office/drawing/2012/chart" uri="{CE6537A1-D6FC-4f65-9D91-7224C49458BB}">
                  <c15:dlblFieldTable>
                    <c15:dlblFTEntry>
                      <c15:txfldGUID>{DD80C32E-0D59-45F7-B47E-444DE571209C}</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774-4E90-B7DF-A5C6E4553DA8}"/>
                </c:ext>
                <c:ext xmlns:c15="http://schemas.microsoft.com/office/drawing/2012/chart" uri="{CE6537A1-D6FC-4f65-9D91-7224C49458BB}">
                  <c15:dlblFieldTable>
                    <c15:dlblFTEntry>
                      <c15:txfldGUID>{B4436728-81FA-44B7-A2EB-AE209FCCC398}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774-4E90-B7DF-A5C6E4553DA8}"/>
                </c:ext>
                <c:ext xmlns:c15="http://schemas.microsoft.com/office/drawing/2012/chart" uri="{CE6537A1-D6FC-4f65-9D91-7224C49458BB}">
                  <c15:dlblFieldTable>
                    <c15:dlblFTEntry>
                      <c15:txfldGUID>{223AA3E7-C47D-4E13-8F2C-8CFCD49D1FD7}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774-4E90-B7DF-A5C6E4553DA8}"/>
                </c:ext>
                <c:ext xmlns:c15="http://schemas.microsoft.com/office/drawing/2012/chart" uri="{CE6537A1-D6FC-4f65-9D91-7224C49458BB}">
                  <c15:dlblFieldTable>
                    <c15:dlblFTEntry>
                      <c15:txfldGUID>{0EE31902-1074-4685-98C9-09440B40F560}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774-4E90-B7DF-A5C6E4553DA8}"/>
                </c:ext>
                <c:ext xmlns:c15="http://schemas.microsoft.com/office/drawing/2012/chart" uri="{CE6537A1-D6FC-4f65-9D91-7224C49458BB}">
                  <c15:dlblFieldTable>
                    <c15:dlblFTEntry>
                      <c15:txfldGUID>{09DC6120-C296-4F2E-A800-EB336C2CB395}</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774-4E90-B7DF-A5C6E4553DA8}"/>
                </c:ext>
                <c:ext xmlns:c15="http://schemas.microsoft.com/office/drawing/2012/chart" uri="{CE6537A1-D6FC-4f65-9D91-7224C49458BB}">
                  <c15:dlblFieldTable>
                    <c15:dlblFTEntry>
                      <c15:txfldGUID>{CCC2CA42-34E9-45A0-8F04-52647FCB06D3}</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774-4E90-B7DF-A5C6E4553DA8}"/>
                </c:ext>
                <c:ext xmlns:c15="http://schemas.microsoft.com/office/drawing/2012/chart" uri="{CE6537A1-D6FC-4f65-9D91-7224C49458BB}">
                  <c15:dlblFieldTable>
                    <c15:dlblFTEntry>
                      <c15:txfldGUID>{5E5704F1-4A2A-4F4A-96F5-6EC590401ED4}</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774-4E90-B7DF-A5C6E4553DA8}"/>
                </c:ext>
                <c:ext xmlns:c15="http://schemas.microsoft.com/office/drawing/2012/chart" uri="{CE6537A1-D6FC-4f65-9D91-7224C49458BB}">
                  <c15:dlblFieldTable>
                    <c15:dlblFTEntry>
                      <c15:txfldGUID>{138DA7BD-6ACD-40E8-A9A3-AAD1D19CE915}</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774-4E90-B7DF-A5C6E4553DA8}"/>
                </c:ext>
                <c:ext xmlns:c15="http://schemas.microsoft.com/office/drawing/2012/chart" uri="{CE6537A1-D6FC-4f65-9D91-7224C49458BB}">
                  <c15:dlblFieldTable>
                    <c15:dlblFTEntry>
                      <c15:txfldGUID>{EB753EEA-F9A3-42EB-B629-313F9950D161}</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c:v>
                </c:pt>
                <c:pt idx="8">
                  <c:v>10.1</c:v>
                </c:pt>
                <c:pt idx="16">
                  <c:v>10.4</c:v>
                </c:pt>
                <c:pt idx="24">
                  <c:v>10.199999999999999</c:v>
                </c:pt>
                <c:pt idx="32">
                  <c:v>9.4</c:v>
                </c:pt>
              </c:numCache>
            </c:numRef>
          </c:xVal>
          <c:yVal>
            <c:numRef>
              <c:f>公会計指標分析・財政指標組合せ分析表!$BP$73:$DC$73</c:f>
              <c:numCache>
                <c:formatCode>#,##0.0;"▲ "#,##0.0</c:formatCode>
                <c:ptCount val="40"/>
                <c:pt idx="0">
                  <c:v>60.4</c:v>
                </c:pt>
                <c:pt idx="8">
                  <c:v>57</c:v>
                </c:pt>
                <c:pt idx="16">
                  <c:v>57.2</c:v>
                </c:pt>
                <c:pt idx="24">
                  <c:v>50.4</c:v>
                </c:pt>
                <c:pt idx="32">
                  <c:v>36.200000000000003</c:v>
                </c:pt>
              </c:numCache>
            </c:numRef>
          </c:yVal>
          <c:smooth val="0"/>
          <c:extLst xmlns:c16r2="http://schemas.microsoft.com/office/drawing/2015/06/chart">
            <c:ext xmlns:c16="http://schemas.microsoft.com/office/drawing/2014/chart" uri="{C3380CC4-5D6E-409C-BE32-E72D297353CC}">
              <c16:uniqueId val="{00000009-5774-4E90-B7DF-A5C6E4553DA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774-4E90-B7DF-A5C6E4553DA8}"/>
                </c:ext>
                <c:ext xmlns:c15="http://schemas.microsoft.com/office/drawing/2012/chart" uri="{CE6537A1-D6FC-4f65-9D91-7224C49458BB}">
                  <c15:dlblFieldTable>
                    <c15:dlblFTEntry>
                      <c15:txfldGUID>{06C0655C-C229-43C5-8F24-482353922874}</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774-4E90-B7DF-A5C6E4553DA8}"/>
                </c:ext>
                <c:ext xmlns:c15="http://schemas.microsoft.com/office/drawing/2012/chart" uri="{CE6537A1-D6FC-4f65-9D91-7224C49458BB}">
                  <c15:dlblFieldTable>
                    <c15:dlblFTEntry>
                      <c15:txfldGUID>{0342B397-00BE-4DDD-9562-CF963259DB41}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774-4E90-B7DF-A5C6E4553DA8}"/>
                </c:ext>
                <c:ext xmlns:c15="http://schemas.microsoft.com/office/drawing/2012/chart" uri="{CE6537A1-D6FC-4f65-9D91-7224C49458BB}">
                  <c15:dlblFieldTable>
                    <c15:dlblFTEntry>
                      <c15:txfldGUID>{0189F025-5CE9-4309-BA1A-17FB4C5D74C8}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774-4E90-B7DF-A5C6E4553DA8}"/>
                </c:ext>
                <c:ext xmlns:c15="http://schemas.microsoft.com/office/drawing/2012/chart" uri="{CE6537A1-D6FC-4f65-9D91-7224C49458BB}">
                  <c15:dlblFieldTable>
                    <c15:dlblFTEntry>
                      <c15:txfldGUID>{6A136E86-C4C8-424B-87C9-AC6A275E609B}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774-4E90-B7DF-A5C6E4553DA8}"/>
                </c:ext>
                <c:ext xmlns:c15="http://schemas.microsoft.com/office/drawing/2012/chart" uri="{CE6537A1-D6FC-4f65-9D91-7224C49458BB}">
                  <c15:dlblFieldTable>
                    <c15:dlblFTEntry>
                      <c15:txfldGUID>{A2B3AC16-799A-4320-8B39-AD76B9633FD1}</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774-4E90-B7DF-A5C6E4553DA8}"/>
                </c:ext>
                <c:ext xmlns:c15="http://schemas.microsoft.com/office/drawing/2012/chart" uri="{CE6537A1-D6FC-4f65-9D91-7224C49458BB}">
                  <c15:dlblFieldTable>
                    <c15:dlblFTEntry>
                      <c15:txfldGUID>{79B57A6A-D901-4DF0-BACF-9C93481F3BF5}</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774-4E90-B7DF-A5C6E4553DA8}"/>
                </c:ext>
                <c:ext xmlns:c15="http://schemas.microsoft.com/office/drawing/2012/chart" uri="{CE6537A1-D6FC-4f65-9D91-7224C49458BB}">
                  <c15:dlblFieldTable>
                    <c15:dlblFTEntry>
                      <c15:txfldGUID>{BF8D5070-CEE2-4E2E-9FF1-9E810AD363D3}</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774-4E90-B7DF-A5C6E4553DA8}"/>
                </c:ext>
                <c:ext xmlns:c15="http://schemas.microsoft.com/office/drawing/2012/chart" uri="{CE6537A1-D6FC-4f65-9D91-7224C49458BB}">
                  <c15:dlblFieldTable>
                    <c15:dlblFTEntry>
                      <c15:txfldGUID>{4199EAFA-57F8-4FA3-A4A9-AED542693EF0}</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774-4E90-B7DF-A5C6E4553DA8}"/>
                </c:ext>
                <c:ext xmlns:c15="http://schemas.microsoft.com/office/drawing/2012/chart" uri="{CE6537A1-D6FC-4f65-9D91-7224C49458BB}">
                  <c15:dlblFieldTable>
                    <c15:dlblFTEntry>
                      <c15:txfldGUID>{81E03193-788F-419C-9CD2-8E6D2344F194}</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9.6999999999999993</c:v>
                </c:pt>
                <c:pt idx="16">
                  <c:v>9.5</c:v>
                </c:pt>
                <c:pt idx="24">
                  <c:v>9.1999999999999993</c:v>
                </c:pt>
                <c:pt idx="32">
                  <c:v>8.6</c:v>
                </c:pt>
              </c:numCache>
            </c:numRef>
          </c:xVal>
          <c:yVal>
            <c:numRef>
              <c:f>公会計指標分析・財政指標組合せ分析表!$BP$77:$DC$77</c:f>
              <c:numCache>
                <c:formatCode>#,##0.0;"▲ "#,##0.0</c:formatCode>
                <c:ptCount val="40"/>
                <c:pt idx="0">
                  <c:v>52.3</c:v>
                </c:pt>
                <c:pt idx="8">
                  <c:v>55.4</c:v>
                </c:pt>
                <c:pt idx="16">
                  <c:v>52.7</c:v>
                </c:pt>
                <c:pt idx="24">
                  <c:v>49.7</c:v>
                </c:pt>
                <c:pt idx="32">
                  <c:v>37.299999999999997</c:v>
                </c:pt>
              </c:numCache>
            </c:numRef>
          </c:yVal>
          <c:smooth val="0"/>
          <c:extLst xmlns:c16r2="http://schemas.microsoft.com/office/drawing/2015/06/chart">
            <c:ext xmlns:c16="http://schemas.microsoft.com/office/drawing/2014/chart" uri="{C3380CC4-5D6E-409C-BE32-E72D297353CC}">
              <c16:uniqueId val="{00000013-5774-4E90-B7DF-A5C6E4553DA8}"/>
            </c:ext>
          </c:extLst>
        </c:ser>
        <c:dLbls>
          <c:showLegendKey val="0"/>
          <c:showVal val="1"/>
          <c:showCatName val="0"/>
          <c:showSerName val="0"/>
          <c:showPercent val="0"/>
          <c:showBubbleSize val="0"/>
        </c:dLbls>
        <c:axId val="499504968"/>
        <c:axId val="499504184"/>
      </c:scatterChart>
      <c:valAx>
        <c:axId val="499504968"/>
        <c:scaling>
          <c:orientation val="maxMin"/>
          <c:max val="11"/>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9504184"/>
        <c:crosses val="autoZero"/>
        <c:crossBetween val="midCat"/>
      </c:valAx>
      <c:valAx>
        <c:axId val="499504184"/>
        <c:scaling>
          <c:orientation val="maxMin"/>
          <c:max val="7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9950496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福岡県豊前市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24,940
24,594
111.01
15,053,430
14,867,739
160,972
7,126,818
9,704,855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ここ数年、大きな増減はなく推移しており、類似団体平均と比較すると０．０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感染症</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拡大</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収束が見通せず，本市の財政に与える影響の大きさは予測がつかない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状況にある。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今後も企業誘致など地域産業の活性化を図ることで、雇用機会の創出、活力あるまちづくりを展開しながら税収の確保を図り、財政力の強化に努める。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xmlns=""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a:extLst>
            <a:ext uri="{FF2B5EF4-FFF2-40B4-BE49-F238E27FC236}">
              <a16:creationId xmlns:a16="http://schemas.microsoft.com/office/drawing/2014/main" xmlns="" id="{00000000-0008-0000-0300-000041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a:extLst>
            <a:ext uri="{FF2B5EF4-FFF2-40B4-BE49-F238E27FC236}">
              <a16:creationId xmlns:a16="http://schemas.microsoft.com/office/drawing/2014/main" xmlns="" id="{00000000-0008-0000-0300-000043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76200</xdr:rowOff>
    </xdr:from>
    <xdr:to>
      <xdr:col>23</xdr:col>
      <xdr:colOff>133350</xdr:colOff>
      <xdr:row>41</xdr:row>
      <xdr:rowOff>96308</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flipV="1">
          <a:off x="4114800" y="71056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153052</xdr:rowOff>
    </xdr:from>
    <xdr:ext cx="762000" cy="259045"/>
    <xdr:sp macro="" textlink="">
      <xdr:nvSpPr>
        <xdr:cNvPr id="70" name="財政力平均値テキスト">
          <a:extLst>
            <a:ext uri="{FF2B5EF4-FFF2-40B4-BE49-F238E27FC236}">
              <a16:creationId xmlns:a16="http://schemas.microsoft.com/office/drawing/2014/main" xmlns="" id="{00000000-0008-0000-0300-000046000000}"/>
            </a:ext>
          </a:extLst>
        </xdr:cNvPr>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96308</xdr:rowOff>
    </xdr:from>
    <xdr:to>
      <xdr:col>19</xdr:col>
      <xdr:colOff>133350</xdr:colOff>
      <xdr:row>41</xdr:row>
      <xdr:rowOff>116417</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flipV="1">
          <a:off x="3225800" y="71257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116417</xdr:rowOff>
    </xdr:from>
    <xdr:to>
      <xdr:col>15</xdr:col>
      <xdr:colOff>82550</xdr:colOff>
      <xdr:row>41</xdr:row>
      <xdr:rowOff>136525</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flipV="1">
          <a:off x="2336800" y="71458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136525</xdr:rowOff>
    </xdr:from>
    <xdr:to>
      <xdr:col>11</xdr:col>
      <xdr:colOff>31750</xdr:colOff>
      <xdr:row>42</xdr:row>
      <xdr:rowOff>5292</xdr:rowOff>
    </xdr:to>
    <xdr:cxnSp macro="">
      <xdr:nvCxnSpPr>
        <xdr:cNvPr id="78" name="直線コネクタ 77">
          <a:extLst>
            <a:ext uri="{FF2B5EF4-FFF2-40B4-BE49-F238E27FC236}">
              <a16:creationId xmlns:a16="http://schemas.microsoft.com/office/drawing/2014/main" xmlns="" id="{00000000-0008-0000-0300-00004E000000}"/>
            </a:ext>
          </a:extLst>
        </xdr:cNvPr>
        <xdr:cNvCxnSpPr/>
      </xdr:nvCxnSpPr>
      <xdr:spPr>
        <a:xfrm flipV="1">
          <a:off x="1447800" y="71659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a:extLst>
            <a:ext uri="{FF2B5EF4-FFF2-40B4-BE49-F238E27FC236}">
              <a16:creationId xmlns:a16="http://schemas.microsoft.com/office/drawing/2014/main" xmlns="" id="{00000000-0008-0000-0300-00004F000000}"/>
            </a:ext>
          </a:extLst>
        </xdr:cNvPr>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a:extLst>
            <a:ext uri="{FF2B5EF4-FFF2-40B4-BE49-F238E27FC236}">
              <a16:creationId xmlns:a16="http://schemas.microsoft.com/office/drawing/2014/main" xmlns="" id="{00000000-0008-0000-0300-000051000000}"/>
            </a:ext>
          </a:extLst>
        </xdr:cNvPr>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76852</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88" name="楕円 87">
          <a:extLst>
            <a:ext uri="{FF2B5EF4-FFF2-40B4-BE49-F238E27FC236}">
              <a16:creationId xmlns:a16="http://schemas.microsoft.com/office/drawing/2014/main" xmlns="" id="{00000000-0008-0000-0300-000058000000}"/>
            </a:ext>
          </a:extLst>
        </xdr:cNvPr>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168927</xdr:rowOff>
    </xdr:from>
    <xdr:ext cx="762000" cy="259045"/>
    <xdr:sp macro="" textlink="">
      <xdr:nvSpPr>
        <xdr:cNvPr id="89" name="財政力該当値テキスト">
          <a:extLst>
            <a:ext uri="{FF2B5EF4-FFF2-40B4-BE49-F238E27FC236}">
              <a16:creationId xmlns:a16="http://schemas.microsoft.com/office/drawing/2014/main" xmlns="" id="{00000000-0008-0000-0300-000059000000}"/>
            </a:ext>
          </a:extLst>
        </xdr:cNvPr>
        <xdr:cNvSpPr txBox="1"/>
      </xdr:nvSpPr>
      <xdr:spPr>
        <a:xfrm>
          <a:off x="5041900" y="702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45508</xdr:rowOff>
    </xdr:from>
    <xdr:to>
      <xdr:col>19</xdr:col>
      <xdr:colOff>184150</xdr:colOff>
      <xdr:row>41</xdr:row>
      <xdr:rowOff>147108</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4064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131885</xdr:rowOff>
    </xdr:from>
    <xdr:ext cx="7366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3733800" y="7161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65617</xdr:rowOff>
    </xdr:from>
    <xdr:to>
      <xdr:col>15</xdr:col>
      <xdr:colOff>133350</xdr:colOff>
      <xdr:row>41</xdr:row>
      <xdr:rowOff>167217</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85725</xdr:rowOff>
    </xdr:from>
    <xdr:to>
      <xdr:col>11</xdr:col>
      <xdr:colOff>82550</xdr:colOff>
      <xdr:row>42</xdr:row>
      <xdr:rowOff>15875</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2286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652</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955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125942</xdr:rowOff>
    </xdr:from>
    <xdr:to>
      <xdr:col>7</xdr:col>
      <xdr:colOff>31750</xdr:colOff>
      <xdr:row>42</xdr:row>
      <xdr:rowOff>56092</xdr:rowOff>
    </xdr:to>
    <xdr:sp macro="" textlink="">
      <xdr:nvSpPr>
        <xdr:cNvPr id="96" name="楕円 95">
          <a:extLst>
            <a:ext uri="{FF2B5EF4-FFF2-40B4-BE49-F238E27FC236}">
              <a16:creationId xmlns:a16="http://schemas.microsoft.com/office/drawing/2014/main" xmlns="" id="{00000000-0008-0000-0300-000060000000}"/>
            </a:ext>
          </a:extLst>
        </xdr:cNvPr>
        <xdr:cNvSpPr/>
      </xdr:nvSpPr>
      <xdr:spPr>
        <a:xfrm>
          <a:off x="1397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40869</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066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歳入歳出共に減少したが、歳出の減少額の方が大きく、経常収支比率は２．５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latin typeface="ＭＳ Ｐゴシック" panose="020B0600070205080204" pitchFamily="50" charset="-128"/>
              <a:ea typeface="ＭＳ Ｐゴシック" panose="020B0600070205080204" pitchFamily="50" charset="-128"/>
            </a:rPr>
            <a:t>減となったが、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と比較すると５．４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％上回っている。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歳出については、全体的に減少傾向となったが、退職手当の減（２０４百万円）が減少理由の大部分をしめている状況であり、歳入に見合った経常経費が削減できていない状況にある。また、公共施設も老朽化してきており、今後も維持補修費等の増加が見込まれる。上記のような状況を改善するため、引き続き長期的な視点（人口減少）に立ち、事業業績評価等を活用した公共施設の統廃合や経常歳出の見直し、借入の据置期間や償還期限の圧縮による利率を低下させ、また、償還金以上の借入を実施しないなど、歳出の圧縮に努め、健全な財政運営を目指す。</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xmlns=""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148907</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flipV="1">
          <a:off x="4953000" y="10179685"/>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120984</xdr:rowOff>
    </xdr:from>
    <xdr:ext cx="762000" cy="259045"/>
    <xdr:sp macro="" textlink="">
      <xdr:nvSpPr>
        <xdr:cNvPr id="124" name="財政構造の弾力性最小値テキスト">
          <a:extLst>
            <a:ext uri="{FF2B5EF4-FFF2-40B4-BE49-F238E27FC236}">
              <a16:creationId xmlns:a16="http://schemas.microsoft.com/office/drawing/2014/main" xmlns="" id="{00000000-0008-0000-0300-00007C000000}"/>
            </a:ext>
          </a:extLst>
        </xdr:cNvPr>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148907</xdr:rowOff>
    </xdr:from>
    <xdr:to>
      <xdr:col>24</xdr:col>
      <xdr:colOff>12700</xdr:colOff>
      <xdr:row>66</xdr:row>
      <xdr:rowOff>148907</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6" name="財政構造の弾力性最大値テキスト">
          <a:extLst>
            <a:ext uri="{FF2B5EF4-FFF2-40B4-BE49-F238E27FC236}">
              <a16:creationId xmlns:a16="http://schemas.microsoft.com/office/drawing/2014/main" xmlns="" id="{00000000-0008-0000-0300-00007E000000}"/>
            </a:ext>
          </a:extLst>
        </xdr:cNvPr>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54928</xdr:rowOff>
    </xdr:from>
    <xdr:to>
      <xdr:col>23</xdr:col>
      <xdr:colOff>133350</xdr:colOff>
      <xdr:row>66</xdr:row>
      <xdr:rowOff>34290</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flipV="1">
          <a:off x="4114800" y="11199178"/>
          <a:ext cx="838200" cy="1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37799</xdr:rowOff>
    </xdr:from>
    <xdr:ext cx="762000" cy="259045"/>
    <xdr:sp macro="" textlink="">
      <xdr:nvSpPr>
        <xdr:cNvPr id="129" name="財政構造の弾力性平均値テキスト">
          <a:extLst>
            <a:ext uri="{FF2B5EF4-FFF2-40B4-BE49-F238E27FC236}">
              <a16:creationId xmlns:a16="http://schemas.microsoft.com/office/drawing/2014/main" xmlns="" id="{00000000-0008-0000-0300-000081000000}"/>
            </a:ext>
          </a:extLst>
        </xdr:cNvPr>
        <xdr:cNvSpPr txBox="1"/>
      </xdr:nvSpPr>
      <xdr:spPr>
        <a:xfrm>
          <a:off x="5041900" y="10667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21272</xdr:rowOff>
    </xdr:from>
    <xdr:to>
      <xdr:col>23</xdr:col>
      <xdr:colOff>184150</xdr:colOff>
      <xdr:row>63</xdr:row>
      <xdr:rowOff>122872</xdr:rowOff>
    </xdr:to>
    <xdr:sp macro="" textlink="">
      <xdr:nvSpPr>
        <xdr:cNvPr id="130" name="フローチャート: 判断 129">
          <a:extLst>
            <a:ext uri="{FF2B5EF4-FFF2-40B4-BE49-F238E27FC236}">
              <a16:creationId xmlns:a16="http://schemas.microsoft.com/office/drawing/2014/main" xmlns="" id="{00000000-0008-0000-0300-000082000000}"/>
            </a:ext>
          </a:extLst>
        </xdr:cNvPr>
        <xdr:cNvSpPr/>
      </xdr:nvSpPr>
      <xdr:spPr>
        <a:xfrm>
          <a:off x="49022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4128</xdr:rowOff>
    </xdr:from>
    <xdr:to>
      <xdr:col>19</xdr:col>
      <xdr:colOff>133350</xdr:colOff>
      <xdr:row>66</xdr:row>
      <xdr:rowOff>34290</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a:off x="3225800" y="1131982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87630</xdr:rowOff>
    </xdr:from>
    <xdr:to>
      <xdr:col>19</xdr:col>
      <xdr:colOff>184150</xdr:colOff>
      <xdr:row>64</xdr:row>
      <xdr:rowOff>17780</xdr:rowOff>
    </xdr:to>
    <xdr:sp macro="" textlink="">
      <xdr:nvSpPr>
        <xdr:cNvPr id="132" name="フローチャート: 判断 131">
          <a:extLst>
            <a:ext uri="{FF2B5EF4-FFF2-40B4-BE49-F238E27FC236}">
              <a16:creationId xmlns:a16="http://schemas.microsoft.com/office/drawing/2014/main" xmlns="" id="{00000000-0008-0000-0300-000084000000}"/>
            </a:ext>
          </a:extLst>
        </xdr:cNvPr>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27957</xdr:rowOff>
    </xdr:from>
    <xdr:ext cx="736600" cy="259045"/>
    <xdr:sp macro="" textlink="">
      <xdr:nvSpPr>
        <xdr:cNvPr id="133" name="テキスト ボックス 132">
          <a:extLst>
            <a:ext uri="{FF2B5EF4-FFF2-40B4-BE49-F238E27FC236}">
              <a16:creationId xmlns:a16="http://schemas.microsoft.com/office/drawing/2014/main" xmlns="" id="{00000000-0008-0000-0300-000085000000}"/>
            </a:ext>
          </a:extLst>
        </xdr:cNvPr>
        <xdr:cNvSpPr txBox="1"/>
      </xdr:nvSpPr>
      <xdr:spPr>
        <a:xfrm>
          <a:off x="3733800" y="1065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36830</xdr:rowOff>
    </xdr:from>
    <xdr:to>
      <xdr:col>15</xdr:col>
      <xdr:colOff>82550</xdr:colOff>
      <xdr:row>66</xdr:row>
      <xdr:rowOff>4128</xdr:rowOff>
    </xdr:to>
    <xdr:cxnSp macro="">
      <xdr:nvCxnSpPr>
        <xdr:cNvPr id="134" name="直線コネクタ 133">
          <a:extLst>
            <a:ext uri="{FF2B5EF4-FFF2-40B4-BE49-F238E27FC236}">
              <a16:creationId xmlns:a16="http://schemas.microsoft.com/office/drawing/2014/main" xmlns="" id="{00000000-0008-0000-0300-000086000000}"/>
            </a:ext>
          </a:extLst>
        </xdr:cNvPr>
        <xdr:cNvCxnSpPr/>
      </xdr:nvCxnSpPr>
      <xdr:spPr>
        <a:xfrm>
          <a:off x="2336800" y="11181080"/>
          <a:ext cx="889000" cy="1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157180</xdr:rowOff>
    </xdr:from>
    <xdr:ext cx="762000" cy="259045"/>
    <xdr:sp macro="" textlink="">
      <xdr:nvSpPr>
        <xdr:cNvPr id="136" name="テキスト ボックス 135">
          <a:extLst>
            <a:ext uri="{FF2B5EF4-FFF2-40B4-BE49-F238E27FC236}">
              <a16:creationId xmlns:a16="http://schemas.microsoft.com/office/drawing/2014/main" xmlns="" id="{00000000-0008-0000-0300-000088000000}"/>
            </a:ext>
          </a:extLst>
        </xdr:cNvPr>
        <xdr:cNvSpPr txBox="1"/>
      </xdr:nvSpPr>
      <xdr:spPr>
        <a:xfrm>
          <a:off x="2844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36830</xdr:rowOff>
    </xdr:from>
    <xdr:to>
      <xdr:col>11</xdr:col>
      <xdr:colOff>31750</xdr:colOff>
      <xdr:row>65</xdr:row>
      <xdr:rowOff>48895</xdr:rowOff>
    </xdr:to>
    <xdr:cxnSp macro="">
      <xdr:nvCxnSpPr>
        <xdr:cNvPr id="137" name="直線コネクタ 136">
          <a:extLst>
            <a:ext uri="{FF2B5EF4-FFF2-40B4-BE49-F238E27FC236}">
              <a16:creationId xmlns:a16="http://schemas.microsoft.com/office/drawing/2014/main" xmlns="" id="{00000000-0008-0000-0300-000089000000}"/>
            </a:ext>
          </a:extLst>
        </xdr:cNvPr>
        <xdr:cNvCxnSpPr/>
      </xdr:nvCxnSpPr>
      <xdr:spPr>
        <a:xfrm flipV="1">
          <a:off x="1447800" y="1118108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51435</xdr:rowOff>
    </xdr:from>
    <xdr:to>
      <xdr:col>11</xdr:col>
      <xdr:colOff>82550</xdr:colOff>
      <xdr:row>63</xdr:row>
      <xdr:rowOff>153035</xdr:rowOff>
    </xdr:to>
    <xdr:sp macro="" textlink="">
      <xdr:nvSpPr>
        <xdr:cNvPr id="138" name="フローチャート: 判断 137">
          <a:extLst>
            <a:ext uri="{FF2B5EF4-FFF2-40B4-BE49-F238E27FC236}">
              <a16:creationId xmlns:a16="http://schemas.microsoft.com/office/drawing/2014/main" xmlns="" id="{00000000-0008-0000-0300-00008A000000}"/>
            </a:ext>
          </a:extLst>
        </xdr:cNvPr>
        <xdr:cNvSpPr/>
      </xdr:nvSpPr>
      <xdr:spPr>
        <a:xfrm>
          <a:off x="2286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163212</xdr:rowOff>
    </xdr:from>
    <xdr:ext cx="762000" cy="259045"/>
    <xdr:sp macro="" textlink="">
      <xdr:nvSpPr>
        <xdr:cNvPr id="139" name="テキスト ボックス 138">
          <a:extLst>
            <a:ext uri="{FF2B5EF4-FFF2-40B4-BE49-F238E27FC236}">
              <a16:creationId xmlns:a16="http://schemas.microsoft.com/office/drawing/2014/main" xmlns="" id="{00000000-0008-0000-0300-00008B000000}"/>
            </a:ext>
          </a:extLst>
        </xdr:cNvPr>
        <xdr:cNvSpPr txBox="1"/>
      </xdr:nvSpPr>
      <xdr:spPr>
        <a:xfrm>
          <a:off x="1955800" y="1062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168593</xdr:rowOff>
    </xdr:from>
    <xdr:to>
      <xdr:col>7</xdr:col>
      <xdr:colOff>31750</xdr:colOff>
      <xdr:row>63</xdr:row>
      <xdr:rowOff>98743</xdr:rowOff>
    </xdr:to>
    <xdr:sp macro="" textlink="">
      <xdr:nvSpPr>
        <xdr:cNvPr id="140" name="フローチャート: 判断 139">
          <a:extLst>
            <a:ext uri="{FF2B5EF4-FFF2-40B4-BE49-F238E27FC236}">
              <a16:creationId xmlns:a16="http://schemas.microsoft.com/office/drawing/2014/main" xmlns="" id="{00000000-0008-0000-0300-00008C000000}"/>
            </a:ext>
          </a:extLst>
        </xdr:cNvPr>
        <xdr:cNvSpPr/>
      </xdr:nvSpPr>
      <xdr:spPr>
        <a:xfrm>
          <a:off x="1397000" y="1079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108920</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1066800" y="1056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4128</xdr:rowOff>
    </xdr:from>
    <xdr:to>
      <xdr:col>23</xdr:col>
      <xdr:colOff>184150</xdr:colOff>
      <xdr:row>65</xdr:row>
      <xdr:rowOff>105728</xdr:rowOff>
    </xdr:to>
    <xdr:sp macro="" textlink="">
      <xdr:nvSpPr>
        <xdr:cNvPr id="147" name="楕円 146">
          <a:extLst>
            <a:ext uri="{FF2B5EF4-FFF2-40B4-BE49-F238E27FC236}">
              <a16:creationId xmlns:a16="http://schemas.microsoft.com/office/drawing/2014/main" xmlns="" id="{00000000-0008-0000-0300-000093000000}"/>
            </a:ext>
          </a:extLst>
        </xdr:cNvPr>
        <xdr:cNvSpPr/>
      </xdr:nvSpPr>
      <xdr:spPr>
        <a:xfrm>
          <a:off x="4902200" y="1114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147655</xdr:rowOff>
    </xdr:from>
    <xdr:ext cx="762000" cy="259045"/>
    <xdr:sp macro="" textlink="">
      <xdr:nvSpPr>
        <xdr:cNvPr id="148" name="財政構造の弾力性該当値テキスト">
          <a:extLst>
            <a:ext uri="{FF2B5EF4-FFF2-40B4-BE49-F238E27FC236}">
              <a16:creationId xmlns:a16="http://schemas.microsoft.com/office/drawing/2014/main" xmlns="" id="{00000000-0008-0000-0300-000094000000}"/>
            </a:ext>
          </a:extLst>
        </xdr:cNvPr>
        <xdr:cNvSpPr txBox="1"/>
      </xdr:nvSpPr>
      <xdr:spPr>
        <a:xfrm>
          <a:off x="5041900" y="11120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154940</xdr:rowOff>
    </xdr:from>
    <xdr:to>
      <xdr:col>19</xdr:col>
      <xdr:colOff>184150</xdr:colOff>
      <xdr:row>66</xdr:row>
      <xdr:rowOff>85090</xdr:rowOff>
    </xdr:to>
    <xdr:sp macro="" textlink="">
      <xdr:nvSpPr>
        <xdr:cNvPr id="149" name="楕円 148">
          <a:extLst>
            <a:ext uri="{FF2B5EF4-FFF2-40B4-BE49-F238E27FC236}">
              <a16:creationId xmlns:a16="http://schemas.microsoft.com/office/drawing/2014/main" xmlns="" id="{00000000-0008-0000-0300-000095000000}"/>
            </a:ext>
          </a:extLst>
        </xdr:cNvPr>
        <xdr:cNvSpPr/>
      </xdr:nvSpPr>
      <xdr:spPr>
        <a:xfrm>
          <a:off x="4064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69867</xdr:rowOff>
    </xdr:from>
    <xdr:ext cx="7366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3733800" y="11385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124778</xdr:rowOff>
    </xdr:from>
    <xdr:to>
      <xdr:col>15</xdr:col>
      <xdr:colOff>133350</xdr:colOff>
      <xdr:row>66</xdr:row>
      <xdr:rowOff>54928</xdr:rowOff>
    </xdr:to>
    <xdr:sp macro="" textlink="">
      <xdr:nvSpPr>
        <xdr:cNvPr id="151" name="楕円 150">
          <a:extLst>
            <a:ext uri="{FF2B5EF4-FFF2-40B4-BE49-F238E27FC236}">
              <a16:creationId xmlns:a16="http://schemas.microsoft.com/office/drawing/2014/main" xmlns="" id="{00000000-0008-0000-0300-000097000000}"/>
            </a:ext>
          </a:extLst>
        </xdr:cNvPr>
        <xdr:cNvSpPr/>
      </xdr:nvSpPr>
      <xdr:spPr>
        <a:xfrm>
          <a:off x="3175000" y="1126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39705</xdr:rowOff>
    </xdr:from>
    <xdr:ext cx="762000" cy="259045"/>
    <xdr:sp macro=""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2844800" y="1135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157480</xdr:rowOff>
    </xdr:from>
    <xdr:to>
      <xdr:col>11</xdr:col>
      <xdr:colOff>82550</xdr:colOff>
      <xdr:row>65</xdr:row>
      <xdr:rowOff>87630</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2286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72407</xdr:rowOff>
    </xdr:from>
    <xdr:ext cx="7620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1955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169545</xdr:rowOff>
    </xdr:from>
    <xdr:to>
      <xdr:col>7</xdr:col>
      <xdr:colOff>31750</xdr:colOff>
      <xdr:row>65</xdr:row>
      <xdr:rowOff>99695</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1397000" y="111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84472</xdr:rowOff>
    </xdr:from>
    <xdr:ext cx="7620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1066800" y="1122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xmlns=""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[150,219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xmlns=""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xmlns=""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スクール構想による小中全生徒への一人一台タブレット端末等を整備したため、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人当たりの決算額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ゴミ処理業務や消防業務を一部事務組合で行っていることもあり類似団体平均を下回っているが、今後も、各種手当の見直しや給与・定員の適正化に取り組むことにより人件費の抑制に努める。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xmlns=""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xmlns=""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xmlns=""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xmlns=""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137576</xdr:rowOff>
    </xdr:from>
    <xdr:to>
      <xdr:col>23</xdr:col>
      <xdr:colOff>133350</xdr:colOff>
      <xdr:row>88</xdr:row>
      <xdr:rowOff>160722</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flipV="1">
          <a:off x="4953000" y="13853576"/>
          <a:ext cx="0" cy="1394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132799</xdr:rowOff>
    </xdr:from>
    <xdr:ext cx="762000" cy="259045"/>
    <xdr:sp macro="" textlink="">
      <xdr:nvSpPr>
        <xdr:cNvPr id="187" name="人件費・物件費等の状況最小値テキスト">
          <a:extLst>
            <a:ext uri="{FF2B5EF4-FFF2-40B4-BE49-F238E27FC236}">
              <a16:creationId xmlns:a16="http://schemas.microsoft.com/office/drawing/2014/main" xmlns="" id="{00000000-0008-0000-0300-0000BB000000}"/>
            </a:ext>
          </a:extLst>
        </xdr:cNvPr>
        <xdr:cNvSpPr txBox="1"/>
      </xdr:nvSpPr>
      <xdr:spPr>
        <a:xfrm>
          <a:off x="5041900" y="15220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160722</xdr:rowOff>
    </xdr:from>
    <xdr:to>
      <xdr:col>24</xdr:col>
      <xdr:colOff>12700</xdr:colOff>
      <xdr:row>88</xdr:row>
      <xdr:rowOff>160722</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4864100" y="152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52503</xdr:rowOff>
    </xdr:from>
    <xdr:ext cx="762000" cy="259045"/>
    <xdr:sp macro="" textlink="">
      <xdr:nvSpPr>
        <xdr:cNvPr id="189" name="人件費・物件費等の状況最大値テキスト">
          <a:extLst>
            <a:ext uri="{FF2B5EF4-FFF2-40B4-BE49-F238E27FC236}">
              <a16:creationId xmlns:a16="http://schemas.microsoft.com/office/drawing/2014/main" xmlns="" id="{00000000-0008-0000-0300-0000BD000000}"/>
            </a:ext>
          </a:extLst>
        </xdr:cNvPr>
        <xdr:cNvSpPr txBox="1"/>
      </xdr:nvSpPr>
      <xdr:spPr>
        <a:xfrm>
          <a:off x="5041900" y="1359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137576</xdr:rowOff>
    </xdr:from>
    <xdr:to>
      <xdr:col>24</xdr:col>
      <xdr:colOff>12700</xdr:colOff>
      <xdr:row>80</xdr:row>
      <xdr:rowOff>137576</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4864100" y="1385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29750</xdr:rowOff>
    </xdr:from>
    <xdr:to>
      <xdr:col>23</xdr:col>
      <xdr:colOff>133350</xdr:colOff>
      <xdr:row>82</xdr:row>
      <xdr:rowOff>145695</xdr:rowOff>
    </xdr:to>
    <xdr:cxnSp macro="">
      <xdr:nvCxnSpPr>
        <xdr:cNvPr id="191" name="直線コネクタ 190">
          <a:extLst>
            <a:ext uri="{FF2B5EF4-FFF2-40B4-BE49-F238E27FC236}">
              <a16:creationId xmlns:a16="http://schemas.microsoft.com/office/drawing/2014/main" xmlns="" id="{00000000-0008-0000-0300-0000BF000000}"/>
            </a:ext>
          </a:extLst>
        </xdr:cNvPr>
        <xdr:cNvCxnSpPr/>
      </xdr:nvCxnSpPr>
      <xdr:spPr>
        <a:xfrm>
          <a:off x="4114800" y="14088650"/>
          <a:ext cx="838200" cy="11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154629</xdr:rowOff>
    </xdr:from>
    <xdr:ext cx="762000" cy="259045"/>
    <xdr:sp macro="" textlink="">
      <xdr:nvSpPr>
        <xdr:cNvPr id="192" name="人件費・物件費等の状況平均値テキスト">
          <a:extLst>
            <a:ext uri="{FF2B5EF4-FFF2-40B4-BE49-F238E27FC236}">
              <a16:creationId xmlns:a16="http://schemas.microsoft.com/office/drawing/2014/main" xmlns="" id="{00000000-0008-0000-0300-0000C0000000}"/>
            </a:ext>
          </a:extLst>
        </xdr:cNvPr>
        <xdr:cNvSpPr txBox="1"/>
      </xdr:nvSpPr>
      <xdr:spPr>
        <a:xfrm>
          <a:off x="5041900" y="14213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11102</xdr:rowOff>
    </xdr:from>
    <xdr:to>
      <xdr:col>23</xdr:col>
      <xdr:colOff>184150</xdr:colOff>
      <xdr:row>83</xdr:row>
      <xdr:rowOff>112702</xdr:rowOff>
    </xdr:to>
    <xdr:sp macro="" textlink="">
      <xdr:nvSpPr>
        <xdr:cNvPr id="193" name="フローチャート: 判断 192">
          <a:extLst>
            <a:ext uri="{FF2B5EF4-FFF2-40B4-BE49-F238E27FC236}">
              <a16:creationId xmlns:a16="http://schemas.microsoft.com/office/drawing/2014/main" xmlns="" id="{00000000-0008-0000-0300-0000C1000000}"/>
            </a:ext>
          </a:extLst>
        </xdr:cNvPr>
        <xdr:cNvSpPr/>
      </xdr:nvSpPr>
      <xdr:spPr>
        <a:xfrm>
          <a:off x="49022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14026</xdr:rowOff>
    </xdr:from>
    <xdr:to>
      <xdr:col>19</xdr:col>
      <xdr:colOff>133350</xdr:colOff>
      <xdr:row>82</xdr:row>
      <xdr:rowOff>29750</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a:off x="3225800" y="14072926"/>
          <a:ext cx="889000" cy="1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49119</xdr:rowOff>
    </xdr:from>
    <xdr:to>
      <xdr:col>19</xdr:col>
      <xdr:colOff>184150</xdr:colOff>
      <xdr:row>82</xdr:row>
      <xdr:rowOff>150719</xdr:rowOff>
    </xdr:to>
    <xdr:sp macro="" textlink="">
      <xdr:nvSpPr>
        <xdr:cNvPr id="195" name="フローチャート: 判断 194">
          <a:extLst>
            <a:ext uri="{FF2B5EF4-FFF2-40B4-BE49-F238E27FC236}">
              <a16:creationId xmlns:a16="http://schemas.microsoft.com/office/drawing/2014/main" xmlns="" id="{00000000-0008-0000-0300-0000C3000000}"/>
            </a:ext>
          </a:extLst>
        </xdr:cNvPr>
        <xdr:cNvSpPr/>
      </xdr:nvSpPr>
      <xdr:spPr>
        <a:xfrm>
          <a:off x="4064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135496</xdr:rowOff>
    </xdr:from>
    <xdr:ext cx="736600" cy="259045"/>
    <xdr:sp macro="" textlink="">
      <xdr:nvSpPr>
        <xdr:cNvPr id="196" name="テキスト ボックス 195">
          <a:extLst>
            <a:ext uri="{FF2B5EF4-FFF2-40B4-BE49-F238E27FC236}">
              <a16:creationId xmlns:a16="http://schemas.microsoft.com/office/drawing/2014/main" xmlns="" id="{00000000-0008-0000-0300-0000C4000000}"/>
            </a:ext>
          </a:extLst>
        </xdr:cNvPr>
        <xdr:cNvSpPr txBox="1"/>
      </xdr:nvSpPr>
      <xdr:spPr>
        <a:xfrm>
          <a:off x="3733800" y="14194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83944</xdr:rowOff>
    </xdr:from>
    <xdr:to>
      <xdr:col>15</xdr:col>
      <xdr:colOff>82550</xdr:colOff>
      <xdr:row>82</xdr:row>
      <xdr:rowOff>14026</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a:off x="2336800" y="13971394"/>
          <a:ext cx="889000" cy="10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6764</xdr:rowOff>
    </xdr:from>
    <xdr:to>
      <xdr:col>15</xdr:col>
      <xdr:colOff>133350</xdr:colOff>
      <xdr:row>82</xdr:row>
      <xdr:rowOff>108364</xdr:rowOff>
    </xdr:to>
    <xdr:sp macro="" textlink="">
      <xdr:nvSpPr>
        <xdr:cNvPr id="198" name="フローチャート: 判断 197">
          <a:extLst>
            <a:ext uri="{FF2B5EF4-FFF2-40B4-BE49-F238E27FC236}">
              <a16:creationId xmlns:a16="http://schemas.microsoft.com/office/drawing/2014/main" xmlns="" id="{00000000-0008-0000-0300-0000C6000000}"/>
            </a:ext>
          </a:extLst>
        </xdr:cNvPr>
        <xdr:cNvSpPr/>
      </xdr:nvSpPr>
      <xdr:spPr>
        <a:xfrm>
          <a:off x="3175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93141</xdr:rowOff>
    </xdr:from>
    <xdr:ext cx="762000" cy="259045"/>
    <xdr:sp macro="" textlink="">
      <xdr:nvSpPr>
        <xdr:cNvPr id="199" name="テキスト ボックス 198">
          <a:extLst>
            <a:ext uri="{FF2B5EF4-FFF2-40B4-BE49-F238E27FC236}">
              <a16:creationId xmlns:a16="http://schemas.microsoft.com/office/drawing/2014/main" xmlns="" id="{00000000-0008-0000-0300-0000C7000000}"/>
            </a:ext>
          </a:extLst>
        </xdr:cNvPr>
        <xdr:cNvSpPr txBox="1"/>
      </xdr:nvSpPr>
      <xdr:spPr>
        <a:xfrm>
          <a:off x="2844800" y="1415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83944</xdr:rowOff>
    </xdr:from>
    <xdr:to>
      <xdr:col>11</xdr:col>
      <xdr:colOff>31750</xdr:colOff>
      <xdr:row>81</xdr:row>
      <xdr:rowOff>97095</xdr:rowOff>
    </xdr:to>
    <xdr:cxnSp macro="">
      <xdr:nvCxnSpPr>
        <xdr:cNvPr id="200" name="直線コネクタ 199">
          <a:extLst>
            <a:ext uri="{FF2B5EF4-FFF2-40B4-BE49-F238E27FC236}">
              <a16:creationId xmlns:a16="http://schemas.microsoft.com/office/drawing/2014/main" xmlns="" id="{00000000-0008-0000-0300-0000C8000000}"/>
            </a:ext>
          </a:extLst>
        </xdr:cNvPr>
        <xdr:cNvCxnSpPr/>
      </xdr:nvCxnSpPr>
      <xdr:spPr>
        <a:xfrm flipV="1">
          <a:off x="1447800" y="13971394"/>
          <a:ext cx="889000" cy="1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27814</xdr:rowOff>
    </xdr:from>
    <xdr:to>
      <xdr:col>11</xdr:col>
      <xdr:colOff>82550</xdr:colOff>
      <xdr:row>82</xdr:row>
      <xdr:rowOff>129414</xdr:rowOff>
    </xdr:to>
    <xdr:sp macro="" textlink="">
      <xdr:nvSpPr>
        <xdr:cNvPr id="201" name="フローチャート: 判断 200">
          <a:extLst>
            <a:ext uri="{FF2B5EF4-FFF2-40B4-BE49-F238E27FC236}">
              <a16:creationId xmlns:a16="http://schemas.microsoft.com/office/drawing/2014/main" xmlns="" id="{00000000-0008-0000-0300-0000C9000000}"/>
            </a:ext>
          </a:extLst>
        </xdr:cNvPr>
        <xdr:cNvSpPr/>
      </xdr:nvSpPr>
      <xdr:spPr>
        <a:xfrm>
          <a:off x="2286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114191</xdr:rowOff>
    </xdr:from>
    <xdr:ext cx="7620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1955800" y="141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170146</xdr:rowOff>
    </xdr:from>
    <xdr:to>
      <xdr:col>7</xdr:col>
      <xdr:colOff>31750</xdr:colOff>
      <xdr:row>82</xdr:row>
      <xdr:rowOff>100296</xdr:rowOff>
    </xdr:to>
    <xdr:sp macro="" textlink="">
      <xdr:nvSpPr>
        <xdr:cNvPr id="203" name="フローチャート: 判断 202">
          <a:extLst>
            <a:ext uri="{FF2B5EF4-FFF2-40B4-BE49-F238E27FC236}">
              <a16:creationId xmlns:a16="http://schemas.microsoft.com/office/drawing/2014/main" xmlns="" id="{00000000-0008-0000-0300-0000CB000000}"/>
            </a:ext>
          </a:extLst>
        </xdr:cNvPr>
        <xdr:cNvSpPr/>
      </xdr:nvSpPr>
      <xdr:spPr>
        <a:xfrm>
          <a:off x="1397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85073</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1066800" y="1414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94895</xdr:rowOff>
    </xdr:from>
    <xdr:to>
      <xdr:col>23</xdr:col>
      <xdr:colOff>184150</xdr:colOff>
      <xdr:row>83</xdr:row>
      <xdr:rowOff>25045</xdr:rowOff>
    </xdr:to>
    <xdr:sp macro="" textlink="">
      <xdr:nvSpPr>
        <xdr:cNvPr id="210" name="楕円 209">
          <a:extLst>
            <a:ext uri="{FF2B5EF4-FFF2-40B4-BE49-F238E27FC236}">
              <a16:creationId xmlns:a16="http://schemas.microsoft.com/office/drawing/2014/main" xmlns="" id="{00000000-0008-0000-0300-0000D2000000}"/>
            </a:ext>
          </a:extLst>
        </xdr:cNvPr>
        <xdr:cNvSpPr/>
      </xdr:nvSpPr>
      <xdr:spPr>
        <a:xfrm>
          <a:off x="4902200" y="141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111422</xdr:rowOff>
    </xdr:from>
    <xdr:ext cx="762000" cy="259045"/>
    <xdr:sp macro="" textlink="">
      <xdr:nvSpPr>
        <xdr:cNvPr id="211" name="人件費・物件費等の状況該当値テキスト">
          <a:extLst>
            <a:ext uri="{FF2B5EF4-FFF2-40B4-BE49-F238E27FC236}">
              <a16:creationId xmlns:a16="http://schemas.microsoft.com/office/drawing/2014/main" xmlns="" id="{00000000-0008-0000-0300-0000D3000000}"/>
            </a:ext>
          </a:extLst>
        </xdr:cNvPr>
        <xdr:cNvSpPr txBox="1"/>
      </xdr:nvSpPr>
      <xdr:spPr>
        <a:xfrm>
          <a:off x="5041900" y="13998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150400</xdr:rowOff>
    </xdr:from>
    <xdr:to>
      <xdr:col>19</xdr:col>
      <xdr:colOff>184150</xdr:colOff>
      <xdr:row>82</xdr:row>
      <xdr:rowOff>80550</xdr:rowOff>
    </xdr:to>
    <xdr:sp macro="" textlink="">
      <xdr:nvSpPr>
        <xdr:cNvPr id="212" name="楕円 211">
          <a:extLst>
            <a:ext uri="{FF2B5EF4-FFF2-40B4-BE49-F238E27FC236}">
              <a16:creationId xmlns:a16="http://schemas.microsoft.com/office/drawing/2014/main" xmlns="" id="{00000000-0008-0000-0300-0000D4000000}"/>
            </a:ext>
          </a:extLst>
        </xdr:cNvPr>
        <xdr:cNvSpPr/>
      </xdr:nvSpPr>
      <xdr:spPr>
        <a:xfrm>
          <a:off x="4064000" y="1403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90727</xdr:rowOff>
    </xdr:from>
    <xdr:ext cx="7366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3733800" y="1380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134676</xdr:rowOff>
    </xdr:from>
    <xdr:to>
      <xdr:col>15</xdr:col>
      <xdr:colOff>133350</xdr:colOff>
      <xdr:row>82</xdr:row>
      <xdr:rowOff>64826</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3175000" y="1402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75003</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2844800" y="13791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33144</xdr:rowOff>
    </xdr:from>
    <xdr:to>
      <xdr:col>11</xdr:col>
      <xdr:colOff>82550</xdr:colOff>
      <xdr:row>81</xdr:row>
      <xdr:rowOff>134744</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2286000" y="1392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144921</xdr:rowOff>
    </xdr:from>
    <xdr:ext cx="7620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1955800" y="13689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46295</xdr:rowOff>
    </xdr:from>
    <xdr:to>
      <xdr:col>7</xdr:col>
      <xdr:colOff>31750</xdr:colOff>
      <xdr:row>81</xdr:row>
      <xdr:rowOff>147895</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1397000" y="1393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158072</xdr:rowOff>
    </xdr:from>
    <xdr:ext cx="7620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1066800" y="13702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xmlns=""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xmlns=""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xmlns=""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xmlns=""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現行の給料表は年功的な体系となっており、上下の職務の級間での水準の重なりも大きいものとなっている。前年度と比較すると</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１．１</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減少しているものの類似団体平均を０．</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２ポイント</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上回っている。今後も年次別の定員適正化計画を策定し、定員管理の適正化に取り組む。また、国・類似団体の動向を踏まえ、適正な給与制度・運用となるよう努める。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xmlns=""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xmlns=""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xmlns=""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xmlns=""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49" name="給与水準   （国との比較）最小値テキスト">
          <a:extLst>
            <a:ext uri="{FF2B5EF4-FFF2-40B4-BE49-F238E27FC236}">
              <a16:creationId xmlns:a16="http://schemas.microsoft.com/office/drawing/2014/main" xmlns="" id="{00000000-0008-0000-0300-0000F9000000}"/>
            </a:ext>
          </a:extLst>
        </xdr:cNvPr>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1" name="給与水準   （国との比較）最大値テキスト">
          <a:extLst>
            <a:ext uri="{FF2B5EF4-FFF2-40B4-BE49-F238E27FC236}">
              <a16:creationId xmlns:a16="http://schemas.microsoft.com/office/drawing/2014/main" xmlns="" id="{00000000-0008-0000-0300-0000FB00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28928</xdr:rowOff>
    </xdr:from>
    <xdr:to>
      <xdr:col>81</xdr:col>
      <xdr:colOff>44450</xdr:colOff>
      <xdr:row>85</xdr:row>
      <xdr:rowOff>4939</xdr:rowOff>
    </xdr:to>
    <xdr:cxnSp macro="">
      <xdr:nvCxnSpPr>
        <xdr:cNvPr id="253" name="直線コネクタ 252">
          <a:extLst>
            <a:ext uri="{FF2B5EF4-FFF2-40B4-BE49-F238E27FC236}">
              <a16:creationId xmlns:a16="http://schemas.microsoft.com/office/drawing/2014/main" xmlns="" id="{00000000-0008-0000-0300-0000FD000000}"/>
            </a:ext>
          </a:extLst>
        </xdr:cNvPr>
        <xdr:cNvCxnSpPr/>
      </xdr:nvCxnSpPr>
      <xdr:spPr>
        <a:xfrm flipV="1">
          <a:off x="16179800" y="14430728"/>
          <a:ext cx="8382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54" name="給与水準   （国との比較）平均値テキスト">
          <a:extLst>
            <a:ext uri="{FF2B5EF4-FFF2-40B4-BE49-F238E27FC236}">
              <a16:creationId xmlns:a16="http://schemas.microsoft.com/office/drawing/2014/main" xmlns="" id="{00000000-0008-0000-0300-0000FE000000}"/>
            </a:ext>
          </a:extLst>
        </xdr:cNvPr>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5" name="フローチャート: 判断 254">
          <a:extLst>
            <a:ext uri="{FF2B5EF4-FFF2-40B4-BE49-F238E27FC236}">
              <a16:creationId xmlns:a16="http://schemas.microsoft.com/office/drawing/2014/main" xmlns="" id="{00000000-0008-0000-0300-0000FF000000}"/>
            </a:ext>
          </a:extLst>
        </xdr:cNvPr>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69145</xdr:rowOff>
    </xdr:from>
    <xdr:to>
      <xdr:col>77</xdr:col>
      <xdr:colOff>44450</xdr:colOff>
      <xdr:row>85</xdr:row>
      <xdr:rowOff>4939</xdr:rowOff>
    </xdr:to>
    <xdr:cxnSp macro="">
      <xdr:nvCxnSpPr>
        <xdr:cNvPr id="256" name="直線コネクタ 255">
          <a:extLst>
            <a:ext uri="{FF2B5EF4-FFF2-40B4-BE49-F238E27FC236}">
              <a16:creationId xmlns:a16="http://schemas.microsoft.com/office/drawing/2014/main" xmlns="" id="{00000000-0008-0000-0300-000000010000}"/>
            </a:ext>
          </a:extLst>
        </xdr:cNvPr>
        <xdr:cNvCxnSpPr/>
      </xdr:nvCxnSpPr>
      <xdr:spPr>
        <a:xfrm>
          <a:off x="15290800" y="14470945"/>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149578</xdr:rowOff>
    </xdr:from>
    <xdr:to>
      <xdr:col>77</xdr:col>
      <xdr:colOff>95250</xdr:colOff>
      <xdr:row>84</xdr:row>
      <xdr:rowOff>79728</xdr:rowOff>
    </xdr:to>
    <xdr:sp macro="" textlink="">
      <xdr:nvSpPr>
        <xdr:cNvPr id="257" name="フローチャート: 判断 256">
          <a:extLst>
            <a:ext uri="{FF2B5EF4-FFF2-40B4-BE49-F238E27FC236}">
              <a16:creationId xmlns:a16="http://schemas.microsoft.com/office/drawing/2014/main" xmlns="" id="{00000000-0008-0000-0300-000001010000}"/>
            </a:ext>
          </a:extLst>
        </xdr:cNvPr>
        <xdr:cNvSpPr/>
      </xdr:nvSpPr>
      <xdr:spPr>
        <a:xfrm>
          <a:off x="16129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89905</xdr:rowOff>
    </xdr:from>
    <xdr:ext cx="736600" cy="259045"/>
    <xdr:sp macro="" textlink="">
      <xdr:nvSpPr>
        <xdr:cNvPr id="258" name="テキスト ボックス 257">
          <a:extLst>
            <a:ext uri="{FF2B5EF4-FFF2-40B4-BE49-F238E27FC236}">
              <a16:creationId xmlns:a16="http://schemas.microsoft.com/office/drawing/2014/main" xmlns="" id="{00000000-0008-0000-0300-000002010000}"/>
            </a:ext>
          </a:extLst>
        </xdr:cNvPr>
        <xdr:cNvSpPr txBox="1"/>
      </xdr:nvSpPr>
      <xdr:spPr>
        <a:xfrm>
          <a:off x="15798800" y="1414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69145</xdr:rowOff>
    </xdr:from>
    <xdr:to>
      <xdr:col>72</xdr:col>
      <xdr:colOff>203200</xdr:colOff>
      <xdr:row>84</xdr:row>
      <xdr:rowOff>136172</xdr:rowOff>
    </xdr:to>
    <xdr:cxnSp macro="">
      <xdr:nvCxnSpPr>
        <xdr:cNvPr id="259" name="直線コネクタ 258">
          <a:extLst>
            <a:ext uri="{FF2B5EF4-FFF2-40B4-BE49-F238E27FC236}">
              <a16:creationId xmlns:a16="http://schemas.microsoft.com/office/drawing/2014/main" xmlns="" id="{00000000-0008-0000-0300-000003010000}"/>
            </a:ext>
          </a:extLst>
        </xdr:cNvPr>
        <xdr:cNvCxnSpPr/>
      </xdr:nvCxnSpPr>
      <xdr:spPr>
        <a:xfrm flipV="1">
          <a:off x="14401800" y="14470945"/>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0" name="フローチャート: 判断 259">
          <a:extLst>
            <a:ext uri="{FF2B5EF4-FFF2-40B4-BE49-F238E27FC236}">
              <a16:creationId xmlns:a16="http://schemas.microsoft.com/office/drawing/2014/main" xmlns="" id="{00000000-0008-0000-0300-000004010000}"/>
            </a:ext>
          </a:extLst>
        </xdr:cNvPr>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89905</xdr:rowOff>
    </xdr:from>
    <xdr:ext cx="762000" cy="259045"/>
    <xdr:sp macro="" textlink="">
      <xdr:nvSpPr>
        <xdr:cNvPr id="261" name="テキスト ボックス 260">
          <a:extLst>
            <a:ext uri="{FF2B5EF4-FFF2-40B4-BE49-F238E27FC236}">
              <a16:creationId xmlns:a16="http://schemas.microsoft.com/office/drawing/2014/main" xmlns="" id="{00000000-0008-0000-0300-000005010000}"/>
            </a:ext>
          </a:extLst>
        </xdr:cNvPr>
        <xdr:cNvSpPr txBox="1"/>
      </xdr:nvSpPr>
      <xdr:spPr>
        <a:xfrm>
          <a:off x="14909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136172</xdr:rowOff>
    </xdr:from>
    <xdr:to>
      <xdr:col>68</xdr:col>
      <xdr:colOff>152400</xdr:colOff>
      <xdr:row>84</xdr:row>
      <xdr:rowOff>162984</xdr:rowOff>
    </xdr:to>
    <xdr:cxnSp macro="">
      <xdr:nvCxnSpPr>
        <xdr:cNvPr id="262" name="直線コネクタ 261">
          <a:extLst>
            <a:ext uri="{FF2B5EF4-FFF2-40B4-BE49-F238E27FC236}">
              <a16:creationId xmlns:a16="http://schemas.microsoft.com/office/drawing/2014/main" xmlns="" id="{00000000-0008-0000-0300-000006010000}"/>
            </a:ext>
          </a:extLst>
        </xdr:cNvPr>
        <xdr:cNvCxnSpPr/>
      </xdr:nvCxnSpPr>
      <xdr:spPr>
        <a:xfrm flipV="1">
          <a:off x="13512800" y="14537972"/>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4939</xdr:rowOff>
    </xdr:from>
    <xdr:to>
      <xdr:col>68</xdr:col>
      <xdr:colOff>203200</xdr:colOff>
      <xdr:row>84</xdr:row>
      <xdr:rowOff>106539</xdr:rowOff>
    </xdr:to>
    <xdr:sp macro="" textlink="">
      <xdr:nvSpPr>
        <xdr:cNvPr id="263" name="フローチャート: 判断 262">
          <a:extLst>
            <a:ext uri="{FF2B5EF4-FFF2-40B4-BE49-F238E27FC236}">
              <a16:creationId xmlns:a16="http://schemas.microsoft.com/office/drawing/2014/main" xmlns="" id="{00000000-0008-0000-0300-000007010000}"/>
            </a:ext>
          </a:extLst>
        </xdr:cNvPr>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116716</xdr:rowOff>
    </xdr:from>
    <xdr:ext cx="762000" cy="259045"/>
    <xdr:sp macro="" textlink="">
      <xdr:nvSpPr>
        <xdr:cNvPr id="264" name="テキスト ボックス 263">
          <a:extLst>
            <a:ext uri="{FF2B5EF4-FFF2-40B4-BE49-F238E27FC236}">
              <a16:creationId xmlns:a16="http://schemas.microsoft.com/office/drawing/2014/main" xmlns="" id="{00000000-0008-0000-0300-000008010000}"/>
            </a:ext>
          </a:extLst>
        </xdr:cNvPr>
        <xdr:cNvSpPr txBox="1"/>
      </xdr:nvSpPr>
      <xdr:spPr>
        <a:xfrm>
          <a:off x="14020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65" name="フローチャート: 判断 264">
          <a:extLst>
            <a:ext uri="{FF2B5EF4-FFF2-40B4-BE49-F238E27FC236}">
              <a16:creationId xmlns:a16="http://schemas.microsoft.com/office/drawing/2014/main" xmlns="" id="{00000000-0008-0000-0300-000009010000}"/>
            </a:ext>
          </a:extLst>
        </xdr:cNvPr>
        <xdr:cNvSpPr/>
      </xdr:nvSpPr>
      <xdr:spPr>
        <a:xfrm>
          <a:off x="13462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76499</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3131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xmlns=""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149578</xdr:rowOff>
    </xdr:from>
    <xdr:to>
      <xdr:col>81</xdr:col>
      <xdr:colOff>95250</xdr:colOff>
      <xdr:row>84</xdr:row>
      <xdr:rowOff>79728</xdr:rowOff>
    </xdr:to>
    <xdr:sp macro="" textlink="">
      <xdr:nvSpPr>
        <xdr:cNvPr id="272" name="楕円 271">
          <a:extLst>
            <a:ext uri="{FF2B5EF4-FFF2-40B4-BE49-F238E27FC236}">
              <a16:creationId xmlns:a16="http://schemas.microsoft.com/office/drawing/2014/main" xmlns="" id="{00000000-0008-0000-0300-000010010000}"/>
            </a:ext>
          </a:extLst>
        </xdr:cNvPr>
        <xdr:cNvSpPr/>
      </xdr:nvSpPr>
      <xdr:spPr>
        <a:xfrm>
          <a:off x="169672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121655</xdr:rowOff>
    </xdr:from>
    <xdr:ext cx="762000" cy="259045"/>
    <xdr:sp macro="" textlink="">
      <xdr:nvSpPr>
        <xdr:cNvPr id="273" name="給与水準   （国との比較）該当値テキスト">
          <a:extLst>
            <a:ext uri="{FF2B5EF4-FFF2-40B4-BE49-F238E27FC236}">
              <a16:creationId xmlns:a16="http://schemas.microsoft.com/office/drawing/2014/main" xmlns="" id="{00000000-0008-0000-0300-000011010000}"/>
            </a:ext>
          </a:extLst>
        </xdr:cNvPr>
        <xdr:cNvSpPr txBox="1"/>
      </xdr:nvSpPr>
      <xdr:spPr>
        <a:xfrm>
          <a:off x="17106900" y="1435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125589</xdr:rowOff>
    </xdr:from>
    <xdr:to>
      <xdr:col>77</xdr:col>
      <xdr:colOff>95250</xdr:colOff>
      <xdr:row>85</xdr:row>
      <xdr:rowOff>55739</xdr:rowOff>
    </xdr:to>
    <xdr:sp macro="" textlink="">
      <xdr:nvSpPr>
        <xdr:cNvPr id="274" name="楕円 273">
          <a:extLst>
            <a:ext uri="{FF2B5EF4-FFF2-40B4-BE49-F238E27FC236}">
              <a16:creationId xmlns:a16="http://schemas.microsoft.com/office/drawing/2014/main" xmlns="" id="{00000000-0008-0000-0300-000012010000}"/>
            </a:ext>
          </a:extLst>
        </xdr:cNvPr>
        <xdr:cNvSpPr/>
      </xdr:nvSpPr>
      <xdr:spPr>
        <a:xfrm>
          <a:off x="16129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40516</xdr:rowOff>
    </xdr:from>
    <xdr:ext cx="7366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5798800" y="14613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18345</xdr:rowOff>
    </xdr:from>
    <xdr:to>
      <xdr:col>73</xdr:col>
      <xdr:colOff>44450</xdr:colOff>
      <xdr:row>84</xdr:row>
      <xdr:rowOff>119945</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5240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104722</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4909800" y="145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85372</xdr:rowOff>
    </xdr:from>
    <xdr:to>
      <xdr:col>68</xdr:col>
      <xdr:colOff>203200</xdr:colOff>
      <xdr:row>85</xdr:row>
      <xdr:rowOff>15522</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4351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299</xdr:rowOff>
    </xdr:from>
    <xdr:ext cx="7620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4020800" y="1457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3462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27111</xdr:rowOff>
    </xdr:from>
    <xdr:ext cx="7620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3131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xmlns=""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xmlns=""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xmlns=""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xmlns=""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過去からの新規採用抑制により類似団体平均を０．６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人下回っている。「職員数を２１５人体制とする」目標を設定し、今後も定員管理の適正化に取り組む。</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xmlns=""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xmlns=""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xmlns=""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xmlns=""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xmlns=""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xmlns=""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163195</xdr:rowOff>
    </xdr:from>
    <xdr:to>
      <xdr:col>81</xdr:col>
      <xdr:colOff>44450</xdr:colOff>
      <xdr:row>68</xdr:row>
      <xdr:rowOff>30934</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flipV="1">
          <a:off x="17018000" y="10107295"/>
          <a:ext cx="0" cy="158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3011</xdr:rowOff>
    </xdr:from>
    <xdr:ext cx="762000" cy="259045"/>
    <xdr:sp macro="" textlink="">
      <xdr:nvSpPr>
        <xdr:cNvPr id="314" name="定員管理の状況最小値テキスト">
          <a:extLst>
            <a:ext uri="{FF2B5EF4-FFF2-40B4-BE49-F238E27FC236}">
              <a16:creationId xmlns:a16="http://schemas.microsoft.com/office/drawing/2014/main" xmlns="" id="{00000000-0008-0000-0300-00003A010000}"/>
            </a:ext>
          </a:extLst>
        </xdr:cNvPr>
        <xdr:cNvSpPr txBox="1"/>
      </xdr:nvSpPr>
      <xdr:spPr>
        <a:xfrm>
          <a:off x="17106900" y="1166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30934</xdr:rowOff>
    </xdr:from>
    <xdr:to>
      <xdr:col>81</xdr:col>
      <xdr:colOff>133350</xdr:colOff>
      <xdr:row>68</xdr:row>
      <xdr:rowOff>30934</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a:off x="16929100" y="116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78122</xdr:rowOff>
    </xdr:from>
    <xdr:ext cx="762000" cy="259045"/>
    <xdr:sp macro="" textlink="">
      <xdr:nvSpPr>
        <xdr:cNvPr id="316" name="定員管理の状況最大値テキスト">
          <a:extLst>
            <a:ext uri="{FF2B5EF4-FFF2-40B4-BE49-F238E27FC236}">
              <a16:creationId xmlns:a16="http://schemas.microsoft.com/office/drawing/2014/main" xmlns="" id="{00000000-0008-0000-0300-00003C010000}"/>
            </a:ext>
          </a:extLst>
        </xdr:cNvPr>
        <xdr:cNvSpPr txBox="1"/>
      </xdr:nvSpPr>
      <xdr:spPr>
        <a:xfrm>
          <a:off x="17106900" y="985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163195</xdr:rowOff>
    </xdr:from>
    <xdr:to>
      <xdr:col>81</xdr:col>
      <xdr:colOff>133350</xdr:colOff>
      <xdr:row>58</xdr:row>
      <xdr:rowOff>163195</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a:off x="16929100" y="10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98697</xdr:rowOff>
    </xdr:from>
    <xdr:to>
      <xdr:col>81</xdr:col>
      <xdr:colOff>44450</xdr:colOff>
      <xdr:row>61</xdr:row>
      <xdr:rowOff>146957</xdr:rowOff>
    </xdr:to>
    <xdr:cxnSp macro="">
      <xdr:nvCxnSpPr>
        <xdr:cNvPr id="318" name="直線コネクタ 317">
          <a:extLst>
            <a:ext uri="{FF2B5EF4-FFF2-40B4-BE49-F238E27FC236}">
              <a16:creationId xmlns:a16="http://schemas.microsoft.com/office/drawing/2014/main" xmlns="" id="{00000000-0008-0000-0300-00003E010000}"/>
            </a:ext>
          </a:extLst>
        </xdr:cNvPr>
        <xdr:cNvCxnSpPr/>
      </xdr:nvCxnSpPr>
      <xdr:spPr>
        <a:xfrm>
          <a:off x="16179800" y="10557147"/>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3646</xdr:rowOff>
    </xdr:from>
    <xdr:ext cx="762000" cy="259045"/>
    <xdr:sp macro="" textlink="">
      <xdr:nvSpPr>
        <xdr:cNvPr id="319" name="定員管理の状況平均値テキスト">
          <a:extLst>
            <a:ext uri="{FF2B5EF4-FFF2-40B4-BE49-F238E27FC236}">
              <a16:creationId xmlns:a16="http://schemas.microsoft.com/office/drawing/2014/main" xmlns="" id="{00000000-0008-0000-0300-00003F010000}"/>
            </a:ext>
          </a:extLst>
        </xdr:cNvPr>
        <xdr:cNvSpPr txBox="1"/>
      </xdr:nvSpPr>
      <xdr:spPr>
        <a:xfrm>
          <a:off x="17106900" y="1063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31569</xdr:rowOff>
    </xdr:from>
    <xdr:to>
      <xdr:col>81</xdr:col>
      <xdr:colOff>95250</xdr:colOff>
      <xdr:row>62</xdr:row>
      <xdr:rowOff>133169</xdr:rowOff>
    </xdr:to>
    <xdr:sp macro="" textlink="">
      <xdr:nvSpPr>
        <xdr:cNvPr id="320" name="フローチャート: 判断 319">
          <a:extLst>
            <a:ext uri="{FF2B5EF4-FFF2-40B4-BE49-F238E27FC236}">
              <a16:creationId xmlns:a16="http://schemas.microsoft.com/office/drawing/2014/main" xmlns="" id="{00000000-0008-0000-0300-000040010000}"/>
            </a:ext>
          </a:extLst>
        </xdr:cNvPr>
        <xdr:cNvSpPr/>
      </xdr:nvSpPr>
      <xdr:spPr>
        <a:xfrm>
          <a:off x="169672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98697</xdr:rowOff>
    </xdr:from>
    <xdr:to>
      <xdr:col>77</xdr:col>
      <xdr:colOff>44450</xdr:colOff>
      <xdr:row>61</xdr:row>
      <xdr:rowOff>136616</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flipV="1">
          <a:off x="15290800" y="10557147"/>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165100</xdr:rowOff>
    </xdr:from>
    <xdr:to>
      <xdr:col>77</xdr:col>
      <xdr:colOff>95250</xdr:colOff>
      <xdr:row>62</xdr:row>
      <xdr:rowOff>95250</xdr:rowOff>
    </xdr:to>
    <xdr:sp macro="" textlink="">
      <xdr:nvSpPr>
        <xdr:cNvPr id="322" name="フローチャート: 判断 321">
          <a:extLst>
            <a:ext uri="{FF2B5EF4-FFF2-40B4-BE49-F238E27FC236}">
              <a16:creationId xmlns:a16="http://schemas.microsoft.com/office/drawing/2014/main" xmlns="" id="{00000000-0008-0000-0300-000042010000}"/>
            </a:ext>
          </a:extLst>
        </xdr:cNvPr>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80027</xdr:rowOff>
    </xdr:from>
    <xdr:ext cx="736600" cy="259045"/>
    <xdr:sp macro="" textlink="">
      <xdr:nvSpPr>
        <xdr:cNvPr id="323" name="テキスト ボックス 322">
          <a:extLst>
            <a:ext uri="{FF2B5EF4-FFF2-40B4-BE49-F238E27FC236}">
              <a16:creationId xmlns:a16="http://schemas.microsoft.com/office/drawing/2014/main" xmlns="" id="{00000000-0008-0000-0300-000043010000}"/>
            </a:ext>
          </a:extLst>
        </xdr:cNvPr>
        <xdr:cNvSpPr txBox="1"/>
      </xdr:nvSpPr>
      <xdr:spPr>
        <a:xfrm>
          <a:off x="15798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129722</xdr:rowOff>
    </xdr:from>
    <xdr:to>
      <xdr:col>72</xdr:col>
      <xdr:colOff>203200</xdr:colOff>
      <xdr:row>61</xdr:row>
      <xdr:rowOff>136616</xdr:rowOff>
    </xdr:to>
    <xdr:cxnSp macro="">
      <xdr:nvCxnSpPr>
        <xdr:cNvPr id="324" name="直線コネクタ 323">
          <a:extLst>
            <a:ext uri="{FF2B5EF4-FFF2-40B4-BE49-F238E27FC236}">
              <a16:creationId xmlns:a16="http://schemas.microsoft.com/office/drawing/2014/main" xmlns="" id="{00000000-0008-0000-0300-000044010000}"/>
            </a:ext>
          </a:extLst>
        </xdr:cNvPr>
        <xdr:cNvCxnSpPr/>
      </xdr:nvCxnSpPr>
      <xdr:spPr>
        <a:xfrm>
          <a:off x="14401800" y="1058817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25" name="フローチャート: 判断 324">
          <a:extLst>
            <a:ext uri="{FF2B5EF4-FFF2-40B4-BE49-F238E27FC236}">
              <a16:creationId xmlns:a16="http://schemas.microsoft.com/office/drawing/2014/main" xmlns="" id="{00000000-0008-0000-0300-000045010000}"/>
            </a:ext>
          </a:extLst>
        </xdr:cNvPr>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42108</xdr:rowOff>
    </xdr:from>
    <xdr:ext cx="762000" cy="259045"/>
    <xdr:sp macro="" textlink="">
      <xdr:nvSpPr>
        <xdr:cNvPr id="326" name="テキスト ボックス 325">
          <a:extLst>
            <a:ext uri="{FF2B5EF4-FFF2-40B4-BE49-F238E27FC236}">
              <a16:creationId xmlns:a16="http://schemas.microsoft.com/office/drawing/2014/main" xmlns="" id="{00000000-0008-0000-0300-000046010000}"/>
            </a:ext>
          </a:extLst>
        </xdr:cNvPr>
        <xdr:cNvSpPr txBox="1"/>
      </xdr:nvSpPr>
      <xdr:spPr>
        <a:xfrm>
          <a:off x="14909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53884</xdr:rowOff>
    </xdr:from>
    <xdr:to>
      <xdr:col>68</xdr:col>
      <xdr:colOff>152400</xdr:colOff>
      <xdr:row>61</xdr:row>
      <xdr:rowOff>129722</xdr:rowOff>
    </xdr:to>
    <xdr:cxnSp macro="">
      <xdr:nvCxnSpPr>
        <xdr:cNvPr id="327" name="直線コネクタ 326">
          <a:extLst>
            <a:ext uri="{FF2B5EF4-FFF2-40B4-BE49-F238E27FC236}">
              <a16:creationId xmlns:a16="http://schemas.microsoft.com/office/drawing/2014/main" xmlns="" id="{00000000-0008-0000-0300-000047010000}"/>
            </a:ext>
          </a:extLst>
        </xdr:cNvPr>
        <xdr:cNvCxnSpPr/>
      </xdr:nvCxnSpPr>
      <xdr:spPr>
        <a:xfrm>
          <a:off x="13512800" y="10512334"/>
          <a:ext cx="889000" cy="7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28" name="フローチャート: 判断 327">
          <a:extLst>
            <a:ext uri="{FF2B5EF4-FFF2-40B4-BE49-F238E27FC236}">
              <a16:creationId xmlns:a16="http://schemas.microsoft.com/office/drawing/2014/main" xmlns="" id="{00000000-0008-0000-0300-000048010000}"/>
            </a:ext>
          </a:extLst>
        </xdr:cNvPr>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33490</xdr:rowOff>
    </xdr:from>
    <xdr:ext cx="762000" cy="259045"/>
    <xdr:sp macro="" textlink="">
      <xdr:nvSpPr>
        <xdr:cNvPr id="329" name="テキスト ボックス 328">
          <a:extLst>
            <a:ext uri="{FF2B5EF4-FFF2-40B4-BE49-F238E27FC236}">
              <a16:creationId xmlns:a16="http://schemas.microsoft.com/office/drawing/2014/main" xmlns="" id="{00000000-0008-0000-0300-000049010000}"/>
            </a:ext>
          </a:extLst>
        </xdr:cNvPr>
        <xdr:cNvSpPr txBox="1"/>
      </xdr:nvSpPr>
      <xdr:spPr>
        <a:xfrm>
          <a:off x="14020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118563</xdr:rowOff>
    </xdr:from>
    <xdr:to>
      <xdr:col>64</xdr:col>
      <xdr:colOff>152400</xdr:colOff>
      <xdr:row>62</xdr:row>
      <xdr:rowOff>48713</xdr:rowOff>
    </xdr:to>
    <xdr:sp macro="" textlink="">
      <xdr:nvSpPr>
        <xdr:cNvPr id="330" name="フローチャート: 判断 329">
          <a:extLst>
            <a:ext uri="{FF2B5EF4-FFF2-40B4-BE49-F238E27FC236}">
              <a16:creationId xmlns:a16="http://schemas.microsoft.com/office/drawing/2014/main" xmlns="" id="{00000000-0008-0000-0300-00004A010000}"/>
            </a:ext>
          </a:extLst>
        </xdr:cNvPr>
        <xdr:cNvSpPr/>
      </xdr:nvSpPr>
      <xdr:spPr>
        <a:xfrm>
          <a:off x="13462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33490</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3131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96157</xdr:rowOff>
    </xdr:from>
    <xdr:to>
      <xdr:col>81</xdr:col>
      <xdr:colOff>95250</xdr:colOff>
      <xdr:row>62</xdr:row>
      <xdr:rowOff>26307</xdr:rowOff>
    </xdr:to>
    <xdr:sp macro="" textlink="">
      <xdr:nvSpPr>
        <xdr:cNvPr id="337" name="楕円 336">
          <a:extLst>
            <a:ext uri="{FF2B5EF4-FFF2-40B4-BE49-F238E27FC236}">
              <a16:creationId xmlns:a16="http://schemas.microsoft.com/office/drawing/2014/main" xmlns="" id="{00000000-0008-0000-0300-000051010000}"/>
            </a:ext>
          </a:extLst>
        </xdr:cNvPr>
        <xdr:cNvSpPr/>
      </xdr:nvSpPr>
      <xdr:spPr>
        <a:xfrm>
          <a:off x="169672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112684</xdr:rowOff>
    </xdr:from>
    <xdr:ext cx="762000" cy="259045"/>
    <xdr:sp macro="" textlink="">
      <xdr:nvSpPr>
        <xdr:cNvPr id="338" name="定員管理の状況該当値テキスト">
          <a:extLst>
            <a:ext uri="{FF2B5EF4-FFF2-40B4-BE49-F238E27FC236}">
              <a16:creationId xmlns:a16="http://schemas.microsoft.com/office/drawing/2014/main" xmlns="" id="{00000000-0008-0000-0300-000052010000}"/>
            </a:ext>
          </a:extLst>
        </xdr:cNvPr>
        <xdr:cNvSpPr txBox="1"/>
      </xdr:nvSpPr>
      <xdr:spPr>
        <a:xfrm>
          <a:off x="17106900" y="1039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47897</xdr:rowOff>
    </xdr:from>
    <xdr:to>
      <xdr:col>77</xdr:col>
      <xdr:colOff>95250</xdr:colOff>
      <xdr:row>61</xdr:row>
      <xdr:rowOff>149497</xdr:rowOff>
    </xdr:to>
    <xdr:sp macro="" textlink="">
      <xdr:nvSpPr>
        <xdr:cNvPr id="339" name="楕円 338">
          <a:extLst>
            <a:ext uri="{FF2B5EF4-FFF2-40B4-BE49-F238E27FC236}">
              <a16:creationId xmlns:a16="http://schemas.microsoft.com/office/drawing/2014/main" xmlns="" id="{00000000-0008-0000-0300-000053010000}"/>
            </a:ext>
          </a:extLst>
        </xdr:cNvPr>
        <xdr:cNvSpPr/>
      </xdr:nvSpPr>
      <xdr:spPr>
        <a:xfrm>
          <a:off x="16129000" y="1050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159674</xdr:rowOff>
    </xdr:from>
    <xdr:ext cx="7366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5798800" y="10275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85816</xdr:rowOff>
    </xdr:from>
    <xdr:to>
      <xdr:col>73</xdr:col>
      <xdr:colOff>44450</xdr:colOff>
      <xdr:row>62</xdr:row>
      <xdr:rowOff>15966</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5240000" y="105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26143</xdr:rowOff>
    </xdr:from>
    <xdr:ext cx="7620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4909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78922</xdr:rowOff>
    </xdr:from>
    <xdr:to>
      <xdr:col>68</xdr:col>
      <xdr:colOff>203200</xdr:colOff>
      <xdr:row>62</xdr:row>
      <xdr:rowOff>9072</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4351000" y="1053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19249</xdr:rowOff>
    </xdr:from>
    <xdr:ext cx="7620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4020800" y="1030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3084</xdr:rowOff>
    </xdr:from>
    <xdr:to>
      <xdr:col>64</xdr:col>
      <xdr:colOff>152400</xdr:colOff>
      <xdr:row>61</xdr:row>
      <xdr:rowOff>104684</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3462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114861</xdr:rowOff>
    </xdr:from>
    <xdr:ext cx="7620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3131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xmlns=""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xmlns=""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xmlns=""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xmlns=""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実質公債費比率（単年度）は、平成３０年からの公共施設等適正管理推進事業債の償還開始（９百万円）等により、元利償還金が増加したため、９．４７％と０．２％悪化したが、今年度から算入されなくなった平成２９年度実質公債費比率（単年度）が１１．７０％と高かったため３ヶ年平均は０．８％良化し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財政計画に基づき新規地方債の発行抑制や繰上償還を行うなど、さらなる健全化に努める。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xmlns=""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xmlns=""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xmlns=""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xmlns=""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79248</xdr:rowOff>
    </xdr:from>
    <xdr:to>
      <xdr:col>81</xdr:col>
      <xdr:colOff>44450</xdr:colOff>
      <xdr:row>45</xdr:row>
      <xdr:rowOff>70866</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flipV="1">
          <a:off x="17018000" y="6251448"/>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4" name="公債費負担の状況最小値テキスト">
          <a:extLst>
            <a:ext uri="{FF2B5EF4-FFF2-40B4-BE49-F238E27FC236}">
              <a16:creationId xmlns:a16="http://schemas.microsoft.com/office/drawing/2014/main" xmlns="" id="{00000000-0008-0000-0300-000076010000}"/>
            </a:ext>
          </a:extLst>
        </xdr:cNvPr>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165625</xdr:rowOff>
    </xdr:from>
    <xdr:ext cx="762000" cy="259045"/>
    <xdr:sp macro="" textlink="">
      <xdr:nvSpPr>
        <xdr:cNvPr id="376" name="公債費負担の状況最大値テキスト">
          <a:extLst>
            <a:ext uri="{FF2B5EF4-FFF2-40B4-BE49-F238E27FC236}">
              <a16:creationId xmlns:a16="http://schemas.microsoft.com/office/drawing/2014/main" xmlns="" id="{00000000-0008-0000-0300-000078010000}"/>
            </a:ext>
          </a:extLst>
        </xdr:cNvPr>
        <xdr:cNvSpPr txBox="1"/>
      </xdr:nvSpPr>
      <xdr:spPr>
        <a:xfrm>
          <a:off x="17106900" y="599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79248</xdr:rowOff>
    </xdr:from>
    <xdr:to>
      <xdr:col>81</xdr:col>
      <xdr:colOff>133350</xdr:colOff>
      <xdr:row>36</xdr:row>
      <xdr:rowOff>79248</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a:off x="16929100" y="62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138938</xdr:rowOff>
    </xdr:from>
    <xdr:to>
      <xdr:col>81</xdr:col>
      <xdr:colOff>44450</xdr:colOff>
      <xdr:row>42</xdr:row>
      <xdr:rowOff>44704</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flipV="1">
          <a:off x="16179800" y="7168388"/>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27449</xdr:rowOff>
    </xdr:from>
    <xdr:ext cx="762000" cy="259045"/>
    <xdr:sp macro="" textlink="">
      <xdr:nvSpPr>
        <xdr:cNvPr id="379" name="公債費負担の状況平均値テキスト">
          <a:extLst>
            <a:ext uri="{FF2B5EF4-FFF2-40B4-BE49-F238E27FC236}">
              <a16:creationId xmlns:a16="http://schemas.microsoft.com/office/drawing/2014/main" xmlns="" id="{00000000-0008-0000-0300-00007B010000}"/>
            </a:ext>
          </a:extLst>
        </xdr:cNvPr>
        <xdr:cNvSpPr txBox="1"/>
      </xdr:nvSpPr>
      <xdr:spPr>
        <a:xfrm>
          <a:off x="17106900" y="688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10922</xdr:rowOff>
    </xdr:from>
    <xdr:to>
      <xdr:col>81</xdr:col>
      <xdr:colOff>95250</xdr:colOff>
      <xdr:row>41</xdr:row>
      <xdr:rowOff>112522</xdr:rowOff>
    </xdr:to>
    <xdr:sp macro="" textlink="">
      <xdr:nvSpPr>
        <xdr:cNvPr id="380" name="フローチャート: 判断 379">
          <a:extLst>
            <a:ext uri="{FF2B5EF4-FFF2-40B4-BE49-F238E27FC236}">
              <a16:creationId xmlns:a16="http://schemas.microsoft.com/office/drawing/2014/main" xmlns="" id="{00000000-0008-0000-0300-00007C010000}"/>
            </a:ext>
          </a:extLst>
        </xdr:cNvPr>
        <xdr:cNvSpPr/>
      </xdr:nvSpPr>
      <xdr:spPr>
        <a:xfrm>
          <a:off x="169672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44704</xdr:rowOff>
    </xdr:from>
    <xdr:to>
      <xdr:col>77</xdr:col>
      <xdr:colOff>44450</xdr:colOff>
      <xdr:row>42</xdr:row>
      <xdr:rowOff>64008</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flipV="1">
          <a:off x="15290800" y="724560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68834</xdr:rowOff>
    </xdr:from>
    <xdr:to>
      <xdr:col>77</xdr:col>
      <xdr:colOff>95250</xdr:colOff>
      <xdr:row>41</xdr:row>
      <xdr:rowOff>170434</xdr:rowOff>
    </xdr:to>
    <xdr:sp macro="" textlink="">
      <xdr:nvSpPr>
        <xdr:cNvPr id="382" name="フローチャート: 判断 381">
          <a:extLst>
            <a:ext uri="{FF2B5EF4-FFF2-40B4-BE49-F238E27FC236}">
              <a16:creationId xmlns:a16="http://schemas.microsoft.com/office/drawing/2014/main" xmlns="" id="{00000000-0008-0000-0300-00007E010000}"/>
            </a:ext>
          </a:extLst>
        </xdr:cNvPr>
        <xdr:cNvSpPr/>
      </xdr:nvSpPr>
      <xdr:spPr>
        <a:xfrm>
          <a:off x="16129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9161</xdr:rowOff>
    </xdr:from>
    <xdr:ext cx="736600" cy="259045"/>
    <xdr:sp macro="" textlink="">
      <xdr:nvSpPr>
        <xdr:cNvPr id="383" name="テキスト ボックス 382">
          <a:extLst>
            <a:ext uri="{FF2B5EF4-FFF2-40B4-BE49-F238E27FC236}">
              <a16:creationId xmlns:a16="http://schemas.microsoft.com/office/drawing/2014/main" xmlns="" id="{00000000-0008-0000-0300-00007F010000}"/>
            </a:ext>
          </a:extLst>
        </xdr:cNvPr>
        <xdr:cNvSpPr txBox="1"/>
      </xdr:nvSpPr>
      <xdr:spPr>
        <a:xfrm>
          <a:off x="15798800" y="686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35052</xdr:rowOff>
    </xdr:from>
    <xdr:to>
      <xdr:col>72</xdr:col>
      <xdr:colOff>203200</xdr:colOff>
      <xdr:row>42</xdr:row>
      <xdr:rowOff>64008</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a:off x="14401800" y="723595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5" name="フローチャート: 判断 384">
          <a:extLst>
            <a:ext uri="{FF2B5EF4-FFF2-40B4-BE49-F238E27FC236}">
              <a16:creationId xmlns:a16="http://schemas.microsoft.com/office/drawing/2014/main" xmlns="" id="{00000000-0008-0000-0300-000081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386" name="テキスト ボックス 385">
          <a:extLst>
            <a:ext uri="{FF2B5EF4-FFF2-40B4-BE49-F238E27FC236}">
              <a16:creationId xmlns:a16="http://schemas.microsoft.com/office/drawing/2014/main" xmlns="" id="{00000000-0008-0000-0300-000082010000}"/>
            </a:ext>
          </a:extLst>
        </xdr:cNvPr>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109982</xdr:rowOff>
    </xdr:from>
    <xdr:to>
      <xdr:col>68</xdr:col>
      <xdr:colOff>152400</xdr:colOff>
      <xdr:row>42</xdr:row>
      <xdr:rowOff>35052</xdr:rowOff>
    </xdr:to>
    <xdr:cxnSp macro="">
      <xdr:nvCxnSpPr>
        <xdr:cNvPr id="387" name="直線コネクタ 386">
          <a:extLst>
            <a:ext uri="{FF2B5EF4-FFF2-40B4-BE49-F238E27FC236}">
              <a16:creationId xmlns:a16="http://schemas.microsoft.com/office/drawing/2014/main" xmlns="" id="{00000000-0008-0000-0300-000083010000}"/>
            </a:ext>
          </a:extLst>
        </xdr:cNvPr>
        <xdr:cNvCxnSpPr/>
      </xdr:nvCxnSpPr>
      <xdr:spPr>
        <a:xfrm>
          <a:off x="13512800" y="713943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117094</xdr:rowOff>
    </xdr:from>
    <xdr:to>
      <xdr:col>68</xdr:col>
      <xdr:colOff>203200</xdr:colOff>
      <xdr:row>42</xdr:row>
      <xdr:rowOff>47244</xdr:rowOff>
    </xdr:to>
    <xdr:sp macro="" textlink="">
      <xdr:nvSpPr>
        <xdr:cNvPr id="388" name="フローチャート: 判断 387">
          <a:extLst>
            <a:ext uri="{FF2B5EF4-FFF2-40B4-BE49-F238E27FC236}">
              <a16:creationId xmlns:a16="http://schemas.microsoft.com/office/drawing/2014/main" xmlns="" id="{00000000-0008-0000-0300-000084010000}"/>
            </a:ext>
          </a:extLst>
        </xdr:cNvPr>
        <xdr:cNvSpPr/>
      </xdr:nvSpPr>
      <xdr:spPr>
        <a:xfrm>
          <a:off x="14351000" y="71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57421</xdr:rowOff>
    </xdr:from>
    <xdr:ext cx="7620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4020800" y="691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0" name="フローチャート: 判断 389">
          <a:extLst>
            <a:ext uri="{FF2B5EF4-FFF2-40B4-BE49-F238E27FC236}">
              <a16:creationId xmlns:a16="http://schemas.microsoft.com/office/drawing/2014/main" xmlns="" id="{00000000-0008-0000-0300-000086010000}"/>
            </a:ext>
          </a:extLst>
        </xdr:cNvPr>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91" name="テキスト ボックス 390">
          <a:extLst>
            <a:ext uri="{FF2B5EF4-FFF2-40B4-BE49-F238E27FC236}">
              <a16:creationId xmlns:a16="http://schemas.microsoft.com/office/drawing/2014/main" xmlns="" id="{00000000-0008-0000-0300-000087010000}"/>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88138</xdr:rowOff>
    </xdr:from>
    <xdr:to>
      <xdr:col>81</xdr:col>
      <xdr:colOff>95250</xdr:colOff>
      <xdr:row>42</xdr:row>
      <xdr:rowOff>18288</xdr:rowOff>
    </xdr:to>
    <xdr:sp macro="" textlink="">
      <xdr:nvSpPr>
        <xdr:cNvPr id="397" name="楕円 396">
          <a:extLst>
            <a:ext uri="{FF2B5EF4-FFF2-40B4-BE49-F238E27FC236}">
              <a16:creationId xmlns:a16="http://schemas.microsoft.com/office/drawing/2014/main" xmlns="" id="{00000000-0008-0000-0300-00008D010000}"/>
            </a:ext>
          </a:extLst>
        </xdr:cNvPr>
        <xdr:cNvSpPr/>
      </xdr:nvSpPr>
      <xdr:spPr>
        <a:xfrm>
          <a:off x="169672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60215</xdr:rowOff>
    </xdr:from>
    <xdr:ext cx="762000" cy="259045"/>
    <xdr:sp macro="" textlink="">
      <xdr:nvSpPr>
        <xdr:cNvPr id="398" name="公債費負担の状況該当値テキスト">
          <a:extLst>
            <a:ext uri="{FF2B5EF4-FFF2-40B4-BE49-F238E27FC236}">
              <a16:creationId xmlns:a16="http://schemas.microsoft.com/office/drawing/2014/main" xmlns="" id="{00000000-0008-0000-0300-00008E010000}"/>
            </a:ext>
          </a:extLst>
        </xdr:cNvPr>
        <xdr:cNvSpPr txBox="1"/>
      </xdr:nvSpPr>
      <xdr:spPr>
        <a:xfrm>
          <a:off x="17106900" y="708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165354</xdr:rowOff>
    </xdr:from>
    <xdr:to>
      <xdr:col>77</xdr:col>
      <xdr:colOff>95250</xdr:colOff>
      <xdr:row>42</xdr:row>
      <xdr:rowOff>95504</xdr:rowOff>
    </xdr:to>
    <xdr:sp macro="" textlink="">
      <xdr:nvSpPr>
        <xdr:cNvPr id="399" name="楕円 398">
          <a:extLst>
            <a:ext uri="{FF2B5EF4-FFF2-40B4-BE49-F238E27FC236}">
              <a16:creationId xmlns:a16="http://schemas.microsoft.com/office/drawing/2014/main" xmlns="" id="{00000000-0008-0000-0300-00008F010000}"/>
            </a:ext>
          </a:extLst>
        </xdr:cNvPr>
        <xdr:cNvSpPr/>
      </xdr:nvSpPr>
      <xdr:spPr>
        <a:xfrm>
          <a:off x="16129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80281</xdr:rowOff>
    </xdr:from>
    <xdr:ext cx="7366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5798800" y="7281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13208</xdr:rowOff>
    </xdr:from>
    <xdr:to>
      <xdr:col>73</xdr:col>
      <xdr:colOff>44450</xdr:colOff>
      <xdr:row>42</xdr:row>
      <xdr:rowOff>114808</xdr:rowOff>
    </xdr:to>
    <xdr:sp macro="" textlink="">
      <xdr:nvSpPr>
        <xdr:cNvPr id="401" name="楕円 400">
          <a:extLst>
            <a:ext uri="{FF2B5EF4-FFF2-40B4-BE49-F238E27FC236}">
              <a16:creationId xmlns:a16="http://schemas.microsoft.com/office/drawing/2014/main" xmlns="" id="{00000000-0008-0000-0300-000091010000}"/>
            </a:ext>
          </a:extLst>
        </xdr:cNvPr>
        <xdr:cNvSpPr/>
      </xdr:nvSpPr>
      <xdr:spPr>
        <a:xfrm>
          <a:off x="15240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99585</xdr:rowOff>
    </xdr:from>
    <xdr:ext cx="762000" cy="259045"/>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4909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155702</xdr:rowOff>
    </xdr:from>
    <xdr:to>
      <xdr:col>68</xdr:col>
      <xdr:colOff>203200</xdr:colOff>
      <xdr:row>42</xdr:row>
      <xdr:rowOff>85852</xdr:rowOff>
    </xdr:to>
    <xdr:sp macro="" textlink="">
      <xdr:nvSpPr>
        <xdr:cNvPr id="403" name="楕円 402">
          <a:extLst>
            <a:ext uri="{FF2B5EF4-FFF2-40B4-BE49-F238E27FC236}">
              <a16:creationId xmlns:a16="http://schemas.microsoft.com/office/drawing/2014/main" xmlns="" id="{00000000-0008-0000-0300-000093010000}"/>
            </a:ext>
          </a:extLst>
        </xdr:cNvPr>
        <xdr:cNvSpPr/>
      </xdr:nvSpPr>
      <xdr:spPr>
        <a:xfrm>
          <a:off x="14351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70629</xdr:rowOff>
    </xdr:from>
    <xdr:ext cx="762000" cy="259045"/>
    <xdr:sp macro="" textlink="">
      <xdr:nvSpPr>
        <xdr:cNvPr id="404" name="テキスト ボックス 403">
          <a:extLst>
            <a:ext uri="{FF2B5EF4-FFF2-40B4-BE49-F238E27FC236}">
              <a16:creationId xmlns:a16="http://schemas.microsoft.com/office/drawing/2014/main" xmlns="" id="{00000000-0008-0000-0300-000094010000}"/>
            </a:ext>
          </a:extLst>
        </xdr:cNvPr>
        <xdr:cNvSpPr txBox="1"/>
      </xdr:nvSpPr>
      <xdr:spPr>
        <a:xfrm>
          <a:off x="14020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405" name="楕円 404">
          <a:extLst>
            <a:ext uri="{FF2B5EF4-FFF2-40B4-BE49-F238E27FC236}">
              <a16:creationId xmlns:a16="http://schemas.microsoft.com/office/drawing/2014/main" xmlns="" id="{00000000-0008-0000-0300-000095010000}"/>
            </a:ext>
          </a:extLst>
        </xdr:cNvPr>
        <xdr:cNvSpPr/>
      </xdr:nvSpPr>
      <xdr:spPr>
        <a:xfrm>
          <a:off x="13462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170959</xdr:rowOff>
    </xdr:from>
    <xdr:ext cx="762000" cy="259045"/>
    <xdr:sp macro="" textlink="">
      <xdr:nvSpPr>
        <xdr:cNvPr id="406" name="テキスト ボックス 405">
          <a:extLst>
            <a:ext uri="{FF2B5EF4-FFF2-40B4-BE49-F238E27FC236}">
              <a16:creationId xmlns:a16="http://schemas.microsoft.com/office/drawing/2014/main" xmlns="" id="{00000000-0008-0000-0300-000096010000}"/>
            </a:ext>
          </a:extLst>
        </xdr:cNvPr>
        <xdr:cNvSpPr txBox="1"/>
      </xdr:nvSpPr>
      <xdr:spPr>
        <a:xfrm>
          <a:off x="13131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xmlns=""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xmlns=""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xmlns=""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xmlns=""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xmlns=""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算定の分子となる将来負担額のうち地方債の現在高（△４３２百万円）及び公営企業債等繰入見込額（△２８１百万円）が減少したため、１４．２％良化した。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今後の見込は、近年中に大きな額の借入に対する償還が始まるものの、大きな変動はなく本年の数値前後で推移すると予想される。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xmlns=""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xmlns=""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xmlns=""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3" name="直線コネクタ 422">
          <a:extLst>
            <a:ext uri="{FF2B5EF4-FFF2-40B4-BE49-F238E27FC236}">
              <a16:creationId xmlns:a16="http://schemas.microsoft.com/office/drawing/2014/main" xmlns="" id="{00000000-0008-0000-0300-0000A7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4" name="テキスト ボックス 423">
          <a:extLst>
            <a:ext uri="{FF2B5EF4-FFF2-40B4-BE49-F238E27FC236}">
              <a16:creationId xmlns:a16="http://schemas.microsoft.com/office/drawing/2014/main" xmlns="" id="{00000000-0008-0000-0300-0000A8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5" name="直線コネクタ 424">
          <a:extLst>
            <a:ext uri="{FF2B5EF4-FFF2-40B4-BE49-F238E27FC236}">
              <a16:creationId xmlns:a16="http://schemas.microsoft.com/office/drawing/2014/main" xmlns="" id="{00000000-0008-0000-0300-0000A9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6" name="テキスト ボックス 425">
          <a:extLst>
            <a:ext uri="{FF2B5EF4-FFF2-40B4-BE49-F238E27FC236}">
              <a16:creationId xmlns:a16="http://schemas.microsoft.com/office/drawing/2014/main" xmlns="" id="{00000000-0008-0000-0300-0000AA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7" name="直線コネクタ 426">
          <a:extLst>
            <a:ext uri="{FF2B5EF4-FFF2-40B4-BE49-F238E27FC236}">
              <a16:creationId xmlns:a16="http://schemas.microsoft.com/office/drawing/2014/main" xmlns="" id="{00000000-0008-0000-0300-0000AB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8" name="テキスト ボックス 427">
          <a:extLst>
            <a:ext uri="{FF2B5EF4-FFF2-40B4-BE49-F238E27FC236}">
              <a16:creationId xmlns:a16="http://schemas.microsoft.com/office/drawing/2014/main" xmlns="" id="{00000000-0008-0000-0300-0000AC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9" name="直線コネクタ 428">
          <a:extLst>
            <a:ext uri="{FF2B5EF4-FFF2-40B4-BE49-F238E27FC236}">
              <a16:creationId xmlns:a16="http://schemas.microsoft.com/office/drawing/2014/main" xmlns="" id="{00000000-0008-0000-0300-0000AD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0" name="テキスト ボックス 429">
          <a:extLst>
            <a:ext uri="{FF2B5EF4-FFF2-40B4-BE49-F238E27FC236}">
              <a16:creationId xmlns:a16="http://schemas.microsoft.com/office/drawing/2014/main" xmlns="" id="{00000000-0008-0000-0300-0000AE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xmlns=""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xmlns=""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141732</xdr:rowOff>
    </xdr:to>
    <xdr:cxnSp macro="">
      <xdr:nvCxnSpPr>
        <xdr:cNvPr id="433" name="直線コネクタ 432">
          <a:extLst>
            <a:ext uri="{FF2B5EF4-FFF2-40B4-BE49-F238E27FC236}">
              <a16:creationId xmlns:a16="http://schemas.microsoft.com/office/drawing/2014/main" xmlns="" id="{00000000-0008-0000-0300-0000B1010000}"/>
            </a:ext>
          </a:extLst>
        </xdr:cNvPr>
        <xdr:cNvCxnSpPr/>
      </xdr:nvCxnSpPr>
      <xdr:spPr>
        <a:xfrm flipV="1">
          <a:off x="17018000" y="2451100"/>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113809</xdr:rowOff>
    </xdr:from>
    <xdr:ext cx="762000" cy="259045"/>
    <xdr:sp macro="" textlink="">
      <xdr:nvSpPr>
        <xdr:cNvPr id="434" name="将来負担の状況最小値テキスト">
          <a:extLst>
            <a:ext uri="{FF2B5EF4-FFF2-40B4-BE49-F238E27FC236}">
              <a16:creationId xmlns:a16="http://schemas.microsoft.com/office/drawing/2014/main" xmlns="" id="{00000000-0008-0000-0300-0000B2010000}"/>
            </a:ext>
          </a:extLst>
        </xdr:cNvPr>
        <xdr:cNvSpPr txBox="1"/>
      </xdr:nvSpPr>
      <xdr:spPr>
        <a:xfrm>
          <a:off x="17106900" y="354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141732</xdr:rowOff>
    </xdr:from>
    <xdr:to>
      <xdr:col>81</xdr:col>
      <xdr:colOff>133350</xdr:colOff>
      <xdr:row>20</xdr:row>
      <xdr:rowOff>141732</xdr:rowOff>
    </xdr:to>
    <xdr:cxnSp macro="">
      <xdr:nvCxnSpPr>
        <xdr:cNvPr id="435" name="直線コネクタ 434">
          <a:extLst>
            <a:ext uri="{FF2B5EF4-FFF2-40B4-BE49-F238E27FC236}">
              <a16:creationId xmlns:a16="http://schemas.microsoft.com/office/drawing/2014/main" xmlns="" id="{00000000-0008-0000-0300-0000B3010000}"/>
            </a:ext>
          </a:extLst>
        </xdr:cNvPr>
        <xdr:cNvCxnSpPr/>
      </xdr:nvCxnSpPr>
      <xdr:spPr>
        <a:xfrm>
          <a:off x="16929100" y="35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6" name="将来負担の状況最大値テキスト">
          <a:extLst>
            <a:ext uri="{FF2B5EF4-FFF2-40B4-BE49-F238E27FC236}">
              <a16:creationId xmlns:a16="http://schemas.microsoft.com/office/drawing/2014/main" xmlns="" id="{00000000-0008-0000-0300-0000B4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7" name="直線コネクタ 436">
          <a:extLst>
            <a:ext uri="{FF2B5EF4-FFF2-40B4-BE49-F238E27FC236}">
              <a16:creationId xmlns:a16="http://schemas.microsoft.com/office/drawing/2014/main" xmlns="" id="{00000000-0008-0000-0300-0000B5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54051</xdr:rowOff>
    </xdr:from>
    <xdr:to>
      <xdr:col>81</xdr:col>
      <xdr:colOff>44450</xdr:colOff>
      <xdr:row>15</xdr:row>
      <xdr:rowOff>122580</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flipV="1">
          <a:off x="16179800" y="2625801"/>
          <a:ext cx="838200" cy="6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152087</xdr:rowOff>
    </xdr:from>
    <xdr:ext cx="762000" cy="259045"/>
    <xdr:sp macro="" textlink="">
      <xdr:nvSpPr>
        <xdr:cNvPr id="439" name="将来負担の状況平均値テキスト">
          <a:extLst>
            <a:ext uri="{FF2B5EF4-FFF2-40B4-BE49-F238E27FC236}">
              <a16:creationId xmlns:a16="http://schemas.microsoft.com/office/drawing/2014/main" xmlns="" id="{00000000-0008-0000-0300-0000B7010000}"/>
            </a:ext>
          </a:extLst>
        </xdr:cNvPr>
        <xdr:cNvSpPr txBox="1"/>
      </xdr:nvSpPr>
      <xdr:spPr>
        <a:xfrm>
          <a:off x="17106900" y="2552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8560</xdr:rowOff>
    </xdr:from>
    <xdr:to>
      <xdr:col>81</xdr:col>
      <xdr:colOff>95250</xdr:colOff>
      <xdr:row>15</xdr:row>
      <xdr:rowOff>110160</xdr:rowOff>
    </xdr:to>
    <xdr:sp macro="" textlink="">
      <xdr:nvSpPr>
        <xdr:cNvPr id="440" name="フローチャート: 判断 439">
          <a:extLst>
            <a:ext uri="{FF2B5EF4-FFF2-40B4-BE49-F238E27FC236}">
              <a16:creationId xmlns:a16="http://schemas.microsoft.com/office/drawing/2014/main" xmlns="" id="{00000000-0008-0000-0300-0000B8010000}"/>
            </a:ext>
          </a:extLst>
        </xdr:cNvPr>
        <xdr:cNvSpPr/>
      </xdr:nvSpPr>
      <xdr:spPr>
        <a:xfrm>
          <a:off x="169672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122580</xdr:rowOff>
    </xdr:from>
    <xdr:to>
      <xdr:col>77</xdr:col>
      <xdr:colOff>44450</xdr:colOff>
      <xdr:row>15</xdr:row>
      <xdr:rowOff>155397</xdr:rowOff>
    </xdr:to>
    <xdr:cxnSp macro="">
      <xdr:nvCxnSpPr>
        <xdr:cNvPr id="441" name="直線コネクタ 440">
          <a:extLst>
            <a:ext uri="{FF2B5EF4-FFF2-40B4-BE49-F238E27FC236}">
              <a16:creationId xmlns:a16="http://schemas.microsoft.com/office/drawing/2014/main" xmlns="" id="{00000000-0008-0000-0300-0000B9010000}"/>
            </a:ext>
          </a:extLst>
        </xdr:cNvPr>
        <xdr:cNvCxnSpPr/>
      </xdr:nvCxnSpPr>
      <xdr:spPr>
        <a:xfrm flipV="1">
          <a:off x="15290800" y="2694330"/>
          <a:ext cx="889000" cy="3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68402</xdr:rowOff>
    </xdr:from>
    <xdr:to>
      <xdr:col>77</xdr:col>
      <xdr:colOff>95250</xdr:colOff>
      <xdr:row>15</xdr:row>
      <xdr:rowOff>170002</xdr:rowOff>
    </xdr:to>
    <xdr:sp macro="" textlink="">
      <xdr:nvSpPr>
        <xdr:cNvPr id="442" name="フローチャート: 判断 441">
          <a:extLst>
            <a:ext uri="{FF2B5EF4-FFF2-40B4-BE49-F238E27FC236}">
              <a16:creationId xmlns:a16="http://schemas.microsoft.com/office/drawing/2014/main" xmlns="" id="{00000000-0008-0000-0300-0000BA010000}"/>
            </a:ext>
          </a:extLst>
        </xdr:cNvPr>
        <xdr:cNvSpPr/>
      </xdr:nvSpPr>
      <xdr:spPr>
        <a:xfrm>
          <a:off x="16129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8729</xdr:rowOff>
    </xdr:from>
    <xdr:ext cx="736600" cy="259045"/>
    <xdr:sp macro="" textlink="">
      <xdr:nvSpPr>
        <xdr:cNvPr id="443" name="テキスト ボックス 442">
          <a:extLst>
            <a:ext uri="{FF2B5EF4-FFF2-40B4-BE49-F238E27FC236}">
              <a16:creationId xmlns:a16="http://schemas.microsoft.com/office/drawing/2014/main" xmlns="" id="{00000000-0008-0000-0300-0000BB010000}"/>
            </a:ext>
          </a:extLst>
        </xdr:cNvPr>
        <xdr:cNvSpPr txBox="1"/>
      </xdr:nvSpPr>
      <xdr:spPr>
        <a:xfrm>
          <a:off x="15798800" y="2409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154432</xdr:rowOff>
    </xdr:from>
    <xdr:to>
      <xdr:col>72</xdr:col>
      <xdr:colOff>203200</xdr:colOff>
      <xdr:row>15</xdr:row>
      <xdr:rowOff>155397</xdr:rowOff>
    </xdr:to>
    <xdr:cxnSp macro="">
      <xdr:nvCxnSpPr>
        <xdr:cNvPr id="444" name="直線コネクタ 443">
          <a:extLst>
            <a:ext uri="{FF2B5EF4-FFF2-40B4-BE49-F238E27FC236}">
              <a16:creationId xmlns:a16="http://schemas.microsoft.com/office/drawing/2014/main" xmlns="" id="{00000000-0008-0000-0300-0000BC010000}"/>
            </a:ext>
          </a:extLst>
        </xdr:cNvPr>
        <xdr:cNvCxnSpPr/>
      </xdr:nvCxnSpPr>
      <xdr:spPr>
        <a:xfrm>
          <a:off x="14401800" y="2726182"/>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82880</xdr:rowOff>
    </xdr:from>
    <xdr:to>
      <xdr:col>73</xdr:col>
      <xdr:colOff>44450</xdr:colOff>
      <xdr:row>16</xdr:row>
      <xdr:rowOff>13030</xdr:rowOff>
    </xdr:to>
    <xdr:sp macro="" textlink="">
      <xdr:nvSpPr>
        <xdr:cNvPr id="445" name="フローチャート: 判断 444">
          <a:extLst>
            <a:ext uri="{FF2B5EF4-FFF2-40B4-BE49-F238E27FC236}">
              <a16:creationId xmlns:a16="http://schemas.microsoft.com/office/drawing/2014/main" xmlns="" id="{00000000-0008-0000-0300-0000BD010000}"/>
            </a:ext>
          </a:extLst>
        </xdr:cNvPr>
        <xdr:cNvSpPr/>
      </xdr:nvSpPr>
      <xdr:spPr>
        <a:xfrm>
          <a:off x="15240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23207</xdr:rowOff>
    </xdr:from>
    <xdr:ext cx="762000" cy="259045"/>
    <xdr:sp macro="" textlink="">
      <xdr:nvSpPr>
        <xdr:cNvPr id="446" name="テキスト ボックス 445">
          <a:extLst>
            <a:ext uri="{FF2B5EF4-FFF2-40B4-BE49-F238E27FC236}">
              <a16:creationId xmlns:a16="http://schemas.microsoft.com/office/drawing/2014/main" xmlns="" id="{00000000-0008-0000-0300-0000BE010000}"/>
            </a:ext>
          </a:extLst>
        </xdr:cNvPr>
        <xdr:cNvSpPr txBox="1"/>
      </xdr:nvSpPr>
      <xdr:spPr>
        <a:xfrm>
          <a:off x="14909800" y="242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154432</xdr:rowOff>
    </xdr:from>
    <xdr:to>
      <xdr:col>68</xdr:col>
      <xdr:colOff>152400</xdr:colOff>
      <xdr:row>15</xdr:row>
      <xdr:rowOff>170840</xdr:rowOff>
    </xdr:to>
    <xdr:cxnSp macro="">
      <xdr:nvCxnSpPr>
        <xdr:cNvPr id="447" name="直線コネクタ 446">
          <a:extLst>
            <a:ext uri="{FF2B5EF4-FFF2-40B4-BE49-F238E27FC236}">
              <a16:creationId xmlns:a16="http://schemas.microsoft.com/office/drawing/2014/main" xmlns="" id="{00000000-0008-0000-0300-0000BF010000}"/>
            </a:ext>
          </a:extLst>
        </xdr:cNvPr>
        <xdr:cNvCxnSpPr/>
      </xdr:nvCxnSpPr>
      <xdr:spPr>
        <a:xfrm flipV="1">
          <a:off x="13512800" y="2726182"/>
          <a:ext cx="8890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95910</xdr:rowOff>
    </xdr:from>
    <xdr:to>
      <xdr:col>68</xdr:col>
      <xdr:colOff>203200</xdr:colOff>
      <xdr:row>16</xdr:row>
      <xdr:rowOff>26060</xdr:rowOff>
    </xdr:to>
    <xdr:sp macro="" textlink="">
      <xdr:nvSpPr>
        <xdr:cNvPr id="448" name="フローチャート: 判断 447">
          <a:extLst>
            <a:ext uri="{FF2B5EF4-FFF2-40B4-BE49-F238E27FC236}">
              <a16:creationId xmlns:a16="http://schemas.microsoft.com/office/drawing/2014/main" xmlns="" id="{00000000-0008-0000-0300-0000C0010000}"/>
            </a:ext>
          </a:extLst>
        </xdr:cNvPr>
        <xdr:cNvSpPr/>
      </xdr:nvSpPr>
      <xdr:spPr>
        <a:xfrm>
          <a:off x="14351000" y="266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36237</xdr:rowOff>
    </xdr:from>
    <xdr:ext cx="762000" cy="259045"/>
    <xdr:sp macro="" textlink="">
      <xdr:nvSpPr>
        <xdr:cNvPr id="449" name="テキスト ボックス 448">
          <a:extLst>
            <a:ext uri="{FF2B5EF4-FFF2-40B4-BE49-F238E27FC236}">
              <a16:creationId xmlns:a16="http://schemas.microsoft.com/office/drawing/2014/main" xmlns="" id="{00000000-0008-0000-0300-0000C1010000}"/>
            </a:ext>
          </a:extLst>
        </xdr:cNvPr>
        <xdr:cNvSpPr txBox="1"/>
      </xdr:nvSpPr>
      <xdr:spPr>
        <a:xfrm>
          <a:off x="14020800" y="2436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80950</xdr:rowOff>
    </xdr:from>
    <xdr:to>
      <xdr:col>64</xdr:col>
      <xdr:colOff>152400</xdr:colOff>
      <xdr:row>16</xdr:row>
      <xdr:rowOff>11100</xdr:rowOff>
    </xdr:to>
    <xdr:sp macro="" textlink="">
      <xdr:nvSpPr>
        <xdr:cNvPr id="450" name="フローチャート: 判断 449">
          <a:extLst>
            <a:ext uri="{FF2B5EF4-FFF2-40B4-BE49-F238E27FC236}">
              <a16:creationId xmlns:a16="http://schemas.microsoft.com/office/drawing/2014/main" xmlns="" id="{00000000-0008-0000-0300-0000C2010000}"/>
            </a:ext>
          </a:extLst>
        </xdr:cNvPr>
        <xdr:cNvSpPr/>
      </xdr:nvSpPr>
      <xdr:spPr>
        <a:xfrm>
          <a:off x="13462000" y="26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21277</xdr:rowOff>
    </xdr:from>
    <xdr:ext cx="762000" cy="259045"/>
    <xdr:sp macro="" textlink="">
      <xdr:nvSpPr>
        <xdr:cNvPr id="451" name="テキスト ボックス 450">
          <a:extLst>
            <a:ext uri="{FF2B5EF4-FFF2-40B4-BE49-F238E27FC236}">
              <a16:creationId xmlns:a16="http://schemas.microsoft.com/office/drawing/2014/main" xmlns="" id="{00000000-0008-0000-0300-0000C3010000}"/>
            </a:ext>
          </a:extLst>
        </xdr:cNvPr>
        <xdr:cNvSpPr txBox="1"/>
      </xdr:nvSpPr>
      <xdr:spPr>
        <a:xfrm>
          <a:off x="13131800" y="24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3251</xdr:rowOff>
    </xdr:from>
    <xdr:to>
      <xdr:col>81</xdr:col>
      <xdr:colOff>95250</xdr:colOff>
      <xdr:row>15</xdr:row>
      <xdr:rowOff>104851</xdr:rowOff>
    </xdr:to>
    <xdr:sp macro="" textlink="">
      <xdr:nvSpPr>
        <xdr:cNvPr id="457" name="楕円 456">
          <a:extLst>
            <a:ext uri="{FF2B5EF4-FFF2-40B4-BE49-F238E27FC236}">
              <a16:creationId xmlns:a16="http://schemas.microsoft.com/office/drawing/2014/main" xmlns="" id="{00000000-0008-0000-0300-0000C9010000}"/>
            </a:ext>
          </a:extLst>
        </xdr:cNvPr>
        <xdr:cNvSpPr/>
      </xdr:nvSpPr>
      <xdr:spPr>
        <a:xfrm>
          <a:off x="16967200" y="257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19778</xdr:rowOff>
    </xdr:from>
    <xdr:ext cx="762000" cy="259045"/>
    <xdr:sp macro="" textlink="">
      <xdr:nvSpPr>
        <xdr:cNvPr id="458" name="将来負担の状況該当値テキスト">
          <a:extLst>
            <a:ext uri="{FF2B5EF4-FFF2-40B4-BE49-F238E27FC236}">
              <a16:creationId xmlns:a16="http://schemas.microsoft.com/office/drawing/2014/main" xmlns="" id="{00000000-0008-0000-0300-0000CA010000}"/>
            </a:ext>
          </a:extLst>
        </xdr:cNvPr>
        <xdr:cNvSpPr txBox="1"/>
      </xdr:nvSpPr>
      <xdr:spPr>
        <a:xfrm>
          <a:off x="17106900" y="2420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71780</xdr:rowOff>
    </xdr:from>
    <xdr:to>
      <xdr:col>77</xdr:col>
      <xdr:colOff>95250</xdr:colOff>
      <xdr:row>16</xdr:row>
      <xdr:rowOff>1930</xdr:rowOff>
    </xdr:to>
    <xdr:sp macro="" textlink="">
      <xdr:nvSpPr>
        <xdr:cNvPr id="459" name="楕円 458">
          <a:extLst>
            <a:ext uri="{FF2B5EF4-FFF2-40B4-BE49-F238E27FC236}">
              <a16:creationId xmlns:a16="http://schemas.microsoft.com/office/drawing/2014/main" xmlns="" id="{00000000-0008-0000-0300-0000CB010000}"/>
            </a:ext>
          </a:extLst>
        </xdr:cNvPr>
        <xdr:cNvSpPr/>
      </xdr:nvSpPr>
      <xdr:spPr>
        <a:xfrm>
          <a:off x="16129000" y="264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158157</xdr:rowOff>
    </xdr:from>
    <xdr:ext cx="736600" cy="259045"/>
    <xdr:sp macro="" textlink="">
      <xdr:nvSpPr>
        <xdr:cNvPr id="460" name="テキスト ボックス 459">
          <a:extLst>
            <a:ext uri="{FF2B5EF4-FFF2-40B4-BE49-F238E27FC236}">
              <a16:creationId xmlns:a16="http://schemas.microsoft.com/office/drawing/2014/main" xmlns="" id="{00000000-0008-0000-0300-0000CC010000}"/>
            </a:ext>
          </a:extLst>
        </xdr:cNvPr>
        <xdr:cNvSpPr txBox="1"/>
      </xdr:nvSpPr>
      <xdr:spPr>
        <a:xfrm>
          <a:off x="15798800" y="2729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104597</xdr:rowOff>
    </xdr:from>
    <xdr:to>
      <xdr:col>73</xdr:col>
      <xdr:colOff>44450</xdr:colOff>
      <xdr:row>16</xdr:row>
      <xdr:rowOff>34747</xdr:rowOff>
    </xdr:to>
    <xdr:sp macro="" textlink="">
      <xdr:nvSpPr>
        <xdr:cNvPr id="461" name="楕円 460">
          <a:extLst>
            <a:ext uri="{FF2B5EF4-FFF2-40B4-BE49-F238E27FC236}">
              <a16:creationId xmlns:a16="http://schemas.microsoft.com/office/drawing/2014/main" xmlns="" id="{00000000-0008-0000-0300-0000CD010000}"/>
            </a:ext>
          </a:extLst>
        </xdr:cNvPr>
        <xdr:cNvSpPr/>
      </xdr:nvSpPr>
      <xdr:spPr>
        <a:xfrm>
          <a:off x="15240000" y="267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19524</xdr:rowOff>
    </xdr:from>
    <xdr:ext cx="762000" cy="259045"/>
    <xdr:sp macro="" textlink="">
      <xdr:nvSpPr>
        <xdr:cNvPr id="462" name="テキスト ボックス 461">
          <a:extLst>
            <a:ext uri="{FF2B5EF4-FFF2-40B4-BE49-F238E27FC236}">
              <a16:creationId xmlns:a16="http://schemas.microsoft.com/office/drawing/2014/main" xmlns="" id="{00000000-0008-0000-0300-0000CE010000}"/>
            </a:ext>
          </a:extLst>
        </xdr:cNvPr>
        <xdr:cNvSpPr txBox="1"/>
      </xdr:nvSpPr>
      <xdr:spPr>
        <a:xfrm>
          <a:off x="14909800" y="276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103632</xdr:rowOff>
    </xdr:from>
    <xdr:to>
      <xdr:col>68</xdr:col>
      <xdr:colOff>203200</xdr:colOff>
      <xdr:row>16</xdr:row>
      <xdr:rowOff>33782</xdr:rowOff>
    </xdr:to>
    <xdr:sp macro="" textlink="">
      <xdr:nvSpPr>
        <xdr:cNvPr id="463" name="楕円 462">
          <a:extLst>
            <a:ext uri="{FF2B5EF4-FFF2-40B4-BE49-F238E27FC236}">
              <a16:creationId xmlns:a16="http://schemas.microsoft.com/office/drawing/2014/main" xmlns="" id="{00000000-0008-0000-0300-0000CF010000}"/>
            </a:ext>
          </a:extLst>
        </xdr:cNvPr>
        <xdr:cNvSpPr/>
      </xdr:nvSpPr>
      <xdr:spPr>
        <a:xfrm>
          <a:off x="14351000" y="267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18559</xdr:rowOff>
    </xdr:from>
    <xdr:ext cx="762000" cy="259045"/>
    <xdr:sp macro="" textlink="">
      <xdr:nvSpPr>
        <xdr:cNvPr id="464" name="テキスト ボックス 463">
          <a:extLst>
            <a:ext uri="{FF2B5EF4-FFF2-40B4-BE49-F238E27FC236}">
              <a16:creationId xmlns:a16="http://schemas.microsoft.com/office/drawing/2014/main" xmlns="" id="{00000000-0008-0000-0300-0000D0010000}"/>
            </a:ext>
          </a:extLst>
        </xdr:cNvPr>
        <xdr:cNvSpPr txBox="1"/>
      </xdr:nvSpPr>
      <xdr:spPr>
        <a:xfrm>
          <a:off x="14020800" y="2761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120040</xdr:rowOff>
    </xdr:from>
    <xdr:to>
      <xdr:col>64</xdr:col>
      <xdr:colOff>152400</xdr:colOff>
      <xdr:row>16</xdr:row>
      <xdr:rowOff>50190</xdr:rowOff>
    </xdr:to>
    <xdr:sp macro="" textlink="">
      <xdr:nvSpPr>
        <xdr:cNvPr id="465" name="楕円 464">
          <a:extLst>
            <a:ext uri="{FF2B5EF4-FFF2-40B4-BE49-F238E27FC236}">
              <a16:creationId xmlns:a16="http://schemas.microsoft.com/office/drawing/2014/main" xmlns="" id="{00000000-0008-0000-0300-0000D1010000}"/>
            </a:ext>
          </a:extLst>
        </xdr:cNvPr>
        <xdr:cNvSpPr/>
      </xdr:nvSpPr>
      <xdr:spPr>
        <a:xfrm>
          <a:off x="13462000" y="269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34967</xdr:rowOff>
    </xdr:from>
    <xdr:ext cx="762000" cy="259045"/>
    <xdr:sp macro="" textlink="">
      <xdr:nvSpPr>
        <xdr:cNvPr id="466" name="テキスト ボックス 465">
          <a:extLst>
            <a:ext uri="{FF2B5EF4-FFF2-40B4-BE49-F238E27FC236}">
              <a16:creationId xmlns:a16="http://schemas.microsoft.com/office/drawing/2014/main" xmlns="" id="{00000000-0008-0000-0300-0000D2010000}"/>
            </a:ext>
          </a:extLst>
        </xdr:cNvPr>
        <xdr:cNvSpPr txBox="1"/>
      </xdr:nvSpPr>
      <xdr:spPr>
        <a:xfrm>
          <a:off x="13131800" y="277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福岡県豊前市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24,940
24,594
111.01
15,053,430
14,867,739
160,972
7,126,818
9,704,855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０．４％減少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した要因は、退職者数の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が主なものである。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調整手当・特殊勤務手当の廃止、大幅な人員削減を行うなどして改善を図っており、今後も新規採用の抑制など人件費の削減に努める。</a:t>
          </a:r>
          <a:endParaRPr lang="ja-JP" altLang="ja-JP" sz="1300">
            <a:effectLst/>
            <a:latin typeface="ＭＳ Ｐゴシック" panose="020B0600070205080204" pitchFamily="50" charset="-128"/>
            <a:ea typeface="ＭＳ Ｐゴシック" panose="020B0600070205080204" pitchFamily="50" charset="-128"/>
          </a:endParaRPr>
        </a:p>
        <a:p>
          <a:endParaRPr lang="ja-JP" altLang="ja-JP" sz="13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xmlns=""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xmlns=""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xmlns=""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xmlns=""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xmlns=""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41</xdr:row>
      <xdr:rowOff>69850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flipV="1">
          <a:off x="4826000" y="57467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41927</xdr:rowOff>
    </xdr:from>
    <xdr:ext cx="762000" cy="259045"/>
    <xdr:sp macro="" textlink="">
      <xdr:nvSpPr>
        <xdr:cNvPr id="66" name="人件費最小値テキスト">
          <a:extLst>
            <a:ext uri="{FF2B5EF4-FFF2-40B4-BE49-F238E27FC236}">
              <a16:creationId xmlns:a16="http://schemas.microsoft.com/office/drawing/2014/main" xmlns="" id="{00000000-0008-0000-0400-000042000000}"/>
            </a:ext>
          </a:extLst>
        </xdr:cNvPr>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69850</xdr:rowOff>
    </xdr:from>
    <xdr:to>
      <xdr:col>24</xdr:col>
      <xdr:colOff>114300</xdr:colOff>
      <xdr:row>41</xdr:row>
      <xdr:rowOff>69850</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8" name="人件費最大値テキスト">
          <a:extLst>
            <a:ext uri="{FF2B5EF4-FFF2-40B4-BE49-F238E27FC236}">
              <a16:creationId xmlns:a16="http://schemas.microsoft.com/office/drawing/2014/main" xmlns="" id="{00000000-0008-0000-0400-000044000000}"/>
            </a:ext>
          </a:extLst>
        </xdr:cNvPr>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60325</xdr:rowOff>
    </xdr:from>
    <xdr:to>
      <xdr:col>24</xdr:col>
      <xdr:colOff>25400</xdr:colOff>
      <xdr:row>37</xdr:row>
      <xdr:rowOff>98425</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flipV="1">
          <a:off x="3987800" y="64039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38752</xdr:rowOff>
    </xdr:from>
    <xdr:ext cx="762000" cy="259045"/>
    <xdr:sp macro="" textlink="">
      <xdr:nvSpPr>
        <xdr:cNvPr id="71" name="人件費平均値テキスト">
          <a:extLst>
            <a:ext uri="{FF2B5EF4-FFF2-40B4-BE49-F238E27FC236}">
              <a16:creationId xmlns:a16="http://schemas.microsoft.com/office/drawing/2014/main" xmlns="" id="{00000000-0008-0000-0400-000047000000}"/>
            </a:ext>
          </a:extLst>
        </xdr:cNvPr>
        <xdr:cNvSpPr txBox="1"/>
      </xdr:nvSpPr>
      <xdr:spPr>
        <a:xfrm>
          <a:off x="4914900" y="6382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66675</xdr:rowOff>
    </xdr:from>
    <xdr:to>
      <xdr:col>24</xdr:col>
      <xdr:colOff>76200</xdr:colOff>
      <xdr:row>37</xdr:row>
      <xdr:rowOff>168275</xdr:rowOff>
    </xdr:to>
    <xdr:sp macro="" textlink="">
      <xdr:nvSpPr>
        <xdr:cNvPr id="72" name="フローチャート: 判断 71">
          <a:extLst>
            <a:ext uri="{FF2B5EF4-FFF2-40B4-BE49-F238E27FC236}">
              <a16:creationId xmlns:a16="http://schemas.microsoft.com/office/drawing/2014/main" xmlns="" id="{00000000-0008-0000-0400-000048000000}"/>
            </a:ext>
          </a:extLst>
        </xdr:cNvPr>
        <xdr:cNvSpPr/>
      </xdr:nvSpPr>
      <xdr:spPr>
        <a:xfrm>
          <a:off x="47752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37</xdr:row>
      <xdr:rowOff>98425</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a:off x="3098800" y="629920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28575</xdr:rowOff>
    </xdr:from>
    <xdr:to>
      <xdr:col>20</xdr:col>
      <xdr:colOff>38100</xdr:colOff>
      <xdr:row>36</xdr:row>
      <xdr:rowOff>130175</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3937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140352</xdr:rowOff>
    </xdr:from>
    <xdr:ext cx="7366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3606800" y="5969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60325</xdr:rowOff>
    </xdr:from>
    <xdr:to>
      <xdr:col>15</xdr:col>
      <xdr:colOff>98425</xdr:colOff>
      <xdr:row>36</xdr:row>
      <xdr:rowOff>127000</xdr:rowOff>
    </xdr:to>
    <xdr:cxnSp macro="">
      <xdr:nvCxnSpPr>
        <xdr:cNvPr id="76" name="直線コネクタ 75">
          <a:extLst>
            <a:ext uri="{FF2B5EF4-FFF2-40B4-BE49-F238E27FC236}">
              <a16:creationId xmlns:a16="http://schemas.microsoft.com/office/drawing/2014/main" xmlns="" id="{00000000-0008-0000-0400-00004C000000}"/>
            </a:ext>
          </a:extLst>
        </xdr:cNvPr>
        <xdr:cNvCxnSpPr/>
      </xdr:nvCxnSpPr>
      <xdr:spPr>
        <a:xfrm>
          <a:off x="2209800" y="6061075"/>
          <a:ext cx="889000"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28575</xdr:rowOff>
    </xdr:from>
    <xdr:to>
      <xdr:col>15</xdr:col>
      <xdr:colOff>149225</xdr:colOff>
      <xdr:row>36</xdr:row>
      <xdr:rowOff>130175</xdr:rowOff>
    </xdr:to>
    <xdr:sp macro="" textlink="">
      <xdr:nvSpPr>
        <xdr:cNvPr id="77" name="フローチャート: 判断 76">
          <a:extLst>
            <a:ext uri="{FF2B5EF4-FFF2-40B4-BE49-F238E27FC236}">
              <a16:creationId xmlns:a16="http://schemas.microsoft.com/office/drawing/2014/main" xmlns="" id="{00000000-0008-0000-0400-00004D000000}"/>
            </a:ext>
          </a:extLst>
        </xdr:cNvPr>
        <xdr:cNvSpPr/>
      </xdr:nvSpPr>
      <xdr:spPr>
        <a:xfrm>
          <a:off x="3048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140352</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2717800" y="596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60325</xdr:rowOff>
    </xdr:from>
    <xdr:to>
      <xdr:col>11</xdr:col>
      <xdr:colOff>9525</xdr:colOff>
      <xdr:row>36</xdr:row>
      <xdr:rowOff>31750</xdr:rowOff>
    </xdr:to>
    <xdr:cxnSp macro="">
      <xdr:nvCxnSpPr>
        <xdr:cNvPr id="79" name="直線コネクタ 78">
          <a:extLst>
            <a:ext uri="{FF2B5EF4-FFF2-40B4-BE49-F238E27FC236}">
              <a16:creationId xmlns:a16="http://schemas.microsoft.com/office/drawing/2014/main" xmlns="" id="{00000000-0008-0000-0400-00004F000000}"/>
            </a:ext>
          </a:extLst>
        </xdr:cNvPr>
        <xdr:cNvCxnSpPr/>
      </xdr:nvCxnSpPr>
      <xdr:spPr>
        <a:xfrm flipV="1">
          <a:off x="1320800" y="606107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28575</xdr:rowOff>
    </xdr:from>
    <xdr:to>
      <xdr:col>11</xdr:col>
      <xdr:colOff>60325</xdr:colOff>
      <xdr:row>36</xdr:row>
      <xdr:rowOff>130175</xdr:rowOff>
    </xdr:to>
    <xdr:sp macro="" textlink="">
      <xdr:nvSpPr>
        <xdr:cNvPr id="80" name="フローチャート: 判断 79">
          <a:extLst>
            <a:ext uri="{FF2B5EF4-FFF2-40B4-BE49-F238E27FC236}">
              <a16:creationId xmlns:a16="http://schemas.microsoft.com/office/drawing/2014/main" xmlns="" id="{00000000-0008-0000-0400-000050000000}"/>
            </a:ext>
          </a:extLst>
        </xdr:cNvPr>
        <xdr:cNvSpPr/>
      </xdr:nvSpPr>
      <xdr:spPr>
        <a:xfrm>
          <a:off x="2159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114952</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828800" y="628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161925</xdr:rowOff>
    </xdr:from>
    <xdr:to>
      <xdr:col>6</xdr:col>
      <xdr:colOff>171450</xdr:colOff>
      <xdr:row>36</xdr:row>
      <xdr:rowOff>92075</xdr:rowOff>
    </xdr:to>
    <xdr:sp macro="" textlink="">
      <xdr:nvSpPr>
        <xdr:cNvPr id="82" name="フローチャート: 判断 81">
          <a:extLst>
            <a:ext uri="{FF2B5EF4-FFF2-40B4-BE49-F238E27FC236}">
              <a16:creationId xmlns:a16="http://schemas.microsoft.com/office/drawing/2014/main" xmlns="" id="{00000000-0008-0000-0400-000052000000}"/>
            </a:ext>
          </a:extLst>
        </xdr:cNvPr>
        <xdr:cNvSpPr/>
      </xdr:nvSpPr>
      <xdr:spPr>
        <a:xfrm>
          <a:off x="1270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76852</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939800" y="624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xmlns=""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xmlns=""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9525</xdr:rowOff>
    </xdr:from>
    <xdr:to>
      <xdr:col>24</xdr:col>
      <xdr:colOff>76200</xdr:colOff>
      <xdr:row>37</xdr:row>
      <xdr:rowOff>111125</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4775200" y="635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26052</xdr:rowOff>
    </xdr:from>
    <xdr:ext cx="762000" cy="259045"/>
    <xdr:sp macro="" textlink="">
      <xdr:nvSpPr>
        <xdr:cNvPr id="90" name="人件費該当値テキスト">
          <a:extLst>
            <a:ext uri="{FF2B5EF4-FFF2-40B4-BE49-F238E27FC236}">
              <a16:creationId xmlns:a16="http://schemas.microsoft.com/office/drawing/2014/main" xmlns="" id="{00000000-0008-0000-0400-00005A000000}"/>
            </a:ext>
          </a:extLst>
        </xdr:cNvPr>
        <xdr:cNvSpPr txBox="1"/>
      </xdr:nvSpPr>
      <xdr:spPr>
        <a:xfrm>
          <a:off x="4914900" y="6198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47625</xdr:rowOff>
    </xdr:from>
    <xdr:to>
      <xdr:col>20</xdr:col>
      <xdr:colOff>38100</xdr:colOff>
      <xdr:row>37</xdr:row>
      <xdr:rowOff>149225</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3937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134002</xdr:rowOff>
    </xdr:from>
    <xdr:ext cx="7366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3606800" y="6477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76200</xdr:rowOff>
    </xdr:from>
    <xdr:to>
      <xdr:col>15</xdr:col>
      <xdr:colOff>149225</xdr:colOff>
      <xdr:row>37</xdr:row>
      <xdr:rowOff>6350</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9525</xdr:rowOff>
    </xdr:from>
    <xdr:to>
      <xdr:col>11</xdr:col>
      <xdr:colOff>60325</xdr:colOff>
      <xdr:row>35</xdr:row>
      <xdr:rowOff>111125</xdr:rowOff>
    </xdr:to>
    <xdr:sp macro="" textlink="">
      <xdr:nvSpPr>
        <xdr:cNvPr id="95" name="楕円 94">
          <a:extLst>
            <a:ext uri="{FF2B5EF4-FFF2-40B4-BE49-F238E27FC236}">
              <a16:creationId xmlns:a16="http://schemas.microsoft.com/office/drawing/2014/main" xmlns="" id="{00000000-0008-0000-0400-00005F000000}"/>
            </a:ext>
          </a:extLst>
        </xdr:cNvPr>
        <xdr:cNvSpPr/>
      </xdr:nvSpPr>
      <xdr:spPr>
        <a:xfrm>
          <a:off x="2159000" y="601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121302</xdr:rowOff>
    </xdr:from>
    <xdr:ext cx="762000" cy="259045"/>
    <xdr:sp macro="" textlink="">
      <xdr:nvSpPr>
        <xdr:cNvPr id="96" name="テキスト ボックス 95">
          <a:extLst>
            <a:ext uri="{FF2B5EF4-FFF2-40B4-BE49-F238E27FC236}">
              <a16:creationId xmlns:a16="http://schemas.microsoft.com/office/drawing/2014/main" xmlns="" id="{00000000-0008-0000-0400-000060000000}"/>
            </a:ext>
          </a:extLst>
        </xdr:cNvPr>
        <xdr:cNvSpPr txBox="1"/>
      </xdr:nvSpPr>
      <xdr:spPr>
        <a:xfrm>
          <a:off x="1828800" y="577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152400</xdr:rowOff>
    </xdr:from>
    <xdr:to>
      <xdr:col>6</xdr:col>
      <xdr:colOff>171450</xdr:colOff>
      <xdr:row>36</xdr:row>
      <xdr:rowOff>82550</xdr:rowOff>
    </xdr:to>
    <xdr:sp macro="" textlink="">
      <xdr:nvSpPr>
        <xdr:cNvPr id="97" name="楕円 96">
          <a:extLst>
            <a:ext uri="{FF2B5EF4-FFF2-40B4-BE49-F238E27FC236}">
              <a16:creationId xmlns:a16="http://schemas.microsoft.com/office/drawing/2014/main" xmlns="" id="{00000000-0008-0000-0400-000061000000}"/>
            </a:ext>
          </a:extLst>
        </xdr:cNvPr>
        <xdr:cNvSpPr/>
      </xdr:nvSpPr>
      <xdr:spPr>
        <a:xfrm>
          <a:off x="12700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92727</xdr:rowOff>
    </xdr:from>
    <xdr:ext cx="762000" cy="259045"/>
    <xdr:sp macro="" textlink="">
      <xdr:nvSpPr>
        <xdr:cNvPr id="98" name="テキスト ボックス 97">
          <a:extLst>
            <a:ext uri="{FF2B5EF4-FFF2-40B4-BE49-F238E27FC236}">
              <a16:creationId xmlns:a16="http://schemas.microsoft.com/office/drawing/2014/main" xmlns="" id="{00000000-0008-0000-0400-000062000000}"/>
            </a:ext>
          </a:extLst>
        </xdr:cNvPr>
        <xdr:cNvSpPr txBox="1"/>
      </xdr:nvSpPr>
      <xdr:spPr>
        <a:xfrm>
          <a:off x="939800" y="592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xmlns=""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xmlns=""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xmlns=""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xmlns=""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xmlns=""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これは、会計年度任用職員制度移行に伴う賃金の減少が主な要因である。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類似団体平均と比較すると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上回っている。今後は、豊前市公共施設等総合管理計画及び個別施設計画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に基づき施設の維持管理を見直し経費削減に努める。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a:extLst>
            <a:ext uri="{FF2B5EF4-FFF2-40B4-BE49-F238E27FC236}">
              <a16:creationId xmlns:a16="http://schemas.microsoft.com/office/drawing/2014/main" xmlns="" id="{00000000-0008-0000-0400-00007A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xmlns=""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xmlns=""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xmlns=""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62230</xdr:rowOff>
    </xdr:from>
    <xdr:to>
      <xdr:col>82</xdr:col>
      <xdr:colOff>107950</xdr:colOff>
      <xdr:row>20</xdr:row>
      <xdr:rowOff>58420</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flipV="1">
          <a:off x="16510000" y="22910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7" name="物件費最小値テキスト">
          <a:extLst>
            <a:ext uri="{FF2B5EF4-FFF2-40B4-BE49-F238E27FC236}">
              <a16:creationId xmlns:a16="http://schemas.microsoft.com/office/drawing/2014/main" xmlns="" id="{00000000-0008-0000-0400-00007F000000}"/>
            </a:ext>
          </a:extLst>
        </xdr:cNvPr>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148607</xdr:rowOff>
    </xdr:from>
    <xdr:ext cx="762000" cy="259045"/>
    <xdr:sp macro="" textlink="">
      <xdr:nvSpPr>
        <xdr:cNvPr id="129" name="物件費最大値テキスト">
          <a:extLst>
            <a:ext uri="{FF2B5EF4-FFF2-40B4-BE49-F238E27FC236}">
              <a16:creationId xmlns:a16="http://schemas.microsoft.com/office/drawing/2014/main" xmlns="" id="{00000000-0008-0000-0400-000081000000}"/>
            </a:ext>
          </a:extLst>
        </xdr:cNvPr>
        <xdr:cNvSpPr txBox="1"/>
      </xdr:nvSpPr>
      <xdr:spPr>
        <a:xfrm>
          <a:off x="16598900" y="203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62230</xdr:rowOff>
    </xdr:from>
    <xdr:to>
      <xdr:col>82</xdr:col>
      <xdr:colOff>196850</xdr:colOff>
      <xdr:row>13</xdr:row>
      <xdr:rowOff>62230</xdr:rowOff>
    </xdr:to>
    <xdr:cxnSp macro="">
      <xdr:nvCxnSpPr>
        <xdr:cNvPr id="130" name="直線コネクタ 129">
          <a:extLst>
            <a:ext uri="{FF2B5EF4-FFF2-40B4-BE49-F238E27FC236}">
              <a16:creationId xmlns:a16="http://schemas.microsoft.com/office/drawing/2014/main" xmlns="" id="{00000000-0008-0000-0400-000082000000}"/>
            </a:ext>
          </a:extLst>
        </xdr:cNvPr>
        <xdr:cNvCxnSpPr/>
      </xdr:nvCxnSpPr>
      <xdr:spPr>
        <a:xfrm>
          <a:off x="16421100" y="22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24130</xdr:rowOff>
    </xdr:from>
    <xdr:to>
      <xdr:col>82</xdr:col>
      <xdr:colOff>107950</xdr:colOff>
      <xdr:row>18</xdr:row>
      <xdr:rowOff>43180</xdr:rowOff>
    </xdr:to>
    <xdr:cxnSp macro="">
      <xdr:nvCxnSpPr>
        <xdr:cNvPr id="131" name="直線コネクタ 130">
          <a:extLst>
            <a:ext uri="{FF2B5EF4-FFF2-40B4-BE49-F238E27FC236}">
              <a16:creationId xmlns:a16="http://schemas.microsoft.com/office/drawing/2014/main" xmlns="" id="{00000000-0008-0000-0400-000083000000}"/>
            </a:ext>
          </a:extLst>
        </xdr:cNvPr>
        <xdr:cNvCxnSpPr/>
      </xdr:nvCxnSpPr>
      <xdr:spPr>
        <a:xfrm flipV="1">
          <a:off x="15671800" y="293878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32" name="物件費平均値テキスト">
          <a:extLst>
            <a:ext uri="{FF2B5EF4-FFF2-40B4-BE49-F238E27FC236}">
              <a16:creationId xmlns:a16="http://schemas.microsoft.com/office/drawing/2014/main" xmlns="" id="{00000000-0008-0000-0400-000084000000}"/>
            </a:ext>
          </a:extLst>
        </xdr:cNvPr>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33" name="フローチャート: 判断 132">
          <a:extLst>
            <a:ext uri="{FF2B5EF4-FFF2-40B4-BE49-F238E27FC236}">
              <a16:creationId xmlns:a16="http://schemas.microsoft.com/office/drawing/2014/main" xmlns="" id="{00000000-0008-0000-0400-000085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138430</xdr:rowOff>
    </xdr:from>
    <xdr:to>
      <xdr:col>78</xdr:col>
      <xdr:colOff>69850</xdr:colOff>
      <xdr:row>18</xdr:row>
      <xdr:rowOff>43180</xdr:rowOff>
    </xdr:to>
    <xdr:cxnSp macro="">
      <xdr:nvCxnSpPr>
        <xdr:cNvPr id="134" name="直線コネクタ 133">
          <a:extLst>
            <a:ext uri="{FF2B5EF4-FFF2-40B4-BE49-F238E27FC236}">
              <a16:creationId xmlns:a16="http://schemas.microsoft.com/office/drawing/2014/main" xmlns="" id="{00000000-0008-0000-0400-000086000000}"/>
            </a:ext>
          </a:extLst>
        </xdr:cNvPr>
        <xdr:cNvCxnSpPr/>
      </xdr:nvCxnSpPr>
      <xdr:spPr>
        <a:xfrm>
          <a:off x="14782800" y="30530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41910</xdr:rowOff>
    </xdr:from>
    <xdr:to>
      <xdr:col>78</xdr:col>
      <xdr:colOff>120650</xdr:colOff>
      <xdr:row>17</xdr:row>
      <xdr:rowOff>143510</xdr:rowOff>
    </xdr:to>
    <xdr:sp macro="" textlink="">
      <xdr:nvSpPr>
        <xdr:cNvPr id="135" name="フローチャート: 判断 134">
          <a:extLst>
            <a:ext uri="{FF2B5EF4-FFF2-40B4-BE49-F238E27FC236}">
              <a16:creationId xmlns:a16="http://schemas.microsoft.com/office/drawing/2014/main" xmlns="" id="{00000000-0008-0000-0400-000087000000}"/>
            </a:ext>
          </a:extLst>
        </xdr:cNvPr>
        <xdr:cNvSpPr/>
      </xdr:nvSpPr>
      <xdr:spPr>
        <a:xfrm>
          <a:off x="15621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153687</xdr:rowOff>
    </xdr:from>
    <xdr:ext cx="7366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5290800" y="2725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157480</xdr:rowOff>
    </xdr:from>
    <xdr:to>
      <xdr:col>73</xdr:col>
      <xdr:colOff>180975</xdr:colOff>
      <xdr:row>17</xdr:row>
      <xdr:rowOff>138430</xdr:rowOff>
    </xdr:to>
    <xdr:cxnSp macro="">
      <xdr:nvCxnSpPr>
        <xdr:cNvPr id="137" name="直線コネクタ 136">
          <a:extLst>
            <a:ext uri="{FF2B5EF4-FFF2-40B4-BE49-F238E27FC236}">
              <a16:creationId xmlns:a16="http://schemas.microsoft.com/office/drawing/2014/main" xmlns="" id="{00000000-0008-0000-0400-000089000000}"/>
            </a:ext>
          </a:extLst>
        </xdr:cNvPr>
        <xdr:cNvCxnSpPr/>
      </xdr:nvCxnSpPr>
      <xdr:spPr>
        <a:xfrm>
          <a:off x="13893800" y="29006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8" name="フローチャート: 判断 137">
          <a:extLst>
            <a:ext uri="{FF2B5EF4-FFF2-40B4-BE49-F238E27FC236}">
              <a16:creationId xmlns:a16="http://schemas.microsoft.com/office/drawing/2014/main" xmlns="" id="{00000000-0008-0000-0400-00008A000000}"/>
            </a:ext>
          </a:extLst>
        </xdr:cNvPr>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123207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4401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157480</xdr:rowOff>
    </xdr:from>
    <xdr:to>
      <xdr:col>69</xdr:col>
      <xdr:colOff>92075</xdr:colOff>
      <xdr:row>17</xdr:row>
      <xdr:rowOff>16510</xdr:rowOff>
    </xdr:to>
    <xdr:cxnSp macro="">
      <xdr:nvCxnSpPr>
        <xdr:cNvPr id="140" name="直線コネクタ 139">
          <a:extLst>
            <a:ext uri="{FF2B5EF4-FFF2-40B4-BE49-F238E27FC236}">
              <a16:creationId xmlns:a16="http://schemas.microsoft.com/office/drawing/2014/main" xmlns="" id="{00000000-0008-0000-0400-00008C000000}"/>
            </a:ext>
          </a:extLst>
        </xdr:cNvPr>
        <xdr:cNvCxnSpPr/>
      </xdr:nvCxnSpPr>
      <xdr:spPr>
        <a:xfrm flipV="1">
          <a:off x="13004800" y="29006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41" name="フローチャート: 判断 140">
          <a:extLst>
            <a:ext uri="{FF2B5EF4-FFF2-40B4-BE49-F238E27FC236}">
              <a16:creationId xmlns:a16="http://schemas.microsoft.com/office/drawing/2014/main" xmlns="" id="{00000000-0008-0000-0400-00008D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43" name="フローチャート: 判断 142">
          <a:extLst>
            <a:ext uri="{FF2B5EF4-FFF2-40B4-BE49-F238E27FC236}">
              <a16:creationId xmlns:a16="http://schemas.microsoft.com/office/drawing/2014/main" xmlns="" id="{00000000-0008-0000-0400-00008F000000}"/>
            </a:ext>
          </a:extLst>
        </xdr:cNvPr>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69867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2623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xmlns=""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xmlns=""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64592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116857</xdr:rowOff>
    </xdr:from>
    <xdr:ext cx="762000" cy="259045"/>
    <xdr:sp macro="" textlink="">
      <xdr:nvSpPr>
        <xdr:cNvPr id="151" name="物件費該当値テキスト">
          <a:extLst>
            <a:ext uri="{FF2B5EF4-FFF2-40B4-BE49-F238E27FC236}">
              <a16:creationId xmlns:a16="http://schemas.microsoft.com/office/drawing/2014/main" xmlns="" id="{00000000-0008-0000-0400-000097000000}"/>
            </a:ext>
          </a:extLst>
        </xdr:cNvPr>
        <xdr:cNvSpPr txBox="1"/>
      </xdr:nvSpPr>
      <xdr:spPr>
        <a:xfrm>
          <a:off x="165989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163830</xdr:rowOff>
    </xdr:from>
    <xdr:to>
      <xdr:col>78</xdr:col>
      <xdr:colOff>120650</xdr:colOff>
      <xdr:row>18</xdr:row>
      <xdr:rowOff>93980</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56210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78757</xdr:rowOff>
    </xdr:from>
    <xdr:ext cx="7366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5290800" y="316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87630</xdr:rowOff>
    </xdr:from>
    <xdr:to>
      <xdr:col>74</xdr:col>
      <xdr:colOff>31750</xdr:colOff>
      <xdr:row>18</xdr:row>
      <xdr:rowOff>17780</xdr:rowOff>
    </xdr:to>
    <xdr:sp macro="" textlink="">
      <xdr:nvSpPr>
        <xdr:cNvPr id="154" name="楕円 153">
          <a:extLst>
            <a:ext uri="{FF2B5EF4-FFF2-40B4-BE49-F238E27FC236}">
              <a16:creationId xmlns:a16="http://schemas.microsoft.com/office/drawing/2014/main" xmlns="" id="{00000000-0008-0000-0400-00009A000000}"/>
            </a:ext>
          </a:extLst>
        </xdr:cNvPr>
        <xdr:cNvSpPr/>
      </xdr:nvSpPr>
      <xdr:spPr>
        <a:xfrm>
          <a:off x="14732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2557</xdr:rowOff>
    </xdr:from>
    <xdr:ext cx="7620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4401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106680</xdr:rowOff>
    </xdr:from>
    <xdr:to>
      <xdr:col>69</xdr:col>
      <xdr:colOff>142875</xdr:colOff>
      <xdr:row>17</xdr:row>
      <xdr:rowOff>36830</xdr:rowOff>
    </xdr:to>
    <xdr:sp macro="" textlink="">
      <xdr:nvSpPr>
        <xdr:cNvPr id="156" name="楕円 155">
          <a:extLst>
            <a:ext uri="{FF2B5EF4-FFF2-40B4-BE49-F238E27FC236}">
              <a16:creationId xmlns:a16="http://schemas.microsoft.com/office/drawing/2014/main" xmlns="" id="{00000000-0008-0000-0400-00009C000000}"/>
            </a:ext>
          </a:extLst>
        </xdr:cNvPr>
        <xdr:cNvSpPr/>
      </xdr:nvSpPr>
      <xdr:spPr>
        <a:xfrm>
          <a:off x="13843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47007</xdr:rowOff>
    </xdr:from>
    <xdr:ext cx="762000" cy="259045"/>
    <xdr:sp macro="" textlink="">
      <xdr:nvSpPr>
        <xdr:cNvPr id="157" name="テキスト ボックス 156">
          <a:extLst>
            <a:ext uri="{FF2B5EF4-FFF2-40B4-BE49-F238E27FC236}">
              <a16:creationId xmlns:a16="http://schemas.microsoft.com/office/drawing/2014/main" xmlns="" id="{00000000-0008-0000-0400-00009D000000}"/>
            </a:ext>
          </a:extLst>
        </xdr:cNvPr>
        <xdr:cNvSpPr txBox="1"/>
      </xdr:nvSpPr>
      <xdr:spPr>
        <a:xfrm>
          <a:off x="13512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137160</xdr:rowOff>
    </xdr:from>
    <xdr:to>
      <xdr:col>65</xdr:col>
      <xdr:colOff>53975</xdr:colOff>
      <xdr:row>17</xdr:row>
      <xdr:rowOff>67310</xdr:rowOff>
    </xdr:to>
    <xdr:sp macro="" textlink="">
      <xdr:nvSpPr>
        <xdr:cNvPr id="158" name="楕円 157">
          <a:extLst>
            <a:ext uri="{FF2B5EF4-FFF2-40B4-BE49-F238E27FC236}">
              <a16:creationId xmlns:a16="http://schemas.microsoft.com/office/drawing/2014/main" xmlns="" id="{00000000-0008-0000-0400-00009E000000}"/>
            </a:ext>
          </a:extLst>
        </xdr:cNvPr>
        <xdr:cNvSpPr/>
      </xdr:nvSpPr>
      <xdr:spPr>
        <a:xfrm>
          <a:off x="12954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52087</xdr:rowOff>
    </xdr:from>
    <xdr:ext cx="762000" cy="259045"/>
    <xdr:sp macro="" textlink="">
      <xdr:nvSpPr>
        <xdr:cNvPr id="159" name="テキスト ボックス 158">
          <a:extLst>
            <a:ext uri="{FF2B5EF4-FFF2-40B4-BE49-F238E27FC236}">
              <a16:creationId xmlns:a16="http://schemas.microsoft.com/office/drawing/2014/main" xmlns="" id="{00000000-0008-0000-0400-00009F000000}"/>
            </a:ext>
          </a:extLst>
        </xdr:cNvPr>
        <xdr:cNvSpPr txBox="1"/>
      </xdr:nvSpPr>
      <xdr:spPr>
        <a:xfrm>
          <a:off x="12623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xmlns=""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xmlns=""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xmlns=""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xmlns=""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xmlns=""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減少した主な要因は、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延月人数の減少に伴う児童扶養手当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すると、扶助費に係る経常収支比率は高くなっている。要因として、私立保育園の比率が高いため、児童福祉費に係る扶助費が高くなっている。また、障害者福祉費も増加傾向にあり、扶助費増加の要因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xmlns=""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xmlns=""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xmlns=""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xmlns=""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146050</xdr:rowOff>
    </xdr:from>
    <xdr:to>
      <xdr:col>24</xdr:col>
      <xdr:colOff>25400</xdr:colOff>
      <xdr:row>60</xdr:row>
      <xdr:rowOff>165100</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flipV="1">
          <a:off x="4826000" y="92329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8" name="扶助費最小値テキスト">
          <a:extLst>
            <a:ext uri="{FF2B5EF4-FFF2-40B4-BE49-F238E27FC236}">
              <a16:creationId xmlns:a16="http://schemas.microsoft.com/office/drawing/2014/main" xmlns="" id="{00000000-0008-0000-0400-0000BC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60977</xdr:rowOff>
    </xdr:from>
    <xdr:ext cx="762000" cy="259045"/>
    <xdr:sp macro="" textlink="">
      <xdr:nvSpPr>
        <xdr:cNvPr id="190" name="扶助費最大値テキスト">
          <a:extLst>
            <a:ext uri="{FF2B5EF4-FFF2-40B4-BE49-F238E27FC236}">
              <a16:creationId xmlns:a16="http://schemas.microsoft.com/office/drawing/2014/main" xmlns="" id="{00000000-0008-0000-0400-0000BE000000}"/>
            </a:ext>
          </a:extLst>
        </xdr:cNvPr>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146050</xdr:rowOff>
    </xdr:from>
    <xdr:to>
      <xdr:col>24</xdr:col>
      <xdr:colOff>114300</xdr:colOff>
      <xdr:row>53</xdr:row>
      <xdr:rowOff>146050</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a:off x="4737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95250</xdr:rowOff>
    </xdr:from>
    <xdr:to>
      <xdr:col>24</xdr:col>
      <xdr:colOff>25400</xdr:colOff>
      <xdr:row>59</xdr:row>
      <xdr:rowOff>133350</xdr:rowOff>
    </xdr:to>
    <xdr:cxnSp macro="">
      <xdr:nvCxnSpPr>
        <xdr:cNvPr id="192" name="直線コネクタ 191">
          <a:extLst>
            <a:ext uri="{FF2B5EF4-FFF2-40B4-BE49-F238E27FC236}">
              <a16:creationId xmlns:a16="http://schemas.microsoft.com/office/drawing/2014/main" xmlns="" id="{00000000-0008-0000-0400-0000C0000000}"/>
            </a:ext>
          </a:extLst>
        </xdr:cNvPr>
        <xdr:cNvCxnSpPr/>
      </xdr:nvCxnSpPr>
      <xdr:spPr>
        <a:xfrm flipV="1">
          <a:off x="3987800" y="10210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93" name="扶助費平均値テキスト">
          <a:extLst>
            <a:ext uri="{FF2B5EF4-FFF2-40B4-BE49-F238E27FC236}">
              <a16:creationId xmlns:a16="http://schemas.microsoft.com/office/drawing/2014/main" xmlns="" id="{00000000-0008-0000-0400-0000C1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194" name="フローチャート: 判断 193">
          <a:extLst>
            <a:ext uri="{FF2B5EF4-FFF2-40B4-BE49-F238E27FC236}">
              <a16:creationId xmlns:a16="http://schemas.microsoft.com/office/drawing/2014/main" xmlns="" id="{00000000-0008-0000-0400-0000C2000000}"/>
            </a:ext>
          </a:extLst>
        </xdr:cNvPr>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133350</xdr:rowOff>
    </xdr:from>
    <xdr:to>
      <xdr:col>19</xdr:col>
      <xdr:colOff>187325</xdr:colOff>
      <xdr:row>61</xdr:row>
      <xdr:rowOff>6350</xdr:rowOff>
    </xdr:to>
    <xdr:cxnSp macro="">
      <xdr:nvCxnSpPr>
        <xdr:cNvPr id="195" name="直線コネクタ 194">
          <a:extLst>
            <a:ext uri="{FF2B5EF4-FFF2-40B4-BE49-F238E27FC236}">
              <a16:creationId xmlns:a16="http://schemas.microsoft.com/office/drawing/2014/main" xmlns="" id="{00000000-0008-0000-0400-0000C3000000}"/>
            </a:ext>
          </a:extLst>
        </xdr:cNvPr>
        <xdr:cNvCxnSpPr/>
      </xdr:nvCxnSpPr>
      <xdr:spPr>
        <a:xfrm flipV="1">
          <a:off x="3098800" y="102489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57150</xdr:rowOff>
    </xdr:from>
    <xdr:to>
      <xdr:col>20</xdr:col>
      <xdr:colOff>38100</xdr:colOff>
      <xdr:row>57</xdr:row>
      <xdr:rowOff>158750</xdr:rowOff>
    </xdr:to>
    <xdr:sp macro="" textlink="">
      <xdr:nvSpPr>
        <xdr:cNvPr id="196" name="フローチャート: 判断 195">
          <a:extLst>
            <a:ext uri="{FF2B5EF4-FFF2-40B4-BE49-F238E27FC236}">
              <a16:creationId xmlns:a16="http://schemas.microsoft.com/office/drawing/2014/main" xmlns="" id="{00000000-0008-0000-0400-0000C4000000}"/>
            </a:ext>
          </a:extLst>
        </xdr:cNvPr>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168927</xdr:rowOff>
    </xdr:from>
    <xdr:ext cx="7366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3606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61</xdr:row>
      <xdr:rowOff>6350</xdr:rowOff>
    </xdr:from>
    <xdr:to>
      <xdr:col>15</xdr:col>
      <xdr:colOff>98425</xdr:colOff>
      <xdr:row>61</xdr:row>
      <xdr:rowOff>69850</xdr:rowOff>
    </xdr:to>
    <xdr:cxnSp macro="">
      <xdr:nvCxnSpPr>
        <xdr:cNvPr id="198" name="直線コネクタ 197">
          <a:extLst>
            <a:ext uri="{FF2B5EF4-FFF2-40B4-BE49-F238E27FC236}">
              <a16:creationId xmlns:a16="http://schemas.microsoft.com/office/drawing/2014/main" xmlns="" id="{00000000-0008-0000-0400-0000C6000000}"/>
            </a:ext>
          </a:extLst>
        </xdr:cNvPr>
        <xdr:cNvCxnSpPr/>
      </xdr:nvCxnSpPr>
      <xdr:spPr>
        <a:xfrm flipV="1">
          <a:off x="2209800" y="10464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9" name="フローチャート: 判断 198">
          <a:extLst>
            <a:ext uri="{FF2B5EF4-FFF2-40B4-BE49-F238E27FC236}">
              <a16:creationId xmlns:a16="http://schemas.microsoft.com/office/drawing/2014/main" xmlns="" id="{00000000-0008-0000-0400-0000C7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165100</xdr:rowOff>
    </xdr:from>
    <xdr:to>
      <xdr:col>11</xdr:col>
      <xdr:colOff>9525</xdr:colOff>
      <xdr:row>61</xdr:row>
      <xdr:rowOff>69850</xdr:rowOff>
    </xdr:to>
    <xdr:cxnSp macro="">
      <xdr:nvCxnSpPr>
        <xdr:cNvPr id="201" name="直線コネクタ 200">
          <a:extLst>
            <a:ext uri="{FF2B5EF4-FFF2-40B4-BE49-F238E27FC236}">
              <a16:creationId xmlns:a16="http://schemas.microsoft.com/office/drawing/2014/main" xmlns="" id="{00000000-0008-0000-0400-0000C9000000}"/>
            </a:ext>
          </a:extLst>
        </xdr:cNvPr>
        <xdr:cNvCxnSpPr/>
      </xdr:nvCxnSpPr>
      <xdr:spPr>
        <a:xfrm>
          <a:off x="1320800" y="10452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2" name="フローチャート: 判断 201">
          <a:extLst>
            <a:ext uri="{FF2B5EF4-FFF2-40B4-BE49-F238E27FC236}">
              <a16:creationId xmlns:a16="http://schemas.microsoft.com/office/drawing/2014/main" xmlns="" id="{00000000-0008-0000-0400-0000CA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139700</xdr:rowOff>
    </xdr:from>
    <xdr:to>
      <xdr:col>6</xdr:col>
      <xdr:colOff>171450</xdr:colOff>
      <xdr:row>57</xdr:row>
      <xdr:rowOff>69850</xdr:rowOff>
    </xdr:to>
    <xdr:sp macro="" textlink="">
      <xdr:nvSpPr>
        <xdr:cNvPr id="204" name="フローチャート: 判断 203">
          <a:extLst>
            <a:ext uri="{FF2B5EF4-FFF2-40B4-BE49-F238E27FC236}">
              <a16:creationId xmlns:a16="http://schemas.microsoft.com/office/drawing/2014/main" xmlns="" id="{00000000-0008-0000-0400-0000CC000000}"/>
            </a:ext>
          </a:extLst>
        </xdr:cNvPr>
        <xdr:cNvSpPr/>
      </xdr:nvSpPr>
      <xdr:spPr>
        <a:xfrm>
          <a:off x="1270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80027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939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xmlns=""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44450</xdr:rowOff>
    </xdr:from>
    <xdr:to>
      <xdr:col>24</xdr:col>
      <xdr:colOff>76200</xdr:colOff>
      <xdr:row>59</xdr:row>
      <xdr:rowOff>146050</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47752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16527</xdr:rowOff>
    </xdr:from>
    <xdr:ext cx="762000" cy="259045"/>
    <xdr:sp macro="" textlink="">
      <xdr:nvSpPr>
        <xdr:cNvPr id="212" name="扶助費該当値テキスト">
          <a:extLst>
            <a:ext uri="{FF2B5EF4-FFF2-40B4-BE49-F238E27FC236}">
              <a16:creationId xmlns:a16="http://schemas.microsoft.com/office/drawing/2014/main" xmlns="" id="{00000000-0008-0000-0400-0000D4000000}"/>
            </a:ext>
          </a:extLst>
        </xdr:cNvPr>
        <xdr:cNvSpPr txBox="1"/>
      </xdr:nvSpPr>
      <xdr:spPr>
        <a:xfrm>
          <a:off x="49149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82550</xdr:rowOff>
    </xdr:from>
    <xdr:to>
      <xdr:col>20</xdr:col>
      <xdr:colOff>38100</xdr:colOff>
      <xdr:row>60</xdr:row>
      <xdr:rowOff>12700</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3937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168927</xdr:rowOff>
    </xdr:from>
    <xdr:ext cx="7366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3606800" y="1028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127000</xdr:rowOff>
    </xdr:from>
    <xdr:to>
      <xdr:col>15</xdr:col>
      <xdr:colOff>149225</xdr:colOff>
      <xdr:row>61</xdr:row>
      <xdr:rowOff>57150</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30480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41927</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27178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19050</xdr:rowOff>
    </xdr:from>
    <xdr:to>
      <xdr:col>11</xdr:col>
      <xdr:colOff>60325</xdr:colOff>
      <xdr:row>61</xdr:row>
      <xdr:rowOff>120650</xdr:rowOff>
    </xdr:to>
    <xdr:sp macro="" textlink="">
      <xdr:nvSpPr>
        <xdr:cNvPr id="217" name="楕円 216">
          <a:extLst>
            <a:ext uri="{FF2B5EF4-FFF2-40B4-BE49-F238E27FC236}">
              <a16:creationId xmlns:a16="http://schemas.microsoft.com/office/drawing/2014/main" xmlns="" id="{00000000-0008-0000-0400-0000D9000000}"/>
            </a:ext>
          </a:extLst>
        </xdr:cNvPr>
        <xdr:cNvSpPr/>
      </xdr:nvSpPr>
      <xdr:spPr>
        <a:xfrm>
          <a:off x="2159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105427</xdr:rowOff>
    </xdr:from>
    <xdr:ext cx="762000" cy="259045"/>
    <xdr:sp macro="" textlink="">
      <xdr:nvSpPr>
        <xdr:cNvPr id="218" name="テキスト ボックス 217">
          <a:extLst>
            <a:ext uri="{FF2B5EF4-FFF2-40B4-BE49-F238E27FC236}">
              <a16:creationId xmlns:a16="http://schemas.microsoft.com/office/drawing/2014/main" xmlns="" id="{00000000-0008-0000-0400-0000DA000000}"/>
            </a:ext>
          </a:extLst>
        </xdr:cNvPr>
        <xdr:cNvSpPr txBox="1"/>
      </xdr:nvSpPr>
      <xdr:spPr>
        <a:xfrm>
          <a:off x="1828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114300</xdr:rowOff>
    </xdr:from>
    <xdr:to>
      <xdr:col>6</xdr:col>
      <xdr:colOff>171450</xdr:colOff>
      <xdr:row>61</xdr:row>
      <xdr:rowOff>44450</xdr:rowOff>
    </xdr:to>
    <xdr:sp macro="" textlink="">
      <xdr:nvSpPr>
        <xdr:cNvPr id="219" name="楕円 218">
          <a:extLst>
            <a:ext uri="{FF2B5EF4-FFF2-40B4-BE49-F238E27FC236}">
              <a16:creationId xmlns:a16="http://schemas.microsoft.com/office/drawing/2014/main" xmlns="" id="{00000000-0008-0000-0400-0000DB000000}"/>
            </a:ext>
          </a:extLst>
        </xdr:cNvPr>
        <xdr:cNvSpPr/>
      </xdr:nvSpPr>
      <xdr:spPr>
        <a:xfrm>
          <a:off x="1270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29227</xdr:rowOff>
    </xdr:from>
    <xdr:ext cx="762000" cy="259045"/>
    <xdr:sp macro="" textlink="">
      <xdr:nvSpPr>
        <xdr:cNvPr id="220" name="テキスト ボックス 219">
          <a:extLst>
            <a:ext uri="{FF2B5EF4-FFF2-40B4-BE49-F238E27FC236}">
              <a16:creationId xmlns:a16="http://schemas.microsoft.com/office/drawing/2014/main" xmlns="" id="{00000000-0008-0000-0400-0000DC000000}"/>
            </a:ext>
          </a:extLst>
        </xdr:cNvPr>
        <xdr:cNvSpPr txBox="1"/>
      </xdr:nvSpPr>
      <xdr:spPr>
        <a:xfrm>
          <a:off x="939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xmlns=""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xmlns=""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xmlns=""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xmlns=""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xmlns=""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その他が前年度比０．３％増加した主な要因としては、</a:t>
          </a:r>
          <a:r>
            <a:rPr kumimoji="1" lang="ja-JP" altLang="en-US" sz="1300">
              <a:latin typeface="ＭＳ Ｐゴシック" panose="020B0600070205080204" pitchFamily="50" charset="-128"/>
              <a:ea typeface="ＭＳ Ｐゴシック" panose="020B0600070205080204" pitchFamily="50" charset="-128"/>
            </a:rPr>
            <a:t>介護保険広域連合負担金が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増加したことによるものである。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公営企業会計の経費節減や独立採算の原則に立ち返った料金の値上げによる健全化、国民健康保険事業会計においても国民健康保険税の適正化を図ることなどにより、税収を主な財源とする普通会計の負担額を減らしていくよう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xmlns=""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xmlns=""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xmlns=""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27940</xdr:rowOff>
    </xdr:from>
    <xdr:to>
      <xdr:col>82</xdr:col>
      <xdr:colOff>107950</xdr:colOff>
      <xdr:row>61</xdr:row>
      <xdr:rowOff>138430</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flipV="1">
          <a:off x="16510000" y="92862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a:extLst>
            <a:ext uri="{FF2B5EF4-FFF2-40B4-BE49-F238E27FC236}">
              <a16:creationId xmlns:a16="http://schemas.microsoft.com/office/drawing/2014/main" xmlns="" id="{00000000-0008-0000-0400-0000F9000000}"/>
            </a:ext>
          </a:extLst>
        </xdr:cNvPr>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114317</xdr:rowOff>
    </xdr:from>
    <xdr:ext cx="762000" cy="259045"/>
    <xdr:sp macro="" textlink="">
      <xdr:nvSpPr>
        <xdr:cNvPr id="251" name="その他最大値テキスト">
          <a:extLst>
            <a:ext uri="{FF2B5EF4-FFF2-40B4-BE49-F238E27FC236}">
              <a16:creationId xmlns:a16="http://schemas.microsoft.com/office/drawing/2014/main" xmlns="" id="{00000000-0008-0000-0400-0000FB000000}"/>
            </a:ext>
          </a:extLst>
        </xdr:cNvPr>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27940</xdr:rowOff>
    </xdr:from>
    <xdr:to>
      <xdr:col>82</xdr:col>
      <xdr:colOff>196850</xdr:colOff>
      <xdr:row>54</xdr:row>
      <xdr:rowOff>27940</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54610</xdr:rowOff>
    </xdr:from>
    <xdr:to>
      <xdr:col>82</xdr:col>
      <xdr:colOff>107950</xdr:colOff>
      <xdr:row>57</xdr:row>
      <xdr:rowOff>77470</xdr:rowOff>
    </xdr:to>
    <xdr:cxnSp macro="">
      <xdr:nvCxnSpPr>
        <xdr:cNvPr id="253" name="直線コネクタ 252">
          <a:extLst>
            <a:ext uri="{FF2B5EF4-FFF2-40B4-BE49-F238E27FC236}">
              <a16:creationId xmlns:a16="http://schemas.microsoft.com/office/drawing/2014/main" xmlns="" id="{00000000-0008-0000-0400-0000FD000000}"/>
            </a:ext>
          </a:extLst>
        </xdr:cNvPr>
        <xdr:cNvCxnSpPr/>
      </xdr:nvCxnSpPr>
      <xdr:spPr>
        <a:xfrm>
          <a:off x="15671800" y="98272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54" name="その他平均値テキスト">
          <a:extLst>
            <a:ext uri="{FF2B5EF4-FFF2-40B4-BE49-F238E27FC236}">
              <a16:creationId xmlns:a16="http://schemas.microsoft.com/office/drawing/2014/main" xmlns="" id="{00000000-0008-0000-0400-0000FE000000}"/>
            </a:ext>
          </a:extLst>
        </xdr:cNvPr>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5" name="フローチャート: 判断 254">
          <a:extLst>
            <a:ext uri="{FF2B5EF4-FFF2-40B4-BE49-F238E27FC236}">
              <a16:creationId xmlns:a16="http://schemas.microsoft.com/office/drawing/2014/main" xmlns="" id="{00000000-0008-0000-0400-0000FF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31750</xdr:rowOff>
    </xdr:from>
    <xdr:to>
      <xdr:col>78</xdr:col>
      <xdr:colOff>69850</xdr:colOff>
      <xdr:row>57</xdr:row>
      <xdr:rowOff>54610</xdr:rowOff>
    </xdr:to>
    <xdr:cxnSp macro="">
      <xdr:nvCxnSpPr>
        <xdr:cNvPr id="256" name="直線コネクタ 255">
          <a:extLst>
            <a:ext uri="{FF2B5EF4-FFF2-40B4-BE49-F238E27FC236}">
              <a16:creationId xmlns:a16="http://schemas.microsoft.com/office/drawing/2014/main" xmlns="" id="{00000000-0008-0000-0400-000000010000}"/>
            </a:ext>
          </a:extLst>
        </xdr:cNvPr>
        <xdr:cNvCxnSpPr/>
      </xdr:nvCxnSpPr>
      <xdr:spPr>
        <a:xfrm>
          <a:off x="14782800" y="9804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160020</xdr:rowOff>
    </xdr:from>
    <xdr:to>
      <xdr:col>78</xdr:col>
      <xdr:colOff>120650</xdr:colOff>
      <xdr:row>57</xdr:row>
      <xdr:rowOff>90170</xdr:rowOff>
    </xdr:to>
    <xdr:sp macro="" textlink="">
      <xdr:nvSpPr>
        <xdr:cNvPr id="257" name="フローチャート: 判断 256">
          <a:extLst>
            <a:ext uri="{FF2B5EF4-FFF2-40B4-BE49-F238E27FC236}">
              <a16:creationId xmlns:a16="http://schemas.microsoft.com/office/drawing/2014/main" xmlns="" id="{00000000-0008-0000-0400-000001010000}"/>
            </a:ext>
          </a:extLst>
        </xdr:cNvPr>
        <xdr:cNvSpPr/>
      </xdr:nvSpPr>
      <xdr:spPr>
        <a:xfrm>
          <a:off x="15621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100347</xdr:rowOff>
    </xdr:from>
    <xdr:ext cx="7366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5290800" y="953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8890</xdr:rowOff>
    </xdr:from>
    <xdr:to>
      <xdr:col>73</xdr:col>
      <xdr:colOff>180975</xdr:colOff>
      <xdr:row>57</xdr:row>
      <xdr:rowOff>31750</xdr:rowOff>
    </xdr:to>
    <xdr:cxnSp macro="">
      <xdr:nvCxnSpPr>
        <xdr:cNvPr id="259" name="直線コネクタ 258">
          <a:extLst>
            <a:ext uri="{FF2B5EF4-FFF2-40B4-BE49-F238E27FC236}">
              <a16:creationId xmlns:a16="http://schemas.microsoft.com/office/drawing/2014/main" xmlns="" id="{00000000-0008-0000-0400-000003010000}"/>
            </a:ext>
          </a:extLst>
        </xdr:cNvPr>
        <xdr:cNvCxnSpPr/>
      </xdr:nvCxnSpPr>
      <xdr:spPr>
        <a:xfrm>
          <a:off x="13893800" y="9781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60" name="フローチャート: 判断 259">
          <a:extLst>
            <a:ext uri="{FF2B5EF4-FFF2-40B4-BE49-F238E27FC236}">
              <a16:creationId xmlns:a16="http://schemas.microsoft.com/office/drawing/2014/main" xmlns="" id="{00000000-0008-0000-0400-000004010000}"/>
            </a:ext>
          </a:extLst>
        </xdr:cNvPr>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8890</xdr:rowOff>
    </xdr:from>
    <xdr:to>
      <xdr:col>69</xdr:col>
      <xdr:colOff>92075</xdr:colOff>
      <xdr:row>57</xdr:row>
      <xdr:rowOff>31750</xdr:rowOff>
    </xdr:to>
    <xdr:cxnSp macro="">
      <xdr:nvCxnSpPr>
        <xdr:cNvPr id="262" name="直線コネクタ 261">
          <a:extLst>
            <a:ext uri="{FF2B5EF4-FFF2-40B4-BE49-F238E27FC236}">
              <a16:creationId xmlns:a16="http://schemas.microsoft.com/office/drawing/2014/main" xmlns="" id="{00000000-0008-0000-0400-000006010000}"/>
            </a:ext>
          </a:extLst>
        </xdr:cNvPr>
        <xdr:cNvCxnSpPr/>
      </xdr:nvCxnSpPr>
      <xdr:spPr>
        <a:xfrm flipV="1">
          <a:off x="13004800" y="9781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72390</xdr:rowOff>
    </xdr:from>
    <xdr:to>
      <xdr:col>69</xdr:col>
      <xdr:colOff>142875</xdr:colOff>
      <xdr:row>58</xdr:row>
      <xdr:rowOff>2540</xdr:rowOff>
    </xdr:to>
    <xdr:sp macro="" textlink="">
      <xdr:nvSpPr>
        <xdr:cNvPr id="263" name="フローチャート: 判断 262">
          <a:extLst>
            <a:ext uri="{FF2B5EF4-FFF2-40B4-BE49-F238E27FC236}">
              <a16:creationId xmlns:a16="http://schemas.microsoft.com/office/drawing/2014/main" xmlns="" id="{00000000-0008-0000-0400-000007010000}"/>
            </a:ext>
          </a:extLst>
        </xdr:cNvPr>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158767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3512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102870</xdr:rowOff>
    </xdr:from>
    <xdr:to>
      <xdr:col>65</xdr:col>
      <xdr:colOff>53975</xdr:colOff>
      <xdr:row>58</xdr:row>
      <xdr:rowOff>33020</xdr:rowOff>
    </xdr:to>
    <xdr:sp macro="" textlink="">
      <xdr:nvSpPr>
        <xdr:cNvPr id="265" name="フローチャート: 判断 264">
          <a:extLst>
            <a:ext uri="{FF2B5EF4-FFF2-40B4-BE49-F238E27FC236}">
              <a16:creationId xmlns:a16="http://schemas.microsoft.com/office/drawing/2014/main" xmlns="" id="{00000000-0008-0000-0400-000009010000}"/>
            </a:ext>
          </a:extLst>
        </xdr:cNvPr>
        <xdr:cNvSpPr/>
      </xdr:nvSpPr>
      <xdr:spPr>
        <a:xfrm>
          <a:off x="12954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17797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2623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64592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170197</xdr:rowOff>
    </xdr:from>
    <xdr:ext cx="762000" cy="259045"/>
    <xdr:sp macro="" textlink="">
      <xdr:nvSpPr>
        <xdr:cNvPr id="273" name="その他該当値テキスト">
          <a:extLst>
            <a:ext uri="{FF2B5EF4-FFF2-40B4-BE49-F238E27FC236}">
              <a16:creationId xmlns:a16="http://schemas.microsoft.com/office/drawing/2014/main" xmlns="" id="{00000000-0008-0000-0400-000011010000}"/>
            </a:ext>
          </a:extLst>
        </xdr:cNvPr>
        <xdr:cNvSpPr txBox="1"/>
      </xdr:nvSpPr>
      <xdr:spPr>
        <a:xfrm>
          <a:off x="165989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3810</xdr:rowOff>
    </xdr:from>
    <xdr:to>
      <xdr:col>78</xdr:col>
      <xdr:colOff>120650</xdr:colOff>
      <xdr:row>57</xdr:row>
      <xdr:rowOff>105410</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5621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90187</xdr:rowOff>
    </xdr:from>
    <xdr:ext cx="7366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5290800" y="9862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152400</xdr:rowOff>
    </xdr:from>
    <xdr:to>
      <xdr:col>74</xdr:col>
      <xdr:colOff>31750</xdr:colOff>
      <xdr:row>57</xdr:row>
      <xdr:rowOff>82550</xdr:rowOff>
    </xdr:to>
    <xdr:sp macro="" textlink="">
      <xdr:nvSpPr>
        <xdr:cNvPr id="276" name="楕円 275">
          <a:extLst>
            <a:ext uri="{FF2B5EF4-FFF2-40B4-BE49-F238E27FC236}">
              <a16:creationId xmlns:a16="http://schemas.microsoft.com/office/drawing/2014/main" xmlns="" id="{00000000-0008-0000-0400-000014010000}"/>
            </a:ext>
          </a:extLst>
        </xdr:cNvPr>
        <xdr:cNvSpPr/>
      </xdr:nvSpPr>
      <xdr:spPr>
        <a:xfrm>
          <a:off x="14732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129540</xdr:rowOff>
    </xdr:from>
    <xdr:to>
      <xdr:col>69</xdr:col>
      <xdr:colOff>142875</xdr:colOff>
      <xdr:row>57</xdr:row>
      <xdr:rowOff>59690</xdr:rowOff>
    </xdr:to>
    <xdr:sp macro="" textlink="">
      <xdr:nvSpPr>
        <xdr:cNvPr id="278" name="楕円 277">
          <a:extLst>
            <a:ext uri="{FF2B5EF4-FFF2-40B4-BE49-F238E27FC236}">
              <a16:creationId xmlns:a16="http://schemas.microsoft.com/office/drawing/2014/main" xmlns="" id="{00000000-0008-0000-0400-000016010000}"/>
            </a:ext>
          </a:extLst>
        </xdr:cNvPr>
        <xdr:cNvSpPr/>
      </xdr:nvSpPr>
      <xdr:spPr>
        <a:xfrm>
          <a:off x="13843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69867</xdr:rowOff>
    </xdr:from>
    <xdr:ext cx="762000" cy="259045"/>
    <xdr:sp macro="" textlink="">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3512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80" name="楕円 279">
          <a:extLst>
            <a:ext uri="{FF2B5EF4-FFF2-40B4-BE49-F238E27FC236}">
              <a16:creationId xmlns:a16="http://schemas.microsoft.com/office/drawing/2014/main" xmlns="" id="{00000000-0008-0000-0400-000018010000}"/>
            </a:ext>
          </a:extLst>
        </xdr:cNvPr>
        <xdr:cNvSpPr/>
      </xdr:nvSpPr>
      <xdr:spPr>
        <a:xfrm>
          <a:off x="12954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81" name="テキスト ボックス 280">
          <a:extLst>
            <a:ext uri="{FF2B5EF4-FFF2-40B4-BE49-F238E27FC236}">
              <a16:creationId xmlns:a16="http://schemas.microsoft.com/office/drawing/2014/main" xmlns="" id="{00000000-0008-0000-0400-000019010000}"/>
            </a:ext>
          </a:extLst>
        </xdr:cNvPr>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xmlns=""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xmlns=""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xmlns=""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xmlns=""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xmlns=""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類似団体平均と比較すると、補助費等に係る経常収支比率は高くなっている。これは、①ゴミ処理業務や消防業務等を一部事務組合で行っており、その負担金が多額になっている　②下水道事業に対する繰出金が多額になっていることが原因である。今後は一部事務組合に対して行財政運営の改善を求め、各構成団体と協議しながら負担金の削減について推進する。また、各公営企業会計の健全な経営に向けた取り組みを推進し、繰出金の抑制に努め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xmlns=""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xmlns=""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xmlns=""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37846</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flipV="1">
          <a:off x="16510000" y="5869432"/>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7" name="補助費等最小値テキスト">
          <a:extLst>
            <a:ext uri="{FF2B5EF4-FFF2-40B4-BE49-F238E27FC236}">
              <a16:creationId xmlns:a16="http://schemas.microsoft.com/office/drawing/2014/main" xmlns="" id="{00000000-0008-0000-0400-000033010000}"/>
            </a:ext>
          </a:extLst>
        </xdr:cNvPr>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09" name="補助費等最大値テキスト">
          <a:extLst>
            <a:ext uri="{FF2B5EF4-FFF2-40B4-BE49-F238E27FC236}">
              <a16:creationId xmlns:a16="http://schemas.microsoft.com/office/drawing/2014/main" xmlns="" id="{00000000-0008-0000-0400-000035010000}"/>
            </a:ext>
          </a:extLst>
        </xdr:cNvPr>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0" name="直線コネクタ 309">
          <a:extLst>
            <a:ext uri="{FF2B5EF4-FFF2-40B4-BE49-F238E27FC236}">
              <a16:creationId xmlns:a16="http://schemas.microsoft.com/office/drawing/2014/main" xmlns="" id="{00000000-0008-0000-0400-000036010000}"/>
            </a:ext>
          </a:extLst>
        </xdr:cNvPr>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74422</xdr:rowOff>
    </xdr:from>
    <xdr:to>
      <xdr:col>82</xdr:col>
      <xdr:colOff>107950</xdr:colOff>
      <xdr:row>37</xdr:row>
      <xdr:rowOff>83566</xdr:rowOff>
    </xdr:to>
    <xdr:cxnSp macro="">
      <xdr:nvCxnSpPr>
        <xdr:cNvPr id="311" name="直線コネクタ 310">
          <a:extLst>
            <a:ext uri="{FF2B5EF4-FFF2-40B4-BE49-F238E27FC236}">
              <a16:creationId xmlns:a16="http://schemas.microsoft.com/office/drawing/2014/main" xmlns="" id="{00000000-0008-0000-0400-000037010000}"/>
            </a:ext>
          </a:extLst>
        </xdr:cNvPr>
        <xdr:cNvCxnSpPr/>
      </xdr:nvCxnSpPr>
      <xdr:spPr>
        <a:xfrm flipV="1">
          <a:off x="15671800" y="641807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31005</xdr:rowOff>
    </xdr:from>
    <xdr:ext cx="762000" cy="259045"/>
    <xdr:sp macro="" textlink="">
      <xdr:nvSpPr>
        <xdr:cNvPr id="312" name="補助費等平均値テキスト">
          <a:extLst>
            <a:ext uri="{FF2B5EF4-FFF2-40B4-BE49-F238E27FC236}">
              <a16:creationId xmlns:a16="http://schemas.microsoft.com/office/drawing/2014/main" xmlns="" id="{00000000-0008-0000-0400-000038010000}"/>
            </a:ext>
          </a:extLst>
        </xdr:cNvPr>
        <xdr:cNvSpPr txBox="1"/>
      </xdr:nvSpPr>
      <xdr:spPr>
        <a:xfrm>
          <a:off x="16598900" y="6203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13" name="フローチャート: 判断 312">
          <a:extLst>
            <a:ext uri="{FF2B5EF4-FFF2-40B4-BE49-F238E27FC236}">
              <a16:creationId xmlns:a16="http://schemas.microsoft.com/office/drawing/2014/main" xmlns="" id="{00000000-0008-0000-0400-000039010000}"/>
            </a:ext>
          </a:extLst>
        </xdr:cNvPr>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83566</xdr:rowOff>
    </xdr:from>
    <xdr:to>
      <xdr:col>78</xdr:col>
      <xdr:colOff>69850</xdr:colOff>
      <xdr:row>37</xdr:row>
      <xdr:rowOff>110998</xdr:rowOff>
    </xdr:to>
    <xdr:cxnSp macro="">
      <xdr:nvCxnSpPr>
        <xdr:cNvPr id="314" name="直線コネクタ 313">
          <a:extLst>
            <a:ext uri="{FF2B5EF4-FFF2-40B4-BE49-F238E27FC236}">
              <a16:creationId xmlns:a16="http://schemas.microsoft.com/office/drawing/2014/main" xmlns="" id="{00000000-0008-0000-0400-00003A010000}"/>
            </a:ext>
          </a:extLst>
        </xdr:cNvPr>
        <xdr:cNvCxnSpPr/>
      </xdr:nvCxnSpPr>
      <xdr:spPr>
        <a:xfrm flipV="1">
          <a:off x="14782800" y="64272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5" name="フローチャート: 判断 314">
          <a:extLst>
            <a:ext uri="{FF2B5EF4-FFF2-40B4-BE49-F238E27FC236}">
              <a16:creationId xmlns:a16="http://schemas.microsoft.com/office/drawing/2014/main" xmlns="" id="{00000000-0008-0000-0400-00003B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110998</xdr:rowOff>
    </xdr:from>
    <xdr:to>
      <xdr:col>73</xdr:col>
      <xdr:colOff>180975</xdr:colOff>
      <xdr:row>38</xdr:row>
      <xdr:rowOff>49276</xdr:rowOff>
    </xdr:to>
    <xdr:cxnSp macro="">
      <xdr:nvCxnSpPr>
        <xdr:cNvPr id="317" name="直線コネクタ 316">
          <a:extLst>
            <a:ext uri="{FF2B5EF4-FFF2-40B4-BE49-F238E27FC236}">
              <a16:creationId xmlns:a16="http://schemas.microsoft.com/office/drawing/2014/main" xmlns="" id="{00000000-0008-0000-0400-00003D010000}"/>
            </a:ext>
          </a:extLst>
        </xdr:cNvPr>
        <xdr:cNvCxnSpPr/>
      </xdr:nvCxnSpPr>
      <xdr:spPr>
        <a:xfrm flipV="1">
          <a:off x="13893800" y="645464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8" name="フローチャート: 判断 317">
          <a:extLst>
            <a:ext uri="{FF2B5EF4-FFF2-40B4-BE49-F238E27FC236}">
              <a16:creationId xmlns:a16="http://schemas.microsoft.com/office/drawing/2014/main" xmlns="" id="{00000000-0008-0000-0400-00003E010000}"/>
            </a:ext>
          </a:extLst>
        </xdr:cNvPr>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156718</xdr:rowOff>
    </xdr:from>
    <xdr:to>
      <xdr:col>69</xdr:col>
      <xdr:colOff>92075</xdr:colOff>
      <xdr:row>38</xdr:row>
      <xdr:rowOff>49276</xdr:rowOff>
    </xdr:to>
    <xdr:cxnSp macro="">
      <xdr:nvCxnSpPr>
        <xdr:cNvPr id="320" name="直線コネクタ 319">
          <a:extLst>
            <a:ext uri="{FF2B5EF4-FFF2-40B4-BE49-F238E27FC236}">
              <a16:creationId xmlns:a16="http://schemas.microsoft.com/office/drawing/2014/main" xmlns="" id="{00000000-0008-0000-0400-000040010000}"/>
            </a:ext>
          </a:extLst>
        </xdr:cNvPr>
        <xdr:cNvCxnSpPr/>
      </xdr:nvCxnSpPr>
      <xdr:spPr>
        <a:xfrm>
          <a:off x="13004800" y="65003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21" name="フローチャート: 判断 320">
          <a:extLst>
            <a:ext uri="{FF2B5EF4-FFF2-40B4-BE49-F238E27FC236}">
              <a16:creationId xmlns:a16="http://schemas.microsoft.com/office/drawing/2014/main" xmlns="" id="{00000000-0008-0000-0400-000041010000}"/>
            </a:ext>
          </a:extLst>
        </xdr:cNvPr>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34815</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23" name="フローチャート: 判断 322">
          <a:extLst>
            <a:ext uri="{FF2B5EF4-FFF2-40B4-BE49-F238E27FC236}">
              <a16:creationId xmlns:a16="http://schemas.microsoft.com/office/drawing/2014/main" xmlns="" id="{00000000-0008-0000-0400-000043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23622</xdr:rowOff>
    </xdr:from>
    <xdr:to>
      <xdr:col>82</xdr:col>
      <xdr:colOff>158750</xdr:colOff>
      <xdr:row>37</xdr:row>
      <xdr:rowOff>125222</xdr:rowOff>
    </xdr:to>
    <xdr:sp macro="" textlink="">
      <xdr:nvSpPr>
        <xdr:cNvPr id="330" name="楕円 329">
          <a:extLst>
            <a:ext uri="{FF2B5EF4-FFF2-40B4-BE49-F238E27FC236}">
              <a16:creationId xmlns:a16="http://schemas.microsoft.com/office/drawing/2014/main" xmlns="" id="{00000000-0008-0000-0400-00004A010000}"/>
            </a:ext>
          </a:extLst>
        </xdr:cNvPr>
        <xdr:cNvSpPr/>
      </xdr:nvSpPr>
      <xdr:spPr>
        <a:xfrm>
          <a:off x="16459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167149</xdr:rowOff>
    </xdr:from>
    <xdr:ext cx="762000" cy="259045"/>
    <xdr:sp macro="" textlink="">
      <xdr:nvSpPr>
        <xdr:cNvPr id="331" name="補助費等該当値テキスト">
          <a:extLst>
            <a:ext uri="{FF2B5EF4-FFF2-40B4-BE49-F238E27FC236}">
              <a16:creationId xmlns:a16="http://schemas.microsoft.com/office/drawing/2014/main" xmlns="" id="{00000000-0008-0000-0400-00004B010000}"/>
            </a:ext>
          </a:extLst>
        </xdr:cNvPr>
        <xdr:cNvSpPr txBox="1"/>
      </xdr:nvSpPr>
      <xdr:spPr>
        <a:xfrm>
          <a:off x="165989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32766</xdr:rowOff>
    </xdr:from>
    <xdr:to>
      <xdr:col>78</xdr:col>
      <xdr:colOff>120650</xdr:colOff>
      <xdr:row>37</xdr:row>
      <xdr:rowOff>134366</xdr:rowOff>
    </xdr:to>
    <xdr:sp macro="" textlink="">
      <xdr:nvSpPr>
        <xdr:cNvPr id="332" name="楕円 331">
          <a:extLst>
            <a:ext uri="{FF2B5EF4-FFF2-40B4-BE49-F238E27FC236}">
              <a16:creationId xmlns:a16="http://schemas.microsoft.com/office/drawing/2014/main" xmlns="" id="{00000000-0008-0000-0400-00004C010000}"/>
            </a:ext>
          </a:extLst>
        </xdr:cNvPr>
        <xdr:cNvSpPr/>
      </xdr:nvSpPr>
      <xdr:spPr>
        <a:xfrm>
          <a:off x="15621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119143</xdr:rowOff>
    </xdr:from>
    <xdr:ext cx="736600" cy="259045"/>
    <xdr:sp macro="" textlink="">
      <xdr:nvSpPr>
        <xdr:cNvPr id="333" name="テキスト ボックス 332">
          <a:extLst>
            <a:ext uri="{FF2B5EF4-FFF2-40B4-BE49-F238E27FC236}">
              <a16:creationId xmlns:a16="http://schemas.microsoft.com/office/drawing/2014/main" xmlns="" id="{00000000-0008-0000-0400-00004D010000}"/>
            </a:ext>
          </a:extLst>
        </xdr:cNvPr>
        <xdr:cNvSpPr txBox="1"/>
      </xdr:nvSpPr>
      <xdr:spPr>
        <a:xfrm>
          <a:off x="15290800" y="6462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60198</xdr:rowOff>
    </xdr:from>
    <xdr:to>
      <xdr:col>74</xdr:col>
      <xdr:colOff>31750</xdr:colOff>
      <xdr:row>37</xdr:row>
      <xdr:rowOff>161798</xdr:rowOff>
    </xdr:to>
    <xdr:sp macro="" textlink="">
      <xdr:nvSpPr>
        <xdr:cNvPr id="334" name="楕円 333">
          <a:extLst>
            <a:ext uri="{FF2B5EF4-FFF2-40B4-BE49-F238E27FC236}">
              <a16:creationId xmlns:a16="http://schemas.microsoft.com/office/drawing/2014/main" xmlns="" id="{00000000-0008-0000-0400-00004E010000}"/>
            </a:ext>
          </a:extLst>
        </xdr:cNvPr>
        <xdr:cNvSpPr/>
      </xdr:nvSpPr>
      <xdr:spPr>
        <a:xfrm>
          <a:off x="14732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146575</xdr:rowOff>
    </xdr:from>
    <xdr:ext cx="762000" cy="259045"/>
    <xdr:sp macro="" textlink="">
      <xdr:nvSpPr>
        <xdr:cNvPr id="335" name="テキスト ボックス 334">
          <a:extLst>
            <a:ext uri="{FF2B5EF4-FFF2-40B4-BE49-F238E27FC236}">
              <a16:creationId xmlns:a16="http://schemas.microsoft.com/office/drawing/2014/main" xmlns="" id="{00000000-0008-0000-0400-00004F010000}"/>
            </a:ext>
          </a:extLst>
        </xdr:cNvPr>
        <xdr:cNvSpPr txBox="1"/>
      </xdr:nvSpPr>
      <xdr:spPr>
        <a:xfrm>
          <a:off x="14401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169926</xdr:rowOff>
    </xdr:from>
    <xdr:to>
      <xdr:col>69</xdr:col>
      <xdr:colOff>142875</xdr:colOff>
      <xdr:row>38</xdr:row>
      <xdr:rowOff>100076</xdr:rowOff>
    </xdr:to>
    <xdr:sp macro="" textlink="">
      <xdr:nvSpPr>
        <xdr:cNvPr id="336" name="楕円 335">
          <a:extLst>
            <a:ext uri="{FF2B5EF4-FFF2-40B4-BE49-F238E27FC236}">
              <a16:creationId xmlns:a16="http://schemas.microsoft.com/office/drawing/2014/main" xmlns="" id="{00000000-0008-0000-0400-000050010000}"/>
            </a:ext>
          </a:extLst>
        </xdr:cNvPr>
        <xdr:cNvSpPr/>
      </xdr:nvSpPr>
      <xdr:spPr>
        <a:xfrm>
          <a:off x="13843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84853</xdr:rowOff>
    </xdr:from>
    <xdr:ext cx="762000" cy="259045"/>
    <xdr:sp macro="" textlink="">
      <xdr:nvSpPr>
        <xdr:cNvPr id="337" name="テキスト ボックス 336">
          <a:extLst>
            <a:ext uri="{FF2B5EF4-FFF2-40B4-BE49-F238E27FC236}">
              <a16:creationId xmlns:a16="http://schemas.microsoft.com/office/drawing/2014/main" xmlns="" id="{00000000-0008-0000-0400-000051010000}"/>
            </a:ext>
          </a:extLst>
        </xdr:cNvPr>
        <xdr:cNvSpPr txBox="1"/>
      </xdr:nvSpPr>
      <xdr:spPr>
        <a:xfrm>
          <a:off x="13512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105918</xdr:rowOff>
    </xdr:from>
    <xdr:to>
      <xdr:col>65</xdr:col>
      <xdr:colOff>53975</xdr:colOff>
      <xdr:row>38</xdr:row>
      <xdr:rowOff>36068</xdr:rowOff>
    </xdr:to>
    <xdr:sp macro="" textlink="">
      <xdr:nvSpPr>
        <xdr:cNvPr id="338" name="楕円 337">
          <a:extLst>
            <a:ext uri="{FF2B5EF4-FFF2-40B4-BE49-F238E27FC236}">
              <a16:creationId xmlns:a16="http://schemas.microsoft.com/office/drawing/2014/main" xmlns="" id="{00000000-0008-0000-0400-000052010000}"/>
            </a:ext>
          </a:extLst>
        </xdr:cNvPr>
        <xdr:cNvSpPr/>
      </xdr:nvSpPr>
      <xdr:spPr>
        <a:xfrm>
          <a:off x="12954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20845</xdr:rowOff>
    </xdr:from>
    <xdr:ext cx="762000" cy="259045"/>
    <xdr:sp macro="" textlink="">
      <xdr:nvSpPr>
        <xdr:cNvPr id="339" name="テキスト ボックス 338">
          <a:extLst>
            <a:ext uri="{FF2B5EF4-FFF2-40B4-BE49-F238E27FC236}">
              <a16:creationId xmlns:a16="http://schemas.microsoft.com/office/drawing/2014/main" xmlns="" id="{00000000-0008-0000-0400-000053010000}"/>
            </a:ext>
          </a:extLst>
        </xdr:cNvPr>
        <xdr:cNvSpPr txBox="1"/>
      </xdr:nvSpPr>
      <xdr:spPr>
        <a:xfrm>
          <a:off x="12623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xmlns=""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xmlns=""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xmlns=""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xmlns=""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前年度比０．</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６％</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増加しているが、類似団体平均と比較すると、公債費に係る経常収支比率は低くなっている。これは、①近年地方債の新規発行を伴う普通建設事業を抑制した　②地方債残高を確実に減らしていくために、地方債発行額を元金償還額の範囲内に抑えた　③市中銀行等への任意の繰上償還を実施したことによるものである。今後もこの方針を堅持しつつ、地方債残高の縮減に努める。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xmlns=""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xmlns=""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xmlns=""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xmlns=""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xmlns=""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xmlns=""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153670</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flipV="1">
          <a:off x="4826000" y="126771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68" name="公債費最小値テキスト">
          <a:extLst>
            <a:ext uri="{FF2B5EF4-FFF2-40B4-BE49-F238E27FC236}">
              <a16:creationId xmlns:a16="http://schemas.microsoft.com/office/drawing/2014/main" xmlns="" id="{00000000-0008-0000-0400-000070010000}"/>
            </a:ext>
          </a:extLst>
        </xdr:cNvPr>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0" name="公債費最大値テキスト">
          <a:extLst>
            <a:ext uri="{FF2B5EF4-FFF2-40B4-BE49-F238E27FC236}">
              <a16:creationId xmlns:a16="http://schemas.microsoft.com/office/drawing/2014/main" xmlns="" id="{00000000-0008-0000-0400-000072010000}"/>
            </a:ext>
          </a:extLst>
        </xdr:cNvPr>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1" name="直線コネクタ 370">
          <a:extLst>
            <a:ext uri="{FF2B5EF4-FFF2-40B4-BE49-F238E27FC236}">
              <a16:creationId xmlns:a16="http://schemas.microsoft.com/office/drawing/2014/main" xmlns="" id="{00000000-0008-0000-0400-000073010000}"/>
            </a:ext>
          </a:extLst>
        </xdr:cNvPr>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123189</xdr:rowOff>
    </xdr:from>
    <xdr:to>
      <xdr:col>24</xdr:col>
      <xdr:colOff>25400</xdr:colOff>
      <xdr:row>77</xdr:row>
      <xdr:rowOff>168911</xdr:rowOff>
    </xdr:to>
    <xdr:cxnSp macro="">
      <xdr:nvCxnSpPr>
        <xdr:cNvPr id="372" name="直線コネクタ 371">
          <a:extLst>
            <a:ext uri="{FF2B5EF4-FFF2-40B4-BE49-F238E27FC236}">
              <a16:creationId xmlns:a16="http://schemas.microsoft.com/office/drawing/2014/main" xmlns="" id="{00000000-0008-0000-0400-000074010000}"/>
            </a:ext>
          </a:extLst>
        </xdr:cNvPr>
        <xdr:cNvCxnSpPr/>
      </xdr:nvCxnSpPr>
      <xdr:spPr>
        <a:xfrm>
          <a:off x="3987800" y="133248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158766</xdr:rowOff>
    </xdr:from>
    <xdr:ext cx="762000" cy="259045"/>
    <xdr:sp macro="" textlink="">
      <xdr:nvSpPr>
        <xdr:cNvPr id="373" name="公債費平均値テキスト">
          <a:extLst>
            <a:ext uri="{FF2B5EF4-FFF2-40B4-BE49-F238E27FC236}">
              <a16:creationId xmlns:a16="http://schemas.microsoft.com/office/drawing/2014/main" xmlns="" id="{00000000-0008-0000-0400-000075010000}"/>
            </a:ext>
          </a:extLst>
        </xdr:cNvPr>
        <xdr:cNvSpPr txBox="1"/>
      </xdr:nvSpPr>
      <xdr:spPr>
        <a:xfrm>
          <a:off x="4914900" y="13360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15239</xdr:rowOff>
    </xdr:from>
    <xdr:to>
      <xdr:col>24</xdr:col>
      <xdr:colOff>76200</xdr:colOff>
      <xdr:row>78</xdr:row>
      <xdr:rowOff>116839</xdr:rowOff>
    </xdr:to>
    <xdr:sp macro="" textlink="">
      <xdr:nvSpPr>
        <xdr:cNvPr id="374" name="フローチャート: 判断 373">
          <a:extLst>
            <a:ext uri="{FF2B5EF4-FFF2-40B4-BE49-F238E27FC236}">
              <a16:creationId xmlns:a16="http://schemas.microsoft.com/office/drawing/2014/main" xmlns="" id="{00000000-0008-0000-0400-000076010000}"/>
            </a:ext>
          </a:extLst>
        </xdr:cNvPr>
        <xdr:cNvSpPr/>
      </xdr:nvSpPr>
      <xdr:spPr>
        <a:xfrm>
          <a:off x="47752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123189</xdr:rowOff>
    </xdr:from>
    <xdr:to>
      <xdr:col>19</xdr:col>
      <xdr:colOff>187325</xdr:colOff>
      <xdr:row>77</xdr:row>
      <xdr:rowOff>123189</xdr:rowOff>
    </xdr:to>
    <xdr:cxnSp macro="">
      <xdr:nvCxnSpPr>
        <xdr:cNvPr id="375" name="直線コネクタ 374">
          <a:extLst>
            <a:ext uri="{FF2B5EF4-FFF2-40B4-BE49-F238E27FC236}">
              <a16:creationId xmlns:a16="http://schemas.microsoft.com/office/drawing/2014/main" xmlns="" id="{00000000-0008-0000-0400-000077010000}"/>
            </a:ext>
          </a:extLst>
        </xdr:cNvPr>
        <xdr:cNvCxnSpPr/>
      </xdr:nvCxnSpPr>
      <xdr:spPr>
        <a:xfrm>
          <a:off x="3098800" y="13324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6" name="フローチャート: 判断 375">
          <a:extLst>
            <a:ext uri="{FF2B5EF4-FFF2-40B4-BE49-F238E27FC236}">
              <a16:creationId xmlns:a16="http://schemas.microsoft.com/office/drawing/2014/main" xmlns="" id="{00000000-0008-0000-0400-000078010000}"/>
            </a:ext>
          </a:extLst>
        </xdr:cNvPr>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101616</xdr:rowOff>
    </xdr:from>
    <xdr:ext cx="7366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3606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92711</xdr:rowOff>
    </xdr:from>
    <xdr:to>
      <xdr:col>15</xdr:col>
      <xdr:colOff>98425</xdr:colOff>
      <xdr:row>77</xdr:row>
      <xdr:rowOff>123189</xdr:rowOff>
    </xdr:to>
    <xdr:cxnSp macro="">
      <xdr:nvCxnSpPr>
        <xdr:cNvPr id="378" name="直線コネクタ 377">
          <a:extLst>
            <a:ext uri="{FF2B5EF4-FFF2-40B4-BE49-F238E27FC236}">
              <a16:creationId xmlns:a16="http://schemas.microsoft.com/office/drawing/2014/main" xmlns="" id="{00000000-0008-0000-0400-00007A010000}"/>
            </a:ext>
          </a:extLst>
        </xdr:cNvPr>
        <xdr:cNvCxnSpPr/>
      </xdr:nvCxnSpPr>
      <xdr:spPr>
        <a:xfrm>
          <a:off x="2209800" y="132943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79" name="フローチャート: 判断 378">
          <a:extLst>
            <a:ext uri="{FF2B5EF4-FFF2-40B4-BE49-F238E27FC236}">
              <a16:creationId xmlns:a16="http://schemas.microsoft.com/office/drawing/2014/main" xmlns="" id="{00000000-0008-0000-0400-00007B010000}"/>
            </a:ext>
          </a:extLst>
        </xdr:cNvPr>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92711</xdr:rowOff>
    </xdr:from>
    <xdr:to>
      <xdr:col>11</xdr:col>
      <xdr:colOff>9525</xdr:colOff>
      <xdr:row>77</xdr:row>
      <xdr:rowOff>92711</xdr:rowOff>
    </xdr:to>
    <xdr:cxnSp macro="">
      <xdr:nvCxnSpPr>
        <xdr:cNvPr id="381" name="直線コネクタ 380">
          <a:extLst>
            <a:ext uri="{FF2B5EF4-FFF2-40B4-BE49-F238E27FC236}">
              <a16:creationId xmlns:a16="http://schemas.microsoft.com/office/drawing/2014/main" xmlns="" id="{00000000-0008-0000-0400-00007D010000}"/>
            </a:ext>
          </a:extLst>
        </xdr:cNvPr>
        <xdr:cNvCxnSpPr/>
      </xdr:nvCxnSpPr>
      <xdr:spPr>
        <a:xfrm>
          <a:off x="1320800" y="13294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22861</xdr:rowOff>
    </xdr:from>
    <xdr:to>
      <xdr:col>11</xdr:col>
      <xdr:colOff>60325</xdr:colOff>
      <xdr:row>78</xdr:row>
      <xdr:rowOff>124461</xdr:rowOff>
    </xdr:to>
    <xdr:sp macro="" textlink="">
      <xdr:nvSpPr>
        <xdr:cNvPr id="382" name="フローチャート: 判断 381">
          <a:extLst>
            <a:ext uri="{FF2B5EF4-FFF2-40B4-BE49-F238E27FC236}">
              <a16:creationId xmlns:a16="http://schemas.microsoft.com/office/drawing/2014/main" xmlns="" id="{00000000-0008-0000-0400-00007E010000}"/>
            </a:ext>
          </a:extLst>
        </xdr:cNvPr>
        <xdr:cNvSpPr/>
      </xdr:nvSpPr>
      <xdr:spPr>
        <a:xfrm>
          <a:off x="2159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109238</xdr:rowOff>
    </xdr:from>
    <xdr:ext cx="7620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1828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84" name="フローチャート: 判断 383">
          <a:extLst>
            <a:ext uri="{FF2B5EF4-FFF2-40B4-BE49-F238E27FC236}">
              <a16:creationId xmlns:a16="http://schemas.microsoft.com/office/drawing/2014/main" xmlns="" id="{00000000-0008-0000-0400-000080010000}"/>
            </a:ext>
          </a:extLst>
        </xdr:cNvPr>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116857</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xmlns=""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118111</xdr:rowOff>
    </xdr:from>
    <xdr:to>
      <xdr:col>24</xdr:col>
      <xdr:colOff>76200</xdr:colOff>
      <xdr:row>78</xdr:row>
      <xdr:rowOff>48261</xdr:rowOff>
    </xdr:to>
    <xdr:sp macro="" textlink="">
      <xdr:nvSpPr>
        <xdr:cNvPr id="391" name="楕円 390">
          <a:extLst>
            <a:ext uri="{FF2B5EF4-FFF2-40B4-BE49-F238E27FC236}">
              <a16:creationId xmlns:a16="http://schemas.microsoft.com/office/drawing/2014/main" xmlns="" id="{00000000-0008-0000-0400-000087010000}"/>
            </a:ext>
          </a:extLst>
        </xdr:cNvPr>
        <xdr:cNvSpPr/>
      </xdr:nvSpPr>
      <xdr:spPr>
        <a:xfrm>
          <a:off x="47752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134638</xdr:rowOff>
    </xdr:from>
    <xdr:ext cx="762000" cy="259045"/>
    <xdr:sp macro="" textlink="">
      <xdr:nvSpPr>
        <xdr:cNvPr id="392" name="公債費該当値テキスト">
          <a:extLst>
            <a:ext uri="{FF2B5EF4-FFF2-40B4-BE49-F238E27FC236}">
              <a16:creationId xmlns:a16="http://schemas.microsoft.com/office/drawing/2014/main" xmlns="" id="{00000000-0008-0000-0400-000088010000}"/>
            </a:ext>
          </a:extLst>
        </xdr:cNvPr>
        <xdr:cNvSpPr txBox="1"/>
      </xdr:nvSpPr>
      <xdr:spPr>
        <a:xfrm>
          <a:off x="49149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72389</xdr:rowOff>
    </xdr:from>
    <xdr:to>
      <xdr:col>20</xdr:col>
      <xdr:colOff>38100</xdr:colOff>
      <xdr:row>78</xdr:row>
      <xdr:rowOff>2539</xdr:rowOff>
    </xdr:to>
    <xdr:sp macro="" textlink="">
      <xdr:nvSpPr>
        <xdr:cNvPr id="393" name="楕円 392">
          <a:extLst>
            <a:ext uri="{FF2B5EF4-FFF2-40B4-BE49-F238E27FC236}">
              <a16:creationId xmlns:a16="http://schemas.microsoft.com/office/drawing/2014/main" xmlns="" id="{00000000-0008-0000-0400-000089010000}"/>
            </a:ext>
          </a:extLst>
        </xdr:cNvPr>
        <xdr:cNvSpPr/>
      </xdr:nvSpPr>
      <xdr:spPr>
        <a:xfrm>
          <a:off x="3937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12716</xdr:rowOff>
    </xdr:from>
    <xdr:ext cx="736600" cy="259045"/>
    <xdr:sp macro="" textlink="">
      <xdr:nvSpPr>
        <xdr:cNvPr id="394" name="テキスト ボックス 393">
          <a:extLst>
            <a:ext uri="{FF2B5EF4-FFF2-40B4-BE49-F238E27FC236}">
              <a16:creationId xmlns:a16="http://schemas.microsoft.com/office/drawing/2014/main" xmlns="" id="{00000000-0008-0000-0400-00008A010000}"/>
            </a:ext>
          </a:extLst>
        </xdr:cNvPr>
        <xdr:cNvSpPr txBox="1"/>
      </xdr:nvSpPr>
      <xdr:spPr>
        <a:xfrm>
          <a:off x="3606800" y="13042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72389</xdr:rowOff>
    </xdr:from>
    <xdr:to>
      <xdr:col>15</xdr:col>
      <xdr:colOff>149225</xdr:colOff>
      <xdr:row>78</xdr:row>
      <xdr:rowOff>2539</xdr:rowOff>
    </xdr:to>
    <xdr:sp macro="" textlink="">
      <xdr:nvSpPr>
        <xdr:cNvPr id="395" name="楕円 394">
          <a:extLst>
            <a:ext uri="{FF2B5EF4-FFF2-40B4-BE49-F238E27FC236}">
              <a16:creationId xmlns:a16="http://schemas.microsoft.com/office/drawing/2014/main" xmlns="" id="{00000000-0008-0000-0400-00008B010000}"/>
            </a:ext>
          </a:extLst>
        </xdr:cNvPr>
        <xdr:cNvSpPr/>
      </xdr:nvSpPr>
      <xdr:spPr>
        <a:xfrm>
          <a:off x="3048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12716</xdr:rowOff>
    </xdr:from>
    <xdr:ext cx="762000" cy="259045"/>
    <xdr:sp macro="" textlink="">
      <xdr:nvSpPr>
        <xdr:cNvPr id="396" name="テキスト ボックス 395">
          <a:extLst>
            <a:ext uri="{FF2B5EF4-FFF2-40B4-BE49-F238E27FC236}">
              <a16:creationId xmlns:a16="http://schemas.microsoft.com/office/drawing/2014/main" xmlns="" id="{00000000-0008-0000-0400-00008C010000}"/>
            </a:ext>
          </a:extLst>
        </xdr:cNvPr>
        <xdr:cNvSpPr txBox="1"/>
      </xdr:nvSpPr>
      <xdr:spPr>
        <a:xfrm>
          <a:off x="2717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41911</xdr:rowOff>
    </xdr:from>
    <xdr:to>
      <xdr:col>11</xdr:col>
      <xdr:colOff>60325</xdr:colOff>
      <xdr:row>77</xdr:row>
      <xdr:rowOff>143511</xdr:rowOff>
    </xdr:to>
    <xdr:sp macro="" textlink="">
      <xdr:nvSpPr>
        <xdr:cNvPr id="397" name="楕円 396">
          <a:extLst>
            <a:ext uri="{FF2B5EF4-FFF2-40B4-BE49-F238E27FC236}">
              <a16:creationId xmlns:a16="http://schemas.microsoft.com/office/drawing/2014/main" xmlns="" id="{00000000-0008-0000-0400-00008D010000}"/>
            </a:ext>
          </a:extLst>
        </xdr:cNvPr>
        <xdr:cNvSpPr/>
      </xdr:nvSpPr>
      <xdr:spPr>
        <a:xfrm>
          <a:off x="2159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98" name="テキスト ボックス 397">
          <a:extLst>
            <a:ext uri="{FF2B5EF4-FFF2-40B4-BE49-F238E27FC236}">
              <a16:creationId xmlns:a16="http://schemas.microsoft.com/office/drawing/2014/main" xmlns="" id="{00000000-0008-0000-0400-00008E010000}"/>
            </a:ext>
          </a:extLst>
        </xdr:cNvPr>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99" name="楕円 398">
          <a:extLst>
            <a:ext uri="{FF2B5EF4-FFF2-40B4-BE49-F238E27FC236}">
              <a16:creationId xmlns:a16="http://schemas.microsoft.com/office/drawing/2014/main" xmlns="" id="{00000000-0008-0000-0400-00008F010000}"/>
            </a:ext>
          </a:extLst>
        </xdr:cNvPr>
        <xdr:cNvSpPr/>
      </xdr:nvSpPr>
      <xdr:spPr>
        <a:xfrm>
          <a:off x="1270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153688</xdr:rowOff>
    </xdr:from>
    <xdr:ext cx="762000" cy="259045"/>
    <xdr:sp macro="" textlink="">
      <xdr:nvSpPr>
        <xdr:cNvPr id="400" name="テキスト ボックス 399">
          <a:extLst>
            <a:ext uri="{FF2B5EF4-FFF2-40B4-BE49-F238E27FC236}">
              <a16:creationId xmlns:a16="http://schemas.microsoft.com/office/drawing/2014/main" xmlns="" id="{00000000-0008-0000-0400-000090010000}"/>
            </a:ext>
          </a:extLst>
        </xdr:cNvPr>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xmlns=""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xmlns=""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xmlns=""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xmlns=""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xmlns=""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xmlns=""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類似団体平均と比較すると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上回っている。その主な原因は扶助費が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その他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２．２％と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類似団体の数値をそれぞれ上回っていることである。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xmlns=""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xmlns=""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xmlns=""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xmlns=""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xmlns=""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xmlns=""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xmlns=""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xmlns=""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xmlns=""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xmlns=""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80</xdr:row>
      <xdr:rowOff>49276</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flipV="1">
          <a:off x="16510000" y="1270000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27" name="公債費以外最小値テキスト">
          <a:extLst>
            <a:ext uri="{FF2B5EF4-FFF2-40B4-BE49-F238E27FC236}">
              <a16:creationId xmlns:a16="http://schemas.microsoft.com/office/drawing/2014/main" xmlns="" id="{00000000-0008-0000-0400-0000AB010000}"/>
            </a:ext>
          </a:extLst>
        </xdr:cNvPr>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29" name="公債費以外最大値テキスト">
          <a:extLst>
            <a:ext uri="{FF2B5EF4-FFF2-40B4-BE49-F238E27FC236}">
              <a16:creationId xmlns:a16="http://schemas.microsoft.com/office/drawing/2014/main" xmlns="" id="{00000000-0008-0000-0400-0000AD010000}"/>
            </a:ext>
          </a:extLst>
        </xdr:cNvPr>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30" name="直線コネクタ 429">
          <a:extLst>
            <a:ext uri="{FF2B5EF4-FFF2-40B4-BE49-F238E27FC236}">
              <a16:creationId xmlns:a16="http://schemas.microsoft.com/office/drawing/2014/main" xmlns="" id="{00000000-0008-0000-0400-0000AE010000}"/>
            </a:ext>
          </a:extLst>
        </xdr:cNvPr>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145287</xdr:rowOff>
    </xdr:from>
    <xdr:to>
      <xdr:col>82</xdr:col>
      <xdr:colOff>107950</xdr:colOff>
      <xdr:row>79</xdr:row>
      <xdr:rowOff>115570</xdr:rowOff>
    </xdr:to>
    <xdr:cxnSp macro="">
      <xdr:nvCxnSpPr>
        <xdr:cNvPr id="431" name="直線コネクタ 430">
          <a:extLst>
            <a:ext uri="{FF2B5EF4-FFF2-40B4-BE49-F238E27FC236}">
              <a16:creationId xmlns:a16="http://schemas.microsoft.com/office/drawing/2014/main" xmlns="" id="{00000000-0008-0000-0400-0000AF010000}"/>
            </a:ext>
          </a:extLst>
        </xdr:cNvPr>
        <xdr:cNvCxnSpPr/>
      </xdr:nvCxnSpPr>
      <xdr:spPr>
        <a:xfrm flipV="1">
          <a:off x="15671800" y="13518387"/>
          <a:ext cx="8382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165879</xdr:rowOff>
    </xdr:from>
    <xdr:ext cx="762000" cy="259045"/>
    <xdr:sp macro="" textlink="">
      <xdr:nvSpPr>
        <xdr:cNvPr id="432" name="公債費以外平均値テキスト">
          <a:extLst>
            <a:ext uri="{FF2B5EF4-FFF2-40B4-BE49-F238E27FC236}">
              <a16:creationId xmlns:a16="http://schemas.microsoft.com/office/drawing/2014/main" xmlns="" id="{00000000-0008-0000-0400-0000B0010000}"/>
            </a:ext>
          </a:extLst>
        </xdr:cNvPr>
        <xdr:cNvSpPr txBox="1"/>
      </xdr:nvSpPr>
      <xdr:spPr>
        <a:xfrm>
          <a:off x="16598900" y="13024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33" name="フローチャート: 判断 432">
          <a:extLst>
            <a:ext uri="{FF2B5EF4-FFF2-40B4-BE49-F238E27FC236}">
              <a16:creationId xmlns:a16="http://schemas.microsoft.com/office/drawing/2014/main" xmlns="" id="{00000000-0008-0000-0400-0000B1010000}"/>
            </a:ext>
          </a:extLst>
        </xdr:cNvPr>
        <xdr:cNvSpPr/>
      </xdr:nvSpPr>
      <xdr:spPr>
        <a:xfrm>
          <a:off x="164592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92711</xdr:rowOff>
    </xdr:from>
    <xdr:to>
      <xdr:col>78</xdr:col>
      <xdr:colOff>69850</xdr:colOff>
      <xdr:row>79</xdr:row>
      <xdr:rowOff>115570</xdr:rowOff>
    </xdr:to>
    <xdr:cxnSp macro="">
      <xdr:nvCxnSpPr>
        <xdr:cNvPr id="434" name="直線コネクタ 433">
          <a:extLst>
            <a:ext uri="{FF2B5EF4-FFF2-40B4-BE49-F238E27FC236}">
              <a16:creationId xmlns:a16="http://schemas.microsoft.com/office/drawing/2014/main" xmlns="" id="{00000000-0008-0000-0400-0000B2010000}"/>
            </a:ext>
          </a:extLst>
        </xdr:cNvPr>
        <xdr:cNvCxnSpPr/>
      </xdr:nvCxnSpPr>
      <xdr:spPr>
        <a:xfrm>
          <a:off x="14782800" y="136372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5" name="フローチャート: 判断 434">
          <a:extLst>
            <a:ext uri="{FF2B5EF4-FFF2-40B4-BE49-F238E27FC236}">
              <a16:creationId xmlns:a16="http://schemas.microsoft.com/office/drawing/2014/main" xmlns="" id="{00000000-0008-0000-0400-0000B3010000}"/>
            </a:ext>
          </a:extLst>
        </xdr:cNvPr>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139971</xdr:rowOff>
    </xdr:from>
    <xdr:ext cx="7366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5290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5842</xdr:rowOff>
    </xdr:from>
    <xdr:to>
      <xdr:col>73</xdr:col>
      <xdr:colOff>180975</xdr:colOff>
      <xdr:row>79</xdr:row>
      <xdr:rowOff>92711</xdr:rowOff>
    </xdr:to>
    <xdr:cxnSp macro="">
      <xdr:nvCxnSpPr>
        <xdr:cNvPr id="437" name="直線コネクタ 436">
          <a:extLst>
            <a:ext uri="{FF2B5EF4-FFF2-40B4-BE49-F238E27FC236}">
              <a16:creationId xmlns:a16="http://schemas.microsoft.com/office/drawing/2014/main" xmlns="" id="{00000000-0008-0000-0400-0000B5010000}"/>
            </a:ext>
          </a:extLst>
        </xdr:cNvPr>
        <xdr:cNvCxnSpPr/>
      </xdr:nvCxnSpPr>
      <xdr:spPr>
        <a:xfrm>
          <a:off x="13893800" y="13550392"/>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38" name="フローチャート: 判断 437">
          <a:extLst>
            <a:ext uri="{FF2B5EF4-FFF2-40B4-BE49-F238E27FC236}">
              <a16:creationId xmlns:a16="http://schemas.microsoft.com/office/drawing/2014/main" xmlns="" id="{00000000-0008-0000-0400-0000B6010000}"/>
            </a:ext>
          </a:extLst>
        </xdr:cNvPr>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117112</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4401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5842</xdr:rowOff>
    </xdr:from>
    <xdr:to>
      <xdr:col>69</xdr:col>
      <xdr:colOff>92075</xdr:colOff>
      <xdr:row>79</xdr:row>
      <xdr:rowOff>14987</xdr:rowOff>
    </xdr:to>
    <xdr:cxnSp macro="">
      <xdr:nvCxnSpPr>
        <xdr:cNvPr id="440" name="直線コネクタ 439">
          <a:extLst>
            <a:ext uri="{FF2B5EF4-FFF2-40B4-BE49-F238E27FC236}">
              <a16:creationId xmlns:a16="http://schemas.microsoft.com/office/drawing/2014/main" xmlns="" id="{00000000-0008-0000-0400-0000B8010000}"/>
            </a:ext>
          </a:extLst>
        </xdr:cNvPr>
        <xdr:cNvCxnSpPr/>
      </xdr:nvCxnSpPr>
      <xdr:spPr>
        <a:xfrm flipV="1">
          <a:off x="13004800" y="135503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1" name="フローチャート: 判断 440">
          <a:extLst>
            <a:ext uri="{FF2B5EF4-FFF2-40B4-BE49-F238E27FC236}">
              <a16:creationId xmlns:a16="http://schemas.microsoft.com/office/drawing/2014/main" xmlns="" id="{00000000-0008-0000-0400-0000B9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3" name="フローチャート: 判断 442">
          <a:extLst>
            <a:ext uri="{FF2B5EF4-FFF2-40B4-BE49-F238E27FC236}">
              <a16:creationId xmlns:a16="http://schemas.microsoft.com/office/drawing/2014/main" xmlns="" id="{00000000-0008-0000-0400-0000BB010000}"/>
            </a:ext>
          </a:extLst>
        </xdr:cNvPr>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xmlns=""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94487</xdr:rowOff>
    </xdr:from>
    <xdr:to>
      <xdr:col>82</xdr:col>
      <xdr:colOff>158750</xdr:colOff>
      <xdr:row>79</xdr:row>
      <xdr:rowOff>24637</xdr:rowOff>
    </xdr:to>
    <xdr:sp macro="" textlink="">
      <xdr:nvSpPr>
        <xdr:cNvPr id="450" name="楕円 449">
          <a:extLst>
            <a:ext uri="{FF2B5EF4-FFF2-40B4-BE49-F238E27FC236}">
              <a16:creationId xmlns:a16="http://schemas.microsoft.com/office/drawing/2014/main" xmlns="" id="{00000000-0008-0000-0400-0000C2010000}"/>
            </a:ext>
          </a:extLst>
        </xdr:cNvPr>
        <xdr:cNvSpPr/>
      </xdr:nvSpPr>
      <xdr:spPr>
        <a:xfrm>
          <a:off x="164592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66564</xdr:rowOff>
    </xdr:from>
    <xdr:ext cx="762000" cy="259045"/>
    <xdr:sp macro="" textlink="">
      <xdr:nvSpPr>
        <xdr:cNvPr id="451" name="公債費以外該当値テキスト">
          <a:extLst>
            <a:ext uri="{FF2B5EF4-FFF2-40B4-BE49-F238E27FC236}">
              <a16:creationId xmlns:a16="http://schemas.microsoft.com/office/drawing/2014/main" xmlns="" id="{00000000-0008-0000-0400-0000C3010000}"/>
            </a:ext>
          </a:extLst>
        </xdr:cNvPr>
        <xdr:cNvSpPr txBox="1"/>
      </xdr:nvSpPr>
      <xdr:spPr>
        <a:xfrm>
          <a:off x="165989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64770</xdr:rowOff>
    </xdr:from>
    <xdr:to>
      <xdr:col>78</xdr:col>
      <xdr:colOff>120650</xdr:colOff>
      <xdr:row>79</xdr:row>
      <xdr:rowOff>166370</xdr:rowOff>
    </xdr:to>
    <xdr:sp macro="" textlink="">
      <xdr:nvSpPr>
        <xdr:cNvPr id="452" name="楕円 451">
          <a:extLst>
            <a:ext uri="{FF2B5EF4-FFF2-40B4-BE49-F238E27FC236}">
              <a16:creationId xmlns:a16="http://schemas.microsoft.com/office/drawing/2014/main" xmlns="" id="{00000000-0008-0000-0400-0000C4010000}"/>
            </a:ext>
          </a:extLst>
        </xdr:cNvPr>
        <xdr:cNvSpPr/>
      </xdr:nvSpPr>
      <xdr:spPr>
        <a:xfrm>
          <a:off x="15621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151147</xdr:rowOff>
    </xdr:from>
    <xdr:ext cx="736600" cy="259045"/>
    <xdr:sp macro="" textlink="">
      <xdr:nvSpPr>
        <xdr:cNvPr id="453" name="テキスト ボックス 452">
          <a:extLst>
            <a:ext uri="{FF2B5EF4-FFF2-40B4-BE49-F238E27FC236}">
              <a16:creationId xmlns:a16="http://schemas.microsoft.com/office/drawing/2014/main" xmlns="" id="{00000000-0008-0000-0400-0000C5010000}"/>
            </a:ext>
          </a:extLst>
        </xdr:cNvPr>
        <xdr:cNvSpPr txBox="1"/>
      </xdr:nvSpPr>
      <xdr:spPr>
        <a:xfrm>
          <a:off x="15290800" y="1369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41911</xdr:rowOff>
    </xdr:from>
    <xdr:to>
      <xdr:col>74</xdr:col>
      <xdr:colOff>31750</xdr:colOff>
      <xdr:row>79</xdr:row>
      <xdr:rowOff>143511</xdr:rowOff>
    </xdr:to>
    <xdr:sp macro="" textlink="">
      <xdr:nvSpPr>
        <xdr:cNvPr id="454" name="楕円 453">
          <a:extLst>
            <a:ext uri="{FF2B5EF4-FFF2-40B4-BE49-F238E27FC236}">
              <a16:creationId xmlns:a16="http://schemas.microsoft.com/office/drawing/2014/main" xmlns="" id="{00000000-0008-0000-0400-0000C6010000}"/>
            </a:ext>
          </a:extLst>
        </xdr:cNvPr>
        <xdr:cNvSpPr/>
      </xdr:nvSpPr>
      <xdr:spPr>
        <a:xfrm>
          <a:off x="14732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128288</xdr:rowOff>
    </xdr:from>
    <xdr:ext cx="762000" cy="259045"/>
    <xdr:sp macro="" textlink="">
      <xdr:nvSpPr>
        <xdr:cNvPr id="455" name="テキスト ボックス 454">
          <a:extLst>
            <a:ext uri="{FF2B5EF4-FFF2-40B4-BE49-F238E27FC236}">
              <a16:creationId xmlns:a16="http://schemas.microsoft.com/office/drawing/2014/main" xmlns="" id="{00000000-0008-0000-0400-0000C7010000}"/>
            </a:ext>
          </a:extLst>
        </xdr:cNvPr>
        <xdr:cNvSpPr txBox="1"/>
      </xdr:nvSpPr>
      <xdr:spPr>
        <a:xfrm>
          <a:off x="14401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126492</xdr:rowOff>
    </xdr:from>
    <xdr:to>
      <xdr:col>69</xdr:col>
      <xdr:colOff>142875</xdr:colOff>
      <xdr:row>79</xdr:row>
      <xdr:rowOff>56642</xdr:rowOff>
    </xdr:to>
    <xdr:sp macro="" textlink="">
      <xdr:nvSpPr>
        <xdr:cNvPr id="456" name="楕円 455">
          <a:extLst>
            <a:ext uri="{FF2B5EF4-FFF2-40B4-BE49-F238E27FC236}">
              <a16:creationId xmlns:a16="http://schemas.microsoft.com/office/drawing/2014/main" xmlns="" id="{00000000-0008-0000-0400-0000C8010000}"/>
            </a:ext>
          </a:extLst>
        </xdr:cNvPr>
        <xdr:cNvSpPr/>
      </xdr:nvSpPr>
      <xdr:spPr>
        <a:xfrm>
          <a:off x="13843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41419</xdr:rowOff>
    </xdr:from>
    <xdr:ext cx="762000" cy="259045"/>
    <xdr:sp macro="" textlink="">
      <xdr:nvSpPr>
        <xdr:cNvPr id="457" name="テキスト ボックス 456">
          <a:extLst>
            <a:ext uri="{FF2B5EF4-FFF2-40B4-BE49-F238E27FC236}">
              <a16:creationId xmlns:a16="http://schemas.microsoft.com/office/drawing/2014/main" xmlns="" id="{00000000-0008-0000-0400-0000C9010000}"/>
            </a:ext>
          </a:extLst>
        </xdr:cNvPr>
        <xdr:cNvSpPr txBox="1"/>
      </xdr:nvSpPr>
      <xdr:spPr>
        <a:xfrm>
          <a:off x="13512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135637</xdr:rowOff>
    </xdr:from>
    <xdr:to>
      <xdr:col>65</xdr:col>
      <xdr:colOff>53975</xdr:colOff>
      <xdr:row>79</xdr:row>
      <xdr:rowOff>65787</xdr:rowOff>
    </xdr:to>
    <xdr:sp macro="" textlink="">
      <xdr:nvSpPr>
        <xdr:cNvPr id="458" name="楕円 457">
          <a:extLst>
            <a:ext uri="{FF2B5EF4-FFF2-40B4-BE49-F238E27FC236}">
              <a16:creationId xmlns:a16="http://schemas.microsoft.com/office/drawing/2014/main" xmlns="" id="{00000000-0008-0000-0400-0000CA010000}"/>
            </a:ext>
          </a:extLst>
        </xdr:cNvPr>
        <xdr:cNvSpPr/>
      </xdr:nvSpPr>
      <xdr:spPr>
        <a:xfrm>
          <a:off x="12954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50564</xdr:rowOff>
    </xdr:from>
    <xdr:ext cx="762000" cy="259045"/>
    <xdr:sp macro="" textlink="">
      <xdr:nvSpPr>
        <xdr:cNvPr id="459" name="テキスト ボックス 458">
          <a:extLst>
            <a:ext uri="{FF2B5EF4-FFF2-40B4-BE49-F238E27FC236}">
              <a16:creationId xmlns:a16="http://schemas.microsoft.com/office/drawing/2014/main" xmlns="" id="{00000000-0008-0000-0400-0000CB010000}"/>
            </a:ext>
          </a:extLst>
        </xdr:cNvPr>
        <xdr:cNvSpPr txBox="1"/>
      </xdr:nvSpPr>
      <xdr:spPr>
        <a:xfrm>
          <a:off x="12623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福岡県豊前市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xmlns=""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xmlns=""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8155</xdr:rowOff>
    </xdr:from>
    <xdr:to>
      <xdr:col>29</xdr:col>
      <xdr:colOff>127000</xdr:colOff>
      <xdr:row>19</xdr:row>
      <xdr:rowOff>110666</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flipV="1">
          <a:off x="5651500" y="1941730"/>
          <a:ext cx="0" cy="1474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82743</xdr:rowOff>
    </xdr:from>
    <xdr:ext cx="762000" cy="259045"/>
    <xdr:sp macro="" textlink="">
      <xdr:nvSpPr>
        <xdr:cNvPr id="48" name="人口1人当たり決算額の推移最小値テキスト130">
          <a:extLst>
            <a:ext uri="{FF2B5EF4-FFF2-40B4-BE49-F238E27FC236}">
              <a16:creationId xmlns:a16="http://schemas.microsoft.com/office/drawing/2014/main" xmlns="" id="{00000000-0008-0000-0500-000030000000}"/>
            </a:ext>
          </a:extLst>
        </xdr:cNvPr>
        <xdr:cNvSpPr txBox="1"/>
      </xdr:nvSpPr>
      <xdr:spPr>
        <a:xfrm>
          <a:off x="5740400" y="338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110666</xdr:rowOff>
    </xdr:from>
    <xdr:to>
      <xdr:col>30</xdr:col>
      <xdr:colOff>25400</xdr:colOff>
      <xdr:row>19</xdr:row>
      <xdr:rowOff>110666</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34158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94532</xdr:rowOff>
    </xdr:from>
    <xdr:ext cx="762000" cy="259045"/>
    <xdr:sp macro="" textlink="">
      <xdr:nvSpPr>
        <xdr:cNvPr id="50" name="人口1人当たり決算額の推移最大値テキスト130">
          <a:extLst>
            <a:ext uri="{FF2B5EF4-FFF2-40B4-BE49-F238E27FC236}">
              <a16:creationId xmlns:a16="http://schemas.microsoft.com/office/drawing/2014/main" xmlns="" id="{00000000-0008-0000-0500-000032000000}"/>
            </a:ext>
          </a:extLst>
        </xdr:cNvPr>
        <xdr:cNvSpPr txBox="1"/>
      </xdr:nvSpPr>
      <xdr:spPr>
        <a:xfrm>
          <a:off x="5740400" y="16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8155</xdr:rowOff>
    </xdr:from>
    <xdr:to>
      <xdr:col>30</xdr:col>
      <xdr:colOff>25400</xdr:colOff>
      <xdr:row>11</xdr:row>
      <xdr:rowOff>8155</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a:off x="5562600" y="1941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62513</xdr:rowOff>
    </xdr:from>
    <xdr:to>
      <xdr:col>29</xdr:col>
      <xdr:colOff>127000</xdr:colOff>
      <xdr:row>15</xdr:row>
      <xdr:rowOff>111482</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flipV="1">
          <a:off x="5003800" y="2681888"/>
          <a:ext cx="647700" cy="48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64551</xdr:rowOff>
    </xdr:from>
    <xdr:ext cx="762000" cy="259045"/>
    <xdr:sp macro="" textlink="">
      <xdr:nvSpPr>
        <xdr:cNvPr id="53" name="人口1人当たり決算額の推移平均値テキスト130">
          <a:extLst>
            <a:ext uri="{FF2B5EF4-FFF2-40B4-BE49-F238E27FC236}">
              <a16:creationId xmlns:a16="http://schemas.microsoft.com/office/drawing/2014/main" xmlns="" id="{00000000-0008-0000-0500-000035000000}"/>
            </a:ext>
          </a:extLst>
        </xdr:cNvPr>
        <xdr:cNvSpPr txBox="1"/>
      </xdr:nvSpPr>
      <xdr:spPr>
        <a:xfrm>
          <a:off x="5740400" y="2683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92474</xdr:rowOff>
    </xdr:from>
    <xdr:to>
      <xdr:col>29</xdr:col>
      <xdr:colOff>177800</xdr:colOff>
      <xdr:row>16</xdr:row>
      <xdr:rowOff>22624</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5600700" y="27118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91921</xdr:rowOff>
    </xdr:from>
    <xdr:to>
      <xdr:col>26</xdr:col>
      <xdr:colOff>50800</xdr:colOff>
      <xdr:row>15</xdr:row>
      <xdr:rowOff>111482</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a:off x="4305300" y="2711296"/>
          <a:ext cx="698500" cy="195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855</xdr:rowOff>
    </xdr:from>
    <xdr:to>
      <xdr:col>26</xdr:col>
      <xdr:colOff>101600</xdr:colOff>
      <xdr:row>16</xdr:row>
      <xdr:rowOff>102455</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49530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87232</xdr:rowOff>
    </xdr:from>
    <xdr:ext cx="7366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4622800" y="287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91921</xdr:rowOff>
    </xdr:from>
    <xdr:to>
      <xdr:col>22</xdr:col>
      <xdr:colOff>114300</xdr:colOff>
      <xdr:row>15</xdr:row>
      <xdr:rowOff>106143</xdr:rowOff>
    </xdr:to>
    <xdr:cxnSp macro="">
      <xdr:nvCxnSpPr>
        <xdr:cNvPr id="58" name="直線コネクタ 57">
          <a:extLst>
            <a:ext uri="{FF2B5EF4-FFF2-40B4-BE49-F238E27FC236}">
              <a16:creationId xmlns:a16="http://schemas.microsoft.com/office/drawing/2014/main" xmlns="" id="{00000000-0008-0000-0500-00003A000000}"/>
            </a:ext>
          </a:extLst>
        </xdr:cNvPr>
        <xdr:cNvCxnSpPr/>
      </xdr:nvCxnSpPr>
      <xdr:spPr bwMode="auto">
        <a:xfrm flipV="1">
          <a:off x="3606800" y="2711296"/>
          <a:ext cx="698500" cy="14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25413</xdr:rowOff>
    </xdr:from>
    <xdr:to>
      <xdr:col>22</xdr:col>
      <xdr:colOff>165100</xdr:colOff>
      <xdr:row>16</xdr:row>
      <xdr:rowOff>127013</xdr:rowOff>
    </xdr:to>
    <xdr:sp macro="" textlink="">
      <xdr:nvSpPr>
        <xdr:cNvPr id="59" name="フローチャート: 判断 58">
          <a:extLst>
            <a:ext uri="{FF2B5EF4-FFF2-40B4-BE49-F238E27FC236}">
              <a16:creationId xmlns:a16="http://schemas.microsoft.com/office/drawing/2014/main" xmlns="" id="{00000000-0008-0000-0500-00003B000000}"/>
            </a:ext>
          </a:extLst>
        </xdr:cNvPr>
        <xdr:cNvSpPr/>
      </xdr:nvSpPr>
      <xdr:spPr bwMode="auto">
        <a:xfrm>
          <a:off x="42545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111790</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3924300" y="2902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106143</xdr:rowOff>
    </xdr:from>
    <xdr:to>
      <xdr:col>18</xdr:col>
      <xdr:colOff>177800</xdr:colOff>
      <xdr:row>15</xdr:row>
      <xdr:rowOff>113115</xdr:rowOff>
    </xdr:to>
    <xdr:cxnSp macro="">
      <xdr:nvCxnSpPr>
        <xdr:cNvPr id="61" name="直線コネクタ 60">
          <a:extLst>
            <a:ext uri="{FF2B5EF4-FFF2-40B4-BE49-F238E27FC236}">
              <a16:creationId xmlns:a16="http://schemas.microsoft.com/office/drawing/2014/main" xmlns="" id="{00000000-0008-0000-0500-00003D000000}"/>
            </a:ext>
          </a:extLst>
        </xdr:cNvPr>
        <xdr:cNvCxnSpPr/>
      </xdr:nvCxnSpPr>
      <xdr:spPr bwMode="auto">
        <a:xfrm flipV="1">
          <a:off x="2908300" y="2725518"/>
          <a:ext cx="698500" cy="6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40206</xdr:rowOff>
    </xdr:from>
    <xdr:to>
      <xdr:col>19</xdr:col>
      <xdr:colOff>38100</xdr:colOff>
      <xdr:row>16</xdr:row>
      <xdr:rowOff>141806</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3556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126583</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3225800" y="2917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57727</xdr:rowOff>
    </xdr:from>
    <xdr:to>
      <xdr:col>15</xdr:col>
      <xdr:colOff>101600</xdr:colOff>
      <xdr:row>16</xdr:row>
      <xdr:rowOff>159327</xdr:rowOff>
    </xdr:to>
    <xdr:sp macro="" textlink="">
      <xdr:nvSpPr>
        <xdr:cNvPr id="64" name="フローチャート: 判断 63">
          <a:extLst>
            <a:ext uri="{FF2B5EF4-FFF2-40B4-BE49-F238E27FC236}">
              <a16:creationId xmlns:a16="http://schemas.microsoft.com/office/drawing/2014/main" xmlns="" id="{00000000-0008-0000-0500-000040000000}"/>
            </a:ext>
          </a:extLst>
        </xdr:cNvPr>
        <xdr:cNvSpPr/>
      </xdr:nvSpPr>
      <xdr:spPr bwMode="auto">
        <a:xfrm>
          <a:off x="2857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144104</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2527300" y="293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11713</xdr:rowOff>
    </xdr:from>
    <xdr:to>
      <xdr:col>29</xdr:col>
      <xdr:colOff>177800</xdr:colOff>
      <xdr:row>15</xdr:row>
      <xdr:rowOff>113313</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5600700" y="2631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28240</xdr:rowOff>
    </xdr:from>
    <xdr:ext cx="762000" cy="259045"/>
    <xdr:sp macro="" textlink="">
      <xdr:nvSpPr>
        <xdr:cNvPr id="72" name="人口1人当たり決算額の推移該当値テキスト130">
          <a:extLst>
            <a:ext uri="{FF2B5EF4-FFF2-40B4-BE49-F238E27FC236}">
              <a16:creationId xmlns:a16="http://schemas.microsoft.com/office/drawing/2014/main" xmlns="" id="{00000000-0008-0000-0500-000048000000}"/>
            </a:ext>
          </a:extLst>
        </xdr:cNvPr>
        <xdr:cNvSpPr txBox="1"/>
      </xdr:nvSpPr>
      <xdr:spPr>
        <a:xfrm>
          <a:off x="5740400" y="2476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60682</xdr:rowOff>
    </xdr:from>
    <xdr:to>
      <xdr:col>26</xdr:col>
      <xdr:colOff>101600</xdr:colOff>
      <xdr:row>15</xdr:row>
      <xdr:rowOff>162282</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953000" y="2680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1009</xdr:rowOff>
    </xdr:from>
    <xdr:ext cx="7366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4622800" y="244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41121</xdr:rowOff>
    </xdr:from>
    <xdr:to>
      <xdr:col>22</xdr:col>
      <xdr:colOff>165100</xdr:colOff>
      <xdr:row>15</xdr:row>
      <xdr:rowOff>142721</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4254500" y="2660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152898</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924300" y="24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55343</xdr:rowOff>
    </xdr:from>
    <xdr:to>
      <xdr:col>19</xdr:col>
      <xdr:colOff>38100</xdr:colOff>
      <xdr:row>15</xdr:row>
      <xdr:rowOff>156943</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3556000" y="2674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167120</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3225800" y="2443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62315</xdr:rowOff>
    </xdr:from>
    <xdr:to>
      <xdr:col>15</xdr:col>
      <xdr:colOff>101600</xdr:colOff>
      <xdr:row>15</xdr:row>
      <xdr:rowOff>163915</xdr:rowOff>
    </xdr:to>
    <xdr:sp macro="" textlink="">
      <xdr:nvSpPr>
        <xdr:cNvPr id="79" name="楕円 78">
          <a:extLst>
            <a:ext uri="{FF2B5EF4-FFF2-40B4-BE49-F238E27FC236}">
              <a16:creationId xmlns:a16="http://schemas.microsoft.com/office/drawing/2014/main" xmlns="" id="{00000000-0008-0000-0500-00004F000000}"/>
            </a:ext>
          </a:extLst>
        </xdr:cNvPr>
        <xdr:cNvSpPr/>
      </xdr:nvSpPr>
      <xdr:spPr bwMode="auto">
        <a:xfrm>
          <a:off x="2857500" y="2681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2642</xdr:rowOff>
    </xdr:from>
    <xdr:ext cx="762000" cy="259045"/>
    <xdr:sp macro="" textlink="">
      <xdr:nvSpPr>
        <xdr:cNvPr id="80" name="テキスト ボックス 79">
          <a:extLst>
            <a:ext uri="{FF2B5EF4-FFF2-40B4-BE49-F238E27FC236}">
              <a16:creationId xmlns:a16="http://schemas.microsoft.com/office/drawing/2014/main" xmlns="" id="{00000000-0008-0000-0500-000050000000}"/>
            </a:ext>
          </a:extLst>
        </xdr:cNvPr>
        <xdr:cNvSpPr txBox="1"/>
      </xdr:nvSpPr>
      <xdr:spPr>
        <a:xfrm>
          <a:off x="2527300" y="2450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xmlns=""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xmlns=""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xmlns=""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xmlns=""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xmlns=""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xmlns=""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xmlns=""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xmlns=""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xmlns=""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xmlns=""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xmlns=""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xmlns=""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74879</xdr:rowOff>
    </xdr:from>
    <xdr:to>
      <xdr:col>29</xdr:col>
      <xdr:colOff>127000</xdr:colOff>
      <xdr:row>38</xdr:row>
      <xdr:rowOff>88801</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flipV="1">
          <a:off x="5651500" y="6342329"/>
          <a:ext cx="0" cy="12140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60878</xdr:rowOff>
    </xdr:from>
    <xdr:ext cx="762000" cy="259045"/>
    <xdr:sp macro="" textlink="">
      <xdr:nvSpPr>
        <xdr:cNvPr id="108" name="人口1人当たり決算額の推移最小値テキスト445">
          <a:extLst>
            <a:ext uri="{FF2B5EF4-FFF2-40B4-BE49-F238E27FC236}">
              <a16:creationId xmlns:a16="http://schemas.microsoft.com/office/drawing/2014/main" xmlns="" id="{00000000-0008-0000-0500-00006C000000}"/>
            </a:ext>
          </a:extLst>
        </xdr:cNvPr>
        <xdr:cNvSpPr txBox="1"/>
      </xdr:nvSpPr>
      <xdr:spPr>
        <a:xfrm>
          <a:off x="5740400" y="752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88801</xdr:rowOff>
    </xdr:from>
    <xdr:to>
      <xdr:col>30</xdr:col>
      <xdr:colOff>25400</xdr:colOff>
      <xdr:row>38</xdr:row>
      <xdr:rowOff>88801</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a:off x="5562600" y="75564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161256</xdr:rowOff>
    </xdr:from>
    <xdr:ext cx="762000" cy="259045"/>
    <xdr:sp macro="" textlink="">
      <xdr:nvSpPr>
        <xdr:cNvPr id="110" name="人口1人当たり決算額の推移最大値テキスト445">
          <a:extLst>
            <a:ext uri="{FF2B5EF4-FFF2-40B4-BE49-F238E27FC236}">
              <a16:creationId xmlns:a16="http://schemas.microsoft.com/office/drawing/2014/main" xmlns="" id="{00000000-0008-0000-0500-00006E000000}"/>
            </a:ext>
          </a:extLst>
        </xdr:cNvPr>
        <xdr:cNvSpPr txBox="1"/>
      </xdr:nvSpPr>
      <xdr:spPr>
        <a:xfrm>
          <a:off x="5740400" y="608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74879</xdr:rowOff>
    </xdr:from>
    <xdr:to>
      <xdr:col>30</xdr:col>
      <xdr:colOff>25400</xdr:colOff>
      <xdr:row>34</xdr:row>
      <xdr:rowOff>74879</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a:off x="5562600" y="6342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328808</xdr:rowOff>
    </xdr:from>
    <xdr:to>
      <xdr:col>29</xdr:col>
      <xdr:colOff>127000</xdr:colOff>
      <xdr:row>36</xdr:row>
      <xdr:rowOff>29182</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flipV="1">
          <a:off x="5003800" y="6939158"/>
          <a:ext cx="647700" cy="43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317957</xdr:rowOff>
    </xdr:from>
    <xdr:ext cx="762000" cy="259045"/>
    <xdr:sp macro="" textlink="">
      <xdr:nvSpPr>
        <xdr:cNvPr id="113" name="人口1人当たり決算額の推移平均値テキスト445">
          <a:extLst>
            <a:ext uri="{FF2B5EF4-FFF2-40B4-BE49-F238E27FC236}">
              <a16:creationId xmlns:a16="http://schemas.microsoft.com/office/drawing/2014/main" xmlns="" id="{00000000-0008-0000-0500-000071000000}"/>
            </a:ext>
          </a:extLst>
        </xdr:cNvPr>
        <xdr:cNvSpPr txBox="1"/>
      </xdr:nvSpPr>
      <xdr:spPr>
        <a:xfrm>
          <a:off x="5740400" y="6928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2980</xdr:rowOff>
    </xdr:from>
    <xdr:to>
      <xdr:col>29</xdr:col>
      <xdr:colOff>177800</xdr:colOff>
      <xdr:row>36</xdr:row>
      <xdr:rowOff>104580</xdr:rowOff>
    </xdr:to>
    <xdr:sp macro="" textlink="">
      <xdr:nvSpPr>
        <xdr:cNvPr id="114" name="フローチャート: 判断 113">
          <a:extLst>
            <a:ext uri="{FF2B5EF4-FFF2-40B4-BE49-F238E27FC236}">
              <a16:creationId xmlns:a16="http://schemas.microsoft.com/office/drawing/2014/main" xmlns="" id="{00000000-0008-0000-0500-000072000000}"/>
            </a:ext>
          </a:extLst>
        </xdr:cNvPr>
        <xdr:cNvSpPr/>
      </xdr:nvSpPr>
      <xdr:spPr bwMode="auto">
        <a:xfrm>
          <a:off x="5600700" y="695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14094</xdr:rowOff>
    </xdr:from>
    <xdr:to>
      <xdr:col>26</xdr:col>
      <xdr:colOff>50800</xdr:colOff>
      <xdr:row>36</xdr:row>
      <xdr:rowOff>29182</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a:off x="4305300" y="6967344"/>
          <a:ext cx="698500" cy="15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333192</xdr:rowOff>
    </xdr:from>
    <xdr:to>
      <xdr:col>26</xdr:col>
      <xdr:colOff>101600</xdr:colOff>
      <xdr:row>36</xdr:row>
      <xdr:rowOff>91892</xdr:rowOff>
    </xdr:to>
    <xdr:sp macro="" textlink="">
      <xdr:nvSpPr>
        <xdr:cNvPr id="116" name="フローチャート: 判断 115">
          <a:extLst>
            <a:ext uri="{FF2B5EF4-FFF2-40B4-BE49-F238E27FC236}">
              <a16:creationId xmlns:a16="http://schemas.microsoft.com/office/drawing/2014/main" xmlns="" id="{00000000-0008-0000-0500-000074000000}"/>
            </a:ext>
          </a:extLst>
        </xdr:cNvPr>
        <xdr:cNvSpPr/>
      </xdr:nvSpPr>
      <xdr:spPr bwMode="auto">
        <a:xfrm>
          <a:off x="4953000" y="694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76669</xdr:rowOff>
    </xdr:from>
    <xdr:ext cx="736600" cy="259045"/>
    <xdr:sp macro="" textlink="">
      <xdr:nvSpPr>
        <xdr:cNvPr id="117" name="テキスト ボックス 116">
          <a:extLst>
            <a:ext uri="{FF2B5EF4-FFF2-40B4-BE49-F238E27FC236}">
              <a16:creationId xmlns:a16="http://schemas.microsoft.com/office/drawing/2014/main" xmlns="" id="{00000000-0008-0000-0500-000075000000}"/>
            </a:ext>
          </a:extLst>
        </xdr:cNvPr>
        <xdr:cNvSpPr txBox="1"/>
      </xdr:nvSpPr>
      <xdr:spPr>
        <a:xfrm>
          <a:off x="4622800" y="7029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250398</xdr:rowOff>
    </xdr:from>
    <xdr:to>
      <xdr:col>22</xdr:col>
      <xdr:colOff>114300</xdr:colOff>
      <xdr:row>36</xdr:row>
      <xdr:rowOff>14094</xdr:rowOff>
    </xdr:to>
    <xdr:cxnSp macro="">
      <xdr:nvCxnSpPr>
        <xdr:cNvPr id="118" name="直線コネクタ 117">
          <a:extLst>
            <a:ext uri="{FF2B5EF4-FFF2-40B4-BE49-F238E27FC236}">
              <a16:creationId xmlns:a16="http://schemas.microsoft.com/office/drawing/2014/main" xmlns="" id="{00000000-0008-0000-0500-000076000000}"/>
            </a:ext>
          </a:extLst>
        </xdr:cNvPr>
        <xdr:cNvCxnSpPr/>
      </xdr:nvCxnSpPr>
      <xdr:spPr bwMode="auto">
        <a:xfrm>
          <a:off x="3606800" y="6860748"/>
          <a:ext cx="698500" cy="106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337284</xdr:rowOff>
    </xdr:from>
    <xdr:to>
      <xdr:col>22</xdr:col>
      <xdr:colOff>165100</xdr:colOff>
      <xdr:row>36</xdr:row>
      <xdr:rowOff>95984</xdr:rowOff>
    </xdr:to>
    <xdr:sp macro="" textlink="">
      <xdr:nvSpPr>
        <xdr:cNvPr id="119" name="フローチャート: 判断 118">
          <a:extLst>
            <a:ext uri="{FF2B5EF4-FFF2-40B4-BE49-F238E27FC236}">
              <a16:creationId xmlns:a16="http://schemas.microsoft.com/office/drawing/2014/main" xmlns="" id="{00000000-0008-0000-0500-000077000000}"/>
            </a:ext>
          </a:extLst>
        </xdr:cNvPr>
        <xdr:cNvSpPr/>
      </xdr:nvSpPr>
      <xdr:spPr bwMode="auto">
        <a:xfrm>
          <a:off x="4254500" y="6947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80761</xdr:rowOff>
    </xdr:from>
    <xdr:ext cx="762000" cy="259045"/>
    <xdr:sp macro="" textlink="">
      <xdr:nvSpPr>
        <xdr:cNvPr id="120" name="テキスト ボックス 119">
          <a:extLst>
            <a:ext uri="{FF2B5EF4-FFF2-40B4-BE49-F238E27FC236}">
              <a16:creationId xmlns:a16="http://schemas.microsoft.com/office/drawing/2014/main" xmlns="" id="{00000000-0008-0000-0500-000078000000}"/>
            </a:ext>
          </a:extLst>
        </xdr:cNvPr>
        <xdr:cNvSpPr txBox="1"/>
      </xdr:nvSpPr>
      <xdr:spPr>
        <a:xfrm>
          <a:off x="3924300" y="703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250398</xdr:rowOff>
    </xdr:from>
    <xdr:to>
      <xdr:col>18</xdr:col>
      <xdr:colOff>177800</xdr:colOff>
      <xdr:row>36</xdr:row>
      <xdr:rowOff>2573</xdr:rowOff>
    </xdr:to>
    <xdr:cxnSp macro="">
      <xdr:nvCxnSpPr>
        <xdr:cNvPr id="121" name="直線コネクタ 120">
          <a:extLst>
            <a:ext uri="{FF2B5EF4-FFF2-40B4-BE49-F238E27FC236}">
              <a16:creationId xmlns:a16="http://schemas.microsoft.com/office/drawing/2014/main" xmlns="" id="{00000000-0008-0000-0500-000079000000}"/>
            </a:ext>
          </a:extLst>
        </xdr:cNvPr>
        <xdr:cNvCxnSpPr/>
      </xdr:nvCxnSpPr>
      <xdr:spPr bwMode="auto">
        <a:xfrm flipV="1">
          <a:off x="2908300" y="6860748"/>
          <a:ext cx="698500" cy="950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320413</xdr:rowOff>
    </xdr:from>
    <xdr:to>
      <xdr:col>19</xdr:col>
      <xdr:colOff>38100</xdr:colOff>
      <xdr:row>36</xdr:row>
      <xdr:rowOff>79113</xdr:rowOff>
    </xdr:to>
    <xdr:sp macro="" textlink="">
      <xdr:nvSpPr>
        <xdr:cNvPr id="122" name="フローチャート: 判断 121">
          <a:extLst>
            <a:ext uri="{FF2B5EF4-FFF2-40B4-BE49-F238E27FC236}">
              <a16:creationId xmlns:a16="http://schemas.microsoft.com/office/drawing/2014/main" xmlns="" id="{00000000-0008-0000-0500-00007A000000}"/>
            </a:ext>
          </a:extLst>
        </xdr:cNvPr>
        <xdr:cNvSpPr/>
      </xdr:nvSpPr>
      <xdr:spPr bwMode="auto">
        <a:xfrm>
          <a:off x="35560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63890</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3225800" y="701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299039</xdr:rowOff>
    </xdr:from>
    <xdr:to>
      <xdr:col>15</xdr:col>
      <xdr:colOff>101600</xdr:colOff>
      <xdr:row>36</xdr:row>
      <xdr:rowOff>57739</xdr:rowOff>
    </xdr:to>
    <xdr:sp macro="" textlink="">
      <xdr:nvSpPr>
        <xdr:cNvPr id="124" name="フローチャート: 判断 123">
          <a:extLst>
            <a:ext uri="{FF2B5EF4-FFF2-40B4-BE49-F238E27FC236}">
              <a16:creationId xmlns:a16="http://schemas.microsoft.com/office/drawing/2014/main" xmlns="" id="{00000000-0008-0000-0500-00007C000000}"/>
            </a:ext>
          </a:extLst>
        </xdr:cNvPr>
        <xdr:cNvSpPr/>
      </xdr:nvSpPr>
      <xdr:spPr bwMode="auto">
        <a:xfrm>
          <a:off x="28575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42516</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2527300" y="699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278008</xdr:rowOff>
    </xdr:from>
    <xdr:to>
      <xdr:col>29</xdr:col>
      <xdr:colOff>177800</xdr:colOff>
      <xdr:row>36</xdr:row>
      <xdr:rowOff>36708</xdr:rowOff>
    </xdr:to>
    <xdr:sp macro="" textlink="">
      <xdr:nvSpPr>
        <xdr:cNvPr id="131" name="楕円 130">
          <a:extLst>
            <a:ext uri="{FF2B5EF4-FFF2-40B4-BE49-F238E27FC236}">
              <a16:creationId xmlns:a16="http://schemas.microsoft.com/office/drawing/2014/main" xmlns="" id="{00000000-0008-0000-0500-000083000000}"/>
            </a:ext>
          </a:extLst>
        </xdr:cNvPr>
        <xdr:cNvSpPr/>
      </xdr:nvSpPr>
      <xdr:spPr bwMode="auto">
        <a:xfrm>
          <a:off x="5600700" y="6888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123085</xdr:rowOff>
    </xdr:from>
    <xdr:ext cx="762000" cy="259045"/>
    <xdr:sp macro="" textlink="">
      <xdr:nvSpPr>
        <xdr:cNvPr id="132" name="人口1人当たり決算額の推移該当値テキスト445">
          <a:extLst>
            <a:ext uri="{FF2B5EF4-FFF2-40B4-BE49-F238E27FC236}">
              <a16:creationId xmlns:a16="http://schemas.microsoft.com/office/drawing/2014/main" xmlns="" id="{00000000-0008-0000-0500-000084000000}"/>
            </a:ext>
          </a:extLst>
        </xdr:cNvPr>
        <xdr:cNvSpPr txBox="1"/>
      </xdr:nvSpPr>
      <xdr:spPr>
        <a:xfrm>
          <a:off x="5740400" y="6733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321282</xdr:rowOff>
    </xdr:from>
    <xdr:to>
      <xdr:col>26</xdr:col>
      <xdr:colOff>101600</xdr:colOff>
      <xdr:row>36</xdr:row>
      <xdr:rowOff>79982</xdr:rowOff>
    </xdr:to>
    <xdr:sp macro="" textlink="">
      <xdr:nvSpPr>
        <xdr:cNvPr id="133" name="楕円 132">
          <a:extLst>
            <a:ext uri="{FF2B5EF4-FFF2-40B4-BE49-F238E27FC236}">
              <a16:creationId xmlns:a16="http://schemas.microsoft.com/office/drawing/2014/main" xmlns="" id="{00000000-0008-0000-0500-000085000000}"/>
            </a:ext>
          </a:extLst>
        </xdr:cNvPr>
        <xdr:cNvSpPr/>
      </xdr:nvSpPr>
      <xdr:spPr bwMode="auto">
        <a:xfrm>
          <a:off x="4953000" y="6931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90159</xdr:rowOff>
    </xdr:from>
    <xdr:ext cx="7366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4622800" y="6700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306194</xdr:rowOff>
    </xdr:from>
    <xdr:to>
      <xdr:col>22</xdr:col>
      <xdr:colOff>165100</xdr:colOff>
      <xdr:row>36</xdr:row>
      <xdr:rowOff>64894</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4254500" y="6916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75071</xdr:rowOff>
    </xdr:from>
    <xdr:ext cx="7620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3924300" y="668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199598</xdr:rowOff>
    </xdr:from>
    <xdr:to>
      <xdr:col>19</xdr:col>
      <xdr:colOff>38100</xdr:colOff>
      <xdr:row>35</xdr:row>
      <xdr:rowOff>301198</xdr:rowOff>
    </xdr:to>
    <xdr:sp macro="" textlink="">
      <xdr:nvSpPr>
        <xdr:cNvPr id="137" name="楕円 136">
          <a:extLst>
            <a:ext uri="{FF2B5EF4-FFF2-40B4-BE49-F238E27FC236}">
              <a16:creationId xmlns:a16="http://schemas.microsoft.com/office/drawing/2014/main" xmlns="" id="{00000000-0008-0000-0500-000089000000}"/>
            </a:ext>
          </a:extLst>
        </xdr:cNvPr>
        <xdr:cNvSpPr/>
      </xdr:nvSpPr>
      <xdr:spPr bwMode="auto">
        <a:xfrm>
          <a:off x="3556000" y="6809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311375</xdr:rowOff>
    </xdr:from>
    <xdr:ext cx="762000" cy="259045"/>
    <xdr:sp macro="" textlink="">
      <xdr:nvSpPr>
        <xdr:cNvPr id="138" name="テキスト ボックス 137">
          <a:extLst>
            <a:ext uri="{FF2B5EF4-FFF2-40B4-BE49-F238E27FC236}">
              <a16:creationId xmlns:a16="http://schemas.microsoft.com/office/drawing/2014/main" xmlns="" id="{00000000-0008-0000-0500-00008A000000}"/>
            </a:ext>
          </a:extLst>
        </xdr:cNvPr>
        <xdr:cNvSpPr txBox="1"/>
      </xdr:nvSpPr>
      <xdr:spPr>
        <a:xfrm>
          <a:off x="3225800" y="657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294673</xdr:rowOff>
    </xdr:from>
    <xdr:to>
      <xdr:col>15</xdr:col>
      <xdr:colOff>101600</xdr:colOff>
      <xdr:row>36</xdr:row>
      <xdr:rowOff>53373</xdr:rowOff>
    </xdr:to>
    <xdr:sp macro="" textlink="">
      <xdr:nvSpPr>
        <xdr:cNvPr id="139" name="楕円 138">
          <a:extLst>
            <a:ext uri="{FF2B5EF4-FFF2-40B4-BE49-F238E27FC236}">
              <a16:creationId xmlns:a16="http://schemas.microsoft.com/office/drawing/2014/main" xmlns="" id="{00000000-0008-0000-0500-00008B000000}"/>
            </a:ext>
          </a:extLst>
        </xdr:cNvPr>
        <xdr:cNvSpPr/>
      </xdr:nvSpPr>
      <xdr:spPr bwMode="auto">
        <a:xfrm>
          <a:off x="2857500" y="6905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63550</xdr:rowOff>
    </xdr:from>
    <xdr:ext cx="762000" cy="259045"/>
    <xdr:sp macro="" textlink="">
      <xdr:nvSpPr>
        <xdr:cNvPr id="140" name="テキスト ボックス 139">
          <a:extLst>
            <a:ext uri="{FF2B5EF4-FFF2-40B4-BE49-F238E27FC236}">
              <a16:creationId xmlns:a16="http://schemas.microsoft.com/office/drawing/2014/main" xmlns="" id="{00000000-0008-0000-0500-00008C000000}"/>
            </a:ext>
          </a:extLst>
        </xdr:cNvPr>
        <xdr:cNvSpPr txBox="1"/>
      </xdr:nvSpPr>
      <xdr:spPr>
        <a:xfrm>
          <a:off x="2527300" y="6673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福岡県豊前市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24,940
24,594
111.01
15,053,430
14,867,739
160,972
7,126,818
9,704,855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xmlns=""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xmlns=""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119665</xdr:rowOff>
    </xdr:from>
    <xdr:to>
      <xdr:col>24</xdr:col>
      <xdr:colOff>62865</xdr:colOff>
      <xdr:row>39</xdr:row>
      <xdr:rowOff>76166</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flipV="1">
          <a:off x="4633595" y="5263165"/>
          <a:ext cx="1270" cy="149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79993</xdr:rowOff>
    </xdr:from>
    <xdr:ext cx="534377" cy="259045"/>
    <xdr:sp macro="" textlink="">
      <xdr:nvSpPr>
        <xdr:cNvPr id="59" name="人件費最小値テキスト">
          <a:extLst>
            <a:ext uri="{FF2B5EF4-FFF2-40B4-BE49-F238E27FC236}">
              <a16:creationId xmlns:a16="http://schemas.microsoft.com/office/drawing/2014/main" xmlns="" id="{00000000-0008-0000-0600-00003B000000}"/>
            </a:ext>
          </a:extLst>
        </xdr:cNvPr>
        <xdr:cNvSpPr txBox="1"/>
      </xdr:nvSpPr>
      <xdr:spPr>
        <a:xfrm>
          <a:off x="4686300" y="676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76166</xdr:rowOff>
    </xdr:from>
    <xdr:to>
      <xdr:col>24</xdr:col>
      <xdr:colOff>152400</xdr:colOff>
      <xdr:row>39</xdr:row>
      <xdr:rowOff>76166</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676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66342</xdr:rowOff>
    </xdr:from>
    <xdr:ext cx="599010" cy="259045"/>
    <xdr:sp macro="" textlink="">
      <xdr:nvSpPr>
        <xdr:cNvPr id="61" name="人件費最大値テキスト">
          <a:extLst>
            <a:ext uri="{FF2B5EF4-FFF2-40B4-BE49-F238E27FC236}">
              <a16:creationId xmlns:a16="http://schemas.microsoft.com/office/drawing/2014/main" xmlns="" id="{00000000-0008-0000-0600-00003D000000}"/>
            </a:ext>
          </a:extLst>
        </xdr:cNvPr>
        <xdr:cNvSpPr txBox="1"/>
      </xdr:nvSpPr>
      <xdr:spPr>
        <a:xfrm>
          <a:off x="4686300" y="503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119665</xdr:rowOff>
    </xdr:from>
    <xdr:to>
      <xdr:col>24</xdr:col>
      <xdr:colOff>152400</xdr:colOff>
      <xdr:row>30</xdr:row>
      <xdr:rowOff>119665</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a:off x="4546600" y="526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169157</xdr:rowOff>
    </xdr:from>
    <xdr:to>
      <xdr:col>24</xdr:col>
      <xdr:colOff>63500</xdr:colOff>
      <xdr:row>36</xdr:row>
      <xdr:rowOff>38038</xdr:rowOff>
    </xdr:to>
    <xdr:cxnSp macro="">
      <xdr:nvCxnSpPr>
        <xdr:cNvPr id="63" name="直線コネクタ 62">
          <a:extLst>
            <a:ext uri="{FF2B5EF4-FFF2-40B4-BE49-F238E27FC236}">
              <a16:creationId xmlns:a16="http://schemas.microsoft.com/office/drawing/2014/main" xmlns="" id="{00000000-0008-0000-0600-00003F000000}"/>
            </a:ext>
          </a:extLst>
        </xdr:cNvPr>
        <xdr:cNvCxnSpPr/>
      </xdr:nvCxnSpPr>
      <xdr:spPr>
        <a:xfrm flipV="1">
          <a:off x="3797300" y="6169907"/>
          <a:ext cx="838200" cy="4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46887</xdr:rowOff>
    </xdr:from>
    <xdr:ext cx="534377" cy="259045"/>
    <xdr:sp macro="" textlink="">
      <xdr:nvSpPr>
        <xdr:cNvPr id="64" name="人件費平均値テキスト">
          <a:extLst>
            <a:ext uri="{FF2B5EF4-FFF2-40B4-BE49-F238E27FC236}">
              <a16:creationId xmlns:a16="http://schemas.microsoft.com/office/drawing/2014/main" xmlns="" id="{00000000-0008-0000-0600-000040000000}"/>
            </a:ext>
          </a:extLst>
        </xdr:cNvPr>
        <xdr:cNvSpPr txBox="1"/>
      </xdr:nvSpPr>
      <xdr:spPr>
        <a:xfrm>
          <a:off x="4686300" y="5876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24010</xdr:rowOff>
    </xdr:from>
    <xdr:to>
      <xdr:col>24</xdr:col>
      <xdr:colOff>114300</xdr:colOff>
      <xdr:row>35</xdr:row>
      <xdr:rowOff>125610</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45847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38038</xdr:rowOff>
    </xdr:from>
    <xdr:to>
      <xdr:col>19</xdr:col>
      <xdr:colOff>177800</xdr:colOff>
      <xdr:row>36</xdr:row>
      <xdr:rowOff>153612</xdr:rowOff>
    </xdr:to>
    <xdr:cxnSp macro="">
      <xdr:nvCxnSpPr>
        <xdr:cNvPr id="66" name="直線コネクタ 65">
          <a:extLst>
            <a:ext uri="{FF2B5EF4-FFF2-40B4-BE49-F238E27FC236}">
              <a16:creationId xmlns:a16="http://schemas.microsoft.com/office/drawing/2014/main" xmlns="" id="{00000000-0008-0000-0600-000042000000}"/>
            </a:ext>
          </a:extLst>
        </xdr:cNvPr>
        <xdr:cNvCxnSpPr/>
      </xdr:nvCxnSpPr>
      <xdr:spPr>
        <a:xfrm flipV="1">
          <a:off x="2908300" y="6210238"/>
          <a:ext cx="889000" cy="115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62285</xdr:rowOff>
    </xdr:from>
    <xdr:to>
      <xdr:col>20</xdr:col>
      <xdr:colOff>38100</xdr:colOff>
      <xdr:row>36</xdr:row>
      <xdr:rowOff>163885</xdr:rowOff>
    </xdr:to>
    <xdr:sp macro="" textlink="">
      <xdr:nvSpPr>
        <xdr:cNvPr id="67" name="フローチャート: 判断 66">
          <a:extLst>
            <a:ext uri="{FF2B5EF4-FFF2-40B4-BE49-F238E27FC236}">
              <a16:creationId xmlns:a16="http://schemas.microsoft.com/office/drawing/2014/main" xmlns="" id="{00000000-0008-0000-0600-000043000000}"/>
            </a:ext>
          </a:extLst>
        </xdr:cNvPr>
        <xdr:cNvSpPr/>
      </xdr:nvSpPr>
      <xdr:spPr>
        <a:xfrm>
          <a:off x="3746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155012</xdr:rowOff>
    </xdr:from>
    <xdr:ext cx="534377" cy="259045"/>
    <xdr:sp macro="" textlink="">
      <xdr:nvSpPr>
        <xdr:cNvPr id="68" name="テキスト ボックス 67">
          <a:extLst>
            <a:ext uri="{FF2B5EF4-FFF2-40B4-BE49-F238E27FC236}">
              <a16:creationId xmlns:a16="http://schemas.microsoft.com/office/drawing/2014/main" xmlns="" id="{00000000-0008-0000-0600-000044000000}"/>
            </a:ext>
          </a:extLst>
        </xdr:cNvPr>
        <xdr:cNvSpPr txBox="1"/>
      </xdr:nvSpPr>
      <xdr:spPr>
        <a:xfrm>
          <a:off x="3530111" y="632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153612</xdr:rowOff>
    </xdr:from>
    <xdr:to>
      <xdr:col>15</xdr:col>
      <xdr:colOff>50800</xdr:colOff>
      <xdr:row>37</xdr:row>
      <xdr:rowOff>60016</xdr:rowOff>
    </xdr:to>
    <xdr:cxnSp macro="">
      <xdr:nvCxnSpPr>
        <xdr:cNvPr id="69" name="直線コネクタ 68">
          <a:extLst>
            <a:ext uri="{FF2B5EF4-FFF2-40B4-BE49-F238E27FC236}">
              <a16:creationId xmlns:a16="http://schemas.microsoft.com/office/drawing/2014/main" xmlns="" id="{00000000-0008-0000-0600-000045000000}"/>
            </a:ext>
          </a:extLst>
        </xdr:cNvPr>
        <xdr:cNvCxnSpPr/>
      </xdr:nvCxnSpPr>
      <xdr:spPr>
        <a:xfrm flipV="1">
          <a:off x="2019300" y="6325812"/>
          <a:ext cx="889000" cy="7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79952</xdr:rowOff>
    </xdr:from>
    <xdr:to>
      <xdr:col>15</xdr:col>
      <xdr:colOff>101600</xdr:colOff>
      <xdr:row>37</xdr:row>
      <xdr:rowOff>10102</xdr:rowOff>
    </xdr:to>
    <xdr:sp macro="" textlink="">
      <xdr:nvSpPr>
        <xdr:cNvPr id="70" name="フローチャート: 判断 69">
          <a:extLst>
            <a:ext uri="{FF2B5EF4-FFF2-40B4-BE49-F238E27FC236}">
              <a16:creationId xmlns:a16="http://schemas.microsoft.com/office/drawing/2014/main" xmlns="" id="{00000000-0008-0000-0600-000046000000}"/>
            </a:ext>
          </a:extLst>
        </xdr:cNvPr>
        <xdr:cNvSpPr/>
      </xdr:nvSpPr>
      <xdr:spPr>
        <a:xfrm>
          <a:off x="2857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26629</xdr:rowOff>
    </xdr:from>
    <xdr:ext cx="534377"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2641111" y="60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32976</xdr:rowOff>
    </xdr:from>
    <xdr:to>
      <xdr:col>10</xdr:col>
      <xdr:colOff>114300</xdr:colOff>
      <xdr:row>37</xdr:row>
      <xdr:rowOff>60016</xdr:rowOff>
    </xdr:to>
    <xdr:cxnSp macro="">
      <xdr:nvCxnSpPr>
        <xdr:cNvPr id="72" name="直線コネクタ 71">
          <a:extLst>
            <a:ext uri="{FF2B5EF4-FFF2-40B4-BE49-F238E27FC236}">
              <a16:creationId xmlns:a16="http://schemas.microsoft.com/office/drawing/2014/main" xmlns="" id="{00000000-0008-0000-0600-000048000000}"/>
            </a:ext>
          </a:extLst>
        </xdr:cNvPr>
        <xdr:cNvCxnSpPr/>
      </xdr:nvCxnSpPr>
      <xdr:spPr>
        <a:xfrm>
          <a:off x="1130300" y="6376626"/>
          <a:ext cx="889000" cy="2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88900</xdr:rowOff>
    </xdr:from>
    <xdr:to>
      <xdr:col>10</xdr:col>
      <xdr:colOff>165100</xdr:colOff>
      <xdr:row>37</xdr:row>
      <xdr:rowOff>19050</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968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35577</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1752111" y="603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103024</xdr:rowOff>
    </xdr:from>
    <xdr:to>
      <xdr:col>6</xdr:col>
      <xdr:colOff>38100</xdr:colOff>
      <xdr:row>37</xdr:row>
      <xdr:rowOff>33174</xdr:rowOff>
    </xdr:to>
    <xdr:sp macro="" textlink="">
      <xdr:nvSpPr>
        <xdr:cNvPr id="75" name="フローチャート: 判断 74">
          <a:extLst>
            <a:ext uri="{FF2B5EF4-FFF2-40B4-BE49-F238E27FC236}">
              <a16:creationId xmlns:a16="http://schemas.microsoft.com/office/drawing/2014/main" xmlns="" id="{00000000-0008-0000-0600-00004B000000}"/>
            </a:ext>
          </a:extLst>
        </xdr:cNvPr>
        <xdr:cNvSpPr/>
      </xdr:nvSpPr>
      <xdr:spPr>
        <a:xfrm>
          <a:off x="1079500" y="627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49701</xdr:rowOff>
    </xdr:from>
    <xdr:ext cx="534377"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863111" y="605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118357</xdr:rowOff>
    </xdr:from>
    <xdr:to>
      <xdr:col>24</xdr:col>
      <xdr:colOff>114300</xdr:colOff>
      <xdr:row>36</xdr:row>
      <xdr:rowOff>48507</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4584700" y="611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96784</xdr:rowOff>
    </xdr:from>
    <xdr:ext cx="534377" cy="259045"/>
    <xdr:sp macro="" textlink="">
      <xdr:nvSpPr>
        <xdr:cNvPr id="83" name="人件費該当値テキスト">
          <a:extLst>
            <a:ext uri="{FF2B5EF4-FFF2-40B4-BE49-F238E27FC236}">
              <a16:creationId xmlns:a16="http://schemas.microsoft.com/office/drawing/2014/main" xmlns="" id="{00000000-0008-0000-0600-000053000000}"/>
            </a:ext>
          </a:extLst>
        </xdr:cNvPr>
        <xdr:cNvSpPr txBox="1"/>
      </xdr:nvSpPr>
      <xdr:spPr>
        <a:xfrm>
          <a:off x="4686300" y="609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158688</xdr:rowOff>
    </xdr:from>
    <xdr:to>
      <xdr:col>20</xdr:col>
      <xdr:colOff>38100</xdr:colOff>
      <xdr:row>36</xdr:row>
      <xdr:rowOff>88838</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3746500" y="615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105365</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3530111" y="593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102812</xdr:rowOff>
    </xdr:from>
    <xdr:to>
      <xdr:col>15</xdr:col>
      <xdr:colOff>101600</xdr:colOff>
      <xdr:row>37</xdr:row>
      <xdr:rowOff>32962</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2857500" y="627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24089</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2641111" y="636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9216</xdr:rowOff>
    </xdr:from>
    <xdr:to>
      <xdr:col>10</xdr:col>
      <xdr:colOff>165100</xdr:colOff>
      <xdr:row>37</xdr:row>
      <xdr:rowOff>110816</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968500" y="635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101943</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1752111" y="644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153626</xdr:rowOff>
    </xdr:from>
    <xdr:to>
      <xdr:col>6</xdr:col>
      <xdr:colOff>38100</xdr:colOff>
      <xdr:row>37</xdr:row>
      <xdr:rowOff>83776</xdr:rowOff>
    </xdr:to>
    <xdr:sp macro="" textlink="">
      <xdr:nvSpPr>
        <xdr:cNvPr id="90" name="楕円 89">
          <a:extLst>
            <a:ext uri="{FF2B5EF4-FFF2-40B4-BE49-F238E27FC236}">
              <a16:creationId xmlns:a16="http://schemas.microsoft.com/office/drawing/2014/main" xmlns="" id="{00000000-0008-0000-0600-00005A000000}"/>
            </a:ext>
          </a:extLst>
        </xdr:cNvPr>
        <xdr:cNvSpPr/>
      </xdr:nvSpPr>
      <xdr:spPr>
        <a:xfrm>
          <a:off x="1079500" y="632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74903</xdr:rowOff>
    </xdr:from>
    <xdr:ext cx="534377" cy="259045"/>
    <xdr:sp macro="" textlink="">
      <xdr:nvSpPr>
        <xdr:cNvPr id="91" name="テキスト ボックス 90">
          <a:extLst>
            <a:ext uri="{FF2B5EF4-FFF2-40B4-BE49-F238E27FC236}">
              <a16:creationId xmlns:a16="http://schemas.microsoft.com/office/drawing/2014/main" xmlns="" id="{00000000-0008-0000-0600-00005B000000}"/>
            </a:ext>
          </a:extLst>
        </xdr:cNvPr>
        <xdr:cNvSpPr txBox="1"/>
      </xdr:nvSpPr>
      <xdr:spPr>
        <a:xfrm>
          <a:off x="863111" y="641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xmlns=""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xmlns=""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xmlns=""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xmlns=""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76127</xdr:rowOff>
    </xdr:from>
    <xdr:to>
      <xdr:col>24</xdr:col>
      <xdr:colOff>62865</xdr:colOff>
      <xdr:row>58</xdr:row>
      <xdr:rowOff>51613</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flipV="1">
          <a:off x="4633595" y="8648627"/>
          <a:ext cx="1270" cy="1347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55440</xdr:rowOff>
    </xdr:from>
    <xdr:ext cx="534377" cy="259045"/>
    <xdr:sp macro="" textlink="">
      <xdr:nvSpPr>
        <xdr:cNvPr id="119" name="物件費最小値テキスト">
          <a:extLst>
            <a:ext uri="{FF2B5EF4-FFF2-40B4-BE49-F238E27FC236}">
              <a16:creationId xmlns:a16="http://schemas.microsoft.com/office/drawing/2014/main" xmlns="" id="{00000000-0008-0000-0600-000077000000}"/>
            </a:ext>
          </a:extLst>
        </xdr:cNvPr>
        <xdr:cNvSpPr txBox="1"/>
      </xdr:nvSpPr>
      <xdr:spPr>
        <a:xfrm>
          <a:off x="4686300" y="99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51613</xdr:rowOff>
    </xdr:from>
    <xdr:to>
      <xdr:col>24</xdr:col>
      <xdr:colOff>152400</xdr:colOff>
      <xdr:row>58</xdr:row>
      <xdr:rowOff>51613</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a:off x="4546600" y="9995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22804</xdr:rowOff>
    </xdr:from>
    <xdr:ext cx="599010" cy="259045"/>
    <xdr:sp macro="" textlink="">
      <xdr:nvSpPr>
        <xdr:cNvPr id="121" name="物件費最大値テキスト">
          <a:extLst>
            <a:ext uri="{FF2B5EF4-FFF2-40B4-BE49-F238E27FC236}">
              <a16:creationId xmlns:a16="http://schemas.microsoft.com/office/drawing/2014/main" xmlns="" id="{00000000-0008-0000-0600-000079000000}"/>
            </a:ext>
          </a:extLst>
        </xdr:cNvPr>
        <xdr:cNvSpPr txBox="1"/>
      </xdr:nvSpPr>
      <xdr:spPr>
        <a:xfrm>
          <a:off x="4686300" y="842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76127</xdr:rowOff>
    </xdr:from>
    <xdr:to>
      <xdr:col>24</xdr:col>
      <xdr:colOff>152400</xdr:colOff>
      <xdr:row>50</xdr:row>
      <xdr:rowOff>76127</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a:off x="4546600" y="864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19762</xdr:rowOff>
    </xdr:from>
    <xdr:to>
      <xdr:col>24</xdr:col>
      <xdr:colOff>63500</xdr:colOff>
      <xdr:row>57</xdr:row>
      <xdr:rowOff>24083</xdr:rowOff>
    </xdr:to>
    <xdr:cxnSp macro="">
      <xdr:nvCxnSpPr>
        <xdr:cNvPr id="123" name="直線コネクタ 122">
          <a:extLst>
            <a:ext uri="{FF2B5EF4-FFF2-40B4-BE49-F238E27FC236}">
              <a16:creationId xmlns:a16="http://schemas.microsoft.com/office/drawing/2014/main" xmlns="" id="{00000000-0008-0000-0600-00007B000000}"/>
            </a:ext>
          </a:extLst>
        </xdr:cNvPr>
        <xdr:cNvCxnSpPr/>
      </xdr:nvCxnSpPr>
      <xdr:spPr>
        <a:xfrm flipV="1">
          <a:off x="3797300" y="9792412"/>
          <a:ext cx="838200" cy="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107825</xdr:rowOff>
    </xdr:from>
    <xdr:ext cx="534377" cy="259045"/>
    <xdr:sp macro="" textlink="">
      <xdr:nvSpPr>
        <xdr:cNvPr id="124" name="物件費平均値テキスト">
          <a:extLst>
            <a:ext uri="{FF2B5EF4-FFF2-40B4-BE49-F238E27FC236}">
              <a16:creationId xmlns:a16="http://schemas.microsoft.com/office/drawing/2014/main" xmlns="" id="{00000000-0008-0000-0600-00007C000000}"/>
            </a:ext>
          </a:extLst>
        </xdr:cNvPr>
        <xdr:cNvSpPr txBox="1"/>
      </xdr:nvSpPr>
      <xdr:spPr>
        <a:xfrm>
          <a:off x="4686300" y="9537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84948</xdr:rowOff>
    </xdr:from>
    <xdr:to>
      <xdr:col>24</xdr:col>
      <xdr:colOff>114300</xdr:colOff>
      <xdr:row>57</xdr:row>
      <xdr:rowOff>15098</xdr:rowOff>
    </xdr:to>
    <xdr:sp macro="" textlink="">
      <xdr:nvSpPr>
        <xdr:cNvPr id="125" name="フローチャート: 判断 124">
          <a:extLst>
            <a:ext uri="{FF2B5EF4-FFF2-40B4-BE49-F238E27FC236}">
              <a16:creationId xmlns:a16="http://schemas.microsoft.com/office/drawing/2014/main" xmlns="" id="{00000000-0008-0000-0600-00007D000000}"/>
            </a:ext>
          </a:extLst>
        </xdr:cNvPr>
        <xdr:cNvSpPr/>
      </xdr:nvSpPr>
      <xdr:spPr>
        <a:xfrm>
          <a:off x="45847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24083</xdr:rowOff>
    </xdr:from>
    <xdr:to>
      <xdr:col>19</xdr:col>
      <xdr:colOff>177800</xdr:colOff>
      <xdr:row>57</xdr:row>
      <xdr:rowOff>52386</xdr:rowOff>
    </xdr:to>
    <xdr:cxnSp macro="">
      <xdr:nvCxnSpPr>
        <xdr:cNvPr id="126" name="直線コネクタ 125">
          <a:extLst>
            <a:ext uri="{FF2B5EF4-FFF2-40B4-BE49-F238E27FC236}">
              <a16:creationId xmlns:a16="http://schemas.microsoft.com/office/drawing/2014/main" xmlns="" id="{00000000-0008-0000-0600-00007E000000}"/>
            </a:ext>
          </a:extLst>
        </xdr:cNvPr>
        <xdr:cNvCxnSpPr/>
      </xdr:nvCxnSpPr>
      <xdr:spPr>
        <a:xfrm flipV="1">
          <a:off x="2908300" y="9796733"/>
          <a:ext cx="889000" cy="2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92732</xdr:rowOff>
    </xdr:from>
    <xdr:to>
      <xdr:col>20</xdr:col>
      <xdr:colOff>38100</xdr:colOff>
      <xdr:row>57</xdr:row>
      <xdr:rowOff>22882</xdr:rowOff>
    </xdr:to>
    <xdr:sp macro="" textlink="">
      <xdr:nvSpPr>
        <xdr:cNvPr id="127" name="フローチャート: 判断 126">
          <a:extLst>
            <a:ext uri="{FF2B5EF4-FFF2-40B4-BE49-F238E27FC236}">
              <a16:creationId xmlns:a16="http://schemas.microsoft.com/office/drawing/2014/main" xmlns="" id="{00000000-0008-0000-0600-00007F000000}"/>
            </a:ext>
          </a:extLst>
        </xdr:cNvPr>
        <xdr:cNvSpPr/>
      </xdr:nvSpPr>
      <xdr:spPr>
        <a:xfrm>
          <a:off x="3746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39409</xdr:rowOff>
    </xdr:from>
    <xdr:ext cx="534377" cy="259045"/>
    <xdr:sp macro="" textlink="">
      <xdr:nvSpPr>
        <xdr:cNvPr id="128" name="テキスト ボックス 127">
          <a:extLst>
            <a:ext uri="{FF2B5EF4-FFF2-40B4-BE49-F238E27FC236}">
              <a16:creationId xmlns:a16="http://schemas.microsoft.com/office/drawing/2014/main" xmlns="" id="{00000000-0008-0000-0600-000080000000}"/>
            </a:ext>
          </a:extLst>
        </xdr:cNvPr>
        <xdr:cNvSpPr txBox="1"/>
      </xdr:nvSpPr>
      <xdr:spPr>
        <a:xfrm>
          <a:off x="3530111" y="94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52386</xdr:rowOff>
    </xdr:from>
    <xdr:to>
      <xdr:col>15</xdr:col>
      <xdr:colOff>50800</xdr:colOff>
      <xdr:row>57</xdr:row>
      <xdr:rowOff>160589</xdr:rowOff>
    </xdr:to>
    <xdr:cxnSp macro="">
      <xdr:nvCxnSpPr>
        <xdr:cNvPr id="129" name="直線コネクタ 128">
          <a:extLst>
            <a:ext uri="{FF2B5EF4-FFF2-40B4-BE49-F238E27FC236}">
              <a16:creationId xmlns:a16="http://schemas.microsoft.com/office/drawing/2014/main" xmlns="" id="{00000000-0008-0000-0600-000081000000}"/>
            </a:ext>
          </a:extLst>
        </xdr:cNvPr>
        <xdr:cNvCxnSpPr/>
      </xdr:nvCxnSpPr>
      <xdr:spPr>
        <a:xfrm flipV="1">
          <a:off x="2019300" y="9825036"/>
          <a:ext cx="889000" cy="108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140226</xdr:rowOff>
    </xdr:from>
    <xdr:to>
      <xdr:col>15</xdr:col>
      <xdr:colOff>101600</xdr:colOff>
      <xdr:row>57</xdr:row>
      <xdr:rowOff>70376</xdr:rowOff>
    </xdr:to>
    <xdr:sp macro="" textlink="">
      <xdr:nvSpPr>
        <xdr:cNvPr id="130" name="フローチャート: 判断 129">
          <a:extLst>
            <a:ext uri="{FF2B5EF4-FFF2-40B4-BE49-F238E27FC236}">
              <a16:creationId xmlns:a16="http://schemas.microsoft.com/office/drawing/2014/main" xmlns="" id="{00000000-0008-0000-0600-000082000000}"/>
            </a:ext>
          </a:extLst>
        </xdr:cNvPr>
        <xdr:cNvSpPr/>
      </xdr:nvSpPr>
      <xdr:spPr>
        <a:xfrm>
          <a:off x="2857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86903</xdr:rowOff>
    </xdr:from>
    <xdr:ext cx="534377"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2641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128531</xdr:rowOff>
    </xdr:from>
    <xdr:to>
      <xdr:col>10</xdr:col>
      <xdr:colOff>114300</xdr:colOff>
      <xdr:row>57</xdr:row>
      <xdr:rowOff>160589</xdr:rowOff>
    </xdr:to>
    <xdr:cxnSp macro="">
      <xdr:nvCxnSpPr>
        <xdr:cNvPr id="132" name="直線コネクタ 131">
          <a:extLst>
            <a:ext uri="{FF2B5EF4-FFF2-40B4-BE49-F238E27FC236}">
              <a16:creationId xmlns:a16="http://schemas.microsoft.com/office/drawing/2014/main" xmlns="" id="{00000000-0008-0000-0600-000084000000}"/>
            </a:ext>
          </a:extLst>
        </xdr:cNvPr>
        <xdr:cNvCxnSpPr/>
      </xdr:nvCxnSpPr>
      <xdr:spPr>
        <a:xfrm>
          <a:off x="1130300" y="9901181"/>
          <a:ext cx="889000" cy="3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122700</xdr:rowOff>
    </xdr:from>
    <xdr:to>
      <xdr:col>10</xdr:col>
      <xdr:colOff>165100</xdr:colOff>
      <xdr:row>57</xdr:row>
      <xdr:rowOff>52850</xdr:rowOff>
    </xdr:to>
    <xdr:sp macro="" textlink="">
      <xdr:nvSpPr>
        <xdr:cNvPr id="133" name="フローチャート: 判断 132">
          <a:extLst>
            <a:ext uri="{FF2B5EF4-FFF2-40B4-BE49-F238E27FC236}">
              <a16:creationId xmlns:a16="http://schemas.microsoft.com/office/drawing/2014/main" xmlns="" id="{00000000-0008-0000-0600-000085000000}"/>
            </a:ext>
          </a:extLst>
        </xdr:cNvPr>
        <xdr:cNvSpPr/>
      </xdr:nvSpPr>
      <xdr:spPr>
        <a:xfrm>
          <a:off x="1968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69377</xdr:rowOff>
    </xdr:from>
    <xdr:ext cx="534377"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1752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132780</xdr:rowOff>
    </xdr:from>
    <xdr:to>
      <xdr:col>6</xdr:col>
      <xdr:colOff>38100</xdr:colOff>
      <xdr:row>57</xdr:row>
      <xdr:rowOff>62930</xdr:rowOff>
    </xdr:to>
    <xdr:sp macro="" textlink="">
      <xdr:nvSpPr>
        <xdr:cNvPr id="135" name="フローチャート: 判断 134">
          <a:extLst>
            <a:ext uri="{FF2B5EF4-FFF2-40B4-BE49-F238E27FC236}">
              <a16:creationId xmlns:a16="http://schemas.microsoft.com/office/drawing/2014/main" xmlns="" id="{00000000-0008-0000-0600-000087000000}"/>
            </a:ext>
          </a:extLst>
        </xdr:cNvPr>
        <xdr:cNvSpPr/>
      </xdr:nvSpPr>
      <xdr:spPr>
        <a:xfrm>
          <a:off x="1079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79457</xdr:rowOff>
    </xdr:from>
    <xdr:ext cx="534377"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863111" y="95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xmlns=""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140412</xdr:rowOff>
    </xdr:from>
    <xdr:to>
      <xdr:col>24</xdr:col>
      <xdr:colOff>114300</xdr:colOff>
      <xdr:row>57</xdr:row>
      <xdr:rowOff>70562</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4584700" y="974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118839</xdr:rowOff>
    </xdr:from>
    <xdr:ext cx="534377" cy="259045"/>
    <xdr:sp macro="" textlink="">
      <xdr:nvSpPr>
        <xdr:cNvPr id="143" name="物件費該当値テキスト">
          <a:extLst>
            <a:ext uri="{FF2B5EF4-FFF2-40B4-BE49-F238E27FC236}">
              <a16:creationId xmlns:a16="http://schemas.microsoft.com/office/drawing/2014/main" xmlns="" id="{00000000-0008-0000-0600-00008F000000}"/>
            </a:ext>
          </a:extLst>
        </xdr:cNvPr>
        <xdr:cNvSpPr txBox="1"/>
      </xdr:nvSpPr>
      <xdr:spPr>
        <a:xfrm>
          <a:off x="4686300" y="972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144733</xdr:rowOff>
    </xdr:from>
    <xdr:to>
      <xdr:col>20</xdr:col>
      <xdr:colOff>38100</xdr:colOff>
      <xdr:row>57</xdr:row>
      <xdr:rowOff>74883</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3746500" y="974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66010</xdr:rowOff>
    </xdr:from>
    <xdr:ext cx="534377"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3530111" y="983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1586</xdr:rowOff>
    </xdr:from>
    <xdr:to>
      <xdr:col>15</xdr:col>
      <xdr:colOff>101600</xdr:colOff>
      <xdr:row>57</xdr:row>
      <xdr:rowOff>103186</xdr:rowOff>
    </xdr:to>
    <xdr:sp macro="" textlink="">
      <xdr:nvSpPr>
        <xdr:cNvPr id="146" name="楕円 145">
          <a:extLst>
            <a:ext uri="{FF2B5EF4-FFF2-40B4-BE49-F238E27FC236}">
              <a16:creationId xmlns:a16="http://schemas.microsoft.com/office/drawing/2014/main" xmlns="" id="{00000000-0008-0000-0600-000092000000}"/>
            </a:ext>
          </a:extLst>
        </xdr:cNvPr>
        <xdr:cNvSpPr/>
      </xdr:nvSpPr>
      <xdr:spPr>
        <a:xfrm>
          <a:off x="2857500" y="977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94313</xdr:rowOff>
    </xdr:from>
    <xdr:ext cx="534377" cy="259045"/>
    <xdr:sp macro="" textlink="">
      <xdr:nvSpPr>
        <xdr:cNvPr id="147" name="テキスト ボックス 146">
          <a:extLst>
            <a:ext uri="{FF2B5EF4-FFF2-40B4-BE49-F238E27FC236}">
              <a16:creationId xmlns:a16="http://schemas.microsoft.com/office/drawing/2014/main" xmlns="" id="{00000000-0008-0000-0600-000093000000}"/>
            </a:ext>
          </a:extLst>
        </xdr:cNvPr>
        <xdr:cNvSpPr txBox="1"/>
      </xdr:nvSpPr>
      <xdr:spPr>
        <a:xfrm>
          <a:off x="2641111" y="986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109789</xdr:rowOff>
    </xdr:from>
    <xdr:to>
      <xdr:col>10</xdr:col>
      <xdr:colOff>165100</xdr:colOff>
      <xdr:row>58</xdr:row>
      <xdr:rowOff>39939</xdr:rowOff>
    </xdr:to>
    <xdr:sp macro="" textlink="">
      <xdr:nvSpPr>
        <xdr:cNvPr id="148" name="楕円 147">
          <a:extLst>
            <a:ext uri="{FF2B5EF4-FFF2-40B4-BE49-F238E27FC236}">
              <a16:creationId xmlns:a16="http://schemas.microsoft.com/office/drawing/2014/main" xmlns="" id="{00000000-0008-0000-0600-000094000000}"/>
            </a:ext>
          </a:extLst>
        </xdr:cNvPr>
        <xdr:cNvSpPr/>
      </xdr:nvSpPr>
      <xdr:spPr>
        <a:xfrm>
          <a:off x="1968500" y="988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31066</xdr:rowOff>
    </xdr:from>
    <xdr:ext cx="534377" cy="259045"/>
    <xdr:sp macro="" textlink="">
      <xdr:nvSpPr>
        <xdr:cNvPr id="149" name="テキスト ボックス 148">
          <a:extLst>
            <a:ext uri="{FF2B5EF4-FFF2-40B4-BE49-F238E27FC236}">
              <a16:creationId xmlns:a16="http://schemas.microsoft.com/office/drawing/2014/main" xmlns="" id="{00000000-0008-0000-0600-000095000000}"/>
            </a:ext>
          </a:extLst>
        </xdr:cNvPr>
        <xdr:cNvSpPr txBox="1"/>
      </xdr:nvSpPr>
      <xdr:spPr>
        <a:xfrm>
          <a:off x="1752111" y="997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77731</xdr:rowOff>
    </xdr:from>
    <xdr:to>
      <xdr:col>6</xdr:col>
      <xdr:colOff>38100</xdr:colOff>
      <xdr:row>58</xdr:row>
      <xdr:rowOff>7881</xdr:rowOff>
    </xdr:to>
    <xdr:sp macro="" textlink="">
      <xdr:nvSpPr>
        <xdr:cNvPr id="150" name="楕円 149">
          <a:extLst>
            <a:ext uri="{FF2B5EF4-FFF2-40B4-BE49-F238E27FC236}">
              <a16:creationId xmlns:a16="http://schemas.microsoft.com/office/drawing/2014/main" xmlns="" id="{00000000-0008-0000-0600-000096000000}"/>
            </a:ext>
          </a:extLst>
        </xdr:cNvPr>
        <xdr:cNvSpPr/>
      </xdr:nvSpPr>
      <xdr:spPr>
        <a:xfrm>
          <a:off x="1079500" y="985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170458</xdr:rowOff>
    </xdr:from>
    <xdr:ext cx="534377" cy="259045"/>
    <xdr:sp macro="" textlink="">
      <xdr:nvSpPr>
        <xdr:cNvPr id="151" name="テキスト ボックス 150">
          <a:extLst>
            <a:ext uri="{FF2B5EF4-FFF2-40B4-BE49-F238E27FC236}">
              <a16:creationId xmlns:a16="http://schemas.microsoft.com/office/drawing/2014/main" xmlns="" id="{00000000-0008-0000-0600-000097000000}"/>
            </a:ext>
          </a:extLst>
        </xdr:cNvPr>
        <xdr:cNvSpPr txBox="1"/>
      </xdr:nvSpPr>
      <xdr:spPr>
        <a:xfrm>
          <a:off x="863111" y="994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xmlns=""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xmlns=""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xmlns=""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xmlns=""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xmlns=""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xmlns=""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xmlns=""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xmlns=""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79578</xdr:rowOff>
    </xdr:from>
    <xdr:to>
      <xdr:col>24</xdr:col>
      <xdr:colOff>62865</xdr:colOff>
      <xdr:row>78</xdr:row>
      <xdr:rowOff>113959</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flipV="1">
          <a:off x="4633595" y="12081078"/>
          <a:ext cx="1270" cy="1405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117786</xdr:rowOff>
    </xdr:from>
    <xdr:ext cx="469744" cy="259045"/>
    <xdr:sp macro="" textlink="">
      <xdr:nvSpPr>
        <xdr:cNvPr id="174" name="維持補修費最小値テキスト">
          <a:extLst>
            <a:ext uri="{FF2B5EF4-FFF2-40B4-BE49-F238E27FC236}">
              <a16:creationId xmlns:a16="http://schemas.microsoft.com/office/drawing/2014/main" xmlns="" id="{00000000-0008-0000-0600-0000AE000000}"/>
            </a:ext>
          </a:extLst>
        </xdr:cNvPr>
        <xdr:cNvSpPr txBox="1"/>
      </xdr:nvSpPr>
      <xdr:spPr>
        <a:xfrm>
          <a:off x="4686300" y="1349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113959</xdr:rowOff>
    </xdr:from>
    <xdr:to>
      <xdr:col>24</xdr:col>
      <xdr:colOff>152400</xdr:colOff>
      <xdr:row>78</xdr:row>
      <xdr:rowOff>113959</xdr:rowOff>
    </xdr:to>
    <xdr:cxnSp macro="">
      <xdr:nvCxnSpPr>
        <xdr:cNvPr id="175" name="直線コネクタ 174">
          <a:extLst>
            <a:ext uri="{FF2B5EF4-FFF2-40B4-BE49-F238E27FC236}">
              <a16:creationId xmlns:a16="http://schemas.microsoft.com/office/drawing/2014/main" xmlns="" id="{00000000-0008-0000-0600-0000AF000000}"/>
            </a:ext>
          </a:extLst>
        </xdr:cNvPr>
        <xdr:cNvCxnSpPr/>
      </xdr:nvCxnSpPr>
      <xdr:spPr>
        <a:xfrm>
          <a:off x="4546600" y="1348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26255</xdr:rowOff>
    </xdr:from>
    <xdr:ext cx="534377" cy="259045"/>
    <xdr:sp macro="" textlink="">
      <xdr:nvSpPr>
        <xdr:cNvPr id="176" name="維持補修費最大値テキスト">
          <a:extLst>
            <a:ext uri="{FF2B5EF4-FFF2-40B4-BE49-F238E27FC236}">
              <a16:creationId xmlns:a16="http://schemas.microsoft.com/office/drawing/2014/main" xmlns="" id="{00000000-0008-0000-0600-0000B0000000}"/>
            </a:ext>
          </a:extLst>
        </xdr:cNvPr>
        <xdr:cNvSpPr txBox="1"/>
      </xdr:nvSpPr>
      <xdr:spPr>
        <a:xfrm>
          <a:off x="4686300" y="1185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79578</xdr:rowOff>
    </xdr:from>
    <xdr:to>
      <xdr:col>24</xdr:col>
      <xdr:colOff>152400</xdr:colOff>
      <xdr:row>70</xdr:row>
      <xdr:rowOff>79578</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a:off x="4546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66503</xdr:rowOff>
    </xdr:from>
    <xdr:to>
      <xdr:col>24</xdr:col>
      <xdr:colOff>63500</xdr:colOff>
      <xdr:row>78</xdr:row>
      <xdr:rowOff>81521</xdr:rowOff>
    </xdr:to>
    <xdr:cxnSp macro="">
      <xdr:nvCxnSpPr>
        <xdr:cNvPr id="178" name="直線コネクタ 177">
          <a:extLst>
            <a:ext uri="{FF2B5EF4-FFF2-40B4-BE49-F238E27FC236}">
              <a16:creationId xmlns:a16="http://schemas.microsoft.com/office/drawing/2014/main" xmlns="" id="{00000000-0008-0000-0600-0000B2000000}"/>
            </a:ext>
          </a:extLst>
        </xdr:cNvPr>
        <xdr:cNvCxnSpPr/>
      </xdr:nvCxnSpPr>
      <xdr:spPr>
        <a:xfrm flipV="1">
          <a:off x="3797300" y="13439603"/>
          <a:ext cx="838200" cy="1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98198</xdr:rowOff>
    </xdr:from>
    <xdr:ext cx="469744" cy="259045"/>
    <xdr:sp macro="" textlink="">
      <xdr:nvSpPr>
        <xdr:cNvPr id="179" name="維持補修費平均値テキスト">
          <a:extLst>
            <a:ext uri="{FF2B5EF4-FFF2-40B4-BE49-F238E27FC236}">
              <a16:creationId xmlns:a16="http://schemas.microsoft.com/office/drawing/2014/main" xmlns="" id="{00000000-0008-0000-0600-0000B3000000}"/>
            </a:ext>
          </a:extLst>
        </xdr:cNvPr>
        <xdr:cNvSpPr txBox="1"/>
      </xdr:nvSpPr>
      <xdr:spPr>
        <a:xfrm>
          <a:off x="4686300" y="13128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75321</xdr:rowOff>
    </xdr:from>
    <xdr:to>
      <xdr:col>24</xdr:col>
      <xdr:colOff>114300</xdr:colOff>
      <xdr:row>78</xdr:row>
      <xdr:rowOff>5471</xdr:rowOff>
    </xdr:to>
    <xdr:sp macro="" textlink="">
      <xdr:nvSpPr>
        <xdr:cNvPr id="180" name="フローチャート: 判断 179">
          <a:extLst>
            <a:ext uri="{FF2B5EF4-FFF2-40B4-BE49-F238E27FC236}">
              <a16:creationId xmlns:a16="http://schemas.microsoft.com/office/drawing/2014/main" xmlns="" id="{00000000-0008-0000-0600-0000B4000000}"/>
            </a:ext>
          </a:extLst>
        </xdr:cNvPr>
        <xdr:cNvSpPr/>
      </xdr:nvSpPr>
      <xdr:spPr>
        <a:xfrm>
          <a:off x="45847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60581</xdr:rowOff>
    </xdr:from>
    <xdr:to>
      <xdr:col>19</xdr:col>
      <xdr:colOff>177800</xdr:colOff>
      <xdr:row>78</xdr:row>
      <xdr:rowOff>81521</xdr:rowOff>
    </xdr:to>
    <xdr:cxnSp macro="">
      <xdr:nvCxnSpPr>
        <xdr:cNvPr id="181" name="直線コネクタ 180">
          <a:extLst>
            <a:ext uri="{FF2B5EF4-FFF2-40B4-BE49-F238E27FC236}">
              <a16:creationId xmlns:a16="http://schemas.microsoft.com/office/drawing/2014/main" xmlns="" id="{00000000-0008-0000-0600-0000B5000000}"/>
            </a:ext>
          </a:extLst>
        </xdr:cNvPr>
        <xdr:cNvCxnSpPr/>
      </xdr:nvCxnSpPr>
      <xdr:spPr>
        <a:xfrm>
          <a:off x="2908300" y="13433681"/>
          <a:ext cx="889000" cy="2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143901</xdr:rowOff>
    </xdr:from>
    <xdr:to>
      <xdr:col>20</xdr:col>
      <xdr:colOff>38100</xdr:colOff>
      <xdr:row>78</xdr:row>
      <xdr:rowOff>74051</xdr:rowOff>
    </xdr:to>
    <xdr:sp macro="" textlink="">
      <xdr:nvSpPr>
        <xdr:cNvPr id="182" name="フローチャート: 判断 181">
          <a:extLst>
            <a:ext uri="{FF2B5EF4-FFF2-40B4-BE49-F238E27FC236}">
              <a16:creationId xmlns:a16="http://schemas.microsoft.com/office/drawing/2014/main" xmlns="" id="{00000000-0008-0000-0600-0000B6000000}"/>
            </a:ext>
          </a:extLst>
        </xdr:cNvPr>
        <xdr:cNvSpPr/>
      </xdr:nvSpPr>
      <xdr:spPr>
        <a:xfrm>
          <a:off x="3746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90578</xdr:rowOff>
    </xdr:from>
    <xdr:ext cx="469744" cy="259045"/>
    <xdr:sp macro="" textlink="">
      <xdr:nvSpPr>
        <xdr:cNvPr id="183" name="テキスト ボックス 182">
          <a:extLst>
            <a:ext uri="{FF2B5EF4-FFF2-40B4-BE49-F238E27FC236}">
              <a16:creationId xmlns:a16="http://schemas.microsoft.com/office/drawing/2014/main" xmlns="" id="{00000000-0008-0000-0600-0000B7000000}"/>
            </a:ext>
          </a:extLst>
        </xdr:cNvPr>
        <xdr:cNvSpPr txBox="1"/>
      </xdr:nvSpPr>
      <xdr:spPr>
        <a:xfrm>
          <a:off x="3562428" y="131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60581</xdr:rowOff>
    </xdr:from>
    <xdr:to>
      <xdr:col>15</xdr:col>
      <xdr:colOff>50800</xdr:colOff>
      <xdr:row>78</xdr:row>
      <xdr:rowOff>66571</xdr:rowOff>
    </xdr:to>
    <xdr:cxnSp macro="">
      <xdr:nvCxnSpPr>
        <xdr:cNvPr id="184" name="直線コネクタ 183">
          <a:extLst>
            <a:ext uri="{FF2B5EF4-FFF2-40B4-BE49-F238E27FC236}">
              <a16:creationId xmlns:a16="http://schemas.microsoft.com/office/drawing/2014/main" xmlns="" id="{00000000-0008-0000-0600-0000B8000000}"/>
            </a:ext>
          </a:extLst>
        </xdr:cNvPr>
        <xdr:cNvCxnSpPr/>
      </xdr:nvCxnSpPr>
      <xdr:spPr>
        <a:xfrm flipV="1">
          <a:off x="2019300" y="13433681"/>
          <a:ext cx="889000" cy="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132883</xdr:rowOff>
    </xdr:from>
    <xdr:to>
      <xdr:col>15</xdr:col>
      <xdr:colOff>101600</xdr:colOff>
      <xdr:row>78</xdr:row>
      <xdr:rowOff>63033</xdr:rowOff>
    </xdr:to>
    <xdr:sp macro="" textlink="">
      <xdr:nvSpPr>
        <xdr:cNvPr id="185" name="フローチャート: 判断 184">
          <a:extLst>
            <a:ext uri="{FF2B5EF4-FFF2-40B4-BE49-F238E27FC236}">
              <a16:creationId xmlns:a16="http://schemas.microsoft.com/office/drawing/2014/main" xmlns="" id="{00000000-0008-0000-0600-0000B9000000}"/>
            </a:ext>
          </a:extLst>
        </xdr:cNvPr>
        <xdr:cNvSpPr/>
      </xdr:nvSpPr>
      <xdr:spPr>
        <a:xfrm>
          <a:off x="2857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79560</xdr:rowOff>
    </xdr:from>
    <xdr:ext cx="469744"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2673428" y="1310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66571</xdr:rowOff>
    </xdr:from>
    <xdr:to>
      <xdr:col>10</xdr:col>
      <xdr:colOff>114300</xdr:colOff>
      <xdr:row>78</xdr:row>
      <xdr:rowOff>70252</xdr:rowOff>
    </xdr:to>
    <xdr:cxnSp macro="">
      <xdr:nvCxnSpPr>
        <xdr:cNvPr id="187" name="直線コネクタ 186">
          <a:extLst>
            <a:ext uri="{FF2B5EF4-FFF2-40B4-BE49-F238E27FC236}">
              <a16:creationId xmlns:a16="http://schemas.microsoft.com/office/drawing/2014/main" xmlns="" id="{00000000-0008-0000-0600-0000BB000000}"/>
            </a:ext>
          </a:extLst>
        </xdr:cNvPr>
        <xdr:cNvCxnSpPr/>
      </xdr:nvCxnSpPr>
      <xdr:spPr>
        <a:xfrm flipV="1">
          <a:off x="1130300" y="13439671"/>
          <a:ext cx="889000" cy="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8" name="フローチャート: 判断 187">
          <a:extLst>
            <a:ext uri="{FF2B5EF4-FFF2-40B4-BE49-F238E27FC236}">
              <a16:creationId xmlns:a16="http://schemas.microsoft.com/office/drawing/2014/main" xmlns="" id="{00000000-0008-0000-0600-0000BC000000}"/>
            </a:ext>
          </a:extLst>
        </xdr:cNvPr>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130665</xdr:rowOff>
    </xdr:from>
    <xdr:to>
      <xdr:col>6</xdr:col>
      <xdr:colOff>38100</xdr:colOff>
      <xdr:row>78</xdr:row>
      <xdr:rowOff>60815</xdr:rowOff>
    </xdr:to>
    <xdr:sp macro="" textlink="">
      <xdr:nvSpPr>
        <xdr:cNvPr id="190" name="フローチャート: 判断 189">
          <a:extLst>
            <a:ext uri="{FF2B5EF4-FFF2-40B4-BE49-F238E27FC236}">
              <a16:creationId xmlns:a16="http://schemas.microsoft.com/office/drawing/2014/main" xmlns="" id="{00000000-0008-0000-0600-0000BE000000}"/>
            </a:ext>
          </a:extLst>
        </xdr:cNvPr>
        <xdr:cNvSpPr/>
      </xdr:nvSpPr>
      <xdr:spPr>
        <a:xfrm>
          <a:off x="1079500" y="1333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77342</xdr:rowOff>
    </xdr:from>
    <xdr:ext cx="469744"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895428" y="1310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15703</xdr:rowOff>
    </xdr:from>
    <xdr:to>
      <xdr:col>24</xdr:col>
      <xdr:colOff>114300</xdr:colOff>
      <xdr:row>78</xdr:row>
      <xdr:rowOff>117303</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4584700" y="1338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102080</xdr:rowOff>
    </xdr:from>
    <xdr:ext cx="469744" cy="259045"/>
    <xdr:sp macro="" textlink="">
      <xdr:nvSpPr>
        <xdr:cNvPr id="198" name="維持補修費該当値テキスト">
          <a:extLst>
            <a:ext uri="{FF2B5EF4-FFF2-40B4-BE49-F238E27FC236}">
              <a16:creationId xmlns:a16="http://schemas.microsoft.com/office/drawing/2014/main" xmlns="" id="{00000000-0008-0000-0600-0000C6000000}"/>
            </a:ext>
          </a:extLst>
        </xdr:cNvPr>
        <xdr:cNvSpPr txBox="1"/>
      </xdr:nvSpPr>
      <xdr:spPr>
        <a:xfrm>
          <a:off x="4686300" y="13303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30721</xdr:rowOff>
    </xdr:from>
    <xdr:to>
      <xdr:col>20</xdr:col>
      <xdr:colOff>38100</xdr:colOff>
      <xdr:row>78</xdr:row>
      <xdr:rowOff>132321</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3746500" y="1340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123448</xdr:rowOff>
    </xdr:from>
    <xdr:ext cx="469744"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3562428" y="13496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9781</xdr:rowOff>
    </xdr:from>
    <xdr:to>
      <xdr:col>15</xdr:col>
      <xdr:colOff>101600</xdr:colOff>
      <xdr:row>78</xdr:row>
      <xdr:rowOff>111381</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2857500" y="1338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102508</xdr:rowOff>
    </xdr:from>
    <xdr:ext cx="469744"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2673428" y="13475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15771</xdr:rowOff>
    </xdr:from>
    <xdr:to>
      <xdr:col>10</xdr:col>
      <xdr:colOff>165100</xdr:colOff>
      <xdr:row>78</xdr:row>
      <xdr:rowOff>117371</xdr:rowOff>
    </xdr:to>
    <xdr:sp macro="" textlink="">
      <xdr:nvSpPr>
        <xdr:cNvPr id="203" name="楕円 202">
          <a:extLst>
            <a:ext uri="{FF2B5EF4-FFF2-40B4-BE49-F238E27FC236}">
              <a16:creationId xmlns:a16="http://schemas.microsoft.com/office/drawing/2014/main" xmlns="" id="{00000000-0008-0000-0600-0000CB000000}"/>
            </a:ext>
          </a:extLst>
        </xdr:cNvPr>
        <xdr:cNvSpPr/>
      </xdr:nvSpPr>
      <xdr:spPr>
        <a:xfrm>
          <a:off x="1968500" y="1338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108498</xdr:rowOff>
    </xdr:from>
    <xdr:ext cx="469744" cy="259045"/>
    <xdr:sp macro="" textlink="">
      <xdr:nvSpPr>
        <xdr:cNvPr id="204" name="テキスト ボックス 203">
          <a:extLst>
            <a:ext uri="{FF2B5EF4-FFF2-40B4-BE49-F238E27FC236}">
              <a16:creationId xmlns:a16="http://schemas.microsoft.com/office/drawing/2014/main" xmlns="" id="{00000000-0008-0000-0600-0000CC000000}"/>
            </a:ext>
          </a:extLst>
        </xdr:cNvPr>
        <xdr:cNvSpPr txBox="1"/>
      </xdr:nvSpPr>
      <xdr:spPr>
        <a:xfrm>
          <a:off x="1784428" y="1348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19452</xdr:rowOff>
    </xdr:from>
    <xdr:to>
      <xdr:col>6</xdr:col>
      <xdr:colOff>38100</xdr:colOff>
      <xdr:row>78</xdr:row>
      <xdr:rowOff>121052</xdr:rowOff>
    </xdr:to>
    <xdr:sp macro="" textlink="">
      <xdr:nvSpPr>
        <xdr:cNvPr id="205" name="楕円 204">
          <a:extLst>
            <a:ext uri="{FF2B5EF4-FFF2-40B4-BE49-F238E27FC236}">
              <a16:creationId xmlns:a16="http://schemas.microsoft.com/office/drawing/2014/main" xmlns="" id="{00000000-0008-0000-0600-0000CD000000}"/>
            </a:ext>
          </a:extLst>
        </xdr:cNvPr>
        <xdr:cNvSpPr/>
      </xdr:nvSpPr>
      <xdr:spPr>
        <a:xfrm>
          <a:off x="1079500" y="133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112179</xdr:rowOff>
    </xdr:from>
    <xdr:ext cx="469744" cy="259045"/>
    <xdr:sp macro="" textlink="">
      <xdr:nvSpPr>
        <xdr:cNvPr id="206" name="テキスト ボックス 205">
          <a:extLst>
            <a:ext uri="{FF2B5EF4-FFF2-40B4-BE49-F238E27FC236}">
              <a16:creationId xmlns:a16="http://schemas.microsoft.com/office/drawing/2014/main" xmlns="" id="{00000000-0008-0000-0600-0000CE000000}"/>
            </a:ext>
          </a:extLst>
        </xdr:cNvPr>
        <xdr:cNvSpPr txBox="1"/>
      </xdr:nvSpPr>
      <xdr:spPr>
        <a:xfrm>
          <a:off x="895428" y="13485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xmlns=""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xmlns=""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xmlns=""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xmlns="" id="{00000000-0008-0000-06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xmlns=""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xmlns=""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xmlns=""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xmlns=""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130270</xdr:rowOff>
    </xdr:from>
    <xdr:to>
      <xdr:col>24</xdr:col>
      <xdr:colOff>62865</xdr:colOff>
      <xdr:row>97</xdr:row>
      <xdr:rowOff>113012</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flipV="1">
          <a:off x="4633595" y="15389320"/>
          <a:ext cx="1270" cy="1354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116839</xdr:rowOff>
    </xdr:from>
    <xdr:ext cx="534377" cy="259045"/>
    <xdr:sp macro="" textlink="">
      <xdr:nvSpPr>
        <xdr:cNvPr id="232" name="扶助費最小値テキスト">
          <a:extLst>
            <a:ext uri="{FF2B5EF4-FFF2-40B4-BE49-F238E27FC236}">
              <a16:creationId xmlns:a16="http://schemas.microsoft.com/office/drawing/2014/main" xmlns="" id="{00000000-0008-0000-0600-0000E8000000}"/>
            </a:ext>
          </a:extLst>
        </xdr:cNvPr>
        <xdr:cNvSpPr txBox="1"/>
      </xdr:nvSpPr>
      <xdr:spPr>
        <a:xfrm>
          <a:off x="4686300" y="1674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113012</xdr:rowOff>
    </xdr:from>
    <xdr:to>
      <xdr:col>24</xdr:col>
      <xdr:colOff>152400</xdr:colOff>
      <xdr:row>97</xdr:row>
      <xdr:rowOff>113012</xdr:rowOff>
    </xdr:to>
    <xdr:cxnSp macro="">
      <xdr:nvCxnSpPr>
        <xdr:cNvPr id="233" name="直線コネクタ 232">
          <a:extLst>
            <a:ext uri="{FF2B5EF4-FFF2-40B4-BE49-F238E27FC236}">
              <a16:creationId xmlns:a16="http://schemas.microsoft.com/office/drawing/2014/main" xmlns="" id="{00000000-0008-0000-0600-0000E9000000}"/>
            </a:ext>
          </a:extLst>
        </xdr:cNvPr>
        <xdr:cNvCxnSpPr/>
      </xdr:nvCxnSpPr>
      <xdr:spPr>
        <a:xfrm>
          <a:off x="4546600" y="16743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76947</xdr:rowOff>
    </xdr:from>
    <xdr:ext cx="599010" cy="259045"/>
    <xdr:sp macro="" textlink="">
      <xdr:nvSpPr>
        <xdr:cNvPr id="234" name="扶助費最大値テキスト">
          <a:extLst>
            <a:ext uri="{FF2B5EF4-FFF2-40B4-BE49-F238E27FC236}">
              <a16:creationId xmlns:a16="http://schemas.microsoft.com/office/drawing/2014/main" xmlns="" id="{00000000-0008-0000-0600-0000EA000000}"/>
            </a:ext>
          </a:extLst>
        </xdr:cNvPr>
        <xdr:cNvSpPr txBox="1"/>
      </xdr:nvSpPr>
      <xdr:spPr>
        <a:xfrm>
          <a:off x="4686300" y="15164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130270</xdr:rowOff>
    </xdr:from>
    <xdr:to>
      <xdr:col>24</xdr:col>
      <xdr:colOff>152400</xdr:colOff>
      <xdr:row>89</xdr:row>
      <xdr:rowOff>130270</xdr:rowOff>
    </xdr:to>
    <xdr:cxnSp macro="">
      <xdr:nvCxnSpPr>
        <xdr:cNvPr id="235" name="直線コネクタ 234">
          <a:extLst>
            <a:ext uri="{FF2B5EF4-FFF2-40B4-BE49-F238E27FC236}">
              <a16:creationId xmlns:a16="http://schemas.microsoft.com/office/drawing/2014/main" xmlns="" id="{00000000-0008-0000-0600-0000EB000000}"/>
            </a:ext>
          </a:extLst>
        </xdr:cNvPr>
        <xdr:cNvCxnSpPr/>
      </xdr:nvCxnSpPr>
      <xdr:spPr>
        <a:xfrm>
          <a:off x="4546600" y="1538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54947</xdr:rowOff>
    </xdr:from>
    <xdr:to>
      <xdr:col>24</xdr:col>
      <xdr:colOff>63500</xdr:colOff>
      <xdr:row>91</xdr:row>
      <xdr:rowOff>2160</xdr:rowOff>
    </xdr:to>
    <xdr:cxnSp macro="">
      <xdr:nvCxnSpPr>
        <xdr:cNvPr id="236" name="直線コネクタ 235">
          <a:extLst>
            <a:ext uri="{FF2B5EF4-FFF2-40B4-BE49-F238E27FC236}">
              <a16:creationId xmlns:a16="http://schemas.microsoft.com/office/drawing/2014/main" xmlns="" id="{00000000-0008-0000-0600-0000EC000000}"/>
            </a:ext>
          </a:extLst>
        </xdr:cNvPr>
        <xdr:cNvCxnSpPr/>
      </xdr:nvCxnSpPr>
      <xdr:spPr>
        <a:xfrm flipV="1">
          <a:off x="3797300" y="15485447"/>
          <a:ext cx="838200" cy="118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170102</xdr:rowOff>
    </xdr:from>
    <xdr:ext cx="534377" cy="259045"/>
    <xdr:sp macro="" textlink="">
      <xdr:nvSpPr>
        <xdr:cNvPr id="237" name="扶助費平均値テキスト">
          <a:extLst>
            <a:ext uri="{FF2B5EF4-FFF2-40B4-BE49-F238E27FC236}">
              <a16:creationId xmlns:a16="http://schemas.microsoft.com/office/drawing/2014/main" xmlns="" id="{00000000-0008-0000-0600-0000ED000000}"/>
            </a:ext>
          </a:extLst>
        </xdr:cNvPr>
        <xdr:cNvSpPr txBox="1"/>
      </xdr:nvSpPr>
      <xdr:spPr>
        <a:xfrm>
          <a:off x="4686300" y="16114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20225</xdr:rowOff>
    </xdr:from>
    <xdr:to>
      <xdr:col>24</xdr:col>
      <xdr:colOff>114300</xdr:colOff>
      <xdr:row>94</xdr:row>
      <xdr:rowOff>121825</xdr:rowOff>
    </xdr:to>
    <xdr:sp macro="" textlink="">
      <xdr:nvSpPr>
        <xdr:cNvPr id="238" name="フローチャート: 判断 237">
          <a:extLst>
            <a:ext uri="{FF2B5EF4-FFF2-40B4-BE49-F238E27FC236}">
              <a16:creationId xmlns:a16="http://schemas.microsoft.com/office/drawing/2014/main" xmlns="" id="{00000000-0008-0000-0600-0000EE000000}"/>
            </a:ext>
          </a:extLst>
        </xdr:cNvPr>
        <xdr:cNvSpPr/>
      </xdr:nvSpPr>
      <xdr:spPr>
        <a:xfrm>
          <a:off x="4584700" y="1613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2160</xdr:rowOff>
    </xdr:from>
    <xdr:to>
      <xdr:col>19</xdr:col>
      <xdr:colOff>177800</xdr:colOff>
      <xdr:row>91</xdr:row>
      <xdr:rowOff>13666</xdr:rowOff>
    </xdr:to>
    <xdr:cxnSp macro="">
      <xdr:nvCxnSpPr>
        <xdr:cNvPr id="239" name="直線コネクタ 238">
          <a:extLst>
            <a:ext uri="{FF2B5EF4-FFF2-40B4-BE49-F238E27FC236}">
              <a16:creationId xmlns:a16="http://schemas.microsoft.com/office/drawing/2014/main" xmlns="" id="{00000000-0008-0000-0600-0000EF000000}"/>
            </a:ext>
          </a:extLst>
        </xdr:cNvPr>
        <xdr:cNvCxnSpPr/>
      </xdr:nvCxnSpPr>
      <xdr:spPr>
        <a:xfrm flipV="1">
          <a:off x="2908300" y="15604110"/>
          <a:ext cx="8890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47867</xdr:rowOff>
    </xdr:from>
    <xdr:to>
      <xdr:col>20</xdr:col>
      <xdr:colOff>38100</xdr:colOff>
      <xdr:row>94</xdr:row>
      <xdr:rowOff>149467</xdr:rowOff>
    </xdr:to>
    <xdr:sp macro="" textlink="">
      <xdr:nvSpPr>
        <xdr:cNvPr id="240" name="フローチャート: 判断 239">
          <a:extLst>
            <a:ext uri="{FF2B5EF4-FFF2-40B4-BE49-F238E27FC236}">
              <a16:creationId xmlns:a16="http://schemas.microsoft.com/office/drawing/2014/main" xmlns="" id="{00000000-0008-0000-0600-0000F0000000}"/>
            </a:ext>
          </a:extLst>
        </xdr:cNvPr>
        <xdr:cNvSpPr/>
      </xdr:nvSpPr>
      <xdr:spPr>
        <a:xfrm>
          <a:off x="3746500" y="1616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140594</xdr:rowOff>
    </xdr:from>
    <xdr:ext cx="534377" cy="259045"/>
    <xdr:sp macro="" textlink="">
      <xdr:nvSpPr>
        <xdr:cNvPr id="241" name="テキスト ボックス 240">
          <a:extLst>
            <a:ext uri="{FF2B5EF4-FFF2-40B4-BE49-F238E27FC236}">
              <a16:creationId xmlns:a16="http://schemas.microsoft.com/office/drawing/2014/main" xmlns="" id="{00000000-0008-0000-0600-0000F1000000}"/>
            </a:ext>
          </a:extLst>
        </xdr:cNvPr>
        <xdr:cNvSpPr txBox="1"/>
      </xdr:nvSpPr>
      <xdr:spPr>
        <a:xfrm>
          <a:off x="3530111" y="1625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96799</xdr:rowOff>
    </xdr:from>
    <xdr:to>
      <xdr:col>15</xdr:col>
      <xdr:colOff>50800</xdr:colOff>
      <xdr:row>91</xdr:row>
      <xdr:rowOff>13666</xdr:rowOff>
    </xdr:to>
    <xdr:cxnSp macro="">
      <xdr:nvCxnSpPr>
        <xdr:cNvPr id="242" name="直線コネクタ 241">
          <a:extLst>
            <a:ext uri="{FF2B5EF4-FFF2-40B4-BE49-F238E27FC236}">
              <a16:creationId xmlns:a16="http://schemas.microsoft.com/office/drawing/2014/main" xmlns="" id="{00000000-0008-0000-0600-0000F2000000}"/>
            </a:ext>
          </a:extLst>
        </xdr:cNvPr>
        <xdr:cNvCxnSpPr/>
      </xdr:nvCxnSpPr>
      <xdr:spPr>
        <a:xfrm>
          <a:off x="2019300" y="15527299"/>
          <a:ext cx="889000" cy="88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123113</xdr:rowOff>
    </xdr:from>
    <xdr:to>
      <xdr:col>15</xdr:col>
      <xdr:colOff>101600</xdr:colOff>
      <xdr:row>95</xdr:row>
      <xdr:rowOff>53263</xdr:rowOff>
    </xdr:to>
    <xdr:sp macro="" textlink="">
      <xdr:nvSpPr>
        <xdr:cNvPr id="243" name="フローチャート: 判断 242">
          <a:extLst>
            <a:ext uri="{FF2B5EF4-FFF2-40B4-BE49-F238E27FC236}">
              <a16:creationId xmlns:a16="http://schemas.microsoft.com/office/drawing/2014/main" xmlns="" id="{00000000-0008-0000-0600-0000F3000000}"/>
            </a:ext>
          </a:extLst>
        </xdr:cNvPr>
        <xdr:cNvSpPr/>
      </xdr:nvSpPr>
      <xdr:spPr>
        <a:xfrm>
          <a:off x="28575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44390</xdr:rowOff>
    </xdr:from>
    <xdr:ext cx="534377"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2641111" y="1633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96799</xdr:rowOff>
    </xdr:from>
    <xdr:to>
      <xdr:col>10</xdr:col>
      <xdr:colOff>114300</xdr:colOff>
      <xdr:row>90</xdr:row>
      <xdr:rowOff>103581</xdr:rowOff>
    </xdr:to>
    <xdr:cxnSp macro="">
      <xdr:nvCxnSpPr>
        <xdr:cNvPr id="245" name="直線コネクタ 244">
          <a:extLst>
            <a:ext uri="{FF2B5EF4-FFF2-40B4-BE49-F238E27FC236}">
              <a16:creationId xmlns:a16="http://schemas.microsoft.com/office/drawing/2014/main" xmlns="" id="{00000000-0008-0000-0600-0000F5000000}"/>
            </a:ext>
          </a:extLst>
        </xdr:cNvPr>
        <xdr:cNvCxnSpPr/>
      </xdr:nvCxnSpPr>
      <xdr:spPr>
        <a:xfrm flipV="1">
          <a:off x="1130300" y="15527299"/>
          <a:ext cx="889000" cy="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110159</xdr:rowOff>
    </xdr:from>
    <xdr:to>
      <xdr:col>10</xdr:col>
      <xdr:colOff>165100</xdr:colOff>
      <xdr:row>95</xdr:row>
      <xdr:rowOff>40309</xdr:rowOff>
    </xdr:to>
    <xdr:sp macro="" textlink="">
      <xdr:nvSpPr>
        <xdr:cNvPr id="246" name="フローチャート: 判断 245">
          <a:extLst>
            <a:ext uri="{FF2B5EF4-FFF2-40B4-BE49-F238E27FC236}">
              <a16:creationId xmlns:a16="http://schemas.microsoft.com/office/drawing/2014/main" xmlns="" id="{00000000-0008-0000-0600-0000F6000000}"/>
            </a:ext>
          </a:extLst>
        </xdr:cNvPr>
        <xdr:cNvSpPr/>
      </xdr:nvSpPr>
      <xdr:spPr>
        <a:xfrm>
          <a:off x="1968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31436</xdr:rowOff>
    </xdr:from>
    <xdr:ext cx="534377"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1752111" y="1631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127629</xdr:rowOff>
    </xdr:from>
    <xdr:to>
      <xdr:col>6</xdr:col>
      <xdr:colOff>38100</xdr:colOff>
      <xdr:row>95</xdr:row>
      <xdr:rowOff>57779</xdr:rowOff>
    </xdr:to>
    <xdr:sp macro="" textlink="">
      <xdr:nvSpPr>
        <xdr:cNvPr id="248" name="フローチャート: 判断 247">
          <a:extLst>
            <a:ext uri="{FF2B5EF4-FFF2-40B4-BE49-F238E27FC236}">
              <a16:creationId xmlns:a16="http://schemas.microsoft.com/office/drawing/2014/main" xmlns="" id="{00000000-0008-0000-0600-0000F8000000}"/>
            </a:ext>
          </a:extLst>
        </xdr:cNvPr>
        <xdr:cNvSpPr/>
      </xdr:nvSpPr>
      <xdr:spPr>
        <a:xfrm>
          <a:off x="1079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48906</xdr:rowOff>
    </xdr:from>
    <xdr:ext cx="534377"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863111" y="1633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4147</xdr:rowOff>
    </xdr:from>
    <xdr:to>
      <xdr:col>24</xdr:col>
      <xdr:colOff>114300</xdr:colOff>
      <xdr:row>90</xdr:row>
      <xdr:rowOff>105747</xdr:rowOff>
    </xdr:to>
    <xdr:sp macro="" textlink="">
      <xdr:nvSpPr>
        <xdr:cNvPr id="255" name="楕円 254">
          <a:extLst>
            <a:ext uri="{FF2B5EF4-FFF2-40B4-BE49-F238E27FC236}">
              <a16:creationId xmlns:a16="http://schemas.microsoft.com/office/drawing/2014/main" xmlns="" id="{00000000-0008-0000-0600-0000FF000000}"/>
            </a:ext>
          </a:extLst>
        </xdr:cNvPr>
        <xdr:cNvSpPr/>
      </xdr:nvSpPr>
      <xdr:spPr>
        <a:xfrm>
          <a:off x="4584700" y="1543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90524</xdr:rowOff>
    </xdr:from>
    <xdr:ext cx="599010" cy="259045"/>
    <xdr:sp macro="" textlink="">
      <xdr:nvSpPr>
        <xdr:cNvPr id="256" name="扶助費該当値テキスト">
          <a:extLst>
            <a:ext uri="{FF2B5EF4-FFF2-40B4-BE49-F238E27FC236}">
              <a16:creationId xmlns:a16="http://schemas.microsoft.com/office/drawing/2014/main" xmlns="" id="{00000000-0008-0000-0600-000000010000}"/>
            </a:ext>
          </a:extLst>
        </xdr:cNvPr>
        <xdr:cNvSpPr txBox="1"/>
      </xdr:nvSpPr>
      <xdr:spPr>
        <a:xfrm>
          <a:off x="4686300" y="15349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122810</xdr:rowOff>
    </xdr:from>
    <xdr:to>
      <xdr:col>20</xdr:col>
      <xdr:colOff>38100</xdr:colOff>
      <xdr:row>91</xdr:row>
      <xdr:rowOff>52960</xdr:rowOff>
    </xdr:to>
    <xdr:sp macro="" textlink="">
      <xdr:nvSpPr>
        <xdr:cNvPr id="257" name="楕円 256">
          <a:extLst>
            <a:ext uri="{FF2B5EF4-FFF2-40B4-BE49-F238E27FC236}">
              <a16:creationId xmlns:a16="http://schemas.microsoft.com/office/drawing/2014/main" xmlns="" id="{00000000-0008-0000-0600-000001010000}"/>
            </a:ext>
          </a:extLst>
        </xdr:cNvPr>
        <xdr:cNvSpPr/>
      </xdr:nvSpPr>
      <xdr:spPr>
        <a:xfrm>
          <a:off x="3746500" y="1555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69487</xdr:rowOff>
    </xdr:from>
    <xdr:ext cx="599010" cy="259045"/>
    <xdr:sp macro="" textlink="">
      <xdr:nvSpPr>
        <xdr:cNvPr id="258" name="テキスト ボックス 257">
          <a:extLst>
            <a:ext uri="{FF2B5EF4-FFF2-40B4-BE49-F238E27FC236}">
              <a16:creationId xmlns:a16="http://schemas.microsoft.com/office/drawing/2014/main" xmlns="" id="{00000000-0008-0000-0600-000002010000}"/>
            </a:ext>
          </a:extLst>
        </xdr:cNvPr>
        <xdr:cNvSpPr txBox="1"/>
      </xdr:nvSpPr>
      <xdr:spPr>
        <a:xfrm>
          <a:off x="3497795" y="15328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134316</xdr:rowOff>
    </xdr:from>
    <xdr:to>
      <xdr:col>15</xdr:col>
      <xdr:colOff>101600</xdr:colOff>
      <xdr:row>91</xdr:row>
      <xdr:rowOff>64466</xdr:rowOff>
    </xdr:to>
    <xdr:sp macro="" textlink="">
      <xdr:nvSpPr>
        <xdr:cNvPr id="259" name="楕円 258">
          <a:extLst>
            <a:ext uri="{FF2B5EF4-FFF2-40B4-BE49-F238E27FC236}">
              <a16:creationId xmlns:a16="http://schemas.microsoft.com/office/drawing/2014/main" xmlns="" id="{00000000-0008-0000-0600-000003010000}"/>
            </a:ext>
          </a:extLst>
        </xdr:cNvPr>
        <xdr:cNvSpPr/>
      </xdr:nvSpPr>
      <xdr:spPr>
        <a:xfrm>
          <a:off x="2857500" y="1556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80993</xdr:rowOff>
    </xdr:from>
    <xdr:ext cx="599010" cy="259045"/>
    <xdr:sp macro="" textlink="">
      <xdr:nvSpPr>
        <xdr:cNvPr id="260" name="テキスト ボックス 259">
          <a:extLst>
            <a:ext uri="{FF2B5EF4-FFF2-40B4-BE49-F238E27FC236}">
              <a16:creationId xmlns:a16="http://schemas.microsoft.com/office/drawing/2014/main" xmlns="" id="{00000000-0008-0000-0600-000004010000}"/>
            </a:ext>
          </a:extLst>
        </xdr:cNvPr>
        <xdr:cNvSpPr txBox="1"/>
      </xdr:nvSpPr>
      <xdr:spPr>
        <a:xfrm>
          <a:off x="2608795" y="15340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45999</xdr:rowOff>
    </xdr:from>
    <xdr:to>
      <xdr:col>10</xdr:col>
      <xdr:colOff>165100</xdr:colOff>
      <xdr:row>90</xdr:row>
      <xdr:rowOff>147599</xdr:rowOff>
    </xdr:to>
    <xdr:sp macro="" textlink="">
      <xdr:nvSpPr>
        <xdr:cNvPr id="261" name="楕円 260">
          <a:extLst>
            <a:ext uri="{FF2B5EF4-FFF2-40B4-BE49-F238E27FC236}">
              <a16:creationId xmlns:a16="http://schemas.microsoft.com/office/drawing/2014/main" xmlns="" id="{00000000-0008-0000-0600-000005010000}"/>
            </a:ext>
          </a:extLst>
        </xdr:cNvPr>
        <xdr:cNvSpPr/>
      </xdr:nvSpPr>
      <xdr:spPr>
        <a:xfrm>
          <a:off x="1968500" y="1547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88</xdr:row>
      <xdr:rowOff>164126</xdr:rowOff>
    </xdr:from>
    <xdr:ext cx="599010" cy="259045"/>
    <xdr:sp macro="" textlink="">
      <xdr:nvSpPr>
        <xdr:cNvPr id="262" name="テキスト ボックス 261">
          <a:extLst>
            <a:ext uri="{FF2B5EF4-FFF2-40B4-BE49-F238E27FC236}">
              <a16:creationId xmlns:a16="http://schemas.microsoft.com/office/drawing/2014/main" xmlns="" id="{00000000-0008-0000-0600-000006010000}"/>
            </a:ext>
          </a:extLst>
        </xdr:cNvPr>
        <xdr:cNvSpPr txBox="1"/>
      </xdr:nvSpPr>
      <xdr:spPr>
        <a:xfrm>
          <a:off x="1719795" y="1525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90</xdr:row>
      <xdr:rowOff>52781</xdr:rowOff>
    </xdr:from>
    <xdr:to>
      <xdr:col>6</xdr:col>
      <xdr:colOff>38100</xdr:colOff>
      <xdr:row>90</xdr:row>
      <xdr:rowOff>154381</xdr:rowOff>
    </xdr:to>
    <xdr:sp macro="" textlink="">
      <xdr:nvSpPr>
        <xdr:cNvPr id="263" name="楕円 262">
          <a:extLst>
            <a:ext uri="{FF2B5EF4-FFF2-40B4-BE49-F238E27FC236}">
              <a16:creationId xmlns:a16="http://schemas.microsoft.com/office/drawing/2014/main" xmlns="" id="{00000000-0008-0000-0600-000007010000}"/>
            </a:ext>
          </a:extLst>
        </xdr:cNvPr>
        <xdr:cNvSpPr/>
      </xdr:nvSpPr>
      <xdr:spPr>
        <a:xfrm>
          <a:off x="1079500" y="1548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88</xdr:row>
      <xdr:rowOff>170908</xdr:rowOff>
    </xdr:from>
    <xdr:ext cx="599010" cy="259045"/>
    <xdr:sp macro="" textlink="">
      <xdr:nvSpPr>
        <xdr:cNvPr id="264" name="テキスト ボックス 263">
          <a:extLst>
            <a:ext uri="{FF2B5EF4-FFF2-40B4-BE49-F238E27FC236}">
              <a16:creationId xmlns:a16="http://schemas.microsoft.com/office/drawing/2014/main" xmlns="" id="{00000000-0008-0000-0600-000008010000}"/>
            </a:ext>
          </a:extLst>
        </xdr:cNvPr>
        <xdr:cNvSpPr txBox="1"/>
      </xdr:nvSpPr>
      <xdr:spPr>
        <a:xfrm>
          <a:off x="830795" y="15258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xmlns=""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xmlns=""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xmlns=""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xmlns=""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xmlns=""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8" name="テキスト ボックス 277">
          <a:extLst>
            <a:ext uri="{FF2B5EF4-FFF2-40B4-BE49-F238E27FC236}">
              <a16:creationId xmlns:a16="http://schemas.microsoft.com/office/drawing/2014/main" xmlns="" id="{00000000-0008-0000-0600-000016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xmlns=""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xmlns=""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xmlns=""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xmlns=""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xmlns=""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125047</xdr:rowOff>
    </xdr:from>
    <xdr:to>
      <xdr:col>54</xdr:col>
      <xdr:colOff>189865</xdr:colOff>
      <xdr:row>36</xdr:row>
      <xdr:rowOff>49315</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flipV="1">
          <a:off x="10475595" y="5439997"/>
          <a:ext cx="1270" cy="78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53142</xdr:rowOff>
    </xdr:from>
    <xdr:ext cx="599010" cy="259045"/>
    <xdr:sp macro="" textlink="">
      <xdr:nvSpPr>
        <xdr:cNvPr id="289" name="補助費等最小値テキスト">
          <a:extLst>
            <a:ext uri="{FF2B5EF4-FFF2-40B4-BE49-F238E27FC236}">
              <a16:creationId xmlns:a16="http://schemas.microsoft.com/office/drawing/2014/main" xmlns="" id="{00000000-0008-0000-0600-000021010000}"/>
            </a:ext>
          </a:extLst>
        </xdr:cNvPr>
        <xdr:cNvSpPr txBox="1"/>
      </xdr:nvSpPr>
      <xdr:spPr>
        <a:xfrm>
          <a:off x="10528300" y="622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49315</xdr:rowOff>
    </xdr:from>
    <xdr:to>
      <xdr:col>55</xdr:col>
      <xdr:colOff>88900</xdr:colOff>
      <xdr:row>36</xdr:row>
      <xdr:rowOff>49315</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a:off x="10388600" y="622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71724</xdr:rowOff>
    </xdr:from>
    <xdr:ext cx="599010" cy="259045"/>
    <xdr:sp macro="" textlink="">
      <xdr:nvSpPr>
        <xdr:cNvPr id="291" name="補助費等最大値テキスト">
          <a:extLst>
            <a:ext uri="{FF2B5EF4-FFF2-40B4-BE49-F238E27FC236}">
              <a16:creationId xmlns:a16="http://schemas.microsoft.com/office/drawing/2014/main" xmlns="" id="{00000000-0008-0000-0600-000023010000}"/>
            </a:ext>
          </a:extLst>
        </xdr:cNvPr>
        <xdr:cNvSpPr txBox="1"/>
      </xdr:nvSpPr>
      <xdr:spPr>
        <a:xfrm>
          <a:off x="10528300" y="5215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125047</xdr:rowOff>
    </xdr:from>
    <xdr:to>
      <xdr:col>55</xdr:col>
      <xdr:colOff>88900</xdr:colOff>
      <xdr:row>31</xdr:row>
      <xdr:rowOff>125047</xdr:rowOff>
    </xdr:to>
    <xdr:cxnSp macro="">
      <xdr:nvCxnSpPr>
        <xdr:cNvPr id="292" name="直線コネクタ 291">
          <a:extLst>
            <a:ext uri="{FF2B5EF4-FFF2-40B4-BE49-F238E27FC236}">
              <a16:creationId xmlns:a16="http://schemas.microsoft.com/office/drawing/2014/main" xmlns="" id="{00000000-0008-0000-0600-000024010000}"/>
            </a:ext>
          </a:extLst>
        </xdr:cNvPr>
        <xdr:cNvCxnSpPr/>
      </xdr:nvCxnSpPr>
      <xdr:spPr>
        <a:xfrm>
          <a:off x="10388600" y="5439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99497</xdr:rowOff>
    </xdr:from>
    <xdr:to>
      <xdr:col>55</xdr:col>
      <xdr:colOff>0</xdr:colOff>
      <xdr:row>38</xdr:row>
      <xdr:rowOff>7066</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flipV="1">
          <a:off x="9639300" y="6100247"/>
          <a:ext cx="838200" cy="4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166359</xdr:rowOff>
    </xdr:from>
    <xdr:ext cx="599010" cy="259045"/>
    <xdr:sp macro="" textlink="">
      <xdr:nvSpPr>
        <xdr:cNvPr id="294" name="補助費等平均値テキスト">
          <a:extLst>
            <a:ext uri="{FF2B5EF4-FFF2-40B4-BE49-F238E27FC236}">
              <a16:creationId xmlns:a16="http://schemas.microsoft.com/office/drawing/2014/main" xmlns="" id="{00000000-0008-0000-0600-000026010000}"/>
            </a:ext>
          </a:extLst>
        </xdr:cNvPr>
        <xdr:cNvSpPr txBox="1"/>
      </xdr:nvSpPr>
      <xdr:spPr>
        <a:xfrm>
          <a:off x="10528300" y="5824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143482</xdr:rowOff>
    </xdr:from>
    <xdr:to>
      <xdr:col>55</xdr:col>
      <xdr:colOff>50800</xdr:colOff>
      <xdr:row>35</xdr:row>
      <xdr:rowOff>73632</xdr:rowOff>
    </xdr:to>
    <xdr:sp macro="" textlink="">
      <xdr:nvSpPr>
        <xdr:cNvPr id="295" name="フローチャート: 判断 294">
          <a:extLst>
            <a:ext uri="{FF2B5EF4-FFF2-40B4-BE49-F238E27FC236}">
              <a16:creationId xmlns:a16="http://schemas.microsoft.com/office/drawing/2014/main" xmlns="" id="{00000000-0008-0000-0600-000027010000}"/>
            </a:ext>
          </a:extLst>
        </xdr:cNvPr>
        <xdr:cNvSpPr/>
      </xdr:nvSpPr>
      <xdr:spPr>
        <a:xfrm>
          <a:off x="10426700" y="597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7066</xdr:rowOff>
    </xdr:from>
    <xdr:to>
      <xdr:col>50</xdr:col>
      <xdr:colOff>114300</xdr:colOff>
      <xdr:row>38</xdr:row>
      <xdr:rowOff>12602</xdr:rowOff>
    </xdr:to>
    <xdr:cxnSp macro="">
      <xdr:nvCxnSpPr>
        <xdr:cNvPr id="296" name="直線コネクタ 295">
          <a:extLst>
            <a:ext uri="{FF2B5EF4-FFF2-40B4-BE49-F238E27FC236}">
              <a16:creationId xmlns:a16="http://schemas.microsoft.com/office/drawing/2014/main" xmlns="" id="{00000000-0008-0000-0600-000028010000}"/>
            </a:ext>
          </a:extLst>
        </xdr:cNvPr>
        <xdr:cNvCxnSpPr/>
      </xdr:nvCxnSpPr>
      <xdr:spPr>
        <a:xfrm flipV="1">
          <a:off x="8750300" y="6522166"/>
          <a:ext cx="889000" cy="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77017</xdr:rowOff>
    </xdr:from>
    <xdr:to>
      <xdr:col>50</xdr:col>
      <xdr:colOff>165100</xdr:colOff>
      <xdr:row>38</xdr:row>
      <xdr:rowOff>7167</xdr:rowOff>
    </xdr:to>
    <xdr:sp macro="" textlink="">
      <xdr:nvSpPr>
        <xdr:cNvPr id="297" name="フローチャート: 判断 296">
          <a:extLst>
            <a:ext uri="{FF2B5EF4-FFF2-40B4-BE49-F238E27FC236}">
              <a16:creationId xmlns:a16="http://schemas.microsoft.com/office/drawing/2014/main" xmlns="" id="{00000000-0008-0000-0600-000029010000}"/>
            </a:ext>
          </a:extLst>
        </xdr:cNvPr>
        <xdr:cNvSpPr/>
      </xdr:nvSpPr>
      <xdr:spPr>
        <a:xfrm>
          <a:off x="9588500" y="642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23694</xdr:rowOff>
    </xdr:from>
    <xdr:ext cx="534377" cy="259045"/>
    <xdr:sp macro="" textlink="">
      <xdr:nvSpPr>
        <xdr:cNvPr id="298" name="テキスト ボックス 297">
          <a:extLst>
            <a:ext uri="{FF2B5EF4-FFF2-40B4-BE49-F238E27FC236}">
              <a16:creationId xmlns:a16="http://schemas.microsoft.com/office/drawing/2014/main" xmlns="" id="{00000000-0008-0000-0600-00002A010000}"/>
            </a:ext>
          </a:extLst>
        </xdr:cNvPr>
        <xdr:cNvSpPr txBox="1"/>
      </xdr:nvSpPr>
      <xdr:spPr>
        <a:xfrm>
          <a:off x="9372111" y="619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156609</xdr:rowOff>
    </xdr:from>
    <xdr:to>
      <xdr:col>45</xdr:col>
      <xdr:colOff>177800</xdr:colOff>
      <xdr:row>38</xdr:row>
      <xdr:rowOff>12602</xdr:rowOff>
    </xdr:to>
    <xdr:cxnSp macro="">
      <xdr:nvCxnSpPr>
        <xdr:cNvPr id="299" name="直線コネクタ 298">
          <a:extLst>
            <a:ext uri="{FF2B5EF4-FFF2-40B4-BE49-F238E27FC236}">
              <a16:creationId xmlns:a16="http://schemas.microsoft.com/office/drawing/2014/main" xmlns="" id="{00000000-0008-0000-0600-00002B010000}"/>
            </a:ext>
          </a:extLst>
        </xdr:cNvPr>
        <xdr:cNvCxnSpPr/>
      </xdr:nvCxnSpPr>
      <xdr:spPr>
        <a:xfrm>
          <a:off x="7861300" y="6500259"/>
          <a:ext cx="889000" cy="2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100848</xdr:rowOff>
    </xdr:from>
    <xdr:to>
      <xdr:col>46</xdr:col>
      <xdr:colOff>38100</xdr:colOff>
      <xdr:row>38</xdr:row>
      <xdr:rowOff>30998</xdr:rowOff>
    </xdr:to>
    <xdr:sp macro="" textlink="">
      <xdr:nvSpPr>
        <xdr:cNvPr id="300" name="フローチャート: 判断 299">
          <a:extLst>
            <a:ext uri="{FF2B5EF4-FFF2-40B4-BE49-F238E27FC236}">
              <a16:creationId xmlns:a16="http://schemas.microsoft.com/office/drawing/2014/main" xmlns="" id="{00000000-0008-0000-0600-00002C010000}"/>
            </a:ext>
          </a:extLst>
        </xdr:cNvPr>
        <xdr:cNvSpPr/>
      </xdr:nvSpPr>
      <xdr:spPr>
        <a:xfrm>
          <a:off x="8699500" y="644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47525</xdr:rowOff>
    </xdr:from>
    <xdr:ext cx="534377"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8483111" y="621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156609</xdr:rowOff>
    </xdr:from>
    <xdr:to>
      <xdr:col>41</xdr:col>
      <xdr:colOff>50800</xdr:colOff>
      <xdr:row>37</xdr:row>
      <xdr:rowOff>159455</xdr:rowOff>
    </xdr:to>
    <xdr:cxnSp macro="">
      <xdr:nvCxnSpPr>
        <xdr:cNvPr id="302" name="直線コネクタ 301">
          <a:extLst>
            <a:ext uri="{FF2B5EF4-FFF2-40B4-BE49-F238E27FC236}">
              <a16:creationId xmlns:a16="http://schemas.microsoft.com/office/drawing/2014/main" xmlns="" id="{00000000-0008-0000-0600-00002E010000}"/>
            </a:ext>
          </a:extLst>
        </xdr:cNvPr>
        <xdr:cNvCxnSpPr/>
      </xdr:nvCxnSpPr>
      <xdr:spPr>
        <a:xfrm flipV="1">
          <a:off x="6972300" y="6500259"/>
          <a:ext cx="889000" cy="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112000</xdr:rowOff>
    </xdr:from>
    <xdr:to>
      <xdr:col>41</xdr:col>
      <xdr:colOff>101600</xdr:colOff>
      <xdr:row>38</xdr:row>
      <xdr:rowOff>42150</xdr:rowOff>
    </xdr:to>
    <xdr:sp macro="" textlink="">
      <xdr:nvSpPr>
        <xdr:cNvPr id="303" name="フローチャート: 判断 302">
          <a:extLst>
            <a:ext uri="{FF2B5EF4-FFF2-40B4-BE49-F238E27FC236}">
              <a16:creationId xmlns:a16="http://schemas.microsoft.com/office/drawing/2014/main" xmlns="" id="{00000000-0008-0000-0600-00002F010000}"/>
            </a:ext>
          </a:extLst>
        </xdr:cNvPr>
        <xdr:cNvSpPr/>
      </xdr:nvSpPr>
      <xdr:spPr>
        <a:xfrm>
          <a:off x="7810500" y="64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33277</xdr:rowOff>
    </xdr:from>
    <xdr:ext cx="534377"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7594111" y="654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115441</xdr:rowOff>
    </xdr:from>
    <xdr:to>
      <xdr:col>36</xdr:col>
      <xdr:colOff>165100</xdr:colOff>
      <xdr:row>38</xdr:row>
      <xdr:rowOff>45591</xdr:rowOff>
    </xdr:to>
    <xdr:sp macro="" textlink="">
      <xdr:nvSpPr>
        <xdr:cNvPr id="305" name="フローチャート: 判断 304">
          <a:extLst>
            <a:ext uri="{FF2B5EF4-FFF2-40B4-BE49-F238E27FC236}">
              <a16:creationId xmlns:a16="http://schemas.microsoft.com/office/drawing/2014/main" xmlns="" id="{00000000-0008-0000-0600-000031010000}"/>
            </a:ext>
          </a:extLst>
        </xdr:cNvPr>
        <xdr:cNvSpPr/>
      </xdr:nvSpPr>
      <xdr:spPr>
        <a:xfrm>
          <a:off x="6921500" y="645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36717</xdr:rowOff>
    </xdr:from>
    <xdr:ext cx="534377"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6705111" y="655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48697</xdr:rowOff>
    </xdr:from>
    <xdr:to>
      <xdr:col>55</xdr:col>
      <xdr:colOff>50800</xdr:colOff>
      <xdr:row>35</xdr:row>
      <xdr:rowOff>150297</xdr:rowOff>
    </xdr:to>
    <xdr:sp macro="" textlink="">
      <xdr:nvSpPr>
        <xdr:cNvPr id="312" name="楕円 311">
          <a:extLst>
            <a:ext uri="{FF2B5EF4-FFF2-40B4-BE49-F238E27FC236}">
              <a16:creationId xmlns:a16="http://schemas.microsoft.com/office/drawing/2014/main" xmlns="" id="{00000000-0008-0000-0600-000038010000}"/>
            </a:ext>
          </a:extLst>
        </xdr:cNvPr>
        <xdr:cNvSpPr/>
      </xdr:nvSpPr>
      <xdr:spPr>
        <a:xfrm>
          <a:off x="10426700" y="604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135074</xdr:rowOff>
    </xdr:from>
    <xdr:ext cx="599010" cy="259045"/>
    <xdr:sp macro="" textlink="">
      <xdr:nvSpPr>
        <xdr:cNvPr id="313" name="補助費等該当値テキスト">
          <a:extLst>
            <a:ext uri="{FF2B5EF4-FFF2-40B4-BE49-F238E27FC236}">
              <a16:creationId xmlns:a16="http://schemas.microsoft.com/office/drawing/2014/main" xmlns="" id="{00000000-0008-0000-0600-000039010000}"/>
            </a:ext>
          </a:extLst>
        </xdr:cNvPr>
        <xdr:cNvSpPr txBox="1"/>
      </xdr:nvSpPr>
      <xdr:spPr>
        <a:xfrm>
          <a:off x="10528300" y="5964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127716</xdr:rowOff>
    </xdr:from>
    <xdr:to>
      <xdr:col>50</xdr:col>
      <xdr:colOff>165100</xdr:colOff>
      <xdr:row>38</xdr:row>
      <xdr:rowOff>57866</xdr:rowOff>
    </xdr:to>
    <xdr:sp macro="" textlink="">
      <xdr:nvSpPr>
        <xdr:cNvPr id="314" name="楕円 313">
          <a:extLst>
            <a:ext uri="{FF2B5EF4-FFF2-40B4-BE49-F238E27FC236}">
              <a16:creationId xmlns:a16="http://schemas.microsoft.com/office/drawing/2014/main" xmlns="" id="{00000000-0008-0000-0600-00003A010000}"/>
            </a:ext>
          </a:extLst>
        </xdr:cNvPr>
        <xdr:cNvSpPr/>
      </xdr:nvSpPr>
      <xdr:spPr>
        <a:xfrm>
          <a:off x="9588500" y="647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48993</xdr:rowOff>
    </xdr:from>
    <xdr:ext cx="534377" cy="259045"/>
    <xdr:sp macro="" textlink="">
      <xdr:nvSpPr>
        <xdr:cNvPr id="315" name="テキスト ボックス 314">
          <a:extLst>
            <a:ext uri="{FF2B5EF4-FFF2-40B4-BE49-F238E27FC236}">
              <a16:creationId xmlns:a16="http://schemas.microsoft.com/office/drawing/2014/main" xmlns="" id="{00000000-0008-0000-0600-00003B010000}"/>
            </a:ext>
          </a:extLst>
        </xdr:cNvPr>
        <xdr:cNvSpPr txBox="1"/>
      </xdr:nvSpPr>
      <xdr:spPr>
        <a:xfrm>
          <a:off x="9372111" y="656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133252</xdr:rowOff>
    </xdr:from>
    <xdr:to>
      <xdr:col>46</xdr:col>
      <xdr:colOff>38100</xdr:colOff>
      <xdr:row>38</xdr:row>
      <xdr:rowOff>63402</xdr:rowOff>
    </xdr:to>
    <xdr:sp macro="" textlink="">
      <xdr:nvSpPr>
        <xdr:cNvPr id="316" name="楕円 315">
          <a:extLst>
            <a:ext uri="{FF2B5EF4-FFF2-40B4-BE49-F238E27FC236}">
              <a16:creationId xmlns:a16="http://schemas.microsoft.com/office/drawing/2014/main" xmlns="" id="{00000000-0008-0000-0600-00003C010000}"/>
            </a:ext>
          </a:extLst>
        </xdr:cNvPr>
        <xdr:cNvSpPr/>
      </xdr:nvSpPr>
      <xdr:spPr>
        <a:xfrm>
          <a:off x="8699500" y="647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54529</xdr:rowOff>
    </xdr:from>
    <xdr:ext cx="534377" cy="259045"/>
    <xdr:sp macro="" textlink="">
      <xdr:nvSpPr>
        <xdr:cNvPr id="317" name="テキスト ボックス 316">
          <a:extLst>
            <a:ext uri="{FF2B5EF4-FFF2-40B4-BE49-F238E27FC236}">
              <a16:creationId xmlns:a16="http://schemas.microsoft.com/office/drawing/2014/main" xmlns="" id="{00000000-0008-0000-0600-00003D010000}"/>
            </a:ext>
          </a:extLst>
        </xdr:cNvPr>
        <xdr:cNvSpPr txBox="1"/>
      </xdr:nvSpPr>
      <xdr:spPr>
        <a:xfrm>
          <a:off x="8483111" y="656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105809</xdr:rowOff>
    </xdr:from>
    <xdr:to>
      <xdr:col>41</xdr:col>
      <xdr:colOff>101600</xdr:colOff>
      <xdr:row>38</xdr:row>
      <xdr:rowOff>35959</xdr:rowOff>
    </xdr:to>
    <xdr:sp macro="" textlink="">
      <xdr:nvSpPr>
        <xdr:cNvPr id="318" name="楕円 317">
          <a:extLst>
            <a:ext uri="{FF2B5EF4-FFF2-40B4-BE49-F238E27FC236}">
              <a16:creationId xmlns:a16="http://schemas.microsoft.com/office/drawing/2014/main" xmlns="" id="{00000000-0008-0000-0600-00003E010000}"/>
            </a:ext>
          </a:extLst>
        </xdr:cNvPr>
        <xdr:cNvSpPr/>
      </xdr:nvSpPr>
      <xdr:spPr>
        <a:xfrm>
          <a:off x="7810500" y="644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52486</xdr:rowOff>
    </xdr:from>
    <xdr:ext cx="534377" cy="259045"/>
    <xdr:sp macro="" textlink="">
      <xdr:nvSpPr>
        <xdr:cNvPr id="319" name="テキスト ボックス 318">
          <a:extLst>
            <a:ext uri="{FF2B5EF4-FFF2-40B4-BE49-F238E27FC236}">
              <a16:creationId xmlns:a16="http://schemas.microsoft.com/office/drawing/2014/main" xmlns="" id="{00000000-0008-0000-0600-00003F010000}"/>
            </a:ext>
          </a:extLst>
        </xdr:cNvPr>
        <xdr:cNvSpPr txBox="1"/>
      </xdr:nvSpPr>
      <xdr:spPr>
        <a:xfrm>
          <a:off x="7594111" y="622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108655</xdr:rowOff>
    </xdr:from>
    <xdr:to>
      <xdr:col>36</xdr:col>
      <xdr:colOff>165100</xdr:colOff>
      <xdr:row>38</xdr:row>
      <xdr:rowOff>38805</xdr:rowOff>
    </xdr:to>
    <xdr:sp macro="" textlink="">
      <xdr:nvSpPr>
        <xdr:cNvPr id="320" name="楕円 319">
          <a:extLst>
            <a:ext uri="{FF2B5EF4-FFF2-40B4-BE49-F238E27FC236}">
              <a16:creationId xmlns:a16="http://schemas.microsoft.com/office/drawing/2014/main" xmlns="" id="{00000000-0008-0000-0600-000040010000}"/>
            </a:ext>
          </a:extLst>
        </xdr:cNvPr>
        <xdr:cNvSpPr/>
      </xdr:nvSpPr>
      <xdr:spPr>
        <a:xfrm>
          <a:off x="6921500" y="645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55332</xdr:rowOff>
    </xdr:from>
    <xdr:ext cx="534377" cy="259045"/>
    <xdr:sp macro="" textlink="">
      <xdr:nvSpPr>
        <xdr:cNvPr id="321" name="テキスト ボックス 320">
          <a:extLst>
            <a:ext uri="{FF2B5EF4-FFF2-40B4-BE49-F238E27FC236}">
              <a16:creationId xmlns:a16="http://schemas.microsoft.com/office/drawing/2014/main" xmlns="" id="{00000000-0008-0000-0600-000041010000}"/>
            </a:ext>
          </a:extLst>
        </xdr:cNvPr>
        <xdr:cNvSpPr txBox="1"/>
      </xdr:nvSpPr>
      <xdr:spPr>
        <a:xfrm>
          <a:off x="6705111" y="622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xmlns=""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xmlns=""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xmlns=""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xmlns=""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xmlns="" id="{00000000-0008-0000-06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a:extLst>
            <a:ext uri="{FF2B5EF4-FFF2-40B4-BE49-F238E27FC236}">
              <a16:creationId xmlns:a16="http://schemas.microsoft.com/office/drawing/2014/main" xmlns="" id="{00000000-0008-0000-0600-000051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xmlns="" id="{00000000-0008-0000-06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a:extLst>
            <a:ext uri="{FF2B5EF4-FFF2-40B4-BE49-F238E27FC236}">
              <a16:creationId xmlns:a16="http://schemas.microsoft.com/office/drawing/2014/main" xmlns="" id="{00000000-0008-0000-0600-000053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xmlns=""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xmlns=""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xmlns=""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105940</xdr:rowOff>
    </xdr:from>
    <xdr:to>
      <xdr:col>54</xdr:col>
      <xdr:colOff>189865</xdr:colOff>
      <xdr:row>58</xdr:row>
      <xdr:rowOff>24316</xdr:rowOff>
    </xdr:to>
    <xdr:cxnSp macro="">
      <xdr:nvCxnSpPr>
        <xdr:cNvPr id="343" name="直線コネクタ 342">
          <a:extLst>
            <a:ext uri="{FF2B5EF4-FFF2-40B4-BE49-F238E27FC236}">
              <a16:creationId xmlns:a16="http://schemas.microsoft.com/office/drawing/2014/main" xmlns="" id="{00000000-0008-0000-0600-000057010000}"/>
            </a:ext>
          </a:extLst>
        </xdr:cNvPr>
        <xdr:cNvCxnSpPr/>
      </xdr:nvCxnSpPr>
      <xdr:spPr>
        <a:xfrm flipV="1">
          <a:off x="10475595" y="8849890"/>
          <a:ext cx="1270" cy="111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28143</xdr:rowOff>
    </xdr:from>
    <xdr:ext cx="534377" cy="259045"/>
    <xdr:sp macro="" textlink="">
      <xdr:nvSpPr>
        <xdr:cNvPr id="344" name="普通建設事業費最小値テキスト">
          <a:extLst>
            <a:ext uri="{FF2B5EF4-FFF2-40B4-BE49-F238E27FC236}">
              <a16:creationId xmlns:a16="http://schemas.microsoft.com/office/drawing/2014/main" xmlns="" id="{00000000-0008-0000-0600-000058010000}"/>
            </a:ext>
          </a:extLst>
        </xdr:cNvPr>
        <xdr:cNvSpPr txBox="1"/>
      </xdr:nvSpPr>
      <xdr:spPr>
        <a:xfrm>
          <a:off x="10528300" y="997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24316</xdr:rowOff>
    </xdr:from>
    <xdr:to>
      <xdr:col>55</xdr:col>
      <xdr:colOff>88900</xdr:colOff>
      <xdr:row>58</xdr:row>
      <xdr:rowOff>24316</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a:off x="10388600" y="99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52617</xdr:rowOff>
    </xdr:from>
    <xdr:ext cx="599010" cy="259045"/>
    <xdr:sp macro="" textlink="">
      <xdr:nvSpPr>
        <xdr:cNvPr id="346" name="普通建設事業費最大値テキスト">
          <a:extLst>
            <a:ext uri="{FF2B5EF4-FFF2-40B4-BE49-F238E27FC236}">
              <a16:creationId xmlns:a16="http://schemas.microsoft.com/office/drawing/2014/main" xmlns="" id="{00000000-0008-0000-0600-00005A010000}"/>
            </a:ext>
          </a:extLst>
        </xdr:cNvPr>
        <xdr:cNvSpPr txBox="1"/>
      </xdr:nvSpPr>
      <xdr:spPr>
        <a:xfrm>
          <a:off x="10528300" y="862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105940</xdr:rowOff>
    </xdr:from>
    <xdr:to>
      <xdr:col>55</xdr:col>
      <xdr:colOff>88900</xdr:colOff>
      <xdr:row>51</xdr:row>
      <xdr:rowOff>105940</xdr:rowOff>
    </xdr:to>
    <xdr:cxnSp macro="">
      <xdr:nvCxnSpPr>
        <xdr:cNvPr id="347" name="直線コネクタ 346">
          <a:extLst>
            <a:ext uri="{FF2B5EF4-FFF2-40B4-BE49-F238E27FC236}">
              <a16:creationId xmlns:a16="http://schemas.microsoft.com/office/drawing/2014/main" xmlns="" id="{00000000-0008-0000-0600-00005B010000}"/>
            </a:ext>
          </a:extLst>
        </xdr:cNvPr>
        <xdr:cNvCxnSpPr/>
      </xdr:nvCxnSpPr>
      <xdr:spPr>
        <a:xfrm>
          <a:off x="10388600" y="88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35531</xdr:rowOff>
    </xdr:from>
    <xdr:to>
      <xdr:col>55</xdr:col>
      <xdr:colOff>0</xdr:colOff>
      <xdr:row>57</xdr:row>
      <xdr:rowOff>113823</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a:off x="9639300" y="9808181"/>
          <a:ext cx="838200" cy="7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105618</xdr:rowOff>
    </xdr:from>
    <xdr:ext cx="534377" cy="259045"/>
    <xdr:sp macro="" textlink="">
      <xdr:nvSpPr>
        <xdr:cNvPr id="349" name="普通建設事業費平均値テキスト">
          <a:extLst>
            <a:ext uri="{FF2B5EF4-FFF2-40B4-BE49-F238E27FC236}">
              <a16:creationId xmlns:a16="http://schemas.microsoft.com/office/drawing/2014/main" xmlns="" id="{00000000-0008-0000-0600-00005D010000}"/>
            </a:ext>
          </a:extLst>
        </xdr:cNvPr>
        <xdr:cNvSpPr txBox="1"/>
      </xdr:nvSpPr>
      <xdr:spPr>
        <a:xfrm>
          <a:off x="10528300" y="9535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82741</xdr:rowOff>
    </xdr:from>
    <xdr:to>
      <xdr:col>55</xdr:col>
      <xdr:colOff>50800</xdr:colOff>
      <xdr:row>57</xdr:row>
      <xdr:rowOff>12891</xdr:rowOff>
    </xdr:to>
    <xdr:sp macro="" textlink="">
      <xdr:nvSpPr>
        <xdr:cNvPr id="350" name="フローチャート: 判断 349">
          <a:extLst>
            <a:ext uri="{FF2B5EF4-FFF2-40B4-BE49-F238E27FC236}">
              <a16:creationId xmlns:a16="http://schemas.microsoft.com/office/drawing/2014/main" xmlns="" id="{00000000-0008-0000-0600-00005E010000}"/>
            </a:ext>
          </a:extLst>
        </xdr:cNvPr>
        <xdr:cNvSpPr/>
      </xdr:nvSpPr>
      <xdr:spPr>
        <a:xfrm>
          <a:off x="10426700" y="96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35531</xdr:rowOff>
    </xdr:from>
    <xdr:to>
      <xdr:col>50</xdr:col>
      <xdr:colOff>114300</xdr:colOff>
      <xdr:row>57</xdr:row>
      <xdr:rowOff>160777</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flipV="1">
          <a:off x="8750300" y="9808181"/>
          <a:ext cx="889000" cy="12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90815</xdr:rowOff>
    </xdr:from>
    <xdr:to>
      <xdr:col>50</xdr:col>
      <xdr:colOff>165100</xdr:colOff>
      <xdr:row>57</xdr:row>
      <xdr:rowOff>20965</xdr:rowOff>
    </xdr:to>
    <xdr:sp macro="" textlink="">
      <xdr:nvSpPr>
        <xdr:cNvPr id="352" name="フローチャート: 判断 351">
          <a:extLst>
            <a:ext uri="{FF2B5EF4-FFF2-40B4-BE49-F238E27FC236}">
              <a16:creationId xmlns:a16="http://schemas.microsoft.com/office/drawing/2014/main" xmlns="" id="{00000000-0008-0000-0600-000060010000}"/>
            </a:ext>
          </a:extLst>
        </xdr:cNvPr>
        <xdr:cNvSpPr/>
      </xdr:nvSpPr>
      <xdr:spPr>
        <a:xfrm>
          <a:off x="9588500" y="969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37492</xdr:rowOff>
    </xdr:from>
    <xdr:ext cx="534377" cy="259045"/>
    <xdr:sp macro="" textlink="">
      <xdr:nvSpPr>
        <xdr:cNvPr id="353" name="テキスト ボックス 352">
          <a:extLst>
            <a:ext uri="{FF2B5EF4-FFF2-40B4-BE49-F238E27FC236}">
              <a16:creationId xmlns:a16="http://schemas.microsoft.com/office/drawing/2014/main" xmlns="" id="{00000000-0008-0000-0600-000061010000}"/>
            </a:ext>
          </a:extLst>
        </xdr:cNvPr>
        <xdr:cNvSpPr txBox="1"/>
      </xdr:nvSpPr>
      <xdr:spPr>
        <a:xfrm>
          <a:off x="9372111" y="946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160777</xdr:rowOff>
    </xdr:from>
    <xdr:to>
      <xdr:col>45</xdr:col>
      <xdr:colOff>177800</xdr:colOff>
      <xdr:row>58</xdr:row>
      <xdr:rowOff>7496</xdr:rowOff>
    </xdr:to>
    <xdr:cxnSp macro="">
      <xdr:nvCxnSpPr>
        <xdr:cNvPr id="354" name="直線コネクタ 353">
          <a:extLst>
            <a:ext uri="{FF2B5EF4-FFF2-40B4-BE49-F238E27FC236}">
              <a16:creationId xmlns:a16="http://schemas.microsoft.com/office/drawing/2014/main" xmlns="" id="{00000000-0008-0000-0600-000062010000}"/>
            </a:ext>
          </a:extLst>
        </xdr:cNvPr>
        <xdr:cNvCxnSpPr/>
      </xdr:nvCxnSpPr>
      <xdr:spPr>
        <a:xfrm flipV="1">
          <a:off x="7861300" y="9933427"/>
          <a:ext cx="889000" cy="1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112999</xdr:rowOff>
    </xdr:from>
    <xdr:to>
      <xdr:col>46</xdr:col>
      <xdr:colOff>38100</xdr:colOff>
      <xdr:row>57</xdr:row>
      <xdr:rowOff>43149</xdr:rowOff>
    </xdr:to>
    <xdr:sp macro="" textlink="">
      <xdr:nvSpPr>
        <xdr:cNvPr id="355" name="フローチャート: 判断 354">
          <a:extLst>
            <a:ext uri="{FF2B5EF4-FFF2-40B4-BE49-F238E27FC236}">
              <a16:creationId xmlns:a16="http://schemas.microsoft.com/office/drawing/2014/main" xmlns="" id="{00000000-0008-0000-0600-000063010000}"/>
            </a:ext>
          </a:extLst>
        </xdr:cNvPr>
        <xdr:cNvSpPr/>
      </xdr:nvSpPr>
      <xdr:spPr>
        <a:xfrm>
          <a:off x="8699500" y="971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59676</xdr:rowOff>
    </xdr:from>
    <xdr:ext cx="534377" cy="259045"/>
    <xdr:sp macro="" textlink="">
      <xdr:nvSpPr>
        <xdr:cNvPr id="356" name="テキスト ボックス 355">
          <a:extLst>
            <a:ext uri="{FF2B5EF4-FFF2-40B4-BE49-F238E27FC236}">
              <a16:creationId xmlns:a16="http://schemas.microsoft.com/office/drawing/2014/main" xmlns="" id="{00000000-0008-0000-0600-000064010000}"/>
            </a:ext>
          </a:extLst>
        </xdr:cNvPr>
        <xdr:cNvSpPr txBox="1"/>
      </xdr:nvSpPr>
      <xdr:spPr>
        <a:xfrm>
          <a:off x="8483111" y="948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130680</xdr:rowOff>
    </xdr:from>
    <xdr:to>
      <xdr:col>41</xdr:col>
      <xdr:colOff>50800</xdr:colOff>
      <xdr:row>58</xdr:row>
      <xdr:rowOff>7496</xdr:rowOff>
    </xdr:to>
    <xdr:cxnSp macro="">
      <xdr:nvCxnSpPr>
        <xdr:cNvPr id="357" name="直線コネクタ 356">
          <a:extLst>
            <a:ext uri="{FF2B5EF4-FFF2-40B4-BE49-F238E27FC236}">
              <a16:creationId xmlns:a16="http://schemas.microsoft.com/office/drawing/2014/main" xmlns="" id="{00000000-0008-0000-0600-000065010000}"/>
            </a:ext>
          </a:extLst>
        </xdr:cNvPr>
        <xdr:cNvCxnSpPr/>
      </xdr:nvCxnSpPr>
      <xdr:spPr>
        <a:xfrm>
          <a:off x="6972300" y="9903330"/>
          <a:ext cx="889000" cy="4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118764</xdr:rowOff>
    </xdr:from>
    <xdr:to>
      <xdr:col>41</xdr:col>
      <xdr:colOff>101600</xdr:colOff>
      <xdr:row>57</xdr:row>
      <xdr:rowOff>48914</xdr:rowOff>
    </xdr:to>
    <xdr:sp macro="" textlink="">
      <xdr:nvSpPr>
        <xdr:cNvPr id="358" name="フローチャート: 判断 357">
          <a:extLst>
            <a:ext uri="{FF2B5EF4-FFF2-40B4-BE49-F238E27FC236}">
              <a16:creationId xmlns:a16="http://schemas.microsoft.com/office/drawing/2014/main" xmlns="" id="{00000000-0008-0000-0600-000066010000}"/>
            </a:ext>
          </a:extLst>
        </xdr:cNvPr>
        <xdr:cNvSpPr/>
      </xdr:nvSpPr>
      <xdr:spPr>
        <a:xfrm>
          <a:off x="7810500" y="971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65441</xdr:rowOff>
    </xdr:from>
    <xdr:ext cx="534377"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7594111" y="949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130615</xdr:rowOff>
    </xdr:from>
    <xdr:to>
      <xdr:col>36</xdr:col>
      <xdr:colOff>165100</xdr:colOff>
      <xdr:row>57</xdr:row>
      <xdr:rowOff>60765</xdr:rowOff>
    </xdr:to>
    <xdr:sp macro="" textlink="">
      <xdr:nvSpPr>
        <xdr:cNvPr id="360" name="フローチャート: 判断 359">
          <a:extLst>
            <a:ext uri="{FF2B5EF4-FFF2-40B4-BE49-F238E27FC236}">
              <a16:creationId xmlns:a16="http://schemas.microsoft.com/office/drawing/2014/main" xmlns="" id="{00000000-0008-0000-0600-000068010000}"/>
            </a:ext>
          </a:extLst>
        </xdr:cNvPr>
        <xdr:cNvSpPr/>
      </xdr:nvSpPr>
      <xdr:spPr>
        <a:xfrm>
          <a:off x="6921500" y="973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77292</xdr:rowOff>
    </xdr:from>
    <xdr:ext cx="534377"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6705111" y="950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63023</xdr:rowOff>
    </xdr:from>
    <xdr:to>
      <xdr:col>55</xdr:col>
      <xdr:colOff>50800</xdr:colOff>
      <xdr:row>57</xdr:row>
      <xdr:rowOff>164623</xdr:rowOff>
    </xdr:to>
    <xdr:sp macro="" textlink="">
      <xdr:nvSpPr>
        <xdr:cNvPr id="367" name="楕円 366">
          <a:extLst>
            <a:ext uri="{FF2B5EF4-FFF2-40B4-BE49-F238E27FC236}">
              <a16:creationId xmlns:a16="http://schemas.microsoft.com/office/drawing/2014/main" xmlns="" id="{00000000-0008-0000-0600-00006F010000}"/>
            </a:ext>
          </a:extLst>
        </xdr:cNvPr>
        <xdr:cNvSpPr/>
      </xdr:nvSpPr>
      <xdr:spPr>
        <a:xfrm>
          <a:off x="10426700" y="983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149400</xdr:rowOff>
    </xdr:from>
    <xdr:ext cx="534377" cy="259045"/>
    <xdr:sp macro="" textlink="">
      <xdr:nvSpPr>
        <xdr:cNvPr id="368" name="普通建設事業費該当値テキスト">
          <a:extLst>
            <a:ext uri="{FF2B5EF4-FFF2-40B4-BE49-F238E27FC236}">
              <a16:creationId xmlns:a16="http://schemas.microsoft.com/office/drawing/2014/main" xmlns="" id="{00000000-0008-0000-0600-000070010000}"/>
            </a:ext>
          </a:extLst>
        </xdr:cNvPr>
        <xdr:cNvSpPr txBox="1"/>
      </xdr:nvSpPr>
      <xdr:spPr>
        <a:xfrm>
          <a:off x="10528300" y="975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156181</xdr:rowOff>
    </xdr:from>
    <xdr:to>
      <xdr:col>50</xdr:col>
      <xdr:colOff>165100</xdr:colOff>
      <xdr:row>57</xdr:row>
      <xdr:rowOff>86331</xdr:rowOff>
    </xdr:to>
    <xdr:sp macro="" textlink="">
      <xdr:nvSpPr>
        <xdr:cNvPr id="369" name="楕円 368">
          <a:extLst>
            <a:ext uri="{FF2B5EF4-FFF2-40B4-BE49-F238E27FC236}">
              <a16:creationId xmlns:a16="http://schemas.microsoft.com/office/drawing/2014/main" xmlns="" id="{00000000-0008-0000-0600-000071010000}"/>
            </a:ext>
          </a:extLst>
        </xdr:cNvPr>
        <xdr:cNvSpPr/>
      </xdr:nvSpPr>
      <xdr:spPr>
        <a:xfrm>
          <a:off x="9588500" y="975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77458</xdr:rowOff>
    </xdr:from>
    <xdr:ext cx="534377"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9372111" y="985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109977</xdr:rowOff>
    </xdr:from>
    <xdr:to>
      <xdr:col>46</xdr:col>
      <xdr:colOff>38100</xdr:colOff>
      <xdr:row>58</xdr:row>
      <xdr:rowOff>40127</xdr:rowOff>
    </xdr:to>
    <xdr:sp macro="" textlink="">
      <xdr:nvSpPr>
        <xdr:cNvPr id="371" name="楕円 370">
          <a:extLst>
            <a:ext uri="{FF2B5EF4-FFF2-40B4-BE49-F238E27FC236}">
              <a16:creationId xmlns:a16="http://schemas.microsoft.com/office/drawing/2014/main" xmlns="" id="{00000000-0008-0000-0600-000073010000}"/>
            </a:ext>
          </a:extLst>
        </xdr:cNvPr>
        <xdr:cNvSpPr/>
      </xdr:nvSpPr>
      <xdr:spPr>
        <a:xfrm>
          <a:off x="8699500" y="988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31254</xdr:rowOff>
    </xdr:from>
    <xdr:ext cx="534377" cy="259045"/>
    <xdr:sp macro="" textlink="">
      <xdr:nvSpPr>
        <xdr:cNvPr id="372" name="テキスト ボックス 371">
          <a:extLst>
            <a:ext uri="{FF2B5EF4-FFF2-40B4-BE49-F238E27FC236}">
              <a16:creationId xmlns:a16="http://schemas.microsoft.com/office/drawing/2014/main" xmlns="" id="{00000000-0008-0000-0600-000074010000}"/>
            </a:ext>
          </a:extLst>
        </xdr:cNvPr>
        <xdr:cNvSpPr txBox="1"/>
      </xdr:nvSpPr>
      <xdr:spPr>
        <a:xfrm>
          <a:off x="8483111" y="997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128146</xdr:rowOff>
    </xdr:from>
    <xdr:to>
      <xdr:col>41</xdr:col>
      <xdr:colOff>101600</xdr:colOff>
      <xdr:row>58</xdr:row>
      <xdr:rowOff>58296</xdr:rowOff>
    </xdr:to>
    <xdr:sp macro="" textlink="">
      <xdr:nvSpPr>
        <xdr:cNvPr id="373" name="楕円 372">
          <a:extLst>
            <a:ext uri="{FF2B5EF4-FFF2-40B4-BE49-F238E27FC236}">
              <a16:creationId xmlns:a16="http://schemas.microsoft.com/office/drawing/2014/main" xmlns="" id="{00000000-0008-0000-0600-000075010000}"/>
            </a:ext>
          </a:extLst>
        </xdr:cNvPr>
        <xdr:cNvSpPr/>
      </xdr:nvSpPr>
      <xdr:spPr>
        <a:xfrm>
          <a:off x="7810500" y="990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49423</xdr:rowOff>
    </xdr:from>
    <xdr:ext cx="534377" cy="259045"/>
    <xdr:sp macro="" textlink="">
      <xdr:nvSpPr>
        <xdr:cNvPr id="374" name="テキスト ボックス 373">
          <a:extLst>
            <a:ext uri="{FF2B5EF4-FFF2-40B4-BE49-F238E27FC236}">
              <a16:creationId xmlns:a16="http://schemas.microsoft.com/office/drawing/2014/main" xmlns="" id="{00000000-0008-0000-0600-000076010000}"/>
            </a:ext>
          </a:extLst>
        </xdr:cNvPr>
        <xdr:cNvSpPr txBox="1"/>
      </xdr:nvSpPr>
      <xdr:spPr>
        <a:xfrm>
          <a:off x="7594111" y="999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79880</xdr:rowOff>
    </xdr:from>
    <xdr:to>
      <xdr:col>36</xdr:col>
      <xdr:colOff>165100</xdr:colOff>
      <xdr:row>58</xdr:row>
      <xdr:rowOff>10030</xdr:rowOff>
    </xdr:to>
    <xdr:sp macro="" textlink="">
      <xdr:nvSpPr>
        <xdr:cNvPr id="375" name="楕円 374">
          <a:extLst>
            <a:ext uri="{FF2B5EF4-FFF2-40B4-BE49-F238E27FC236}">
              <a16:creationId xmlns:a16="http://schemas.microsoft.com/office/drawing/2014/main" xmlns="" id="{00000000-0008-0000-0600-000077010000}"/>
            </a:ext>
          </a:extLst>
        </xdr:cNvPr>
        <xdr:cNvSpPr/>
      </xdr:nvSpPr>
      <xdr:spPr>
        <a:xfrm>
          <a:off x="6921500" y="985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1157</xdr:rowOff>
    </xdr:from>
    <xdr:ext cx="534377" cy="259045"/>
    <xdr:sp macro="" textlink="">
      <xdr:nvSpPr>
        <xdr:cNvPr id="376" name="テキスト ボックス 375">
          <a:extLst>
            <a:ext uri="{FF2B5EF4-FFF2-40B4-BE49-F238E27FC236}">
              <a16:creationId xmlns:a16="http://schemas.microsoft.com/office/drawing/2014/main" xmlns="" id="{00000000-0008-0000-0600-000078010000}"/>
            </a:ext>
          </a:extLst>
        </xdr:cNvPr>
        <xdr:cNvSpPr txBox="1"/>
      </xdr:nvSpPr>
      <xdr:spPr>
        <a:xfrm>
          <a:off x="6705111" y="994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xmlns=""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xmlns=""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xmlns=""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xmlns=""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xmlns=""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xmlns=""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xmlns=""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xmlns=""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xmlns=""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xmlns=""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xmlns="" id="{00000000-0008-0000-06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xmlns=""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xmlns=""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59017</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flipV="1">
          <a:off x="10475595" y="12060517"/>
          <a:ext cx="1270" cy="1528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xmlns=""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xmlns=""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5694</xdr:rowOff>
    </xdr:from>
    <xdr:ext cx="599010" cy="259045"/>
    <xdr:sp macro="" textlink="">
      <xdr:nvSpPr>
        <xdr:cNvPr id="403" name="普通建設事業費 （ うち新規整備　）最大値テキスト">
          <a:extLst>
            <a:ext uri="{FF2B5EF4-FFF2-40B4-BE49-F238E27FC236}">
              <a16:creationId xmlns:a16="http://schemas.microsoft.com/office/drawing/2014/main" xmlns="" id="{00000000-0008-0000-0600-000093010000}"/>
            </a:ext>
          </a:extLst>
        </xdr:cNvPr>
        <xdr:cNvSpPr txBox="1"/>
      </xdr:nvSpPr>
      <xdr:spPr>
        <a:xfrm>
          <a:off x="10528300" y="1183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59017</xdr:rowOff>
    </xdr:from>
    <xdr:to>
      <xdr:col>55</xdr:col>
      <xdr:colOff>88900</xdr:colOff>
      <xdr:row>70</xdr:row>
      <xdr:rowOff>59017</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a:off x="10388600" y="1206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111506</xdr:rowOff>
    </xdr:from>
    <xdr:to>
      <xdr:col>55</xdr:col>
      <xdr:colOff>0</xdr:colOff>
      <xdr:row>78</xdr:row>
      <xdr:rowOff>61607</xdr:rowOff>
    </xdr:to>
    <xdr:cxnSp macro="">
      <xdr:nvCxnSpPr>
        <xdr:cNvPr id="405" name="直線コネクタ 404">
          <a:extLst>
            <a:ext uri="{FF2B5EF4-FFF2-40B4-BE49-F238E27FC236}">
              <a16:creationId xmlns:a16="http://schemas.microsoft.com/office/drawing/2014/main" xmlns="" id="{00000000-0008-0000-0600-000095010000}"/>
            </a:ext>
          </a:extLst>
        </xdr:cNvPr>
        <xdr:cNvCxnSpPr/>
      </xdr:nvCxnSpPr>
      <xdr:spPr>
        <a:xfrm>
          <a:off x="9639300" y="13313156"/>
          <a:ext cx="838200" cy="12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86504</xdr:rowOff>
    </xdr:from>
    <xdr:ext cx="534377" cy="259045"/>
    <xdr:sp macro="" textlink="">
      <xdr:nvSpPr>
        <xdr:cNvPr id="406" name="普通建設事業費 （ うち新規整備　）平均値テキスト">
          <a:extLst>
            <a:ext uri="{FF2B5EF4-FFF2-40B4-BE49-F238E27FC236}">
              <a16:creationId xmlns:a16="http://schemas.microsoft.com/office/drawing/2014/main" xmlns="" id="{00000000-0008-0000-0600-000096010000}"/>
            </a:ext>
          </a:extLst>
        </xdr:cNvPr>
        <xdr:cNvSpPr txBox="1"/>
      </xdr:nvSpPr>
      <xdr:spPr>
        <a:xfrm>
          <a:off x="10528300" y="13116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63627</xdr:rowOff>
    </xdr:from>
    <xdr:to>
      <xdr:col>55</xdr:col>
      <xdr:colOff>50800</xdr:colOff>
      <xdr:row>77</xdr:row>
      <xdr:rowOff>165227</xdr:rowOff>
    </xdr:to>
    <xdr:sp macro="" textlink="">
      <xdr:nvSpPr>
        <xdr:cNvPr id="407" name="フローチャート: 判断 406">
          <a:extLst>
            <a:ext uri="{FF2B5EF4-FFF2-40B4-BE49-F238E27FC236}">
              <a16:creationId xmlns:a16="http://schemas.microsoft.com/office/drawing/2014/main" xmlns="" id="{00000000-0008-0000-0600-000097010000}"/>
            </a:ext>
          </a:extLst>
        </xdr:cNvPr>
        <xdr:cNvSpPr/>
      </xdr:nvSpPr>
      <xdr:spPr>
        <a:xfrm>
          <a:off x="104267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111506</xdr:rowOff>
    </xdr:from>
    <xdr:to>
      <xdr:col>50</xdr:col>
      <xdr:colOff>114300</xdr:colOff>
      <xdr:row>78</xdr:row>
      <xdr:rowOff>98997</xdr:rowOff>
    </xdr:to>
    <xdr:cxnSp macro="">
      <xdr:nvCxnSpPr>
        <xdr:cNvPr id="408" name="直線コネクタ 407">
          <a:extLst>
            <a:ext uri="{FF2B5EF4-FFF2-40B4-BE49-F238E27FC236}">
              <a16:creationId xmlns:a16="http://schemas.microsoft.com/office/drawing/2014/main" xmlns="" id="{00000000-0008-0000-0600-000098010000}"/>
            </a:ext>
          </a:extLst>
        </xdr:cNvPr>
        <xdr:cNvCxnSpPr/>
      </xdr:nvCxnSpPr>
      <xdr:spPr>
        <a:xfrm flipV="1">
          <a:off x="8750300" y="13313156"/>
          <a:ext cx="889000" cy="15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72822</xdr:rowOff>
    </xdr:from>
    <xdr:to>
      <xdr:col>50</xdr:col>
      <xdr:colOff>165100</xdr:colOff>
      <xdr:row>78</xdr:row>
      <xdr:rowOff>2972</xdr:rowOff>
    </xdr:to>
    <xdr:sp macro="" textlink="">
      <xdr:nvSpPr>
        <xdr:cNvPr id="409" name="フローチャート: 判断 408">
          <a:extLst>
            <a:ext uri="{FF2B5EF4-FFF2-40B4-BE49-F238E27FC236}">
              <a16:creationId xmlns:a16="http://schemas.microsoft.com/office/drawing/2014/main" xmlns="" id="{00000000-0008-0000-0600-000099010000}"/>
            </a:ext>
          </a:extLst>
        </xdr:cNvPr>
        <xdr:cNvSpPr/>
      </xdr:nvSpPr>
      <xdr:spPr>
        <a:xfrm>
          <a:off x="9588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165549</xdr:rowOff>
    </xdr:from>
    <xdr:ext cx="534377" cy="259045"/>
    <xdr:sp macro="" textlink="">
      <xdr:nvSpPr>
        <xdr:cNvPr id="410" name="テキスト ボックス 409">
          <a:extLst>
            <a:ext uri="{FF2B5EF4-FFF2-40B4-BE49-F238E27FC236}">
              <a16:creationId xmlns:a16="http://schemas.microsoft.com/office/drawing/2014/main" xmlns="" id="{00000000-0008-0000-0600-00009A010000}"/>
            </a:ext>
          </a:extLst>
        </xdr:cNvPr>
        <xdr:cNvSpPr txBox="1"/>
      </xdr:nvSpPr>
      <xdr:spPr>
        <a:xfrm>
          <a:off x="9372111" y="1336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86170</xdr:rowOff>
    </xdr:from>
    <xdr:to>
      <xdr:col>45</xdr:col>
      <xdr:colOff>177800</xdr:colOff>
      <xdr:row>78</xdr:row>
      <xdr:rowOff>98997</xdr:rowOff>
    </xdr:to>
    <xdr:cxnSp macro="">
      <xdr:nvCxnSpPr>
        <xdr:cNvPr id="411" name="直線コネクタ 410">
          <a:extLst>
            <a:ext uri="{FF2B5EF4-FFF2-40B4-BE49-F238E27FC236}">
              <a16:creationId xmlns:a16="http://schemas.microsoft.com/office/drawing/2014/main" xmlns="" id="{00000000-0008-0000-0600-00009B010000}"/>
            </a:ext>
          </a:extLst>
        </xdr:cNvPr>
        <xdr:cNvCxnSpPr/>
      </xdr:nvCxnSpPr>
      <xdr:spPr>
        <a:xfrm>
          <a:off x="7861300" y="13459270"/>
          <a:ext cx="889000" cy="1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76391</xdr:rowOff>
    </xdr:from>
    <xdr:to>
      <xdr:col>46</xdr:col>
      <xdr:colOff>38100</xdr:colOff>
      <xdr:row>78</xdr:row>
      <xdr:rowOff>6541</xdr:rowOff>
    </xdr:to>
    <xdr:sp macro="" textlink="">
      <xdr:nvSpPr>
        <xdr:cNvPr id="412" name="フローチャート: 判断 411">
          <a:extLst>
            <a:ext uri="{FF2B5EF4-FFF2-40B4-BE49-F238E27FC236}">
              <a16:creationId xmlns:a16="http://schemas.microsoft.com/office/drawing/2014/main" xmlns="" id="{00000000-0008-0000-0600-00009C010000}"/>
            </a:ext>
          </a:extLst>
        </xdr:cNvPr>
        <xdr:cNvSpPr/>
      </xdr:nvSpPr>
      <xdr:spPr>
        <a:xfrm>
          <a:off x="8699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23068</xdr:rowOff>
    </xdr:from>
    <xdr:ext cx="534377"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8483111" y="130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48082</xdr:rowOff>
    </xdr:from>
    <xdr:to>
      <xdr:col>41</xdr:col>
      <xdr:colOff>50800</xdr:colOff>
      <xdr:row>78</xdr:row>
      <xdr:rowOff>86170</xdr:rowOff>
    </xdr:to>
    <xdr:cxnSp macro="">
      <xdr:nvCxnSpPr>
        <xdr:cNvPr id="414" name="直線コネクタ 413">
          <a:extLst>
            <a:ext uri="{FF2B5EF4-FFF2-40B4-BE49-F238E27FC236}">
              <a16:creationId xmlns:a16="http://schemas.microsoft.com/office/drawing/2014/main" xmlns="" id="{00000000-0008-0000-0600-00009E010000}"/>
            </a:ext>
          </a:extLst>
        </xdr:cNvPr>
        <xdr:cNvCxnSpPr/>
      </xdr:nvCxnSpPr>
      <xdr:spPr>
        <a:xfrm>
          <a:off x="6972300" y="13421182"/>
          <a:ext cx="889000" cy="3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32105</xdr:rowOff>
    </xdr:from>
    <xdr:to>
      <xdr:col>41</xdr:col>
      <xdr:colOff>101600</xdr:colOff>
      <xdr:row>77</xdr:row>
      <xdr:rowOff>133705</xdr:rowOff>
    </xdr:to>
    <xdr:sp macro="" textlink="">
      <xdr:nvSpPr>
        <xdr:cNvPr id="415" name="フローチャート: 判断 414">
          <a:extLst>
            <a:ext uri="{FF2B5EF4-FFF2-40B4-BE49-F238E27FC236}">
              <a16:creationId xmlns:a16="http://schemas.microsoft.com/office/drawing/2014/main" xmlns="" id="{00000000-0008-0000-0600-00009F010000}"/>
            </a:ext>
          </a:extLst>
        </xdr:cNvPr>
        <xdr:cNvSpPr/>
      </xdr:nvSpPr>
      <xdr:spPr>
        <a:xfrm>
          <a:off x="7810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150232</xdr:rowOff>
    </xdr:from>
    <xdr:ext cx="534377"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7594111" y="1300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60782</xdr:rowOff>
    </xdr:from>
    <xdr:to>
      <xdr:col>36</xdr:col>
      <xdr:colOff>165100</xdr:colOff>
      <xdr:row>77</xdr:row>
      <xdr:rowOff>162382</xdr:rowOff>
    </xdr:to>
    <xdr:sp macro="" textlink="">
      <xdr:nvSpPr>
        <xdr:cNvPr id="417" name="フローチャート: 判断 416">
          <a:extLst>
            <a:ext uri="{FF2B5EF4-FFF2-40B4-BE49-F238E27FC236}">
              <a16:creationId xmlns:a16="http://schemas.microsoft.com/office/drawing/2014/main" xmlns="" id="{00000000-0008-0000-0600-0000A1010000}"/>
            </a:ext>
          </a:extLst>
        </xdr:cNvPr>
        <xdr:cNvSpPr/>
      </xdr:nvSpPr>
      <xdr:spPr>
        <a:xfrm>
          <a:off x="6921500" y="132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7459</xdr:rowOff>
    </xdr:from>
    <xdr:ext cx="534377"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6705111" y="1303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10807</xdr:rowOff>
    </xdr:from>
    <xdr:to>
      <xdr:col>55</xdr:col>
      <xdr:colOff>50800</xdr:colOff>
      <xdr:row>78</xdr:row>
      <xdr:rowOff>112407</xdr:rowOff>
    </xdr:to>
    <xdr:sp macro="" textlink="">
      <xdr:nvSpPr>
        <xdr:cNvPr id="424" name="楕円 423">
          <a:extLst>
            <a:ext uri="{FF2B5EF4-FFF2-40B4-BE49-F238E27FC236}">
              <a16:creationId xmlns:a16="http://schemas.microsoft.com/office/drawing/2014/main" xmlns="" id="{00000000-0008-0000-0600-0000A8010000}"/>
            </a:ext>
          </a:extLst>
        </xdr:cNvPr>
        <xdr:cNvSpPr/>
      </xdr:nvSpPr>
      <xdr:spPr>
        <a:xfrm>
          <a:off x="10426700" y="1338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160684</xdr:rowOff>
    </xdr:from>
    <xdr:ext cx="534377" cy="259045"/>
    <xdr:sp macro="" textlink="">
      <xdr:nvSpPr>
        <xdr:cNvPr id="425" name="普通建設事業費 （ うち新規整備　）該当値テキスト">
          <a:extLst>
            <a:ext uri="{FF2B5EF4-FFF2-40B4-BE49-F238E27FC236}">
              <a16:creationId xmlns:a16="http://schemas.microsoft.com/office/drawing/2014/main" xmlns="" id="{00000000-0008-0000-0600-0000A9010000}"/>
            </a:ext>
          </a:extLst>
        </xdr:cNvPr>
        <xdr:cNvSpPr txBox="1"/>
      </xdr:nvSpPr>
      <xdr:spPr>
        <a:xfrm>
          <a:off x="10528300" y="1336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60706</xdr:rowOff>
    </xdr:from>
    <xdr:to>
      <xdr:col>50</xdr:col>
      <xdr:colOff>165100</xdr:colOff>
      <xdr:row>77</xdr:row>
      <xdr:rowOff>162306</xdr:rowOff>
    </xdr:to>
    <xdr:sp macro="" textlink="">
      <xdr:nvSpPr>
        <xdr:cNvPr id="426" name="楕円 425">
          <a:extLst>
            <a:ext uri="{FF2B5EF4-FFF2-40B4-BE49-F238E27FC236}">
              <a16:creationId xmlns:a16="http://schemas.microsoft.com/office/drawing/2014/main" xmlns="" id="{00000000-0008-0000-0600-0000AA010000}"/>
            </a:ext>
          </a:extLst>
        </xdr:cNvPr>
        <xdr:cNvSpPr/>
      </xdr:nvSpPr>
      <xdr:spPr>
        <a:xfrm>
          <a:off x="9588500" y="1326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7383</xdr:rowOff>
    </xdr:from>
    <xdr:ext cx="534377" cy="259045"/>
    <xdr:sp macro="" textlink="">
      <xdr:nvSpPr>
        <xdr:cNvPr id="427" name="テキスト ボックス 426">
          <a:extLst>
            <a:ext uri="{FF2B5EF4-FFF2-40B4-BE49-F238E27FC236}">
              <a16:creationId xmlns:a16="http://schemas.microsoft.com/office/drawing/2014/main" xmlns="" id="{00000000-0008-0000-0600-0000AB010000}"/>
            </a:ext>
          </a:extLst>
        </xdr:cNvPr>
        <xdr:cNvSpPr txBox="1"/>
      </xdr:nvSpPr>
      <xdr:spPr>
        <a:xfrm>
          <a:off x="9372111" y="1303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48197</xdr:rowOff>
    </xdr:from>
    <xdr:to>
      <xdr:col>46</xdr:col>
      <xdr:colOff>38100</xdr:colOff>
      <xdr:row>78</xdr:row>
      <xdr:rowOff>149797</xdr:rowOff>
    </xdr:to>
    <xdr:sp macro="" textlink="">
      <xdr:nvSpPr>
        <xdr:cNvPr id="428" name="楕円 427">
          <a:extLst>
            <a:ext uri="{FF2B5EF4-FFF2-40B4-BE49-F238E27FC236}">
              <a16:creationId xmlns:a16="http://schemas.microsoft.com/office/drawing/2014/main" xmlns="" id="{00000000-0008-0000-0600-0000AC010000}"/>
            </a:ext>
          </a:extLst>
        </xdr:cNvPr>
        <xdr:cNvSpPr/>
      </xdr:nvSpPr>
      <xdr:spPr>
        <a:xfrm>
          <a:off x="8699500" y="1342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140924</xdr:rowOff>
    </xdr:from>
    <xdr:ext cx="469744" cy="259045"/>
    <xdr:sp macro="" textlink="">
      <xdr:nvSpPr>
        <xdr:cNvPr id="429" name="テキスト ボックス 428">
          <a:extLst>
            <a:ext uri="{FF2B5EF4-FFF2-40B4-BE49-F238E27FC236}">
              <a16:creationId xmlns:a16="http://schemas.microsoft.com/office/drawing/2014/main" xmlns="" id="{00000000-0008-0000-0600-0000AD010000}"/>
            </a:ext>
          </a:extLst>
        </xdr:cNvPr>
        <xdr:cNvSpPr txBox="1"/>
      </xdr:nvSpPr>
      <xdr:spPr>
        <a:xfrm>
          <a:off x="8515428" y="1351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35370</xdr:rowOff>
    </xdr:from>
    <xdr:to>
      <xdr:col>41</xdr:col>
      <xdr:colOff>101600</xdr:colOff>
      <xdr:row>78</xdr:row>
      <xdr:rowOff>136970</xdr:rowOff>
    </xdr:to>
    <xdr:sp macro="" textlink="">
      <xdr:nvSpPr>
        <xdr:cNvPr id="430" name="楕円 429">
          <a:extLst>
            <a:ext uri="{FF2B5EF4-FFF2-40B4-BE49-F238E27FC236}">
              <a16:creationId xmlns:a16="http://schemas.microsoft.com/office/drawing/2014/main" xmlns="" id="{00000000-0008-0000-0600-0000AE010000}"/>
            </a:ext>
          </a:extLst>
        </xdr:cNvPr>
        <xdr:cNvSpPr/>
      </xdr:nvSpPr>
      <xdr:spPr>
        <a:xfrm>
          <a:off x="7810500" y="1340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128097</xdr:rowOff>
    </xdr:from>
    <xdr:ext cx="534377" cy="259045"/>
    <xdr:sp macro="" textlink="">
      <xdr:nvSpPr>
        <xdr:cNvPr id="431" name="テキスト ボックス 430">
          <a:extLst>
            <a:ext uri="{FF2B5EF4-FFF2-40B4-BE49-F238E27FC236}">
              <a16:creationId xmlns:a16="http://schemas.microsoft.com/office/drawing/2014/main" xmlns="" id="{00000000-0008-0000-0600-0000AF010000}"/>
            </a:ext>
          </a:extLst>
        </xdr:cNvPr>
        <xdr:cNvSpPr txBox="1"/>
      </xdr:nvSpPr>
      <xdr:spPr>
        <a:xfrm>
          <a:off x="7594111" y="1350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168732</xdr:rowOff>
    </xdr:from>
    <xdr:to>
      <xdr:col>36</xdr:col>
      <xdr:colOff>165100</xdr:colOff>
      <xdr:row>78</xdr:row>
      <xdr:rowOff>98882</xdr:rowOff>
    </xdr:to>
    <xdr:sp macro="" textlink="">
      <xdr:nvSpPr>
        <xdr:cNvPr id="432" name="楕円 431">
          <a:extLst>
            <a:ext uri="{FF2B5EF4-FFF2-40B4-BE49-F238E27FC236}">
              <a16:creationId xmlns:a16="http://schemas.microsoft.com/office/drawing/2014/main" xmlns="" id="{00000000-0008-0000-0600-0000B0010000}"/>
            </a:ext>
          </a:extLst>
        </xdr:cNvPr>
        <xdr:cNvSpPr/>
      </xdr:nvSpPr>
      <xdr:spPr>
        <a:xfrm>
          <a:off x="6921500" y="1337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90009</xdr:rowOff>
    </xdr:from>
    <xdr:ext cx="534377" cy="259045"/>
    <xdr:sp macro="" textlink="">
      <xdr:nvSpPr>
        <xdr:cNvPr id="433" name="テキスト ボックス 432">
          <a:extLst>
            <a:ext uri="{FF2B5EF4-FFF2-40B4-BE49-F238E27FC236}">
              <a16:creationId xmlns:a16="http://schemas.microsoft.com/office/drawing/2014/main" xmlns="" id="{00000000-0008-0000-0600-0000B1010000}"/>
            </a:ext>
          </a:extLst>
        </xdr:cNvPr>
        <xdr:cNvSpPr txBox="1"/>
      </xdr:nvSpPr>
      <xdr:spPr>
        <a:xfrm>
          <a:off x="6705111" y="1346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xmlns=""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xmlns=""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xmlns=""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xmlns=""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xmlns=""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xmlns=""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xmlns=""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xmlns=""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xmlns=""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xmlns="" id="{00000000-0008-0000-06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xmlns=""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xmlns=""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xmlns=""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117320</xdr:rowOff>
    </xdr:from>
    <xdr:to>
      <xdr:col>54</xdr:col>
      <xdr:colOff>189865</xdr:colOff>
      <xdr:row>98</xdr:row>
      <xdr:rowOff>151938</xdr:rowOff>
    </xdr:to>
    <xdr:cxnSp macro="">
      <xdr:nvCxnSpPr>
        <xdr:cNvPr id="457" name="直線コネクタ 456">
          <a:extLst>
            <a:ext uri="{FF2B5EF4-FFF2-40B4-BE49-F238E27FC236}">
              <a16:creationId xmlns:a16="http://schemas.microsoft.com/office/drawing/2014/main" xmlns="" id="{00000000-0008-0000-0600-0000C9010000}"/>
            </a:ext>
          </a:extLst>
        </xdr:cNvPr>
        <xdr:cNvCxnSpPr/>
      </xdr:nvCxnSpPr>
      <xdr:spPr>
        <a:xfrm flipV="1">
          <a:off x="10475595" y="15547820"/>
          <a:ext cx="1270" cy="140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155765</xdr:rowOff>
    </xdr:from>
    <xdr:ext cx="469744" cy="259045"/>
    <xdr:sp macro="" textlink="">
      <xdr:nvSpPr>
        <xdr:cNvPr id="458" name="普通建設事業費 （ うち更新整備　）最小値テキスト">
          <a:extLst>
            <a:ext uri="{FF2B5EF4-FFF2-40B4-BE49-F238E27FC236}">
              <a16:creationId xmlns:a16="http://schemas.microsoft.com/office/drawing/2014/main" xmlns="" id="{00000000-0008-0000-0600-0000CA010000}"/>
            </a:ext>
          </a:extLst>
        </xdr:cNvPr>
        <xdr:cNvSpPr txBox="1"/>
      </xdr:nvSpPr>
      <xdr:spPr>
        <a:xfrm>
          <a:off x="10528300" y="169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151938</xdr:rowOff>
    </xdr:from>
    <xdr:to>
      <xdr:col>55</xdr:col>
      <xdr:colOff>88900</xdr:colOff>
      <xdr:row>98</xdr:row>
      <xdr:rowOff>151938</xdr:rowOff>
    </xdr:to>
    <xdr:cxnSp macro="">
      <xdr:nvCxnSpPr>
        <xdr:cNvPr id="459" name="直線コネクタ 458">
          <a:extLst>
            <a:ext uri="{FF2B5EF4-FFF2-40B4-BE49-F238E27FC236}">
              <a16:creationId xmlns:a16="http://schemas.microsoft.com/office/drawing/2014/main" xmlns="" id="{00000000-0008-0000-0600-0000CB010000}"/>
            </a:ext>
          </a:extLst>
        </xdr:cNvPr>
        <xdr:cNvCxnSpPr/>
      </xdr:nvCxnSpPr>
      <xdr:spPr>
        <a:xfrm>
          <a:off x="10388600" y="1695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63997</xdr:rowOff>
    </xdr:from>
    <xdr:ext cx="599010" cy="259045"/>
    <xdr:sp macro="" textlink="">
      <xdr:nvSpPr>
        <xdr:cNvPr id="460" name="普通建設事業費 （ うち更新整備　）最大値テキスト">
          <a:extLst>
            <a:ext uri="{FF2B5EF4-FFF2-40B4-BE49-F238E27FC236}">
              <a16:creationId xmlns:a16="http://schemas.microsoft.com/office/drawing/2014/main" xmlns="" id="{00000000-0008-0000-0600-0000CC010000}"/>
            </a:ext>
          </a:extLst>
        </xdr:cNvPr>
        <xdr:cNvSpPr txBox="1"/>
      </xdr:nvSpPr>
      <xdr:spPr>
        <a:xfrm>
          <a:off x="10528300" y="1532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117320</xdr:rowOff>
    </xdr:from>
    <xdr:to>
      <xdr:col>55</xdr:col>
      <xdr:colOff>88900</xdr:colOff>
      <xdr:row>90</xdr:row>
      <xdr:rowOff>117320</xdr:rowOff>
    </xdr:to>
    <xdr:cxnSp macro="">
      <xdr:nvCxnSpPr>
        <xdr:cNvPr id="461" name="直線コネクタ 460">
          <a:extLst>
            <a:ext uri="{FF2B5EF4-FFF2-40B4-BE49-F238E27FC236}">
              <a16:creationId xmlns:a16="http://schemas.microsoft.com/office/drawing/2014/main" xmlns="" id="{00000000-0008-0000-0600-0000CD010000}"/>
            </a:ext>
          </a:extLst>
        </xdr:cNvPr>
        <xdr:cNvCxnSpPr/>
      </xdr:nvCxnSpPr>
      <xdr:spPr>
        <a:xfrm>
          <a:off x="10388600" y="1554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1747</xdr:rowOff>
    </xdr:from>
    <xdr:to>
      <xdr:col>55</xdr:col>
      <xdr:colOff>0</xdr:colOff>
      <xdr:row>98</xdr:row>
      <xdr:rowOff>24661</xdr:rowOff>
    </xdr:to>
    <xdr:cxnSp macro="">
      <xdr:nvCxnSpPr>
        <xdr:cNvPr id="462" name="直線コネクタ 461">
          <a:extLst>
            <a:ext uri="{FF2B5EF4-FFF2-40B4-BE49-F238E27FC236}">
              <a16:creationId xmlns:a16="http://schemas.microsoft.com/office/drawing/2014/main" xmlns="" id="{00000000-0008-0000-0600-0000CE010000}"/>
            </a:ext>
          </a:extLst>
        </xdr:cNvPr>
        <xdr:cNvCxnSpPr/>
      </xdr:nvCxnSpPr>
      <xdr:spPr>
        <a:xfrm flipV="1">
          <a:off x="9639300" y="16803847"/>
          <a:ext cx="838200" cy="2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29413</xdr:rowOff>
    </xdr:from>
    <xdr:ext cx="534377" cy="259045"/>
    <xdr:sp macro="" textlink="">
      <xdr:nvSpPr>
        <xdr:cNvPr id="463" name="普通建設事業費 （ うち更新整備　）平均値テキスト">
          <a:extLst>
            <a:ext uri="{FF2B5EF4-FFF2-40B4-BE49-F238E27FC236}">
              <a16:creationId xmlns:a16="http://schemas.microsoft.com/office/drawing/2014/main" xmlns="" id="{00000000-0008-0000-0600-0000CF010000}"/>
            </a:ext>
          </a:extLst>
        </xdr:cNvPr>
        <xdr:cNvSpPr txBox="1"/>
      </xdr:nvSpPr>
      <xdr:spPr>
        <a:xfrm>
          <a:off x="10528300" y="16488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6536</xdr:rowOff>
    </xdr:from>
    <xdr:to>
      <xdr:col>55</xdr:col>
      <xdr:colOff>50800</xdr:colOff>
      <xdr:row>97</xdr:row>
      <xdr:rowOff>108136</xdr:rowOff>
    </xdr:to>
    <xdr:sp macro="" textlink="">
      <xdr:nvSpPr>
        <xdr:cNvPr id="464" name="フローチャート: 判断 463">
          <a:extLst>
            <a:ext uri="{FF2B5EF4-FFF2-40B4-BE49-F238E27FC236}">
              <a16:creationId xmlns:a16="http://schemas.microsoft.com/office/drawing/2014/main" xmlns="" id="{00000000-0008-0000-0600-0000D0010000}"/>
            </a:ext>
          </a:extLst>
        </xdr:cNvPr>
        <xdr:cNvSpPr/>
      </xdr:nvSpPr>
      <xdr:spPr>
        <a:xfrm>
          <a:off x="104267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24661</xdr:rowOff>
    </xdr:from>
    <xdr:to>
      <xdr:col>50</xdr:col>
      <xdr:colOff>114300</xdr:colOff>
      <xdr:row>98</xdr:row>
      <xdr:rowOff>86170</xdr:rowOff>
    </xdr:to>
    <xdr:cxnSp macro="">
      <xdr:nvCxnSpPr>
        <xdr:cNvPr id="465" name="直線コネクタ 464">
          <a:extLst>
            <a:ext uri="{FF2B5EF4-FFF2-40B4-BE49-F238E27FC236}">
              <a16:creationId xmlns:a16="http://schemas.microsoft.com/office/drawing/2014/main" xmlns="" id="{00000000-0008-0000-0600-0000D1010000}"/>
            </a:ext>
          </a:extLst>
        </xdr:cNvPr>
        <xdr:cNvCxnSpPr/>
      </xdr:nvCxnSpPr>
      <xdr:spPr>
        <a:xfrm flipV="1">
          <a:off x="8750300" y="16826761"/>
          <a:ext cx="889000" cy="6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8021</xdr:rowOff>
    </xdr:from>
    <xdr:to>
      <xdr:col>50</xdr:col>
      <xdr:colOff>165100</xdr:colOff>
      <xdr:row>97</xdr:row>
      <xdr:rowOff>109621</xdr:rowOff>
    </xdr:to>
    <xdr:sp macro="" textlink="">
      <xdr:nvSpPr>
        <xdr:cNvPr id="466" name="フローチャート: 判断 465">
          <a:extLst>
            <a:ext uri="{FF2B5EF4-FFF2-40B4-BE49-F238E27FC236}">
              <a16:creationId xmlns:a16="http://schemas.microsoft.com/office/drawing/2014/main" xmlns="" id="{00000000-0008-0000-0600-0000D2010000}"/>
            </a:ext>
          </a:extLst>
        </xdr:cNvPr>
        <xdr:cNvSpPr/>
      </xdr:nvSpPr>
      <xdr:spPr>
        <a:xfrm>
          <a:off x="9588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126148</xdr:rowOff>
    </xdr:from>
    <xdr:ext cx="534377" cy="259045"/>
    <xdr:sp macro="" textlink="">
      <xdr:nvSpPr>
        <xdr:cNvPr id="467" name="テキスト ボックス 466">
          <a:extLst>
            <a:ext uri="{FF2B5EF4-FFF2-40B4-BE49-F238E27FC236}">
              <a16:creationId xmlns:a16="http://schemas.microsoft.com/office/drawing/2014/main" xmlns="" id="{00000000-0008-0000-0600-0000D3010000}"/>
            </a:ext>
          </a:extLst>
        </xdr:cNvPr>
        <xdr:cNvSpPr txBox="1"/>
      </xdr:nvSpPr>
      <xdr:spPr>
        <a:xfrm>
          <a:off x="9372111" y="1641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86170</xdr:rowOff>
    </xdr:from>
    <xdr:to>
      <xdr:col>45</xdr:col>
      <xdr:colOff>177800</xdr:colOff>
      <xdr:row>98</xdr:row>
      <xdr:rowOff>142604</xdr:rowOff>
    </xdr:to>
    <xdr:cxnSp macro="">
      <xdr:nvCxnSpPr>
        <xdr:cNvPr id="468" name="直線コネクタ 467">
          <a:extLst>
            <a:ext uri="{FF2B5EF4-FFF2-40B4-BE49-F238E27FC236}">
              <a16:creationId xmlns:a16="http://schemas.microsoft.com/office/drawing/2014/main" xmlns="" id="{00000000-0008-0000-0600-0000D4010000}"/>
            </a:ext>
          </a:extLst>
        </xdr:cNvPr>
        <xdr:cNvCxnSpPr/>
      </xdr:nvCxnSpPr>
      <xdr:spPr>
        <a:xfrm flipV="1">
          <a:off x="7861300" y="16888270"/>
          <a:ext cx="889000" cy="5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46548</xdr:rowOff>
    </xdr:from>
    <xdr:to>
      <xdr:col>46</xdr:col>
      <xdr:colOff>38100</xdr:colOff>
      <xdr:row>97</xdr:row>
      <xdr:rowOff>148148</xdr:rowOff>
    </xdr:to>
    <xdr:sp macro="" textlink="">
      <xdr:nvSpPr>
        <xdr:cNvPr id="469" name="フローチャート: 判断 468">
          <a:extLst>
            <a:ext uri="{FF2B5EF4-FFF2-40B4-BE49-F238E27FC236}">
              <a16:creationId xmlns:a16="http://schemas.microsoft.com/office/drawing/2014/main" xmlns="" id="{00000000-0008-0000-0600-0000D5010000}"/>
            </a:ext>
          </a:extLst>
        </xdr:cNvPr>
        <xdr:cNvSpPr/>
      </xdr:nvSpPr>
      <xdr:spPr>
        <a:xfrm>
          <a:off x="8699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164675</xdr:rowOff>
    </xdr:from>
    <xdr:ext cx="534377"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8483111" y="1645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93912</xdr:rowOff>
    </xdr:from>
    <xdr:to>
      <xdr:col>41</xdr:col>
      <xdr:colOff>50800</xdr:colOff>
      <xdr:row>98</xdr:row>
      <xdr:rowOff>142604</xdr:rowOff>
    </xdr:to>
    <xdr:cxnSp macro="">
      <xdr:nvCxnSpPr>
        <xdr:cNvPr id="471" name="直線コネクタ 470">
          <a:extLst>
            <a:ext uri="{FF2B5EF4-FFF2-40B4-BE49-F238E27FC236}">
              <a16:creationId xmlns:a16="http://schemas.microsoft.com/office/drawing/2014/main" xmlns="" id="{00000000-0008-0000-0600-0000D7010000}"/>
            </a:ext>
          </a:extLst>
        </xdr:cNvPr>
        <xdr:cNvCxnSpPr/>
      </xdr:nvCxnSpPr>
      <xdr:spPr>
        <a:xfrm>
          <a:off x="6972300" y="16896012"/>
          <a:ext cx="889000" cy="4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84945</xdr:rowOff>
    </xdr:from>
    <xdr:to>
      <xdr:col>41</xdr:col>
      <xdr:colOff>101600</xdr:colOff>
      <xdr:row>98</xdr:row>
      <xdr:rowOff>15095</xdr:rowOff>
    </xdr:to>
    <xdr:sp macro="" textlink="">
      <xdr:nvSpPr>
        <xdr:cNvPr id="472" name="フローチャート: 判断 471">
          <a:extLst>
            <a:ext uri="{FF2B5EF4-FFF2-40B4-BE49-F238E27FC236}">
              <a16:creationId xmlns:a16="http://schemas.microsoft.com/office/drawing/2014/main" xmlns="" id="{00000000-0008-0000-0600-0000D8010000}"/>
            </a:ext>
          </a:extLst>
        </xdr:cNvPr>
        <xdr:cNvSpPr/>
      </xdr:nvSpPr>
      <xdr:spPr>
        <a:xfrm>
          <a:off x="7810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31622</xdr:rowOff>
    </xdr:from>
    <xdr:ext cx="534377"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7594111" y="164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84900</xdr:rowOff>
    </xdr:from>
    <xdr:to>
      <xdr:col>36</xdr:col>
      <xdr:colOff>165100</xdr:colOff>
      <xdr:row>98</xdr:row>
      <xdr:rowOff>15050</xdr:rowOff>
    </xdr:to>
    <xdr:sp macro="" textlink="">
      <xdr:nvSpPr>
        <xdr:cNvPr id="474" name="フローチャート: 判断 473">
          <a:extLst>
            <a:ext uri="{FF2B5EF4-FFF2-40B4-BE49-F238E27FC236}">
              <a16:creationId xmlns:a16="http://schemas.microsoft.com/office/drawing/2014/main" xmlns="" id="{00000000-0008-0000-0600-0000DA010000}"/>
            </a:ext>
          </a:extLst>
        </xdr:cNvPr>
        <xdr:cNvSpPr/>
      </xdr:nvSpPr>
      <xdr:spPr>
        <a:xfrm>
          <a:off x="6921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31577</xdr:rowOff>
    </xdr:from>
    <xdr:ext cx="534377"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6705111" y="164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122397</xdr:rowOff>
    </xdr:from>
    <xdr:to>
      <xdr:col>55</xdr:col>
      <xdr:colOff>50800</xdr:colOff>
      <xdr:row>98</xdr:row>
      <xdr:rowOff>52547</xdr:rowOff>
    </xdr:to>
    <xdr:sp macro="" textlink="">
      <xdr:nvSpPr>
        <xdr:cNvPr id="481" name="楕円 480">
          <a:extLst>
            <a:ext uri="{FF2B5EF4-FFF2-40B4-BE49-F238E27FC236}">
              <a16:creationId xmlns:a16="http://schemas.microsoft.com/office/drawing/2014/main" xmlns="" id="{00000000-0008-0000-0600-0000E1010000}"/>
            </a:ext>
          </a:extLst>
        </xdr:cNvPr>
        <xdr:cNvSpPr/>
      </xdr:nvSpPr>
      <xdr:spPr>
        <a:xfrm>
          <a:off x="10426700" y="1675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100824</xdr:rowOff>
    </xdr:from>
    <xdr:ext cx="534377" cy="259045"/>
    <xdr:sp macro="" textlink="">
      <xdr:nvSpPr>
        <xdr:cNvPr id="482" name="普通建設事業費 （ うち更新整備　）該当値テキスト">
          <a:extLst>
            <a:ext uri="{FF2B5EF4-FFF2-40B4-BE49-F238E27FC236}">
              <a16:creationId xmlns:a16="http://schemas.microsoft.com/office/drawing/2014/main" xmlns="" id="{00000000-0008-0000-0600-0000E2010000}"/>
            </a:ext>
          </a:extLst>
        </xdr:cNvPr>
        <xdr:cNvSpPr txBox="1"/>
      </xdr:nvSpPr>
      <xdr:spPr>
        <a:xfrm>
          <a:off x="10528300" y="1673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145311</xdr:rowOff>
    </xdr:from>
    <xdr:to>
      <xdr:col>50</xdr:col>
      <xdr:colOff>165100</xdr:colOff>
      <xdr:row>98</xdr:row>
      <xdr:rowOff>75461</xdr:rowOff>
    </xdr:to>
    <xdr:sp macro="" textlink="">
      <xdr:nvSpPr>
        <xdr:cNvPr id="483" name="楕円 482">
          <a:extLst>
            <a:ext uri="{FF2B5EF4-FFF2-40B4-BE49-F238E27FC236}">
              <a16:creationId xmlns:a16="http://schemas.microsoft.com/office/drawing/2014/main" xmlns="" id="{00000000-0008-0000-0600-0000E3010000}"/>
            </a:ext>
          </a:extLst>
        </xdr:cNvPr>
        <xdr:cNvSpPr/>
      </xdr:nvSpPr>
      <xdr:spPr>
        <a:xfrm>
          <a:off x="9588500" y="1677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66588</xdr:rowOff>
    </xdr:from>
    <xdr:ext cx="534377" cy="259045"/>
    <xdr:sp macro="" textlink="">
      <xdr:nvSpPr>
        <xdr:cNvPr id="484" name="テキスト ボックス 483">
          <a:extLst>
            <a:ext uri="{FF2B5EF4-FFF2-40B4-BE49-F238E27FC236}">
              <a16:creationId xmlns:a16="http://schemas.microsoft.com/office/drawing/2014/main" xmlns="" id="{00000000-0008-0000-0600-0000E4010000}"/>
            </a:ext>
          </a:extLst>
        </xdr:cNvPr>
        <xdr:cNvSpPr txBox="1"/>
      </xdr:nvSpPr>
      <xdr:spPr>
        <a:xfrm>
          <a:off x="9372111" y="1686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35370</xdr:rowOff>
    </xdr:from>
    <xdr:to>
      <xdr:col>46</xdr:col>
      <xdr:colOff>38100</xdr:colOff>
      <xdr:row>98</xdr:row>
      <xdr:rowOff>136970</xdr:rowOff>
    </xdr:to>
    <xdr:sp macro="" textlink="">
      <xdr:nvSpPr>
        <xdr:cNvPr id="485" name="楕円 484">
          <a:extLst>
            <a:ext uri="{FF2B5EF4-FFF2-40B4-BE49-F238E27FC236}">
              <a16:creationId xmlns:a16="http://schemas.microsoft.com/office/drawing/2014/main" xmlns="" id="{00000000-0008-0000-0600-0000E5010000}"/>
            </a:ext>
          </a:extLst>
        </xdr:cNvPr>
        <xdr:cNvSpPr/>
      </xdr:nvSpPr>
      <xdr:spPr>
        <a:xfrm>
          <a:off x="8699500" y="168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128097</xdr:rowOff>
    </xdr:from>
    <xdr:ext cx="534377" cy="259045"/>
    <xdr:sp macro="" textlink="">
      <xdr:nvSpPr>
        <xdr:cNvPr id="486" name="テキスト ボックス 485">
          <a:extLst>
            <a:ext uri="{FF2B5EF4-FFF2-40B4-BE49-F238E27FC236}">
              <a16:creationId xmlns:a16="http://schemas.microsoft.com/office/drawing/2014/main" xmlns="" id="{00000000-0008-0000-0600-0000E6010000}"/>
            </a:ext>
          </a:extLst>
        </xdr:cNvPr>
        <xdr:cNvSpPr txBox="1"/>
      </xdr:nvSpPr>
      <xdr:spPr>
        <a:xfrm>
          <a:off x="8483111" y="1693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91804</xdr:rowOff>
    </xdr:from>
    <xdr:to>
      <xdr:col>41</xdr:col>
      <xdr:colOff>101600</xdr:colOff>
      <xdr:row>99</xdr:row>
      <xdr:rowOff>21954</xdr:rowOff>
    </xdr:to>
    <xdr:sp macro="" textlink="">
      <xdr:nvSpPr>
        <xdr:cNvPr id="487" name="楕円 486">
          <a:extLst>
            <a:ext uri="{FF2B5EF4-FFF2-40B4-BE49-F238E27FC236}">
              <a16:creationId xmlns:a16="http://schemas.microsoft.com/office/drawing/2014/main" xmlns="" id="{00000000-0008-0000-0600-0000E7010000}"/>
            </a:ext>
          </a:extLst>
        </xdr:cNvPr>
        <xdr:cNvSpPr/>
      </xdr:nvSpPr>
      <xdr:spPr>
        <a:xfrm>
          <a:off x="7810500" y="1689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13081</xdr:rowOff>
    </xdr:from>
    <xdr:ext cx="469744" cy="259045"/>
    <xdr:sp macro="" textlink="">
      <xdr:nvSpPr>
        <xdr:cNvPr id="488" name="テキスト ボックス 487">
          <a:extLst>
            <a:ext uri="{FF2B5EF4-FFF2-40B4-BE49-F238E27FC236}">
              <a16:creationId xmlns:a16="http://schemas.microsoft.com/office/drawing/2014/main" xmlns="" id="{00000000-0008-0000-0600-0000E8010000}"/>
            </a:ext>
          </a:extLst>
        </xdr:cNvPr>
        <xdr:cNvSpPr txBox="1"/>
      </xdr:nvSpPr>
      <xdr:spPr>
        <a:xfrm>
          <a:off x="7626428" y="16986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43112</xdr:rowOff>
    </xdr:from>
    <xdr:to>
      <xdr:col>36</xdr:col>
      <xdr:colOff>165100</xdr:colOff>
      <xdr:row>98</xdr:row>
      <xdr:rowOff>144712</xdr:rowOff>
    </xdr:to>
    <xdr:sp macro="" textlink="">
      <xdr:nvSpPr>
        <xdr:cNvPr id="489" name="楕円 488">
          <a:extLst>
            <a:ext uri="{FF2B5EF4-FFF2-40B4-BE49-F238E27FC236}">
              <a16:creationId xmlns:a16="http://schemas.microsoft.com/office/drawing/2014/main" xmlns="" id="{00000000-0008-0000-0600-0000E9010000}"/>
            </a:ext>
          </a:extLst>
        </xdr:cNvPr>
        <xdr:cNvSpPr/>
      </xdr:nvSpPr>
      <xdr:spPr>
        <a:xfrm>
          <a:off x="6921500" y="168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135839</xdr:rowOff>
    </xdr:from>
    <xdr:ext cx="534377" cy="259045"/>
    <xdr:sp macro="" textlink="">
      <xdr:nvSpPr>
        <xdr:cNvPr id="490" name="テキスト ボックス 489">
          <a:extLst>
            <a:ext uri="{FF2B5EF4-FFF2-40B4-BE49-F238E27FC236}">
              <a16:creationId xmlns:a16="http://schemas.microsoft.com/office/drawing/2014/main" xmlns="" id="{00000000-0008-0000-0600-0000EA010000}"/>
            </a:ext>
          </a:extLst>
        </xdr:cNvPr>
        <xdr:cNvSpPr txBox="1"/>
      </xdr:nvSpPr>
      <xdr:spPr>
        <a:xfrm>
          <a:off x="6705111" y="1693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xmlns=""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xmlns=""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xmlns=""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xmlns=""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xmlns=""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xmlns=""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xmlns=""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xmlns=""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xmlns=""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xmlns=""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xmlns=""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xmlns=""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xmlns=""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a:extLst>
            <a:ext uri="{FF2B5EF4-FFF2-40B4-BE49-F238E27FC236}">
              <a16:creationId xmlns:a16="http://schemas.microsoft.com/office/drawing/2014/main" xmlns="" id="{00000000-0008-0000-0600-0000F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xmlns=""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xmlns=""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70186</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xmlns="" id="{00000000-0008-0000-0600-000002020000}"/>
            </a:ext>
          </a:extLst>
        </xdr:cNvPr>
        <xdr:cNvCxnSpPr/>
      </xdr:nvCxnSpPr>
      <xdr:spPr>
        <a:xfrm flipV="1">
          <a:off x="16317595" y="5385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xmlns=""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xmlns=""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16863</xdr:rowOff>
    </xdr:from>
    <xdr:ext cx="534377" cy="259045"/>
    <xdr:sp macro="" textlink="">
      <xdr:nvSpPr>
        <xdr:cNvPr id="517" name="災害復旧事業費最大値テキスト">
          <a:extLst>
            <a:ext uri="{FF2B5EF4-FFF2-40B4-BE49-F238E27FC236}">
              <a16:creationId xmlns:a16="http://schemas.microsoft.com/office/drawing/2014/main" xmlns="" id="{00000000-0008-0000-0600-000005020000}"/>
            </a:ext>
          </a:extLst>
        </xdr:cNvPr>
        <xdr:cNvSpPr txBox="1"/>
      </xdr:nvSpPr>
      <xdr:spPr>
        <a:xfrm>
          <a:off x="16370300" y="516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70186</xdr:rowOff>
    </xdr:from>
    <xdr:to>
      <xdr:col>86</xdr:col>
      <xdr:colOff>25400</xdr:colOff>
      <xdr:row>31</xdr:row>
      <xdr:rowOff>70186</xdr:rowOff>
    </xdr:to>
    <xdr:cxnSp macro="">
      <xdr:nvCxnSpPr>
        <xdr:cNvPr id="518" name="直線コネクタ 517">
          <a:extLst>
            <a:ext uri="{FF2B5EF4-FFF2-40B4-BE49-F238E27FC236}">
              <a16:creationId xmlns:a16="http://schemas.microsoft.com/office/drawing/2014/main" xmlns="" id="{00000000-0008-0000-0600-000006020000}"/>
            </a:ext>
          </a:extLst>
        </xdr:cNvPr>
        <xdr:cNvCxnSpPr/>
      </xdr:nvCxnSpPr>
      <xdr:spPr>
        <a:xfrm>
          <a:off x="16230600" y="538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1474</xdr:rowOff>
    </xdr:from>
    <xdr:to>
      <xdr:col>85</xdr:col>
      <xdr:colOff>127000</xdr:colOff>
      <xdr:row>39</xdr:row>
      <xdr:rowOff>10617</xdr:rowOff>
    </xdr:to>
    <xdr:cxnSp macro="">
      <xdr:nvCxnSpPr>
        <xdr:cNvPr id="519" name="直線コネクタ 518">
          <a:extLst>
            <a:ext uri="{FF2B5EF4-FFF2-40B4-BE49-F238E27FC236}">
              <a16:creationId xmlns:a16="http://schemas.microsoft.com/office/drawing/2014/main" xmlns="" id="{00000000-0008-0000-0600-000007020000}"/>
            </a:ext>
          </a:extLst>
        </xdr:cNvPr>
        <xdr:cNvCxnSpPr/>
      </xdr:nvCxnSpPr>
      <xdr:spPr>
        <a:xfrm flipV="1">
          <a:off x="15481300" y="6688024"/>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65162</xdr:rowOff>
    </xdr:from>
    <xdr:ext cx="469744" cy="259045"/>
    <xdr:sp macro="" textlink="">
      <xdr:nvSpPr>
        <xdr:cNvPr id="520" name="災害復旧事業費平均値テキスト">
          <a:extLst>
            <a:ext uri="{FF2B5EF4-FFF2-40B4-BE49-F238E27FC236}">
              <a16:creationId xmlns:a16="http://schemas.microsoft.com/office/drawing/2014/main" xmlns="" id="{00000000-0008-0000-0600-000008020000}"/>
            </a:ext>
          </a:extLst>
        </xdr:cNvPr>
        <xdr:cNvSpPr txBox="1"/>
      </xdr:nvSpPr>
      <xdr:spPr>
        <a:xfrm>
          <a:off x="16370300" y="6408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42285</xdr:rowOff>
    </xdr:from>
    <xdr:to>
      <xdr:col>85</xdr:col>
      <xdr:colOff>177800</xdr:colOff>
      <xdr:row>38</xdr:row>
      <xdr:rowOff>143885</xdr:rowOff>
    </xdr:to>
    <xdr:sp macro="" textlink="">
      <xdr:nvSpPr>
        <xdr:cNvPr id="521" name="フローチャート: 判断 520">
          <a:extLst>
            <a:ext uri="{FF2B5EF4-FFF2-40B4-BE49-F238E27FC236}">
              <a16:creationId xmlns:a16="http://schemas.microsoft.com/office/drawing/2014/main" xmlns="" id="{00000000-0008-0000-0600-000009020000}"/>
            </a:ext>
          </a:extLst>
        </xdr:cNvPr>
        <xdr:cNvSpPr/>
      </xdr:nvSpPr>
      <xdr:spPr>
        <a:xfrm>
          <a:off x="16268700" y="65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162198</xdr:rowOff>
    </xdr:from>
    <xdr:to>
      <xdr:col>81</xdr:col>
      <xdr:colOff>50800</xdr:colOff>
      <xdr:row>39</xdr:row>
      <xdr:rowOff>10617</xdr:rowOff>
    </xdr:to>
    <xdr:cxnSp macro="">
      <xdr:nvCxnSpPr>
        <xdr:cNvPr id="522" name="直線コネクタ 521">
          <a:extLst>
            <a:ext uri="{FF2B5EF4-FFF2-40B4-BE49-F238E27FC236}">
              <a16:creationId xmlns:a16="http://schemas.microsoft.com/office/drawing/2014/main" xmlns="" id="{00000000-0008-0000-0600-00000A020000}"/>
            </a:ext>
          </a:extLst>
        </xdr:cNvPr>
        <xdr:cNvCxnSpPr/>
      </xdr:nvCxnSpPr>
      <xdr:spPr>
        <a:xfrm>
          <a:off x="14592300" y="6677298"/>
          <a:ext cx="889000" cy="1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42990</xdr:rowOff>
    </xdr:from>
    <xdr:to>
      <xdr:col>81</xdr:col>
      <xdr:colOff>101600</xdr:colOff>
      <xdr:row>38</xdr:row>
      <xdr:rowOff>144590</xdr:rowOff>
    </xdr:to>
    <xdr:sp macro="" textlink="">
      <xdr:nvSpPr>
        <xdr:cNvPr id="523" name="フローチャート: 判断 522">
          <a:extLst>
            <a:ext uri="{FF2B5EF4-FFF2-40B4-BE49-F238E27FC236}">
              <a16:creationId xmlns:a16="http://schemas.microsoft.com/office/drawing/2014/main" xmlns="" id="{00000000-0008-0000-0600-00000B020000}"/>
            </a:ext>
          </a:extLst>
        </xdr:cNvPr>
        <xdr:cNvSpPr/>
      </xdr:nvSpPr>
      <xdr:spPr>
        <a:xfrm>
          <a:off x="15430500" y="65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161117</xdr:rowOff>
    </xdr:from>
    <xdr:ext cx="469744" cy="259045"/>
    <xdr:sp macro="" textlink="">
      <xdr:nvSpPr>
        <xdr:cNvPr id="524" name="テキスト ボックス 523">
          <a:extLst>
            <a:ext uri="{FF2B5EF4-FFF2-40B4-BE49-F238E27FC236}">
              <a16:creationId xmlns:a16="http://schemas.microsoft.com/office/drawing/2014/main" xmlns="" id="{00000000-0008-0000-0600-00000C020000}"/>
            </a:ext>
          </a:extLst>
        </xdr:cNvPr>
        <xdr:cNvSpPr txBox="1"/>
      </xdr:nvSpPr>
      <xdr:spPr>
        <a:xfrm>
          <a:off x="15246428" y="633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162198</xdr:rowOff>
    </xdr:from>
    <xdr:to>
      <xdr:col>76</xdr:col>
      <xdr:colOff>114300</xdr:colOff>
      <xdr:row>39</xdr:row>
      <xdr:rowOff>38335</xdr:rowOff>
    </xdr:to>
    <xdr:cxnSp macro="">
      <xdr:nvCxnSpPr>
        <xdr:cNvPr id="525" name="直線コネクタ 524">
          <a:extLst>
            <a:ext uri="{FF2B5EF4-FFF2-40B4-BE49-F238E27FC236}">
              <a16:creationId xmlns:a16="http://schemas.microsoft.com/office/drawing/2014/main" xmlns="" id="{00000000-0008-0000-0600-00000D020000}"/>
            </a:ext>
          </a:extLst>
        </xdr:cNvPr>
        <xdr:cNvCxnSpPr/>
      </xdr:nvCxnSpPr>
      <xdr:spPr>
        <a:xfrm flipV="1">
          <a:off x="13703300" y="6677298"/>
          <a:ext cx="889000" cy="4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57144</xdr:rowOff>
    </xdr:from>
    <xdr:to>
      <xdr:col>76</xdr:col>
      <xdr:colOff>165100</xdr:colOff>
      <xdr:row>38</xdr:row>
      <xdr:rowOff>158744</xdr:rowOff>
    </xdr:to>
    <xdr:sp macro="" textlink="">
      <xdr:nvSpPr>
        <xdr:cNvPr id="526" name="フローチャート: 判断 525">
          <a:extLst>
            <a:ext uri="{FF2B5EF4-FFF2-40B4-BE49-F238E27FC236}">
              <a16:creationId xmlns:a16="http://schemas.microsoft.com/office/drawing/2014/main" xmlns="" id="{00000000-0008-0000-0600-00000E020000}"/>
            </a:ext>
          </a:extLst>
        </xdr:cNvPr>
        <xdr:cNvSpPr/>
      </xdr:nvSpPr>
      <xdr:spPr>
        <a:xfrm>
          <a:off x="145415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3821</xdr:rowOff>
    </xdr:from>
    <xdr:ext cx="469744" cy="259045"/>
    <xdr:sp macro="" textlink="">
      <xdr:nvSpPr>
        <xdr:cNvPr id="527" name="テキスト ボックス 526">
          <a:extLst>
            <a:ext uri="{FF2B5EF4-FFF2-40B4-BE49-F238E27FC236}">
              <a16:creationId xmlns:a16="http://schemas.microsoft.com/office/drawing/2014/main" xmlns="" id="{00000000-0008-0000-0600-00000F020000}"/>
            </a:ext>
          </a:extLst>
        </xdr:cNvPr>
        <xdr:cNvSpPr txBox="1"/>
      </xdr:nvSpPr>
      <xdr:spPr>
        <a:xfrm>
          <a:off x="14357428" y="634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38335</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xmlns="" id="{00000000-0008-0000-0600-000010020000}"/>
            </a:ext>
          </a:extLst>
        </xdr:cNvPr>
        <xdr:cNvCxnSpPr/>
      </xdr:nvCxnSpPr>
      <xdr:spPr>
        <a:xfrm flipV="1">
          <a:off x="12814300" y="6724885"/>
          <a:ext cx="889000" cy="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78270</xdr:rowOff>
    </xdr:from>
    <xdr:to>
      <xdr:col>72</xdr:col>
      <xdr:colOff>38100</xdr:colOff>
      <xdr:row>39</xdr:row>
      <xdr:rowOff>8420</xdr:rowOff>
    </xdr:to>
    <xdr:sp macro="" textlink="">
      <xdr:nvSpPr>
        <xdr:cNvPr id="529" name="フローチャート: 判断 528">
          <a:extLst>
            <a:ext uri="{FF2B5EF4-FFF2-40B4-BE49-F238E27FC236}">
              <a16:creationId xmlns:a16="http://schemas.microsoft.com/office/drawing/2014/main" xmlns="" id="{00000000-0008-0000-0600-000011020000}"/>
            </a:ext>
          </a:extLst>
        </xdr:cNvPr>
        <xdr:cNvSpPr/>
      </xdr:nvSpPr>
      <xdr:spPr>
        <a:xfrm>
          <a:off x="13652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24947</xdr:rowOff>
    </xdr:from>
    <xdr:ext cx="469744"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3468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127515</xdr:rowOff>
    </xdr:from>
    <xdr:to>
      <xdr:col>67</xdr:col>
      <xdr:colOff>101600</xdr:colOff>
      <xdr:row>39</xdr:row>
      <xdr:rowOff>57665</xdr:rowOff>
    </xdr:to>
    <xdr:sp macro="" textlink="">
      <xdr:nvSpPr>
        <xdr:cNvPr id="531" name="フローチャート: 判断 530">
          <a:extLst>
            <a:ext uri="{FF2B5EF4-FFF2-40B4-BE49-F238E27FC236}">
              <a16:creationId xmlns:a16="http://schemas.microsoft.com/office/drawing/2014/main" xmlns="" id="{00000000-0008-0000-0600-000013020000}"/>
            </a:ext>
          </a:extLst>
        </xdr:cNvPr>
        <xdr:cNvSpPr/>
      </xdr:nvSpPr>
      <xdr:spPr>
        <a:xfrm>
          <a:off x="12763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74191</xdr:rowOff>
    </xdr:from>
    <xdr:ext cx="469744"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2579428" y="6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122124</xdr:rowOff>
    </xdr:from>
    <xdr:to>
      <xdr:col>85</xdr:col>
      <xdr:colOff>177800</xdr:colOff>
      <xdr:row>39</xdr:row>
      <xdr:rowOff>52274</xdr:rowOff>
    </xdr:to>
    <xdr:sp macro="" textlink="">
      <xdr:nvSpPr>
        <xdr:cNvPr id="538" name="楕円 537">
          <a:extLst>
            <a:ext uri="{FF2B5EF4-FFF2-40B4-BE49-F238E27FC236}">
              <a16:creationId xmlns:a16="http://schemas.microsoft.com/office/drawing/2014/main" xmlns="" id="{00000000-0008-0000-0600-00001A020000}"/>
            </a:ext>
          </a:extLst>
        </xdr:cNvPr>
        <xdr:cNvSpPr/>
      </xdr:nvSpPr>
      <xdr:spPr>
        <a:xfrm>
          <a:off x="16268700" y="663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37051</xdr:rowOff>
    </xdr:from>
    <xdr:ext cx="469744" cy="259045"/>
    <xdr:sp macro="" textlink="">
      <xdr:nvSpPr>
        <xdr:cNvPr id="539" name="災害復旧事業費該当値テキスト">
          <a:extLst>
            <a:ext uri="{FF2B5EF4-FFF2-40B4-BE49-F238E27FC236}">
              <a16:creationId xmlns:a16="http://schemas.microsoft.com/office/drawing/2014/main" xmlns="" id="{00000000-0008-0000-0600-00001B020000}"/>
            </a:ext>
          </a:extLst>
        </xdr:cNvPr>
        <xdr:cNvSpPr txBox="1"/>
      </xdr:nvSpPr>
      <xdr:spPr>
        <a:xfrm>
          <a:off x="16370300" y="6552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131267</xdr:rowOff>
    </xdr:from>
    <xdr:to>
      <xdr:col>81</xdr:col>
      <xdr:colOff>101600</xdr:colOff>
      <xdr:row>39</xdr:row>
      <xdr:rowOff>61417</xdr:rowOff>
    </xdr:to>
    <xdr:sp macro="" textlink="">
      <xdr:nvSpPr>
        <xdr:cNvPr id="540" name="楕円 539">
          <a:extLst>
            <a:ext uri="{FF2B5EF4-FFF2-40B4-BE49-F238E27FC236}">
              <a16:creationId xmlns:a16="http://schemas.microsoft.com/office/drawing/2014/main" xmlns="" id="{00000000-0008-0000-0600-00001C020000}"/>
            </a:ext>
          </a:extLst>
        </xdr:cNvPr>
        <xdr:cNvSpPr/>
      </xdr:nvSpPr>
      <xdr:spPr>
        <a:xfrm>
          <a:off x="15430500" y="66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52544</xdr:rowOff>
    </xdr:from>
    <xdr:ext cx="469744" cy="259045"/>
    <xdr:sp macro="" textlink="">
      <xdr:nvSpPr>
        <xdr:cNvPr id="541" name="テキスト ボックス 540">
          <a:extLst>
            <a:ext uri="{FF2B5EF4-FFF2-40B4-BE49-F238E27FC236}">
              <a16:creationId xmlns:a16="http://schemas.microsoft.com/office/drawing/2014/main" xmlns="" id="{00000000-0008-0000-0600-00001D020000}"/>
            </a:ext>
          </a:extLst>
        </xdr:cNvPr>
        <xdr:cNvSpPr txBox="1"/>
      </xdr:nvSpPr>
      <xdr:spPr>
        <a:xfrm>
          <a:off x="15246428" y="6739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111398</xdr:rowOff>
    </xdr:from>
    <xdr:to>
      <xdr:col>76</xdr:col>
      <xdr:colOff>165100</xdr:colOff>
      <xdr:row>39</xdr:row>
      <xdr:rowOff>41548</xdr:rowOff>
    </xdr:to>
    <xdr:sp macro="" textlink="">
      <xdr:nvSpPr>
        <xdr:cNvPr id="542" name="楕円 541">
          <a:extLst>
            <a:ext uri="{FF2B5EF4-FFF2-40B4-BE49-F238E27FC236}">
              <a16:creationId xmlns:a16="http://schemas.microsoft.com/office/drawing/2014/main" xmlns="" id="{00000000-0008-0000-0600-00001E020000}"/>
            </a:ext>
          </a:extLst>
        </xdr:cNvPr>
        <xdr:cNvSpPr/>
      </xdr:nvSpPr>
      <xdr:spPr>
        <a:xfrm>
          <a:off x="14541500" y="662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32675</xdr:rowOff>
    </xdr:from>
    <xdr:ext cx="469744" cy="259045"/>
    <xdr:sp macro="" textlink="">
      <xdr:nvSpPr>
        <xdr:cNvPr id="543" name="テキスト ボックス 542">
          <a:extLst>
            <a:ext uri="{FF2B5EF4-FFF2-40B4-BE49-F238E27FC236}">
              <a16:creationId xmlns:a16="http://schemas.microsoft.com/office/drawing/2014/main" xmlns="" id="{00000000-0008-0000-0600-00001F020000}"/>
            </a:ext>
          </a:extLst>
        </xdr:cNvPr>
        <xdr:cNvSpPr txBox="1"/>
      </xdr:nvSpPr>
      <xdr:spPr>
        <a:xfrm>
          <a:off x="14357428" y="671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158985</xdr:rowOff>
    </xdr:from>
    <xdr:to>
      <xdr:col>72</xdr:col>
      <xdr:colOff>38100</xdr:colOff>
      <xdr:row>39</xdr:row>
      <xdr:rowOff>89135</xdr:rowOff>
    </xdr:to>
    <xdr:sp macro="" textlink="">
      <xdr:nvSpPr>
        <xdr:cNvPr id="544" name="楕円 543">
          <a:extLst>
            <a:ext uri="{FF2B5EF4-FFF2-40B4-BE49-F238E27FC236}">
              <a16:creationId xmlns:a16="http://schemas.microsoft.com/office/drawing/2014/main" xmlns="" id="{00000000-0008-0000-0600-000020020000}"/>
            </a:ext>
          </a:extLst>
        </xdr:cNvPr>
        <xdr:cNvSpPr/>
      </xdr:nvSpPr>
      <xdr:spPr>
        <a:xfrm>
          <a:off x="13652500" y="667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80262</xdr:rowOff>
    </xdr:from>
    <xdr:ext cx="378565" cy="259045"/>
    <xdr:sp macro="" textlink="">
      <xdr:nvSpPr>
        <xdr:cNvPr id="545" name="テキスト ボックス 544">
          <a:extLst>
            <a:ext uri="{FF2B5EF4-FFF2-40B4-BE49-F238E27FC236}">
              <a16:creationId xmlns:a16="http://schemas.microsoft.com/office/drawing/2014/main" xmlns="" id="{00000000-0008-0000-0600-000021020000}"/>
            </a:ext>
          </a:extLst>
        </xdr:cNvPr>
        <xdr:cNvSpPr txBox="1"/>
      </xdr:nvSpPr>
      <xdr:spPr>
        <a:xfrm>
          <a:off x="13514017" y="676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a:extLst>
            <a:ext uri="{FF2B5EF4-FFF2-40B4-BE49-F238E27FC236}">
              <a16:creationId xmlns:a16="http://schemas.microsoft.com/office/drawing/2014/main" xmlns="" id="{00000000-0008-0000-0600-000022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xmlns="" id="{00000000-0008-0000-0600-000023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xmlns=""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xmlns=""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xmlns=""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xmlns=""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xmlns=""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xmlns=""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xmlns=""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xmlns=""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xmlns=""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xmlns=""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xmlns=""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xmlns=""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xmlns=""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xmlns=""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xmlns=""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xmlns=""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xmlns=""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xmlns=""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xmlns=""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xmlns=""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xmlns=""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xmlns=""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xmlns=""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xmlns=""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xmlns=""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xmlns=""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xmlns=""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xmlns=""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xmlns=""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xmlns=""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xmlns=""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xmlns=""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xmlns=""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xmlns=""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xmlns=""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xmlns=""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xmlns=""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xmlns=""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xmlns=""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xmlns=""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xmlns=""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xmlns=""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xmlns=""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xmlns=""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xmlns=""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xmlns=""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xmlns=""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xmlns=""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xmlns=""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xmlns=""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xmlns=""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xmlns=""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xmlns=""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73078</xdr:rowOff>
    </xdr:from>
    <xdr:to>
      <xdr:col>85</xdr:col>
      <xdr:colOff>126364</xdr:colOff>
      <xdr:row>78</xdr:row>
      <xdr:rowOff>104884</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flipV="1">
          <a:off x="16317595" y="12074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108711</xdr:rowOff>
    </xdr:from>
    <xdr:ext cx="534377" cy="259045"/>
    <xdr:sp macro="" textlink="">
      <xdr:nvSpPr>
        <xdr:cNvPr id="621" name="公債費最小値テキスト">
          <a:extLst>
            <a:ext uri="{FF2B5EF4-FFF2-40B4-BE49-F238E27FC236}">
              <a16:creationId xmlns:a16="http://schemas.microsoft.com/office/drawing/2014/main" xmlns="" id="{00000000-0008-0000-0600-00006D020000}"/>
            </a:ext>
          </a:extLst>
        </xdr:cNvPr>
        <xdr:cNvSpPr txBox="1"/>
      </xdr:nvSpPr>
      <xdr:spPr>
        <a:xfrm>
          <a:off x="16370300" y="134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104884</xdr:rowOff>
    </xdr:from>
    <xdr:to>
      <xdr:col>86</xdr:col>
      <xdr:colOff>25400</xdr:colOff>
      <xdr:row>78</xdr:row>
      <xdr:rowOff>104884</xdr:rowOff>
    </xdr:to>
    <xdr:cxnSp macro="">
      <xdr:nvCxnSpPr>
        <xdr:cNvPr id="622" name="直線コネクタ 621">
          <a:extLst>
            <a:ext uri="{FF2B5EF4-FFF2-40B4-BE49-F238E27FC236}">
              <a16:creationId xmlns:a16="http://schemas.microsoft.com/office/drawing/2014/main" xmlns="" id="{00000000-0008-0000-0600-00006E020000}"/>
            </a:ext>
          </a:extLst>
        </xdr:cNvPr>
        <xdr:cNvCxnSpPr/>
      </xdr:nvCxnSpPr>
      <xdr:spPr>
        <a:xfrm>
          <a:off x="16230600" y="1347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19755</xdr:rowOff>
    </xdr:from>
    <xdr:ext cx="599010" cy="259045"/>
    <xdr:sp macro="" textlink="">
      <xdr:nvSpPr>
        <xdr:cNvPr id="623" name="公債費最大値テキスト">
          <a:extLst>
            <a:ext uri="{FF2B5EF4-FFF2-40B4-BE49-F238E27FC236}">
              <a16:creationId xmlns:a16="http://schemas.microsoft.com/office/drawing/2014/main" xmlns="" id="{00000000-0008-0000-0600-00006F020000}"/>
            </a:ext>
          </a:extLst>
        </xdr:cNvPr>
        <xdr:cNvSpPr txBox="1"/>
      </xdr:nvSpPr>
      <xdr:spPr>
        <a:xfrm>
          <a:off x="16370300" y="11849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73078</xdr:rowOff>
    </xdr:from>
    <xdr:to>
      <xdr:col>86</xdr:col>
      <xdr:colOff>25400</xdr:colOff>
      <xdr:row>70</xdr:row>
      <xdr:rowOff>73078</xdr:rowOff>
    </xdr:to>
    <xdr:cxnSp macro="">
      <xdr:nvCxnSpPr>
        <xdr:cNvPr id="624" name="直線コネクタ 623">
          <a:extLst>
            <a:ext uri="{FF2B5EF4-FFF2-40B4-BE49-F238E27FC236}">
              <a16:creationId xmlns:a16="http://schemas.microsoft.com/office/drawing/2014/main" xmlns="" id="{00000000-0008-0000-0600-000070020000}"/>
            </a:ext>
          </a:extLst>
        </xdr:cNvPr>
        <xdr:cNvCxnSpPr/>
      </xdr:nvCxnSpPr>
      <xdr:spPr>
        <a:xfrm>
          <a:off x="16230600" y="1207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166903</xdr:rowOff>
    </xdr:from>
    <xdr:to>
      <xdr:col>85</xdr:col>
      <xdr:colOff>127000</xdr:colOff>
      <xdr:row>77</xdr:row>
      <xdr:rowOff>31922</xdr:rowOff>
    </xdr:to>
    <xdr:cxnSp macro="">
      <xdr:nvCxnSpPr>
        <xdr:cNvPr id="625" name="直線コネクタ 624">
          <a:extLst>
            <a:ext uri="{FF2B5EF4-FFF2-40B4-BE49-F238E27FC236}">
              <a16:creationId xmlns:a16="http://schemas.microsoft.com/office/drawing/2014/main" xmlns="" id="{00000000-0008-0000-0600-000071020000}"/>
            </a:ext>
          </a:extLst>
        </xdr:cNvPr>
        <xdr:cNvCxnSpPr/>
      </xdr:nvCxnSpPr>
      <xdr:spPr>
        <a:xfrm flipV="1">
          <a:off x="15481300" y="13197103"/>
          <a:ext cx="838200" cy="3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112867</xdr:rowOff>
    </xdr:from>
    <xdr:ext cx="534377" cy="259045"/>
    <xdr:sp macro="" textlink="">
      <xdr:nvSpPr>
        <xdr:cNvPr id="626" name="公債費平均値テキスト">
          <a:extLst>
            <a:ext uri="{FF2B5EF4-FFF2-40B4-BE49-F238E27FC236}">
              <a16:creationId xmlns:a16="http://schemas.microsoft.com/office/drawing/2014/main" xmlns="" id="{00000000-0008-0000-0600-000072020000}"/>
            </a:ext>
          </a:extLst>
        </xdr:cNvPr>
        <xdr:cNvSpPr txBox="1"/>
      </xdr:nvSpPr>
      <xdr:spPr>
        <a:xfrm>
          <a:off x="16370300" y="12971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89990</xdr:rowOff>
    </xdr:from>
    <xdr:to>
      <xdr:col>85</xdr:col>
      <xdr:colOff>177800</xdr:colOff>
      <xdr:row>77</xdr:row>
      <xdr:rowOff>20140</xdr:rowOff>
    </xdr:to>
    <xdr:sp macro="" textlink="">
      <xdr:nvSpPr>
        <xdr:cNvPr id="627" name="フローチャート: 判断 626">
          <a:extLst>
            <a:ext uri="{FF2B5EF4-FFF2-40B4-BE49-F238E27FC236}">
              <a16:creationId xmlns:a16="http://schemas.microsoft.com/office/drawing/2014/main" xmlns="" id="{00000000-0008-0000-0600-000073020000}"/>
            </a:ext>
          </a:extLst>
        </xdr:cNvPr>
        <xdr:cNvSpPr/>
      </xdr:nvSpPr>
      <xdr:spPr>
        <a:xfrm>
          <a:off x="16268700" y="1312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31922</xdr:rowOff>
    </xdr:from>
    <xdr:to>
      <xdr:col>81</xdr:col>
      <xdr:colOff>50800</xdr:colOff>
      <xdr:row>77</xdr:row>
      <xdr:rowOff>37395</xdr:rowOff>
    </xdr:to>
    <xdr:cxnSp macro="">
      <xdr:nvCxnSpPr>
        <xdr:cNvPr id="628" name="直線コネクタ 627">
          <a:extLst>
            <a:ext uri="{FF2B5EF4-FFF2-40B4-BE49-F238E27FC236}">
              <a16:creationId xmlns:a16="http://schemas.microsoft.com/office/drawing/2014/main" xmlns="" id="{00000000-0008-0000-0600-000074020000}"/>
            </a:ext>
          </a:extLst>
        </xdr:cNvPr>
        <xdr:cNvCxnSpPr/>
      </xdr:nvCxnSpPr>
      <xdr:spPr>
        <a:xfrm flipV="1">
          <a:off x="14592300" y="13233572"/>
          <a:ext cx="889000" cy="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115540</xdr:rowOff>
    </xdr:from>
    <xdr:to>
      <xdr:col>81</xdr:col>
      <xdr:colOff>101600</xdr:colOff>
      <xdr:row>77</xdr:row>
      <xdr:rowOff>45690</xdr:rowOff>
    </xdr:to>
    <xdr:sp macro="" textlink="">
      <xdr:nvSpPr>
        <xdr:cNvPr id="629" name="フローチャート: 判断 628">
          <a:extLst>
            <a:ext uri="{FF2B5EF4-FFF2-40B4-BE49-F238E27FC236}">
              <a16:creationId xmlns:a16="http://schemas.microsoft.com/office/drawing/2014/main" xmlns="" id="{00000000-0008-0000-0600-000075020000}"/>
            </a:ext>
          </a:extLst>
        </xdr:cNvPr>
        <xdr:cNvSpPr/>
      </xdr:nvSpPr>
      <xdr:spPr>
        <a:xfrm>
          <a:off x="15430500" y="1314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62216</xdr:rowOff>
    </xdr:from>
    <xdr:ext cx="534377" cy="259045"/>
    <xdr:sp macro="" textlink="">
      <xdr:nvSpPr>
        <xdr:cNvPr id="630" name="テキスト ボックス 629">
          <a:extLst>
            <a:ext uri="{FF2B5EF4-FFF2-40B4-BE49-F238E27FC236}">
              <a16:creationId xmlns:a16="http://schemas.microsoft.com/office/drawing/2014/main" xmlns="" id="{00000000-0008-0000-0600-000076020000}"/>
            </a:ext>
          </a:extLst>
        </xdr:cNvPr>
        <xdr:cNvSpPr txBox="1"/>
      </xdr:nvSpPr>
      <xdr:spPr>
        <a:xfrm>
          <a:off x="15214111" y="1292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37395</xdr:rowOff>
    </xdr:from>
    <xdr:to>
      <xdr:col>76</xdr:col>
      <xdr:colOff>114300</xdr:colOff>
      <xdr:row>77</xdr:row>
      <xdr:rowOff>37722</xdr:rowOff>
    </xdr:to>
    <xdr:cxnSp macro="">
      <xdr:nvCxnSpPr>
        <xdr:cNvPr id="631" name="直線コネクタ 630">
          <a:extLst>
            <a:ext uri="{FF2B5EF4-FFF2-40B4-BE49-F238E27FC236}">
              <a16:creationId xmlns:a16="http://schemas.microsoft.com/office/drawing/2014/main" xmlns="" id="{00000000-0008-0000-0600-000077020000}"/>
            </a:ext>
          </a:extLst>
        </xdr:cNvPr>
        <xdr:cNvCxnSpPr/>
      </xdr:nvCxnSpPr>
      <xdr:spPr>
        <a:xfrm flipV="1">
          <a:off x="13703300" y="13239045"/>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124250</xdr:rowOff>
    </xdr:from>
    <xdr:to>
      <xdr:col>76</xdr:col>
      <xdr:colOff>165100</xdr:colOff>
      <xdr:row>77</xdr:row>
      <xdr:rowOff>54400</xdr:rowOff>
    </xdr:to>
    <xdr:sp macro="" textlink="">
      <xdr:nvSpPr>
        <xdr:cNvPr id="632" name="フローチャート: 判断 631">
          <a:extLst>
            <a:ext uri="{FF2B5EF4-FFF2-40B4-BE49-F238E27FC236}">
              <a16:creationId xmlns:a16="http://schemas.microsoft.com/office/drawing/2014/main" xmlns="" id="{00000000-0008-0000-0600-000078020000}"/>
            </a:ext>
          </a:extLst>
        </xdr:cNvPr>
        <xdr:cNvSpPr/>
      </xdr:nvSpPr>
      <xdr:spPr>
        <a:xfrm>
          <a:off x="14541500" y="1315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70926</xdr:rowOff>
    </xdr:from>
    <xdr:ext cx="534377"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4325111" y="1292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158285</xdr:rowOff>
    </xdr:from>
    <xdr:to>
      <xdr:col>71</xdr:col>
      <xdr:colOff>177800</xdr:colOff>
      <xdr:row>77</xdr:row>
      <xdr:rowOff>37722</xdr:rowOff>
    </xdr:to>
    <xdr:cxnSp macro="">
      <xdr:nvCxnSpPr>
        <xdr:cNvPr id="634" name="直線コネクタ 633">
          <a:extLst>
            <a:ext uri="{FF2B5EF4-FFF2-40B4-BE49-F238E27FC236}">
              <a16:creationId xmlns:a16="http://schemas.microsoft.com/office/drawing/2014/main" xmlns="" id="{00000000-0008-0000-0600-00007A020000}"/>
            </a:ext>
          </a:extLst>
        </xdr:cNvPr>
        <xdr:cNvCxnSpPr/>
      </xdr:nvCxnSpPr>
      <xdr:spPr>
        <a:xfrm>
          <a:off x="12814300" y="13188485"/>
          <a:ext cx="889000" cy="5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119974</xdr:rowOff>
    </xdr:from>
    <xdr:to>
      <xdr:col>72</xdr:col>
      <xdr:colOff>38100</xdr:colOff>
      <xdr:row>77</xdr:row>
      <xdr:rowOff>50124</xdr:rowOff>
    </xdr:to>
    <xdr:sp macro="" textlink="">
      <xdr:nvSpPr>
        <xdr:cNvPr id="635" name="フローチャート: 判断 634">
          <a:extLst>
            <a:ext uri="{FF2B5EF4-FFF2-40B4-BE49-F238E27FC236}">
              <a16:creationId xmlns:a16="http://schemas.microsoft.com/office/drawing/2014/main" xmlns="" id="{00000000-0008-0000-0600-00007B020000}"/>
            </a:ext>
          </a:extLst>
        </xdr:cNvPr>
        <xdr:cNvSpPr/>
      </xdr:nvSpPr>
      <xdr:spPr>
        <a:xfrm>
          <a:off x="13652500" y="1315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66651</xdr:rowOff>
    </xdr:from>
    <xdr:ext cx="534377"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3436111" y="1292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106975</xdr:rowOff>
    </xdr:from>
    <xdr:to>
      <xdr:col>67</xdr:col>
      <xdr:colOff>101600</xdr:colOff>
      <xdr:row>77</xdr:row>
      <xdr:rowOff>37125</xdr:rowOff>
    </xdr:to>
    <xdr:sp macro="" textlink="">
      <xdr:nvSpPr>
        <xdr:cNvPr id="637" name="フローチャート: 判断 636">
          <a:extLst>
            <a:ext uri="{FF2B5EF4-FFF2-40B4-BE49-F238E27FC236}">
              <a16:creationId xmlns:a16="http://schemas.microsoft.com/office/drawing/2014/main" xmlns="" id="{00000000-0008-0000-0600-00007D020000}"/>
            </a:ext>
          </a:extLst>
        </xdr:cNvPr>
        <xdr:cNvSpPr/>
      </xdr:nvSpPr>
      <xdr:spPr>
        <a:xfrm>
          <a:off x="12763500" y="131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53652</xdr:rowOff>
    </xdr:from>
    <xdr:ext cx="534377"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2547111" y="1291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116103</xdr:rowOff>
    </xdr:from>
    <xdr:to>
      <xdr:col>85</xdr:col>
      <xdr:colOff>177800</xdr:colOff>
      <xdr:row>77</xdr:row>
      <xdr:rowOff>46253</xdr:rowOff>
    </xdr:to>
    <xdr:sp macro="" textlink="">
      <xdr:nvSpPr>
        <xdr:cNvPr id="644" name="楕円 643">
          <a:extLst>
            <a:ext uri="{FF2B5EF4-FFF2-40B4-BE49-F238E27FC236}">
              <a16:creationId xmlns:a16="http://schemas.microsoft.com/office/drawing/2014/main" xmlns="" id="{00000000-0008-0000-0600-000084020000}"/>
            </a:ext>
          </a:extLst>
        </xdr:cNvPr>
        <xdr:cNvSpPr/>
      </xdr:nvSpPr>
      <xdr:spPr>
        <a:xfrm>
          <a:off x="16268700" y="1314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94530</xdr:rowOff>
    </xdr:from>
    <xdr:ext cx="534377" cy="259045"/>
    <xdr:sp macro="" textlink="">
      <xdr:nvSpPr>
        <xdr:cNvPr id="645" name="公債費該当値テキスト">
          <a:extLst>
            <a:ext uri="{FF2B5EF4-FFF2-40B4-BE49-F238E27FC236}">
              <a16:creationId xmlns:a16="http://schemas.microsoft.com/office/drawing/2014/main" xmlns="" id="{00000000-0008-0000-0600-000085020000}"/>
            </a:ext>
          </a:extLst>
        </xdr:cNvPr>
        <xdr:cNvSpPr txBox="1"/>
      </xdr:nvSpPr>
      <xdr:spPr>
        <a:xfrm>
          <a:off x="16370300" y="1312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152572</xdr:rowOff>
    </xdr:from>
    <xdr:to>
      <xdr:col>81</xdr:col>
      <xdr:colOff>101600</xdr:colOff>
      <xdr:row>77</xdr:row>
      <xdr:rowOff>82722</xdr:rowOff>
    </xdr:to>
    <xdr:sp macro="" textlink="">
      <xdr:nvSpPr>
        <xdr:cNvPr id="646" name="楕円 645">
          <a:extLst>
            <a:ext uri="{FF2B5EF4-FFF2-40B4-BE49-F238E27FC236}">
              <a16:creationId xmlns:a16="http://schemas.microsoft.com/office/drawing/2014/main" xmlns="" id="{00000000-0008-0000-0600-000086020000}"/>
            </a:ext>
          </a:extLst>
        </xdr:cNvPr>
        <xdr:cNvSpPr/>
      </xdr:nvSpPr>
      <xdr:spPr>
        <a:xfrm>
          <a:off x="15430500" y="1318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73849</xdr:rowOff>
    </xdr:from>
    <xdr:ext cx="534377" cy="259045"/>
    <xdr:sp macro="" textlink="">
      <xdr:nvSpPr>
        <xdr:cNvPr id="647" name="テキスト ボックス 646">
          <a:extLst>
            <a:ext uri="{FF2B5EF4-FFF2-40B4-BE49-F238E27FC236}">
              <a16:creationId xmlns:a16="http://schemas.microsoft.com/office/drawing/2014/main" xmlns="" id="{00000000-0008-0000-0600-000087020000}"/>
            </a:ext>
          </a:extLst>
        </xdr:cNvPr>
        <xdr:cNvSpPr txBox="1"/>
      </xdr:nvSpPr>
      <xdr:spPr>
        <a:xfrm>
          <a:off x="15214111" y="1327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158045</xdr:rowOff>
    </xdr:from>
    <xdr:to>
      <xdr:col>76</xdr:col>
      <xdr:colOff>165100</xdr:colOff>
      <xdr:row>77</xdr:row>
      <xdr:rowOff>88195</xdr:rowOff>
    </xdr:to>
    <xdr:sp macro="" textlink="">
      <xdr:nvSpPr>
        <xdr:cNvPr id="648" name="楕円 647">
          <a:extLst>
            <a:ext uri="{FF2B5EF4-FFF2-40B4-BE49-F238E27FC236}">
              <a16:creationId xmlns:a16="http://schemas.microsoft.com/office/drawing/2014/main" xmlns="" id="{00000000-0008-0000-0600-000088020000}"/>
            </a:ext>
          </a:extLst>
        </xdr:cNvPr>
        <xdr:cNvSpPr/>
      </xdr:nvSpPr>
      <xdr:spPr>
        <a:xfrm>
          <a:off x="14541500" y="1318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79322</xdr:rowOff>
    </xdr:from>
    <xdr:ext cx="534377" cy="259045"/>
    <xdr:sp macro="" textlink="">
      <xdr:nvSpPr>
        <xdr:cNvPr id="649" name="テキスト ボックス 648">
          <a:extLst>
            <a:ext uri="{FF2B5EF4-FFF2-40B4-BE49-F238E27FC236}">
              <a16:creationId xmlns:a16="http://schemas.microsoft.com/office/drawing/2014/main" xmlns="" id="{00000000-0008-0000-0600-000089020000}"/>
            </a:ext>
          </a:extLst>
        </xdr:cNvPr>
        <xdr:cNvSpPr txBox="1"/>
      </xdr:nvSpPr>
      <xdr:spPr>
        <a:xfrm>
          <a:off x="14325111" y="1328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158372</xdr:rowOff>
    </xdr:from>
    <xdr:to>
      <xdr:col>72</xdr:col>
      <xdr:colOff>38100</xdr:colOff>
      <xdr:row>77</xdr:row>
      <xdr:rowOff>88522</xdr:rowOff>
    </xdr:to>
    <xdr:sp macro="" textlink="">
      <xdr:nvSpPr>
        <xdr:cNvPr id="650" name="楕円 649">
          <a:extLst>
            <a:ext uri="{FF2B5EF4-FFF2-40B4-BE49-F238E27FC236}">
              <a16:creationId xmlns:a16="http://schemas.microsoft.com/office/drawing/2014/main" xmlns="" id="{00000000-0008-0000-0600-00008A020000}"/>
            </a:ext>
          </a:extLst>
        </xdr:cNvPr>
        <xdr:cNvSpPr/>
      </xdr:nvSpPr>
      <xdr:spPr>
        <a:xfrm>
          <a:off x="13652500" y="1318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79649</xdr:rowOff>
    </xdr:from>
    <xdr:ext cx="534377" cy="259045"/>
    <xdr:sp macro="" textlink="">
      <xdr:nvSpPr>
        <xdr:cNvPr id="651" name="テキスト ボックス 650">
          <a:extLst>
            <a:ext uri="{FF2B5EF4-FFF2-40B4-BE49-F238E27FC236}">
              <a16:creationId xmlns:a16="http://schemas.microsoft.com/office/drawing/2014/main" xmlns="" id="{00000000-0008-0000-0600-00008B020000}"/>
            </a:ext>
          </a:extLst>
        </xdr:cNvPr>
        <xdr:cNvSpPr txBox="1"/>
      </xdr:nvSpPr>
      <xdr:spPr>
        <a:xfrm>
          <a:off x="13436111" y="1328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107485</xdr:rowOff>
    </xdr:from>
    <xdr:to>
      <xdr:col>67</xdr:col>
      <xdr:colOff>101600</xdr:colOff>
      <xdr:row>77</xdr:row>
      <xdr:rowOff>37635</xdr:rowOff>
    </xdr:to>
    <xdr:sp macro="" textlink="">
      <xdr:nvSpPr>
        <xdr:cNvPr id="652" name="楕円 651">
          <a:extLst>
            <a:ext uri="{FF2B5EF4-FFF2-40B4-BE49-F238E27FC236}">
              <a16:creationId xmlns:a16="http://schemas.microsoft.com/office/drawing/2014/main" xmlns="" id="{00000000-0008-0000-0600-00008C020000}"/>
            </a:ext>
          </a:extLst>
        </xdr:cNvPr>
        <xdr:cNvSpPr/>
      </xdr:nvSpPr>
      <xdr:spPr>
        <a:xfrm>
          <a:off x="12763500" y="1313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28762</xdr:rowOff>
    </xdr:from>
    <xdr:ext cx="534377" cy="259045"/>
    <xdr:sp macro="" textlink="">
      <xdr:nvSpPr>
        <xdr:cNvPr id="653" name="テキスト ボックス 652">
          <a:extLst>
            <a:ext uri="{FF2B5EF4-FFF2-40B4-BE49-F238E27FC236}">
              <a16:creationId xmlns:a16="http://schemas.microsoft.com/office/drawing/2014/main" xmlns="" id="{00000000-0008-0000-0600-00008D020000}"/>
            </a:ext>
          </a:extLst>
        </xdr:cNvPr>
        <xdr:cNvSpPr txBox="1"/>
      </xdr:nvSpPr>
      <xdr:spPr>
        <a:xfrm>
          <a:off x="12547111" y="1323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xmlns=""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xmlns=""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xmlns=""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xmlns=""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xmlns=""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xmlns=""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xmlns=""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xmlns=""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xmlns=""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xmlns=""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xmlns=""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xmlns=""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a:extLst>
            <a:ext uri="{FF2B5EF4-FFF2-40B4-BE49-F238E27FC236}">
              <a16:creationId xmlns:a16="http://schemas.microsoft.com/office/drawing/2014/main" xmlns="" id="{00000000-0008-0000-0600-00009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a:extLst>
            <a:ext uri="{FF2B5EF4-FFF2-40B4-BE49-F238E27FC236}">
              <a16:creationId xmlns:a16="http://schemas.microsoft.com/office/drawing/2014/main" xmlns="" id="{00000000-0008-0000-0600-00009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xmlns=""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xmlns=""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xmlns=""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xmlns=""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154902</xdr:rowOff>
    </xdr:from>
    <xdr:to>
      <xdr:col>85</xdr:col>
      <xdr:colOff>126364</xdr:colOff>
      <xdr:row>99</xdr:row>
      <xdr:rowOff>34100</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flipV="1">
          <a:off x="16317595" y="15413952"/>
          <a:ext cx="1269" cy="15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37927</xdr:rowOff>
    </xdr:from>
    <xdr:ext cx="378565" cy="259045"/>
    <xdr:sp macro="" textlink="">
      <xdr:nvSpPr>
        <xdr:cNvPr id="678" name="積立金最小値テキスト">
          <a:extLst>
            <a:ext uri="{FF2B5EF4-FFF2-40B4-BE49-F238E27FC236}">
              <a16:creationId xmlns:a16="http://schemas.microsoft.com/office/drawing/2014/main" xmlns="" id="{00000000-0008-0000-0600-0000A6020000}"/>
            </a:ext>
          </a:extLst>
        </xdr:cNvPr>
        <xdr:cNvSpPr txBox="1"/>
      </xdr:nvSpPr>
      <xdr:spPr>
        <a:xfrm>
          <a:off x="16370300" y="17011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34100</xdr:rowOff>
    </xdr:from>
    <xdr:to>
      <xdr:col>86</xdr:col>
      <xdr:colOff>25400</xdr:colOff>
      <xdr:row>99</xdr:row>
      <xdr:rowOff>34100</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a:off x="16230600" y="1700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101579</xdr:rowOff>
    </xdr:from>
    <xdr:ext cx="599010" cy="259045"/>
    <xdr:sp macro="" textlink="">
      <xdr:nvSpPr>
        <xdr:cNvPr id="680" name="積立金最大値テキスト">
          <a:extLst>
            <a:ext uri="{FF2B5EF4-FFF2-40B4-BE49-F238E27FC236}">
              <a16:creationId xmlns:a16="http://schemas.microsoft.com/office/drawing/2014/main" xmlns="" id="{00000000-0008-0000-0600-0000A8020000}"/>
            </a:ext>
          </a:extLst>
        </xdr:cNvPr>
        <xdr:cNvSpPr txBox="1"/>
      </xdr:nvSpPr>
      <xdr:spPr>
        <a:xfrm>
          <a:off x="16370300" y="1518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154902</xdr:rowOff>
    </xdr:from>
    <xdr:to>
      <xdr:col>86</xdr:col>
      <xdr:colOff>25400</xdr:colOff>
      <xdr:row>89</xdr:row>
      <xdr:rowOff>154902</xdr:rowOff>
    </xdr:to>
    <xdr:cxnSp macro="">
      <xdr:nvCxnSpPr>
        <xdr:cNvPr id="681" name="直線コネクタ 680">
          <a:extLst>
            <a:ext uri="{FF2B5EF4-FFF2-40B4-BE49-F238E27FC236}">
              <a16:creationId xmlns:a16="http://schemas.microsoft.com/office/drawing/2014/main" xmlns="" id="{00000000-0008-0000-0600-0000A9020000}"/>
            </a:ext>
          </a:extLst>
        </xdr:cNvPr>
        <xdr:cNvCxnSpPr/>
      </xdr:nvCxnSpPr>
      <xdr:spPr>
        <a:xfrm>
          <a:off x="16230600" y="15413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67475</xdr:rowOff>
    </xdr:from>
    <xdr:to>
      <xdr:col>85</xdr:col>
      <xdr:colOff>127000</xdr:colOff>
      <xdr:row>98</xdr:row>
      <xdr:rowOff>75806</xdr:rowOff>
    </xdr:to>
    <xdr:cxnSp macro="">
      <xdr:nvCxnSpPr>
        <xdr:cNvPr id="682" name="直線コネクタ 681">
          <a:extLst>
            <a:ext uri="{FF2B5EF4-FFF2-40B4-BE49-F238E27FC236}">
              <a16:creationId xmlns:a16="http://schemas.microsoft.com/office/drawing/2014/main" xmlns="" id="{00000000-0008-0000-0600-0000AA020000}"/>
            </a:ext>
          </a:extLst>
        </xdr:cNvPr>
        <xdr:cNvCxnSpPr/>
      </xdr:nvCxnSpPr>
      <xdr:spPr>
        <a:xfrm flipV="1">
          <a:off x="15481300" y="16869575"/>
          <a:ext cx="838200" cy="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89247</xdr:rowOff>
    </xdr:from>
    <xdr:ext cx="534377" cy="259045"/>
    <xdr:sp macro="" textlink="">
      <xdr:nvSpPr>
        <xdr:cNvPr id="683" name="積立金平均値テキスト">
          <a:extLst>
            <a:ext uri="{FF2B5EF4-FFF2-40B4-BE49-F238E27FC236}">
              <a16:creationId xmlns:a16="http://schemas.microsoft.com/office/drawing/2014/main" xmlns="" id="{00000000-0008-0000-0600-0000AB020000}"/>
            </a:ext>
          </a:extLst>
        </xdr:cNvPr>
        <xdr:cNvSpPr txBox="1"/>
      </xdr:nvSpPr>
      <xdr:spPr>
        <a:xfrm>
          <a:off x="16370300" y="16548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66370</xdr:rowOff>
    </xdr:from>
    <xdr:to>
      <xdr:col>85</xdr:col>
      <xdr:colOff>177800</xdr:colOff>
      <xdr:row>97</xdr:row>
      <xdr:rowOff>167970</xdr:rowOff>
    </xdr:to>
    <xdr:sp macro="" textlink="">
      <xdr:nvSpPr>
        <xdr:cNvPr id="684" name="フローチャート: 判断 683">
          <a:extLst>
            <a:ext uri="{FF2B5EF4-FFF2-40B4-BE49-F238E27FC236}">
              <a16:creationId xmlns:a16="http://schemas.microsoft.com/office/drawing/2014/main" xmlns="" id="{00000000-0008-0000-0600-0000AC020000}"/>
            </a:ext>
          </a:extLst>
        </xdr:cNvPr>
        <xdr:cNvSpPr/>
      </xdr:nvSpPr>
      <xdr:spPr>
        <a:xfrm>
          <a:off x="162687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61494</xdr:rowOff>
    </xdr:from>
    <xdr:to>
      <xdr:col>81</xdr:col>
      <xdr:colOff>50800</xdr:colOff>
      <xdr:row>98</xdr:row>
      <xdr:rowOff>75806</xdr:rowOff>
    </xdr:to>
    <xdr:cxnSp macro="">
      <xdr:nvCxnSpPr>
        <xdr:cNvPr id="685" name="直線コネクタ 684">
          <a:extLst>
            <a:ext uri="{FF2B5EF4-FFF2-40B4-BE49-F238E27FC236}">
              <a16:creationId xmlns:a16="http://schemas.microsoft.com/office/drawing/2014/main" xmlns="" id="{00000000-0008-0000-0600-0000AD020000}"/>
            </a:ext>
          </a:extLst>
        </xdr:cNvPr>
        <xdr:cNvCxnSpPr/>
      </xdr:nvCxnSpPr>
      <xdr:spPr>
        <a:xfrm>
          <a:off x="14592300" y="16863594"/>
          <a:ext cx="889000" cy="1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141579</xdr:rowOff>
    </xdr:from>
    <xdr:to>
      <xdr:col>81</xdr:col>
      <xdr:colOff>101600</xdr:colOff>
      <xdr:row>98</xdr:row>
      <xdr:rowOff>71729</xdr:rowOff>
    </xdr:to>
    <xdr:sp macro="" textlink="">
      <xdr:nvSpPr>
        <xdr:cNvPr id="686" name="フローチャート: 判断 685">
          <a:extLst>
            <a:ext uri="{FF2B5EF4-FFF2-40B4-BE49-F238E27FC236}">
              <a16:creationId xmlns:a16="http://schemas.microsoft.com/office/drawing/2014/main" xmlns="" id="{00000000-0008-0000-0600-0000AE020000}"/>
            </a:ext>
          </a:extLst>
        </xdr:cNvPr>
        <xdr:cNvSpPr/>
      </xdr:nvSpPr>
      <xdr:spPr>
        <a:xfrm>
          <a:off x="15430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88256</xdr:rowOff>
    </xdr:from>
    <xdr:ext cx="534377" cy="259045"/>
    <xdr:sp macro="" textlink="">
      <xdr:nvSpPr>
        <xdr:cNvPr id="687" name="テキスト ボックス 686">
          <a:extLst>
            <a:ext uri="{FF2B5EF4-FFF2-40B4-BE49-F238E27FC236}">
              <a16:creationId xmlns:a16="http://schemas.microsoft.com/office/drawing/2014/main" xmlns="" id="{00000000-0008-0000-0600-0000AF020000}"/>
            </a:ext>
          </a:extLst>
        </xdr:cNvPr>
        <xdr:cNvSpPr txBox="1"/>
      </xdr:nvSpPr>
      <xdr:spPr>
        <a:xfrm>
          <a:off x="15214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61494</xdr:rowOff>
    </xdr:from>
    <xdr:to>
      <xdr:col>76</xdr:col>
      <xdr:colOff>114300</xdr:colOff>
      <xdr:row>99</xdr:row>
      <xdr:rowOff>19659</xdr:rowOff>
    </xdr:to>
    <xdr:cxnSp macro="">
      <xdr:nvCxnSpPr>
        <xdr:cNvPr id="688" name="直線コネクタ 687">
          <a:extLst>
            <a:ext uri="{FF2B5EF4-FFF2-40B4-BE49-F238E27FC236}">
              <a16:creationId xmlns:a16="http://schemas.microsoft.com/office/drawing/2014/main" xmlns="" id="{00000000-0008-0000-0600-0000B0020000}"/>
            </a:ext>
          </a:extLst>
        </xdr:cNvPr>
        <xdr:cNvCxnSpPr/>
      </xdr:nvCxnSpPr>
      <xdr:spPr>
        <a:xfrm flipV="1">
          <a:off x="13703300" y="16863594"/>
          <a:ext cx="889000" cy="12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169635</xdr:rowOff>
    </xdr:from>
    <xdr:to>
      <xdr:col>76</xdr:col>
      <xdr:colOff>165100</xdr:colOff>
      <xdr:row>98</xdr:row>
      <xdr:rowOff>99785</xdr:rowOff>
    </xdr:to>
    <xdr:sp macro="" textlink="">
      <xdr:nvSpPr>
        <xdr:cNvPr id="689" name="フローチャート: 判断 688">
          <a:extLst>
            <a:ext uri="{FF2B5EF4-FFF2-40B4-BE49-F238E27FC236}">
              <a16:creationId xmlns:a16="http://schemas.microsoft.com/office/drawing/2014/main" xmlns="" id="{00000000-0008-0000-0600-0000B1020000}"/>
            </a:ext>
          </a:extLst>
        </xdr:cNvPr>
        <xdr:cNvSpPr/>
      </xdr:nvSpPr>
      <xdr:spPr>
        <a:xfrm>
          <a:off x="14541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116312</xdr:rowOff>
    </xdr:from>
    <xdr:ext cx="534377" cy="259045"/>
    <xdr:sp macro="" textlink="">
      <xdr:nvSpPr>
        <xdr:cNvPr id="690" name="テキスト ボックス 689">
          <a:extLst>
            <a:ext uri="{FF2B5EF4-FFF2-40B4-BE49-F238E27FC236}">
              <a16:creationId xmlns:a16="http://schemas.microsoft.com/office/drawing/2014/main" xmlns="" id="{00000000-0008-0000-0600-0000B2020000}"/>
            </a:ext>
          </a:extLst>
        </xdr:cNvPr>
        <xdr:cNvSpPr txBox="1"/>
      </xdr:nvSpPr>
      <xdr:spPr>
        <a:xfrm>
          <a:off x="14325111" y="1657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19659</xdr:rowOff>
    </xdr:from>
    <xdr:to>
      <xdr:col>71</xdr:col>
      <xdr:colOff>177800</xdr:colOff>
      <xdr:row>99</xdr:row>
      <xdr:rowOff>20980</xdr:rowOff>
    </xdr:to>
    <xdr:cxnSp macro="">
      <xdr:nvCxnSpPr>
        <xdr:cNvPr id="691" name="直線コネクタ 690">
          <a:extLst>
            <a:ext uri="{FF2B5EF4-FFF2-40B4-BE49-F238E27FC236}">
              <a16:creationId xmlns:a16="http://schemas.microsoft.com/office/drawing/2014/main" xmlns="" id="{00000000-0008-0000-0600-0000B3020000}"/>
            </a:ext>
          </a:extLst>
        </xdr:cNvPr>
        <xdr:cNvCxnSpPr/>
      </xdr:nvCxnSpPr>
      <xdr:spPr>
        <a:xfrm flipV="1">
          <a:off x="12814300" y="16993209"/>
          <a:ext cx="889000" cy="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164351</xdr:rowOff>
    </xdr:from>
    <xdr:to>
      <xdr:col>72</xdr:col>
      <xdr:colOff>38100</xdr:colOff>
      <xdr:row>98</xdr:row>
      <xdr:rowOff>94501</xdr:rowOff>
    </xdr:to>
    <xdr:sp macro="" textlink="">
      <xdr:nvSpPr>
        <xdr:cNvPr id="692" name="フローチャート: 判断 691">
          <a:extLst>
            <a:ext uri="{FF2B5EF4-FFF2-40B4-BE49-F238E27FC236}">
              <a16:creationId xmlns:a16="http://schemas.microsoft.com/office/drawing/2014/main" xmlns="" id="{00000000-0008-0000-0600-0000B4020000}"/>
            </a:ext>
          </a:extLst>
        </xdr:cNvPr>
        <xdr:cNvSpPr/>
      </xdr:nvSpPr>
      <xdr:spPr>
        <a:xfrm>
          <a:off x="13652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111028</xdr:rowOff>
    </xdr:from>
    <xdr:ext cx="534377"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3436111" y="165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9589</xdr:rowOff>
    </xdr:from>
    <xdr:to>
      <xdr:col>67</xdr:col>
      <xdr:colOff>101600</xdr:colOff>
      <xdr:row>98</xdr:row>
      <xdr:rowOff>111189</xdr:rowOff>
    </xdr:to>
    <xdr:sp macro="" textlink="">
      <xdr:nvSpPr>
        <xdr:cNvPr id="694" name="フローチャート: 判断 693">
          <a:extLst>
            <a:ext uri="{FF2B5EF4-FFF2-40B4-BE49-F238E27FC236}">
              <a16:creationId xmlns:a16="http://schemas.microsoft.com/office/drawing/2014/main" xmlns="" id="{00000000-0008-0000-0600-0000B6020000}"/>
            </a:ext>
          </a:extLst>
        </xdr:cNvPr>
        <xdr:cNvSpPr/>
      </xdr:nvSpPr>
      <xdr:spPr>
        <a:xfrm>
          <a:off x="12763500" y="1681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127716</xdr:rowOff>
    </xdr:from>
    <xdr:ext cx="534377"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2547111" y="1658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xmlns=""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xmlns=""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16675</xdr:rowOff>
    </xdr:from>
    <xdr:to>
      <xdr:col>85</xdr:col>
      <xdr:colOff>177800</xdr:colOff>
      <xdr:row>98</xdr:row>
      <xdr:rowOff>118275</xdr:rowOff>
    </xdr:to>
    <xdr:sp macro="" textlink="">
      <xdr:nvSpPr>
        <xdr:cNvPr id="701" name="楕円 700">
          <a:extLst>
            <a:ext uri="{FF2B5EF4-FFF2-40B4-BE49-F238E27FC236}">
              <a16:creationId xmlns:a16="http://schemas.microsoft.com/office/drawing/2014/main" xmlns="" id="{00000000-0008-0000-0600-0000BD020000}"/>
            </a:ext>
          </a:extLst>
        </xdr:cNvPr>
        <xdr:cNvSpPr/>
      </xdr:nvSpPr>
      <xdr:spPr>
        <a:xfrm>
          <a:off x="16268700" y="1681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166552</xdr:rowOff>
    </xdr:from>
    <xdr:ext cx="534377" cy="259045"/>
    <xdr:sp macro="" textlink="">
      <xdr:nvSpPr>
        <xdr:cNvPr id="702" name="積立金該当値テキスト">
          <a:extLst>
            <a:ext uri="{FF2B5EF4-FFF2-40B4-BE49-F238E27FC236}">
              <a16:creationId xmlns:a16="http://schemas.microsoft.com/office/drawing/2014/main" xmlns="" id="{00000000-0008-0000-0600-0000BE020000}"/>
            </a:ext>
          </a:extLst>
        </xdr:cNvPr>
        <xdr:cNvSpPr txBox="1"/>
      </xdr:nvSpPr>
      <xdr:spPr>
        <a:xfrm>
          <a:off x="16370300" y="1679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25006</xdr:rowOff>
    </xdr:from>
    <xdr:to>
      <xdr:col>81</xdr:col>
      <xdr:colOff>101600</xdr:colOff>
      <xdr:row>98</xdr:row>
      <xdr:rowOff>126606</xdr:rowOff>
    </xdr:to>
    <xdr:sp macro="" textlink="">
      <xdr:nvSpPr>
        <xdr:cNvPr id="703" name="楕円 702">
          <a:extLst>
            <a:ext uri="{FF2B5EF4-FFF2-40B4-BE49-F238E27FC236}">
              <a16:creationId xmlns:a16="http://schemas.microsoft.com/office/drawing/2014/main" xmlns="" id="{00000000-0008-0000-0600-0000BF020000}"/>
            </a:ext>
          </a:extLst>
        </xdr:cNvPr>
        <xdr:cNvSpPr/>
      </xdr:nvSpPr>
      <xdr:spPr>
        <a:xfrm>
          <a:off x="15430500" y="1682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117733</xdr:rowOff>
    </xdr:from>
    <xdr:ext cx="534377" cy="259045"/>
    <xdr:sp macro="" textlink="">
      <xdr:nvSpPr>
        <xdr:cNvPr id="704" name="テキスト ボックス 703">
          <a:extLst>
            <a:ext uri="{FF2B5EF4-FFF2-40B4-BE49-F238E27FC236}">
              <a16:creationId xmlns:a16="http://schemas.microsoft.com/office/drawing/2014/main" xmlns="" id="{00000000-0008-0000-0600-0000C0020000}"/>
            </a:ext>
          </a:extLst>
        </xdr:cNvPr>
        <xdr:cNvSpPr txBox="1"/>
      </xdr:nvSpPr>
      <xdr:spPr>
        <a:xfrm>
          <a:off x="15214111" y="1691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10694</xdr:rowOff>
    </xdr:from>
    <xdr:to>
      <xdr:col>76</xdr:col>
      <xdr:colOff>165100</xdr:colOff>
      <xdr:row>98</xdr:row>
      <xdr:rowOff>112294</xdr:rowOff>
    </xdr:to>
    <xdr:sp macro="" textlink="">
      <xdr:nvSpPr>
        <xdr:cNvPr id="705" name="楕円 704">
          <a:extLst>
            <a:ext uri="{FF2B5EF4-FFF2-40B4-BE49-F238E27FC236}">
              <a16:creationId xmlns:a16="http://schemas.microsoft.com/office/drawing/2014/main" xmlns="" id="{00000000-0008-0000-0600-0000C1020000}"/>
            </a:ext>
          </a:extLst>
        </xdr:cNvPr>
        <xdr:cNvSpPr/>
      </xdr:nvSpPr>
      <xdr:spPr>
        <a:xfrm>
          <a:off x="14541500" y="1681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103421</xdr:rowOff>
    </xdr:from>
    <xdr:ext cx="534377" cy="259045"/>
    <xdr:sp macro="" textlink="">
      <xdr:nvSpPr>
        <xdr:cNvPr id="706" name="テキスト ボックス 705">
          <a:extLst>
            <a:ext uri="{FF2B5EF4-FFF2-40B4-BE49-F238E27FC236}">
              <a16:creationId xmlns:a16="http://schemas.microsoft.com/office/drawing/2014/main" xmlns="" id="{00000000-0008-0000-0600-0000C2020000}"/>
            </a:ext>
          </a:extLst>
        </xdr:cNvPr>
        <xdr:cNvSpPr txBox="1"/>
      </xdr:nvSpPr>
      <xdr:spPr>
        <a:xfrm>
          <a:off x="14325111" y="1690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140309</xdr:rowOff>
    </xdr:from>
    <xdr:to>
      <xdr:col>72</xdr:col>
      <xdr:colOff>38100</xdr:colOff>
      <xdr:row>99</xdr:row>
      <xdr:rowOff>70459</xdr:rowOff>
    </xdr:to>
    <xdr:sp macro="" textlink="">
      <xdr:nvSpPr>
        <xdr:cNvPr id="707" name="楕円 706">
          <a:extLst>
            <a:ext uri="{FF2B5EF4-FFF2-40B4-BE49-F238E27FC236}">
              <a16:creationId xmlns:a16="http://schemas.microsoft.com/office/drawing/2014/main" xmlns="" id="{00000000-0008-0000-0600-0000C3020000}"/>
            </a:ext>
          </a:extLst>
        </xdr:cNvPr>
        <xdr:cNvSpPr/>
      </xdr:nvSpPr>
      <xdr:spPr>
        <a:xfrm>
          <a:off x="13652500" y="1694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61586</xdr:rowOff>
    </xdr:from>
    <xdr:ext cx="469744" cy="259045"/>
    <xdr:sp macro="" textlink="">
      <xdr:nvSpPr>
        <xdr:cNvPr id="708" name="テキスト ボックス 707">
          <a:extLst>
            <a:ext uri="{FF2B5EF4-FFF2-40B4-BE49-F238E27FC236}">
              <a16:creationId xmlns:a16="http://schemas.microsoft.com/office/drawing/2014/main" xmlns="" id="{00000000-0008-0000-0600-0000C4020000}"/>
            </a:ext>
          </a:extLst>
        </xdr:cNvPr>
        <xdr:cNvSpPr txBox="1"/>
      </xdr:nvSpPr>
      <xdr:spPr>
        <a:xfrm>
          <a:off x="13468428" y="1703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141630</xdr:rowOff>
    </xdr:from>
    <xdr:to>
      <xdr:col>67</xdr:col>
      <xdr:colOff>101600</xdr:colOff>
      <xdr:row>99</xdr:row>
      <xdr:rowOff>71780</xdr:rowOff>
    </xdr:to>
    <xdr:sp macro="" textlink="">
      <xdr:nvSpPr>
        <xdr:cNvPr id="709" name="楕円 708">
          <a:extLst>
            <a:ext uri="{FF2B5EF4-FFF2-40B4-BE49-F238E27FC236}">
              <a16:creationId xmlns:a16="http://schemas.microsoft.com/office/drawing/2014/main" xmlns="" id="{00000000-0008-0000-0600-0000C5020000}"/>
            </a:ext>
          </a:extLst>
        </xdr:cNvPr>
        <xdr:cNvSpPr/>
      </xdr:nvSpPr>
      <xdr:spPr>
        <a:xfrm>
          <a:off x="12763500" y="1694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62907</xdr:rowOff>
    </xdr:from>
    <xdr:ext cx="469744" cy="259045"/>
    <xdr:sp macro="" textlink="">
      <xdr:nvSpPr>
        <xdr:cNvPr id="710" name="テキスト ボックス 709">
          <a:extLst>
            <a:ext uri="{FF2B5EF4-FFF2-40B4-BE49-F238E27FC236}">
              <a16:creationId xmlns:a16="http://schemas.microsoft.com/office/drawing/2014/main" xmlns="" id="{00000000-0008-0000-0600-0000C6020000}"/>
            </a:ext>
          </a:extLst>
        </xdr:cNvPr>
        <xdr:cNvSpPr txBox="1"/>
      </xdr:nvSpPr>
      <xdr:spPr>
        <a:xfrm>
          <a:off x="12579428" y="1703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xmlns=""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xmlns=""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xmlns=""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xmlns=""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xmlns=""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xmlns=""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xmlns=""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xmlns=""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xmlns=""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xmlns=""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xmlns=""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a:extLst>
            <a:ext uri="{FF2B5EF4-FFF2-40B4-BE49-F238E27FC236}">
              <a16:creationId xmlns:a16="http://schemas.microsoft.com/office/drawing/2014/main" xmlns="" id="{00000000-0008-0000-0600-0000D4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xmlns="" id="{00000000-0008-0000-06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xmlns="" id="{00000000-0008-0000-06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xmlns=""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xmlns=""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xmlns=""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16370</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xmlns="" id="{00000000-0008-0000-0600-0000DE020000}"/>
            </a:ext>
          </a:extLst>
        </xdr:cNvPr>
        <xdr:cNvCxnSpPr/>
      </xdr:nvCxnSpPr>
      <xdr:spPr>
        <a:xfrm flipV="1">
          <a:off x="22159595" y="5331320"/>
          <a:ext cx="1269" cy="139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xmlns=""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134497</xdr:rowOff>
    </xdr:from>
    <xdr:ext cx="534377" cy="259045"/>
    <xdr:sp macro="" textlink="">
      <xdr:nvSpPr>
        <xdr:cNvPr id="737" name="投資及び出資金最大値テキスト">
          <a:extLst>
            <a:ext uri="{FF2B5EF4-FFF2-40B4-BE49-F238E27FC236}">
              <a16:creationId xmlns:a16="http://schemas.microsoft.com/office/drawing/2014/main" xmlns="" id="{00000000-0008-0000-0600-0000E1020000}"/>
            </a:ext>
          </a:extLst>
        </xdr:cNvPr>
        <xdr:cNvSpPr txBox="1"/>
      </xdr:nvSpPr>
      <xdr:spPr>
        <a:xfrm>
          <a:off x="22212300" y="510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16370</xdr:rowOff>
    </xdr:from>
    <xdr:to>
      <xdr:col>116</xdr:col>
      <xdr:colOff>152400</xdr:colOff>
      <xdr:row>31</xdr:row>
      <xdr:rowOff>16370</xdr:rowOff>
    </xdr:to>
    <xdr:cxnSp macro="">
      <xdr:nvCxnSpPr>
        <xdr:cNvPr id="738" name="直線コネクタ 737">
          <a:extLst>
            <a:ext uri="{FF2B5EF4-FFF2-40B4-BE49-F238E27FC236}">
              <a16:creationId xmlns:a16="http://schemas.microsoft.com/office/drawing/2014/main" xmlns="" id="{00000000-0008-0000-0600-0000E2020000}"/>
            </a:ext>
          </a:extLst>
        </xdr:cNvPr>
        <xdr:cNvCxnSpPr/>
      </xdr:nvCxnSpPr>
      <xdr:spPr>
        <a:xfrm>
          <a:off x="22072600" y="533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27343</xdr:rowOff>
    </xdr:from>
    <xdr:to>
      <xdr:col>116</xdr:col>
      <xdr:colOff>63500</xdr:colOff>
      <xdr:row>39</xdr:row>
      <xdr:rowOff>29401</xdr:rowOff>
    </xdr:to>
    <xdr:cxnSp macro="">
      <xdr:nvCxnSpPr>
        <xdr:cNvPr id="739" name="直線コネクタ 738">
          <a:extLst>
            <a:ext uri="{FF2B5EF4-FFF2-40B4-BE49-F238E27FC236}">
              <a16:creationId xmlns:a16="http://schemas.microsoft.com/office/drawing/2014/main" xmlns="" id="{00000000-0008-0000-0600-0000E3020000}"/>
            </a:ext>
          </a:extLst>
        </xdr:cNvPr>
        <xdr:cNvCxnSpPr/>
      </xdr:nvCxnSpPr>
      <xdr:spPr>
        <a:xfrm>
          <a:off x="21323300" y="6713893"/>
          <a:ext cx="8382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12907</xdr:rowOff>
    </xdr:from>
    <xdr:ext cx="469744" cy="259045"/>
    <xdr:sp macro="" textlink="">
      <xdr:nvSpPr>
        <xdr:cNvPr id="740" name="投資及び出資金平均値テキスト">
          <a:extLst>
            <a:ext uri="{FF2B5EF4-FFF2-40B4-BE49-F238E27FC236}">
              <a16:creationId xmlns:a16="http://schemas.microsoft.com/office/drawing/2014/main" xmlns="" id="{00000000-0008-0000-0600-0000E4020000}"/>
            </a:ext>
          </a:extLst>
        </xdr:cNvPr>
        <xdr:cNvSpPr txBox="1"/>
      </xdr:nvSpPr>
      <xdr:spPr>
        <a:xfrm>
          <a:off x="22212300" y="6356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161481</xdr:rowOff>
    </xdr:from>
    <xdr:to>
      <xdr:col>116</xdr:col>
      <xdr:colOff>114300</xdr:colOff>
      <xdr:row>38</xdr:row>
      <xdr:rowOff>91631</xdr:rowOff>
    </xdr:to>
    <xdr:sp macro="" textlink="">
      <xdr:nvSpPr>
        <xdr:cNvPr id="741" name="フローチャート: 判断 740">
          <a:extLst>
            <a:ext uri="{FF2B5EF4-FFF2-40B4-BE49-F238E27FC236}">
              <a16:creationId xmlns:a16="http://schemas.microsoft.com/office/drawing/2014/main" xmlns="" id="{00000000-0008-0000-0600-0000E5020000}"/>
            </a:ext>
          </a:extLst>
        </xdr:cNvPr>
        <xdr:cNvSpPr/>
      </xdr:nvSpPr>
      <xdr:spPr>
        <a:xfrm>
          <a:off x="221107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158064</xdr:rowOff>
    </xdr:from>
    <xdr:to>
      <xdr:col>111</xdr:col>
      <xdr:colOff>177800</xdr:colOff>
      <xdr:row>39</xdr:row>
      <xdr:rowOff>27343</xdr:rowOff>
    </xdr:to>
    <xdr:cxnSp macro="">
      <xdr:nvCxnSpPr>
        <xdr:cNvPr id="742" name="直線コネクタ 741">
          <a:extLst>
            <a:ext uri="{FF2B5EF4-FFF2-40B4-BE49-F238E27FC236}">
              <a16:creationId xmlns:a16="http://schemas.microsoft.com/office/drawing/2014/main" xmlns="" id="{00000000-0008-0000-0600-0000E6020000}"/>
            </a:ext>
          </a:extLst>
        </xdr:cNvPr>
        <xdr:cNvCxnSpPr/>
      </xdr:nvCxnSpPr>
      <xdr:spPr>
        <a:xfrm>
          <a:off x="20434300" y="6501714"/>
          <a:ext cx="889000" cy="21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170205</xdr:rowOff>
    </xdr:from>
    <xdr:to>
      <xdr:col>112</xdr:col>
      <xdr:colOff>38100</xdr:colOff>
      <xdr:row>38</xdr:row>
      <xdr:rowOff>100355</xdr:rowOff>
    </xdr:to>
    <xdr:sp macro="" textlink="">
      <xdr:nvSpPr>
        <xdr:cNvPr id="743" name="フローチャート: 判断 742">
          <a:extLst>
            <a:ext uri="{FF2B5EF4-FFF2-40B4-BE49-F238E27FC236}">
              <a16:creationId xmlns:a16="http://schemas.microsoft.com/office/drawing/2014/main" xmlns="" id="{00000000-0008-0000-0600-0000E7020000}"/>
            </a:ext>
          </a:extLst>
        </xdr:cNvPr>
        <xdr:cNvSpPr/>
      </xdr:nvSpPr>
      <xdr:spPr>
        <a:xfrm>
          <a:off x="21272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116883</xdr:rowOff>
    </xdr:from>
    <xdr:ext cx="469744" cy="259045"/>
    <xdr:sp macro="" textlink="">
      <xdr:nvSpPr>
        <xdr:cNvPr id="744" name="テキスト ボックス 743">
          <a:extLst>
            <a:ext uri="{FF2B5EF4-FFF2-40B4-BE49-F238E27FC236}">
              <a16:creationId xmlns:a16="http://schemas.microsoft.com/office/drawing/2014/main" xmlns="" id="{00000000-0008-0000-0600-0000E8020000}"/>
            </a:ext>
          </a:extLst>
        </xdr:cNvPr>
        <xdr:cNvSpPr txBox="1"/>
      </xdr:nvSpPr>
      <xdr:spPr>
        <a:xfrm>
          <a:off x="21088428" y="628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170142</xdr:rowOff>
    </xdr:from>
    <xdr:to>
      <xdr:col>107</xdr:col>
      <xdr:colOff>50800</xdr:colOff>
      <xdr:row>37</xdr:row>
      <xdr:rowOff>158064</xdr:rowOff>
    </xdr:to>
    <xdr:cxnSp macro="">
      <xdr:nvCxnSpPr>
        <xdr:cNvPr id="745" name="直線コネクタ 744">
          <a:extLst>
            <a:ext uri="{FF2B5EF4-FFF2-40B4-BE49-F238E27FC236}">
              <a16:creationId xmlns:a16="http://schemas.microsoft.com/office/drawing/2014/main" xmlns="" id="{00000000-0008-0000-0600-0000E9020000}"/>
            </a:ext>
          </a:extLst>
        </xdr:cNvPr>
        <xdr:cNvCxnSpPr/>
      </xdr:nvCxnSpPr>
      <xdr:spPr>
        <a:xfrm>
          <a:off x="19545300" y="6342342"/>
          <a:ext cx="889000" cy="15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47676</xdr:rowOff>
    </xdr:from>
    <xdr:to>
      <xdr:col>107</xdr:col>
      <xdr:colOff>101600</xdr:colOff>
      <xdr:row>38</xdr:row>
      <xdr:rowOff>149276</xdr:rowOff>
    </xdr:to>
    <xdr:sp macro="" textlink="">
      <xdr:nvSpPr>
        <xdr:cNvPr id="746" name="フローチャート: 判断 745">
          <a:extLst>
            <a:ext uri="{FF2B5EF4-FFF2-40B4-BE49-F238E27FC236}">
              <a16:creationId xmlns:a16="http://schemas.microsoft.com/office/drawing/2014/main" xmlns="" id="{00000000-0008-0000-0600-0000EA020000}"/>
            </a:ext>
          </a:extLst>
        </xdr:cNvPr>
        <xdr:cNvSpPr/>
      </xdr:nvSpPr>
      <xdr:spPr>
        <a:xfrm>
          <a:off x="20383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140403</xdr:rowOff>
    </xdr:from>
    <xdr:ext cx="469744"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20199428" y="665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125222</xdr:rowOff>
    </xdr:from>
    <xdr:to>
      <xdr:col>102</xdr:col>
      <xdr:colOff>114300</xdr:colOff>
      <xdr:row>36</xdr:row>
      <xdr:rowOff>170142</xdr:rowOff>
    </xdr:to>
    <xdr:cxnSp macro="">
      <xdr:nvCxnSpPr>
        <xdr:cNvPr id="748" name="直線コネクタ 747">
          <a:extLst>
            <a:ext uri="{FF2B5EF4-FFF2-40B4-BE49-F238E27FC236}">
              <a16:creationId xmlns:a16="http://schemas.microsoft.com/office/drawing/2014/main" xmlns="" id="{00000000-0008-0000-0600-0000EC020000}"/>
            </a:ext>
          </a:extLst>
        </xdr:cNvPr>
        <xdr:cNvCxnSpPr/>
      </xdr:nvCxnSpPr>
      <xdr:spPr>
        <a:xfrm>
          <a:off x="18656300" y="6297422"/>
          <a:ext cx="889000" cy="4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72251</xdr:rowOff>
    </xdr:from>
    <xdr:to>
      <xdr:col>102</xdr:col>
      <xdr:colOff>165100</xdr:colOff>
      <xdr:row>39</xdr:row>
      <xdr:rowOff>2401</xdr:rowOff>
    </xdr:to>
    <xdr:sp macro="" textlink="">
      <xdr:nvSpPr>
        <xdr:cNvPr id="749" name="フローチャート: 判断 748">
          <a:extLst>
            <a:ext uri="{FF2B5EF4-FFF2-40B4-BE49-F238E27FC236}">
              <a16:creationId xmlns:a16="http://schemas.microsoft.com/office/drawing/2014/main" xmlns="" id="{00000000-0008-0000-0600-0000ED020000}"/>
            </a:ext>
          </a:extLst>
        </xdr:cNvPr>
        <xdr:cNvSpPr/>
      </xdr:nvSpPr>
      <xdr:spPr>
        <a:xfrm>
          <a:off x="19494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164978</xdr:rowOff>
    </xdr:from>
    <xdr:ext cx="469744"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19310428" y="668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64173</xdr:rowOff>
    </xdr:from>
    <xdr:to>
      <xdr:col>98</xdr:col>
      <xdr:colOff>38100</xdr:colOff>
      <xdr:row>38</xdr:row>
      <xdr:rowOff>165773</xdr:rowOff>
    </xdr:to>
    <xdr:sp macro="" textlink="">
      <xdr:nvSpPr>
        <xdr:cNvPr id="751" name="フローチャート: 判断 750">
          <a:extLst>
            <a:ext uri="{FF2B5EF4-FFF2-40B4-BE49-F238E27FC236}">
              <a16:creationId xmlns:a16="http://schemas.microsoft.com/office/drawing/2014/main" xmlns="" id="{00000000-0008-0000-0600-0000EF020000}"/>
            </a:ext>
          </a:extLst>
        </xdr:cNvPr>
        <xdr:cNvSpPr/>
      </xdr:nvSpPr>
      <xdr:spPr>
        <a:xfrm>
          <a:off x="18605500" y="657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156900</xdr:rowOff>
    </xdr:from>
    <xdr:ext cx="469744"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18421428" y="667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xmlns=""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150051</xdr:rowOff>
    </xdr:from>
    <xdr:to>
      <xdr:col>116</xdr:col>
      <xdr:colOff>114300</xdr:colOff>
      <xdr:row>39</xdr:row>
      <xdr:rowOff>80201</xdr:rowOff>
    </xdr:to>
    <xdr:sp macro="" textlink="">
      <xdr:nvSpPr>
        <xdr:cNvPr id="758" name="楕円 757">
          <a:extLst>
            <a:ext uri="{FF2B5EF4-FFF2-40B4-BE49-F238E27FC236}">
              <a16:creationId xmlns:a16="http://schemas.microsoft.com/office/drawing/2014/main" xmlns="" id="{00000000-0008-0000-0600-0000F6020000}"/>
            </a:ext>
          </a:extLst>
        </xdr:cNvPr>
        <xdr:cNvSpPr/>
      </xdr:nvSpPr>
      <xdr:spPr>
        <a:xfrm>
          <a:off x="22110700" y="666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64978</xdr:rowOff>
    </xdr:from>
    <xdr:ext cx="378565" cy="259045"/>
    <xdr:sp macro="" textlink="">
      <xdr:nvSpPr>
        <xdr:cNvPr id="759" name="投資及び出資金該当値テキスト">
          <a:extLst>
            <a:ext uri="{FF2B5EF4-FFF2-40B4-BE49-F238E27FC236}">
              <a16:creationId xmlns:a16="http://schemas.microsoft.com/office/drawing/2014/main" xmlns="" id="{00000000-0008-0000-0600-0000F7020000}"/>
            </a:ext>
          </a:extLst>
        </xdr:cNvPr>
        <xdr:cNvSpPr txBox="1"/>
      </xdr:nvSpPr>
      <xdr:spPr>
        <a:xfrm>
          <a:off x="22212300" y="6580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147993</xdr:rowOff>
    </xdr:from>
    <xdr:to>
      <xdr:col>112</xdr:col>
      <xdr:colOff>38100</xdr:colOff>
      <xdr:row>39</xdr:row>
      <xdr:rowOff>78143</xdr:rowOff>
    </xdr:to>
    <xdr:sp macro="" textlink="">
      <xdr:nvSpPr>
        <xdr:cNvPr id="760" name="楕円 759">
          <a:extLst>
            <a:ext uri="{FF2B5EF4-FFF2-40B4-BE49-F238E27FC236}">
              <a16:creationId xmlns:a16="http://schemas.microsoft.com/office/drawing/2014/main" xmlns="" id="{00000000-0008-0000-0600-0000F8020000}"/>
            </a:ext>
          </a:extLst>
        </xdr:cNvPr>
        <xdr:cNvSpPr/>
      </xdr:nvSpPr>
      <xdr:spPr>
        <a:xfrm>
          <a:off x="21272500" y="666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69270</xdr:rowOff>
    </xdr:from>
    <xdr:ext cx="378565" cy="259045"/>
    <xdr:sp macro="" textlink="">
      <xdr:nvSpPr>
        <xdr:cNvPr id="761" name="テキスト ボックス 760">
          <a:extLst>
            <a:ext uri="{FF2B5EF4-FFF2-40B4-BE49-F238E27FC236}">
              <a16:creationId xmlns:a16="http://schemas.microsoft.com/office/drawing/2014/main" xmlns="" id="{00000000-0008-0000-0600-0000F9020000}"/>
            </a:ext>
          </a:extLst>
        </xdr:cNvPr>
        <xdr:cNvSpPr txBox="1"/>
      </xdr:nvSpPr>
      <xdr:spPr>
        <a:xfrm>
          <a:off x="21134017" y="6755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107264</xdr:rowOff>
    </xdr:from>
    <xdr:to>
      <xdr:col>107</xdr:col>
      <xdr:colOff>101600</xdr:colOff>
      <xdr:row>38</xdr:row>
      <xdr:rowOff>37415</xdr:rowOff>
    </xdr:to>
    <xdr:sp macro="" textlink="">
      <xdr:nvSpPr>
        <xdr:cNvPr id="762" name="楕円 761">
          <a:extLst>
            <a:ext uri="{FF2B5EF4-FFF2-40B4-BE49-F238E27FC236}">
              <a16:creationId xmlns:a16="http://schemas.microsoft.com/office/drawing/2014/main" xmlns="" id="{00000000-0008-0000-0600-0000FA020000}"/>
            </a:ext>
          </a:extLst>
        </xdr:cNvPr>
        <xdr:cNvSpPr/>
      </xdr:nvSpPr>
      <xdr:spPr>
        <a:xfrm>
          <a:off x="20383500" y="64509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53941</xdr:rowOff>
    </xdr:from>
    <xdr:ext cx="469744" cy="259045"/>
    <xdr:sp macro="" textlink="">
      <xdr:nvSpPr>
        <xdr:cNvPr id="763" name="テキスト ボックス 762">
          <a:extLst>
            <a:ext uri="{FF2B5EF4-FFF2-40B4-BE49-F238E27FC236}">
              <a16:creationId xmlns:a16="http://schemas.microsoft.com/office/drawing/2014/main" xmlns="" id="{00000000-0008-0000-0600-0000FB020000}"/>
            </a:ext>
          </a:extLst>
        </xdr:cNvPr>
        <xdr:cNvSpPr txBox="1"/>
      </xdr:nvSpPr>
      <xdr:spPr>
        <a:xfrm>
          <a:off x="20199428" y="622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119342</xdr:rowOff>
    </xdr:from>
    <xdr:to>
      <xdr:col>102</xdr:col>
      <xdr:colOff>165100</xdr:colOff>
      <xdr:row>37</xdr:row>
      <xdr:rowOff>49492</xdr:rowOff>
    </xdr:to>
    <xdr:sp macro="" textlink="">
      <xdr:nvSpPr>
        <xdr:cNvPr id="764" name="楕円 763">
          <a:extLst>
            <a:ext uri="{FF2B5EF4-FFF2-40B4-BE49-F238E27FC236}">
              <a16:creationId xmlns:a16="http://schemas.microsoft.com/office/drawing/2014/main" xmlns="" id="{00000000-0008-0000-0600-0000FC020000}"/>
            </a:ext>
          </a:extLst>
        </xdr:cNvPr>
        <xdr:cNvSpPr/>
      </xdr:nvSpPr>
      <xdr:spPr>
        <a:xfrm>
          <a:off x="19494500" y="629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66019</xdr:rowOff>
    </xdr:from>
    <xdr:ext cx="534377" cy="259045"/>
    <xdr:sp macro="" textlink="">
      <xdr:nvSpPr>
        <xdr:cNvPr id="765" name="テキスト ボックス 764">
          <a:extLst>
            <a:ext uri="{FF2B5EF4-FFF2-40B4-BE49-F238E27FC236}">
              <a16:creationId xmlns:a16="http://schemas.microsoft.com/office/drawing/2014/main" xmlns="" id="{00000000-0008-0000-0600-0000FD020000}"/>
            </a:ext>
          </a:extLst>
        </xdr:cNvPr>
        <xdr:cNvSpPr txBox="1"/>
      </xdr:nvSpPr>
      <xdr:spPr>
        <a:xfrm>
          <a:off x="19278111" y="606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74422</xdr:rowOff>
    </xdr:from>
    <xdr:to>
      <xdr:col>98</xdr:col>
      <xdr:colOff>38100</xdr:colOff>
      <xdr:row>37</xdr:row>
      <xdr:rowOff>4572</xdr:rowOff>
    </xdr:to>
    <xdr:sp macro="" textlink="">
      <xdr:nvSpPr>
        <xdr:cNvPr id="766" name="楕円 765">
          <a:extLst>
            <a:ext uri="{FF2B5EF4-FFF2-40B4-BE49-F238E27FC236}">
              <a16:creationId xmlns:a16="http://schemas.microsoft.com/office/drawing/2014/main" xmlns="" id="{00000000-0008-0000-0600-0000FE020000}"/>
            </a:ext>
          </a:extLst>
        </xdr:cNvPr>
        <xdr:cNvSpPr/>
      </xdr:nvSpPr>
      <xdr:spPr>
        <a:xfrm>
          <a:off x="18605500" y="624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35</xdr:row>
      <xdr:rowOff>21099</xdr:rowOff>
    </xdr:from>
    <xdr:ext cx="534377" cy="259045"/>
    <xdr:sp macro="" textlink="">
      <xdr:nvSpPr>
        <xdr:cNvPr id="767" name="テキスト ボックス 766">
          <a:extLst>
            <a:ext uri="{FF2B5EF4-FFF2-40B4-BE49-F238E27FC236}">
              <a16:creationId xmlns:a16="http://schemas.microsoft.com/office/drawing/2014/main" xmlns="" id="{00000000-0008-0000-0600-0000FF020000}"/>
            </a:ext>
          </a:extLst>
        </xdr:cNvPr>
        <xdr:cNvSpPr txBox="1"/>
      </xdr:nvSpPr>
      <xdr:spPr>
        <a:xfrm>
          <a:off x="18389111" y="602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xmlns=""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xmlns=""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xmlns=""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xmlns=""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xmlns=""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xmlns=""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xmlns=""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xmlns=""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xmlns=""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xmlns=""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xmlns="" id="{00000000-0008-0000-06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xmlns="" id="{00000000-0008-0000-06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xmlns="" id="{00000000-0008-0000-06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a:extLst>
            <a:ext uri="{FF2B5EF4-FFF2-40B4-BE49-F238E27FC236}">
              <a16:creationId xmlns:a16="http://schemas.microsoft.com/office/drawing/2014/main" xmlns="" id="{00000000-0008-0000-0600-00000D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a:extLst>
            <a:ext uri="{FF2B5EF4-FFF2-40B4-BE49-F238E27FC236}">
              <a16:creationId xmlns:a16="http://schemas.microsoft.com/office/drawing/2014/main" xmlns="" id="{00000000-0008-0000-0600-00000F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a:extLst>
            <a:ext uri="{FF2B5EF4-FFF2-40B4-BE49-F238E27FC236}">
              <a16:creationId xmlns:a16="http://schemas.microsoft.com/office/drawing/2014/main" xmlns="" id="{00000000-0008-0000-0600-000011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xmlns=""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xmlns=""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xmlns=""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65634</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xmlns="" id="{00000000-0008-0000-0600-000015030000}"/>
            </a:ext>
          </a:extLst>
        </xdr:cNvPr>
        <xdr:cNvCxnSpPr/>
      </xdr:nvCxnSpPr>
      <xdr:spPr>
        <a:xfrm flipV="1">
          <a:off x="22159595" y="8638134"/>
          <a:ext cx="1269" cy="1445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a:extLst>
            <a:ext uri="{FF2B5EF4-FFF2-40B4-BE49-F238E27FC236}">
              <a16:creationId xmlns:a16="http://schemas.microsoft.com/office/drawing/2014/main" xmlns="" id="{00000000-0008-0000-0600-000016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12311</xdr:rowOff>
    </xdr:from>
    <xdr:ext cx="534377" cy="259045"/>
    <xdr:sp macro="" textlink="">
      <xdr:nvSpPr>
        <xdr:cNvPr id="792" name="貸付金最大値テキスト">
          <a:extLst>
            <a:ext uri="{FF2B5EF4-FFF2-40B4-BE49-F238E27FC236}">
              <a16:creationId xmlns:a16="http://schemas.microsoft.com/office/drawing/2014/main" xmlns="" id="{00000000-0008-0000-0600-000018030000}"/>
            </a:ext>
          </a:extLst>
        </xdr:cNvPr>
        <xdr:cNvSpPr txBox="1"/>
      </xdr:nvSpPr>
      <xdr:spPr>
        <a:xfrm>
          <a:off x="22212300" y="841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65634</xdr:rowOff>
    </xdr:from>
    <xdr:to>
      <xdr:col>116</xdr:col>
      <xdr:colOff>152400</xdr:colOff>
      <xdr:row>50</xdr:row>
      <xdr:rowOff>65634</xdr:rowOff>
    </xdr:to>
    <xdr:cxnSp macro="">
      <xdr:nvCxnSpPr>
        <xdr:cNvPr id="793" name="直線コネクタ 792">
          <a:extLst>
            <a:ext uri="{FF2B5EF4-FFF2-40B4-BE49-F238E27FC236}">
              <a16:creationId xmlns:a16="http://schemas.microsoft.com/office/drawing/2014/main" xmlns="" id="{00000000-0008-0000-0600-000019030000}"/>
            </a:ext>
          </a:extLst>
        </xdr:cNvPr>
        <xdr:cNvCxnSpPr/>
      </xdr:nvCxnSpPr>
      <xdr:spPr>
        <a:xfrm>
          <a:off x="22072600" y="863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80218</xdr:rowOff>
    </xdr:from>
    <xdr:to>
      <xdr:col>116</xdr:col>
      <xdr:colOff>63500</xdr:colOff>
      <xdr:row>58</xdr:row>
      <xdr:rowOff>88357</xdr:rowOff>
    </xdr:to>
    <xdr:cxnSp macro="">
      <xdr:nvCxnSpPr>
        <xdr:cNvPr id="794" name="直線コネクタ 793">
          <a:extLst>
            <a:ext uri="{FF2B5EF4-FFF2-40B4-BE49-F238E27FC236}">
              <a16:creationId xmlns:a16="http://schemas.microsoft.com/office/drawing/2014/main" xmlns="" id="{00000000-0008-0000-0600-00001A030000}"/>
            </a:ext>
          </a:extLst>
        </xdr:cNvPr>
        <xdr:cNvCxnSpPr/>
      </xdr:nvCxnSpPr>
      <xdr:spPr>
        <a:xfrm>
          <a:off x="21323300" y="9852868"/>
          <a:ext cx="838200" cy="17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11468</xdr:rowOff>
    </xdr:from>
    <xdr:ext cx="469744" cy="259045"/>
    <xdr:sp macro="" textlink="">
      <xdr:nvSpPr>
        <xdr:cNvPr id="795" name="貸付金平均値テキスト">
          <a:extLst>
            <a:ext uri="{FF2B5EF4-FFF2-40B4-BE49-F238E27FC236}">
              <a16:creationId xmlns:a16="http://schemas.microsoft.com/office/drawing/2014/main" xmlns="" id="{00000000-0008-0000-0600-00001B030000}"/>
            </a:ext>
          </a:extLst>
        </xdr:cNvPr>
        <xdr:cNvSpPr txBox="1"/>
      </xdr:nvSpPr>
      <xdr:spPr>
        <a:xfrm>
          <a:off x="22212300" y="9612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160041</xdr:rowOff>
    </xdr:from>
    <xdr:to>
      <xdr:col>116</xdr:col>
      <xdr:colOff>114300</xdr:colOff>
      <xdr:row>57</xdr:row>
      <xdr:rowOff>90191</xdr:rowOff>
    </xdr:to>
    <xdr:sp macro="" textlink="">
      <xdr:nvSpPr>
        <xdr:cNvPr id="796" name="フローチャート: 判断 795">
          <a:extLst>
            <a:ext uri="{FF2B5EF4-FFF2-40B4-BE49-F238E27FC236}">
              <a16:creationId xmlns:a16="http://schemas.microsoft.com/office/drawing/2014/main" xmlns="" id="{00000000-0008-0000-0600-00001C030000}"/>
            </a:ext>
          </a:extLst>
        </xdr:cNvPr>
        <xdr:cNvSpPr/>
      </xdr:nvSpPr>
      <xdr:spPr>
        <a:xfrm>
          <a:off x="22110700" y="976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80218</xdr:rowOff>
    </xdr:from>
    <xdr:to>
      <xdr:col>111</xdr:col>
      <xdr:colOff>177800</xdr:colOff>
      <xdr:row>58</xdr:row>
      <xdr:rowOff>89774</xdr:rowOff>
    </xdr:to>
    <xdr:cxnSp macro="">
      <xdr:nvCxnSpPr>
        <xdr:cNvPr id="797" name="直線コネクタ 796">
          <a:extLst>
            <a:ext uri="{FF2B5EF4-FFF2-40B4-BE49-F238E27FC236}">
              <a16:creationId xmlns:a16="http://schemas.microsoft.com/office/drawing/2014/main" xmlns="" id="{00000000-0008-0000-0600-00001D030000}"/>
            </a:ext>
          </a:extLst>
        </xdr:cNvPr>
        <xdr:cNvCxnSpPr/>
      </xdr:nvCxnSpPr>
      <xdr:spPr>
        <a:xfrm flipV="1">
          <a:off x="20434300" y="9852868"/>
          <a:ext cx="889000" cy="18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33899</xdr:rowOff>
    </xdr:from>
    <xdr:to>
      <xdr:col>112</xdr:col>
      <xdr:colOff>38100</xdr:colOff>
      <xdr:row>57</xdr:row>
      <xdr:rowOff>135499</xdr:rowOff>
    </xdr:to>
    <xdr:sp macro="" textlink="">
      <xdr:nvSpPr>
        <xdr:cNvPr id="798" name="フローチャート: 判断 797">
          <a:extLst>
            <a:ext uri="{FF2B5EF4-FFF2-40B4-BE49-F238E27FC236}">
              <a16:creationId xmlns:a16="http://schemas.microsoft.com/office/drawing/2014/main" xmlns="" id="{00000000-0008-0000-0600-00001E030000}"/>
            </a:ext>
          </a:extLst>
        </xdr:cNvPr>
        <xdr:cNvSpPr/>
      </xdr:nvSpPr>
      <xdr:spPr>
        <a:xfrm>
          <a:off x="212725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126626</xdr:rowOff>
    </xdr:from>
    <xdr:ext cx="469744" cy="259045"/>
    <xdr:sp macro="" textlink="">
      <xdr:nvSpPr>
        <xdr:cNvPr id="799" name="テキスト ボックス 798">
          <a:extLst>
            <a:ext uri="{FF2B5EF4-FFF2-40B4-BE49-F238E27FC236}">
              <a16:creationId xmlns:a16="http://schemas.microsoft.com/office/drawing/2014/main" xmlns="" id="{00000000-0008-0000-0600-00001F030000}"/>
            </a:ext>
          </a:extLst>
        </xdr:cNvPr>
        <xdr:cNvSpPr txBox="1"/>
      </xdr:nvSpPr>
      <xdr:spPr>
        <a:xfrm>
          <a:off x="21088428" y="9899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89774</xdr:rowOff>
    </xdr:from>
    <xdr:to>
      <xdr:col>107</xdr:col>
      <xdr:colOff>50800</xdr:colOff>
      <xdr:row>58</xdr:row>
      <xdr:rowOff>90551</xdr:rowOff>
    </xdr:to>
    <xdr:cxnSp macro="">
      <xdr:nvCxnSpPr>
        <xdr:cNvPr id="800" name="直線コネクタ 799">
          <a:extLst>
            <a:ext uri="{FF2B5EF4-FFF2-40B4-BE49-F238E27FC236}">
              <a16:creationId xmlns:a16="http://schemas.microsoft.com/office/drawing/2014/main" xmlns="" id="{00000000-0008-0000-0600-000020030000}"/>
            </a:ext>
          </a:extLst>
        </xdr:cNvPr>
        <xdr:cNvCxnSpPr/>
      </xdr:nvCxnSpPr>
      <xdr:spPr>
        <a:xfrm flipV="1">
          <a:off x="19545300" y="10033874"/>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32024</xdr:rowOff>
    </xdr:from>
    <xdr:to>
      <xdr:col>107</xdr:col>
      <xdr:colOff>101600</xdr:colOff>
      <xdr:row>57</xdr:row>
      <xdr:rowOff>133624</xdr:rowOff>
    </xdr:to>
    <xdr:sp macro="" textlink="">
      <xdr:nvSpPr>
        <xdr:cNvPr id="801" name="フローチャート: 判断 800">
          <a:extLst>
            <a:ext uri="{FF2B5EF4-FFF2-40B4-BE49-F238E27FC236}">
              <a16:creationId xmlns:a16="http://schemas.microsoft.com/office/drawing/2014/main" xmlns="" id="{00000000-0008-0000-0600-000021030000}"/>
            </a:ext>
          </a:extLst>
        </xdr:cNvPr>
        <xdr:cNvSpPr/>
      </xdr:nvSpPr>
      <xdr:spPr>
        <a:xfrm>
          <a:off x="20383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150151</xdr:rowOff>
    </xdr:from>
    <xdr:ext cx="469744" cy="259045"/>
    <xdr:sp macro="" textlink="">
      <xdr:nvSpPr>
        <xdr:cNvPr id="802" name="テキスト ボックス 801">
          <a:extLst>
            <a:ext uri="{FF2B5EF4-FFF2-40B4-BE49-F238E27FC236}">
              <a16:creationId xmlns:a16="http://schemas.microsoft.com/office/drawing/2014/main" xmlns="" id="{00000000-0008-0000-0600-000022030000}"/>
            </a:ext>
          </a:extLst>
        </xdr:cNvPr>
        <xdr:cNvSpPr txBox="1"/>
      </xdr:nvSpPr>
      <xdr:spPr>
        <a:xfrm>
          <a:off x="20199428" y="957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89408</xdr:rowOff>
    </xdr:from>
    <xdr:to>
      <xdr:col>102</xdr:col>
      <xdr:colOff>114300</xdr:colOff>
      <xdr:row>58</xdr:row>
      <xdr:rowOff>90551</xdr:rowOff>
    </xdr:to>
    <xdr:cxnSp macro="">
      <xdr:nvCxnSpPr>
        <xdr:cNvPr id="803" name="直線コネクタ 802">
          <a:extLst>
            <a:ext uri="{FF2B5EF4-FFF2-40B4-BE49-F238E27FC236}">
              <a16:creationId xmlns:a16="http://schemas.microsoft.com/office/drawing/2014/main" xmlns="" id="{00000000-0008-0000-0600-000023030000}"/>
            </a:ext>
          </a:extLst>
        </xdr:cNvPr>
        <xdr:cNvCxnSpPr/>
      </xdr:nvCxnSpPr>
      <xdr:spPr>
        <a:xfrm>
          <a:off x="18656300" y="1003350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8387</xdr:rowOff>
    </xdr:from>
    <xdr:to>
      <xdr:col>102</xdr:col>
      <xdr:colOff>165100</xdr:colOff>
      <xdr:row>57</xdr:row>
      <xdr:rowOff>109987</xdr:rowOff>
    </xdr:to>
    <xdr:sp macro="" textlink="">
      <xdr:nvSpPr>
        <xdr:cNvPr id="804" name="フローチャート: 判断 803">
          <a:extLst>
            <a:ext uri="{FF2B5EF4-FFF2-40B4-BE49-F238E27FC236}">
              <a16:creationId xmlns:a16="http://schemas.microsoft.com/office/drawing/2014/main" xmlns="" id="{00000000-0008-0000-0600-000024030000}"/>
            </a:ext>
          </a:extLst>
        </xdr:cNvPr>
        <xdr:cNvSpPr/>
      </xdr:nvSpPr>
      <xdr:spPr>
        <a:xfrm>
          <a:off x="19494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126514</xdr:rowOff>
    </xdr:from>
    <xdr:ext cx="469744"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19310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123739</xdr:rowOff>
    </xdr:from>
    <xdr:to>
      <xdr:col>98</xdr:col>
      <xdr:colOff>38100</xdr:colOff>
      <xdr:row>57</xdr:row>
      <xdr:rowOff>53889</xdr:rowOff>
    </xdr:to>
    <xdr:sp macro="" textlink="">
      <xdr:nvSpPr>
        <xdr:cNvPr id="806" name="フローチャート: 判断 805">
          <a:extLst>
            <a:ext uri="{FF2B5EF4-FFF2-40B4-BE49-F238E27FC236}">
              <a16:creationId xmlns:a16="http://schemas.microsoft.com/office/drawing/2014/main" xmlns="" id="{00000000-0008-0000-0600-000026030000}"/>
            </a:ext>
          </a:extLst>
        </xdr:cNvPr>
        <xdr:cNvSpPr/>
      </xdr:nvSpPr>
      <xdr:spPr>
        <a:xfrm>
          <a:off x="18605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70416</xdr:rowOff>
    </xdr:from>
    <xdr:ext cx="469744"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18421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xmlns=""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37557</xdr:rowOff>
    </xdr:from>
    <xdr:to>
      <xdr:col>116</xdr:col>
      <xdr:colOff>114300</xdr:colOff>
      <xdr:row>58</xdr:row>
      <xdr:rowOff>139157</xdr:rowOff>
    </xdr:to>
    <xdr:sp macro="" textlink="">
      <xdr:nvSpPr>
        <xdr:cNvPr id="813" name="楕円 812">
          <a:extLst>
            <a:ext uri="{FF2B5EF4-FFF2-40B4-BE49-F238E27FC236}">
              <a16:creationId xmlns:a16="http://schemas.microsoft.com/office/drawing/2014/main" xmlns="" id="{00000000-0008-0000-0600-00002D030000}"/>
            </a:ext>
          </a:extLst>
        </xdr:cNvPr>
        <xdr:cNvSpPr/>
      </xdr:nvSpPr>
      <xdr:spPr>
        <a:xfrm>
          <a:off x="22110700" y="998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123934</xdr:rowOff>
    </xdr:from>
    <xdr:ext cx="469744" cy="259045"/>
    <xdr:sp macro="" textlink="">
      <xdr:nvSpPr>
        <xdr:cNvPr id="814" name="貸付金該当値テキスト">
          <a:extLst>
            <a:ext uri="{FF2B5EF4-FFF2-40B4-BE49-F238E27FC236}">
              <a16:creationId xmlns:a16="http://schemas.microsoft.com/office/drawing/2014/main" xmlns="" id="{00000000-0008-0000-0600-00002E030000}"/>
            </a:ext>
          </a:extLst>
        </xdr:cNvPr>
        <xdr:cNvSpPr txBox="1"/>
      </xdr:nvSpPr>
      <xdr:spPr>
        <a:xfrm>
          <a:off x="22212300" y="989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29418</xdr:rowOff>
    </xdr:from>
    <xdr:to>
      <xdr:col>112</xdr:col>
      <xdr:colOff>38100</xdr:colOff>
      <xdr:row>57</xdr:row>
      <xdr:rowOff>131018</xdr:rowOff>
    </xdr:to>
    <xdr:sp macro="" textlink="">
      <xdr:nvSpPr>
        <xdr:cNvPr id="815" name="楕円 814">
          <a:extLst>
            <a:ext uri="{FF2B5EF4-FFF2-40B4-BE49-F238E27FC236}">
              <a16:creationId xmlns:a16="http://schemas.microsoft.com/office/drawing/2014/main" xmlns="" id="{00000000-0008-0000-0600-00002F030000}"/>
            </a:ext>
          </a:extLst>
        </xdr:cNvPr>
        <xdr:cNvSpPr/>
      </xdr:nvSpPr>
      <xdr:spPr>
        <a:xfrm>
          <a:off x="21272500" y="980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147545</xdr:rowOff>
    </xdr:from>
    <xdr:ext cx="469744" cy="259045"/>
    <xdr:sp macro="" textlink="">
      <xdr:nvSpPr>
        <xdr:cNvPr id="816" name="テキスト ボックス 815">
          <a:extLst>
            <a:ext uri="{FF2B5EF4-FFF2-40B4-BE49-F238E27FC236}">
              <a16:creationId xmlns:a16="http://schemas.microsoft.com/office/drawing/2014/main" xmlns="" id="{00000000-0008-0000-0600-000030030000}"/>
            </a:ext>
          </a:extLst>
        </xdr:cNvPr>
        <xdr:cNvSpPr txBox="1"/>
      </xdr:nvSpPr>
      <xdr:spPr>
        <a:xfrm>
          <a:off x="21088428" y="957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38974</xdr:rowOff>
    </xdr:from>
    <xdr:to>
      <xdr:col>107</xdr:col>
      <xdr:colOff>101600</xdr:colOff>
      <xdr:row>58</xdr:row>
      <xdr:rowOff>140574</xdr:rowOff>
    </xdr:to>
    <xdr:sp macro="" textlink="">
      <xdr:nvSpPr>
        <xdr:cNvPr id="817" name="楕円 816">
          <a:extLst>
            <a:ext uri="{FF2B5EF4-FFF2-40B4-BE49-F238E27FC236}">
              <a16:creationId xmlns:a16="http://schemas.microsoft.com/office/drawing/2014/main" xmlns="" id="{00000000-0008-0000-0600-000031030000}"/>
            </a:ext>
          </a:extLst>
        </xdr:cNvPr>
        <xdr:cNvSpPr/>
      </xdr:nvSpPr>
      <xdr:spPr>
        <a:xfrm>
          <a:off x="20383500" y="998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131701</xdr:rowOff>
    </xdr:from>
    <xdr:ext cx="469744" cy="259045"/>
    <xdr:sp macro="" textlink="">
      <xdr:nvSpPr>
        <xdr:cNvPr id="818" name="テキスト ボックス 817">
          <a:extLst>
            <a:ext uri="{FF2B5EF4-FFF2-40B4-BE49-F238E27FC236}">
              <a16:creationId xmlns:a16="http://schemas.microsoft.com/office/drawing/2014/main" xmlns="" id="{00000000-0008-0000-0600-000032030000}"/>
            </a:ext>
          </a:extLst>
        </xdr:cNvPr>
        <xdr:cNvSpPr txBox="1"/>
      </xdr:nvSpPr>
      <xdr:spPr>
        <a:xfrm>
          <a:off x="20199428" y="1007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39751</xdr:rowOff>
    </xdr:from>
    <xdr:to>
      <xdr:col>102</xdr:col>
      <xdr:colOff>165100</xdr:colOff>
      <xdr:row>58</xdr:row>
      <xdr:rowOff>141351</xdr:rowOff>
    </xdr:to>
    <xdr:sp macro="" textlink="">
      <xdr:nvSpPr>
        <xdr:cNvPr id="819" name="楕円 818">
          <a:extLst>
            <a:ext uri="{FF2B5EF4-FFF2-40B4-BE49-F238E27FC236}">
              <a16:creationId xmlns:a16="http://schemas.microsoft.com/office/drawing/2014/main" xmlns="" id="{00000000-0008-0000-0600-000033030000}"/>
            </a:ext>
          </a:extLst>
        </xdr:cNvPr>
        <xdr:cNvSpPr/>
      </xdr:nvSpPr>
      <xdr:spPr>
        <a:xfrm>
          <a:off x="19494500" y="998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132478</xdr:rowOff>
    </xdr:from>
    <xdr:ext cx="469744" cy="259045"/>
    <xdr:sp macro="" textlink="">
      <xdr:nvSpPr>
        <xdr:cNvPr id="820" name="テキスト ボックス 819">
          <a:extLst>
            <a:ext uri="{FF2B5EF4-FFF2-40B4-BE49-F238E27FC236}">
              <a16:creationId xmlns:a16="http://schemas.microsoft.com/office/drawing/2014/main" xmlns="" id="{00000000-0008-0000-0600-000034030000}"/>
            </a:ext>
          </a:extLst>
        </xdr:cNvPr>
        <xdr:cNvSpPr txBox="1"/>
      </xdr:nvSpPr>
      <xdr:spPr>
        <a:xfrm>
          <a:off x="19310428" y="1007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38608</xdr:rowOff>
    </xdr:from>
    <xdr:to>
      <xdr:col>98</xdr:col>
      <xdr:colOff>38100</xdr:colOff>
      <xdr:row>58</xdr:row>
      <xdr:rowOff>140208</xdr:rowOff>
    </xdr:to>
    <xdr:sp macro="" textlink="">
      <xdr:nvSpPr>
        <xdr:cNvPr id="821" name="楕円 820">
          <a:extLst>
            <a:ext uri="{FF2B5EF4-FFF2-40B4-BE49-F238E27FC236}">
              <a16:creationId xmlns:a16="http://schemas.microsoft.com/office/drawing/2014/main" xmlns="" id="{00000000-0008-0000-0600-000035030000}"/>
            </a:ext>
          </a:extLst>
        </xdr:cNvPr>
        <xdr:cNvSpPr/>
      </xdr:nvSpPr>
      <xdr:spPr>
        <a:xfrm>
          <a:off x="18605500" y="998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131335</xdr:rowOff>
    </xdr:from>
    <xdr:ext cx="469744" cy="259045"/>
    <xdr:sp macro="" textlink="">
      <xdr:nvSpPr>
        <xdr:cNvPr id="822" name="テキスト ボックス 821">
          <a:extLst>
            <a:ext uri="{FF2B5EF4-FFF2-40B4-BE49-F238E27FC236}">
              <a16:creationId xmlns:a16="http://schemas.microsoft.com/office/drawing/2014/main" xmlns="" id="{00000000-0008-0000-0600-000036030000}"/>
            </a:ext>
          </a:extLst>
        </xdr:cNvPr>
        <xdr:cNvSpPr txBox="1"/>
      </xdr:nvSpPr>
      <xdr:spPr>
        <a:xfrm>
          <a:off x="18421428" y="1007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xmlns=""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xmlns=""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xmlns=""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xmlns=""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xmlns=""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xmlns=""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xmlns=""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xmlns=""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xmlns=""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a:extLst>
            <a:ext uri="{FF2B5EF4-FFF2-40B4-BE49-F238E27FC236}">
              <a16:creationId xmlns:a16="http://schemas.microsoft.com/office/drawing/2014/main" xmlns="" id="{00000000-0008-0000-0600-00004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xmlns=""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a:extLst>
            <a:ext uri="{FF2B5EF4-FFF2-40B4-BE49-F238E27FC236}">
              <a16:creationId xmlns:a16="http://schemas.microsoft.com/office/drawing/2014/main" xmlns="" id="{00000000-0008-0000-0600-00004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xmlns=""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xmlns=""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xmlns=""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xmlns=""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xmlns=""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xmlns=""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xmlns=""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xmlns=""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44069</xdr:rowOff>
    </xdr:from>
    <xdr:to>
      <xdr:col>116</xdr:col>
      <xdr:colOff>62864</xdr:colOff>
      <xdr:row>79</xdr:row>
      <xdr:rowOff>12255</xdr:rowOff>
    </xdr:to>
    <xdr:cxnSp macro="">
      <xdr:nvCxnSpPr>
        <xdr:cNvPr id="847" name="直線コネクタ 846">
          <a:extLst>
            <a:ext uri="{FF2B5EF4-FFF2-40B4-BE49-F238E27FC236}">
              <a16:creationId xmlns:a16="http://schemas.microsoft.com/office/drawing/2014/main" xmlns="" id="{00000000-0008-0000-0600-00004F030000}"/>
            </a:ext>
          </a:extLst>
        </xdr:cNvPr>
        <xdr:cNvCxnSpPr/>
      </xdr:nvCxnSpPr>
      <xdr:spPr>
        <a:xfrm flipV="1">
          <a:off x="22159595" y="12217019"/>
          <a:ext cx="1269" cy="1339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16082</xdr:rowOff>
    </xdr:from>
    <xdr:ext cx="534377" cy="259045"/>
    <xdr:sp macro="" textlink="">
      <xdr:nvSpPr>
        <xdr:cNvPr id="848" name="繰出金最小値テキスト">
          <a:extLst>
            <a:ext uri="{FF2B5EF4-FFF2-40B4-BE49-F238E27FC236}">
              <a16:creationId xmlns:a16="http://schemas.microsoft.com/office/drawing/2014/main" xmlns="" id="{00000000-0008-0000-0600-000050030000}"/>
            </a:ext>
          </a:extLst>
        </xdr:cNvPr>
        <xdr:cNvSpPr txBox="1"/>
      </xdr:nvSpPr>
      <xdr:spPr>
        <a:xfrm>
          <a:off x="22212300" y="1356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12255</xdr:rowOff>
    </xdr:from>
    <xdr:to>
      <xdr:col>116</xdr:col>
      <xdr:colOff>152400</xdr:colOff>
      <xdr:row>79</xdr:row>
      <xdr:rowOff>12255</xdr:rowOff>
    </xdr:to>
    <xdr:cxnSp macro="">
      <xdr:nvCxnSpPr>
        <xdr:cNvPr id="849" name="直線コネクタ 848">
          <a:extLst>
            <a:ext uri="{FF2B5EF4-FFF2-40B4-BE49-F238E27FC236}">
              <a16:creationId xmlns:a16="http://schemas.microsoft.com/office/drawing/2014/main" xmlns="" id="{00000000-0008-0000-0600-000051030000}"/>
            </a:ext>
          </a:extLst>
        </xdr:cNvPr>
        <xdr:cNvCxnSpPr/>
      </xdr:nvCxnSpPr>
      <xdr:spPr>
        <a:xfrm>
          <a:off x="22072600" y="1355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162196</xdr:rowOff>
    </xdr:from>
    <xdr:ext cx="534377" cy="259045"/>
    <xdr:sp macro="" textlink="">
      <xdr:nvSpPr>
        <xdr:cNvPr id="850" name="繰出金最大値テキスト">
          <a:extLst>
            <a:ext uri="{FF2B5EF4-FFF2-40B4-BE49-F238E27FC236}">
              <a16:creationId xmlns:a16="http://schemas.microsoft.com/office/drawing/2014/main" xmlns="" id="{00000000-0008-0000-0600-000052030000}"/>
            </a:ext>
          </a:extLst>
        </xdr:cNvPr>
        <xdr:cNvSpPr txBox="1"/>
      </xdr:nvSpPr>
      <xdr:spPr>
        <a:xfrm>
          <a:off x="22212300" y="1199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44069</xdr:rowOff>
    </xdr:from>
    <xdr:to>
      <xdr:col>116</xdr:col>
      <xdr:colOff>152400</xdr:colOff>
      <xdr:row>71</xdr:row>
      <xdr:rowOff>44069</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a:off x="22072600" y="1221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150710</xdr:rowOff>
    </xdr:from>
    <xdr:to>
      <xdr:col>116</xdr:col>
      <xdr:colOff>63500</xdr:colOff>
      <xdr:row>75</xdr:row>
      <xdr:rowOff>169780</xdr:rowOff>
    </xdr:to>
    <xdr:cxnSp macro="">
      <xdr:nvCxnSpPr>
        <xdr:cNvPr id="852" name="直線コネクタ 851">
          <a:extLst>
            <a:ext uri="{FF2B5EF4-FFF2-40B4-BE49-F238E27FC236}">
              <a16:creationId xmlns:a16="http://schemas.microsoft.com/office/drawing/2014/main" xmlns="" id="{00000000-0008-0000-0600-000054030000}"/>
            </a:ext>
          </a:extLst>
        </xdr:cNvPr>
        <xdr:cNvCxnSpPr/>
      </xdr:nvCxnSpPr>
      <xdr:spPr>
        <a:xfrm flipV="1">
          <a:off x="21323300" y="13009460"/>
          <a:ext cx="838200" cy="1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38885</xdr:rowOff>
    </xdr:from>
    <xdr:ext cx="534377" cy="259045"/>
    <xdr:sp macro="" textlink="">
      <xdr:nvSpPr>
        <xdr:cNvPr id="853" name="繰出金平均値テキスト">
          <a:extLst>
            <a:ext uri="{FF2B5EF4-FFF2-40B4-BE49-F238E27FC236}">
              <a16:creationId xmlns:a16="http://schemas.microsoft.com/office/drawing/2014/main" xmlns="" id="{00000000-0008-0000-0600-000055030000}"/>
            </a:ext>
          </a:extLst>
        </xdr:cNvPr>
        <xdr:cNvSpPr txBox="1"/>
      </xdr:nvSpPr>
      <xdr:spPr>
        <a:xfrm>
          <a:off x="22212300" y="13069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60458</xdr:rowOff>
    </xdr:from>
    <xdr:to>
      <xdr:col>116</xdr:col>
      <xdr:colOff>114300</xdr:colOff>
      <xdr:row>76</xdr:row>
      <xdr:rowOff>162058</xdr:rowOff>
    </xdr:to>
    <xdr:sp macro="" textlink="">
      <xdr:nvSpPr>
        <xdr:cNvPr id="854" name="フローチャート: 判断 853">
          <a:extLst>
            <a:ext uri="{FF2B5EF4-FFF2-40B4-BE49-F238E27FC236}">
              <a16:creationId xmlns:a16="http://schemas.microsoft.com/office/drawing/2014/main" xmlns="" id="{00000000-0008-0000-0600-000056030000}"/>
            </a:ext>
          </a:extLst>
        </xdr:cNvPr>
        <xdr:cNvSpPr/>
      </xdr:nvSpPr>
      <xdr:spPr>
        <a:xfrm>
          <a:off x="221107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169780</xdr:rowOff>
    </xdr:from>
    <xdr:to>
      <xdr:col>111</xdr:col>
      <xdr:colOff>177800</xdr:colOff>
      <xdr:row>76</xdr:row>
      <xdr:rowOff>34582</xdr:rowOff>
    </xdr:to>
    <xdr:cxnSp macro="">
      <xdr:nvCxnSpPr>
        <xdr:cNvPr id="855" name="直線コネクタ 854">
          <a:extLst>
            <a:ext uri="{FF2B5EF4-FFF2-40B4-BE49-F238E27FC236}">
              <a16:creationId xmlns:a16="http://schemas.microsoft.com/office/drawing/2014/main" xmlns="" id="{00000000-0008-0000-0600-000057030000}"/>
            </a:ext>
          </a:extLst>
        </xdr:cNvPr>
        <xdr:cNvCxnSpPr/>
      </xdr:nvCxnSpPr>
      <xdr:spPr>
        <a:xfrm flipV="1">
          <a:off x="20434300" y="13028530"/>
          <a:ext cx="889000" cy="36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134086</xdr:rowOff>
    </xdr:from>
    <xdr:to>
      <xdr:col>112</xdr:col>
      <xdr:colOff>38100</xdr:colOff>
      <xdr:row>76</xdr:row>
      <xdr:rowOff>64236</xdr:rowOff>
    </xdr:to>
    <xdr:sp macro="" textlink="">
      <xdr:nvSpPr>
        <xdr:cNvPr id="856" name="フローチャート: 判断 855">
          <a:extLst>
            <a:ext uri="{FF2B5EF4-FFF2-40B4-BE49-F238E27FC236}">
              <a16:creationId xmlns:a16="http://schemas.microsoft.com/office/drawing/2014/main" xmlns="" id="{00000000-0008-0000-0600-000058030000}"/>
            </a:ext>
          </a:extLst>
        </xdr:cNvPr>
        <xdr:cNvSpPr/>
      </xdr:nvSpPr>
      <xdr:spPr>
        <a:xfrm>
          <a:off x="21272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55363</xdr:rowOff>
    </xdr:from>
    <xdr:ext cx="534377" cy="259045"/>
    <xdr:sp macro="" textlink="">
      <xdr:nvSpPr>
        <xdr:cNvPr id="857" name="テキスト ボックス 856">
          <a:extLst>
            <a:ext uri="{FF2B5EF4-FFF2-40B4-BE49-F238E27FC236}">
              <a16:creationId xmlns:a16="http://schemas.microsoft.com/office/drawing/2014/main" xmlns="" id="{00000000-0008-0000-0600-000059030000}"/>
            </a:ext>
          </a:extLst>
        </xdr:cNvPr>
        <xdr:cNvSpPr txBox="1"/>
      </xdr:nvSpPr>
      <xdr:spPr>
        <a:xfrm>
          <a:off x="21056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141377</xdr:rowOff>
    </xdr:from>
    <xdr:to>
      <xdr:col>107</xdr:col>
      <xdr:colOff>50800</xdr:colOff>
      <xdr:row>76</xdr:row>
      <xdr:rowOff>34582</xdr:rowOff>
    </xdr:to>
    <xdr:cxnSp macro="">
      <xdr:nvCxnSpPr>
        <xdr:cNvPr id="858" name="直線コネクタ 857">
          <a:extLst>
            <a:ext uri="{FF2B5EF4-FFF2-40B4-BE49-F238E27FC236}">
              <a16:creationId xmlns:a16="http://schemas.microsoft.com/office/drawing/2014/main" xmlns="" id="{00000000-0008-0000-0600-00005A030000}"/>
            </a:ext>
          </a:extLst>
        </xdr:cNvPr>
        <xdr:cNvCxnSpPr/>
      </xdr:nvCxnSpPr>
      <xdr:spPr>
        <a:xfrm>
          <a:off x="19545300" y="13000127"/>
          <a:ext cx="889000" cy="6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110827</xdr:rowOff>
    </xdr:from>
    <xdr:to>
      <xdr:col>107</xdr:col>
      <xdr:colOff>101600</xdr:colOff>
      <xdr:row>76</xdr:row>
      <xdr:rowOff>40977</xdr:rowOff>
    </xdr:to>
    <xdr:sp macro="" textlink="">
      <xdr:nvSpPr>
        <xdr:cNvPr id="859" name="フローチャート: 判断 858">
          <a:extLst>
            <a:ext uri="{FF2B5EF4-FFF2-40B4-BE49-F238E27FC236}">
              <a16:creationId xmlns:a16="http://schemas.microsoft.com/office/drawing/2014/main" xmlns="" id="{00000000-0008-0000-0600-00005B030000}"/>
            </a:ext>
          </a:extLst>
        </xdr:cNvPr>
        <xdr:cNvSpPr/>
      </xdr:nvSpPr>
      <xdr:spPr>
        <a:xfrm>
          <a:off x="20383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57504</xdr:rowOff>
    </xdr:from>
    <xdr:ext cx="534377" cy="259045"/>
    <xdr:sp macro="" textlink="">
      <xdr:nvSpPr>
        <xdr:cNvPr id="860" name="テキスト ボックス 859">
          <a:extLst>
            <a:ext uri="{FF2B5EF4-FFF2-40B4-BE49-F238E27FC236}">
              <a16:creationId xmlns:a16="http://schemas.microsoft.com/office/drawing/2014/main" xmlns="" id="{00000000-0008-0000-0600-00005C030000}"/>
            </a:ext>
          </a:extLst>
        </xdr:cNvPr>
        <xdr:cNvSpPr txBox="1"/>
      </xdr:nvSpPr>
      <xdr:spPr>
        <a:xfrm>
          <a:off x="20167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141377</xdr:rowOff>
    </xdr:from>
    <xdr:to>
      <xdr:col>102</xdr:col>
      <xdr:colOff>114300</xdr:colOff>
      <xdr:row>76</xdr:row>
      <xdr:rowOff>14351</xdr:rowOff>
    </xdr:to>
    <xdr:cxnSp macro="">
      <xdr:nvCxnSpPr>
        <xdr:cNvPr id="861" name="直線コネクタ 860">
          <a:extLst>
            <a:ext uri="{FF2B5EF4-FFF2-40B4-BE49-F238E27FC236}">
              <a16:creationId xmlns:a16="http://schemas.microsoft.com/office/drawing/2014/main" xmlns="" id="{00000000-0008-0000-0600-00005D030000}"/>
            </a:ext>
          </a:extLst>
        </xdr:cNvPr>
        <xdr:cNvCxnSpPr/>
      </xdr:nvCxnSpPr>
      <xdr:spPr>
        <a:xfrm flipV="1">
          <a:off x="18656300" y="13000127"/>
          <a:ext cx="889000" cy="4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66383</xdr:rowOff>
    </xdr:from>
    <xdr:to>
      <xdr:col>102</xdr:col>
      <xdr:colOff>165100</xdr:colOff>
      <xdr:row>75</xdr:row>
      <xdr:rowOff>167984</xdr:rowOff>
    </xdr:to>
    <xdr:sp macro="" textlink="">
      <xdr:nvSpPr>
        <xdr:cNvPr id="862" name="フローチャート: 判断 861">
          <a:extLst>
            <a:ext uri="{FF2B5EF4-FFF2-40B4-BE49-F238E27FC236}">
              <a16:creationId xmlns:a16="http://schemas.microsoft.com/office/drawing/2014/main" xmlns="" id="{00000000-0008-0000-0600-00005E030000}"/>
            </a:ext>
          </a:extLst>
        </xdr:cNvPr>
        <xdr:cNvSpPr/>
      </xdr:nvSpPr>
      <xdr:spPr>
        <a:xfrm>
          <a:off x="19494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13060</xdr:rowOff>
    </xdr:from>
    <xdr:ext cx="534377"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19278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42742</xdr:rowOff>
    </xdr:from>
    <xdr:to>
      <xdr:col>98</xdr:col>
      <xdr:colOff>38100</xdr:colOff>
      <xdr:row>75</xdr:row>
      <xdr:rowOff>144342</xdr:rowOff>
    </xdr:to>
    <xdr:sp macro="" textlink="">
      <xdr:nvSpPr>
        <xdr:cNvPr id="864" name="フローチャート: 判断 863">
          <a:extLst>
            <a:ext uri="{FF2B5EF4-FFF2-40B4-BE49-F238E27FC236}">
              <a16:creationId xmlns:a16="http://schemas.microsoft.com/office/drawing/2014/main" xmlns="" id="{00000000-0008-0000-0600-000060030000}"/>
            </a:ext>
          </a:extLst>
        </xdr:cNvPr>
        <xdr:cNvSpPr/>
      </xdr:nvSpPr>
      <xdr:spPr>
        <a:xfrm>
          <a:off x="18605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160869</xdr:rowOff>
    </xdr:from>
    <xdr:ext cx="534377"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18389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99911</xdr:rowOff>
    </xdr:from>
    <xdr:to>
      <xdr:col>116</xdr:col>
      <xdr:colOff>114300</xdr:colOff>
      <xdr:row>76</xdr:row>
      <xdr:rowOff>30060</xdr:rowOff>
    </xdr:to>
    <xdr:sp macro="" textlink="">
      <xdr:nvSpPr>
        <xdr:cNvPr id="871" name="楕円 870">
          <a:extLst>
            <a:ext uri="{FF2B5EF4-FFF2-40B4-BE49-F238E27FC236}">
              <a16:creationId xmlns:a16="http://schemas.microsoft.com/office/drawing/2014/main" xmlns="" id="{00000000-0008-0000-0600-000067030000}"/>
            </a:ext>
          </a:extLst>
        </xdr:cNvPr>
        <xdr:cNvSpPr/>
      </xdr:nvSpPr>
      <xdr:spPr>
        <a:xfrm>
          <a:off x="22110700" y="129586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122788</xdr:rowOff>
    </xdr:from>
    <xdr:ext cx="534377" cy="259045"/>
    <xdr:sp macro="" textlink="">
      <xdr:nvSpPr>
        <xdr:cNvPr id="872" name="繰出金該当値テキスト">
          <a:extLst>
            <a:ext uri="{FF2B5EF4-FFF2-40B4-BE49-F238E27FC236}">
              <a16:creationId xmlns:a16="http://schemas.microsoft.com/office/drawing/2014/main" xmlns="" id="{00000000-0008-0000-0600-000068030000}"/>
            </a:ext>
          </a:extLst>
        </xdr:cNvPr>
        <xdr:cNvSpPr txBox="1"/>
      </xdr:nvSpPr>
      <xdr:spPr>
        <a:xfrm>
          <a:off x="22212300" y="1281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118980</xdr:rowOff>
    </xdr:from>
    <xdr:to>
      <xdr:col>112</xdr:col>
      <xdr:colOff>38100</xdr:colOff>
      <xdr:row>76</xdr:row>
      <xdr:rowOff>49130</xdr:rowOff>
    </xdr:to>
    <xdr:sp macro="" textlink="">
      <xdr:nvSpPr>
        <xdr:cNvPr id="873" name="楕円 872">
          <a:extLst>
            <a:ext uri="{FF2B5EF4-FFF2-40B4-BE49-F238E27FC236}">
              <a16:creationId xmlns:a16="http://schemas.microsoft.com/office/drawing/2014/main" xmlns="" id="{00000000-0008-0000-0600-000069030000}"/>
            </a:ext>
          </a:extLst>
        </xdr:cNvPr>
        <xdr:cNvSpPr/>
      </xdr:nvSpPr>
      <xdr:spPr>
        <a:xfrm>
          <a:off x="21272500" y="1297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65657</xdr:rowOff>
    </xdr:from>
    <xdr:ext cx="534377" cy="259045"/>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21056111" y="1275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155232</xdr:rowOff>
    </xdr:from>
    <xdr:to>
      <xdr:col>107</xdr:col>
      <xdr:colOff>101600</xdr:colOff>
      <xdr:row>76</xdr:row>
      <xdr:rowOff>85382</xdr:rowOff>
    </xdr:to>
    <xdr:sp macro="" textlink="">
      <xdr:nvSpPr>
        <xdr:cNvPr id="875" name="楕円 874">
          <a:extLst>
            <a:ext uri="{FF2B5EF4-FFF2-40B4-BE49-F238E27FC236}">
              <a16:creationId xmlns:a16="http://schemas.microsoft.com/office/drawing/2014/main" xmlns="" id="{00000000-0008-0000-0600-00006B030000}"/>
            </a:ext>
          </a:extLst>
        </xdr:cNvPr>
        <xdr:cNvSpPr/>
      </xdr:nvSpPr>
      <xdr:spPr>
        <a:xfrm>
          <a:off x="20383500" y="1301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76509</xdr:rowOff>
    </xdr:from>
    <xdr:ext cx="534377" cy="259045"/>
    <xdr:sp macro="" textlink="">
      <xdr:nvSpPr>
        <xdr:cNvPr id="876" name="テキスト ボックス 875">
          <a:extLst>
            <a:ext uri="{FF2B5EF4-FFF2-40B4-BE49-F238E27FC236}">
              <a16:creationId xmlns:a16="http://schemas.microsoft.com/office/drawing/2014/main" xmlns="" id="{00000000-0008-0000-0600-00006C030000}"/>
            </a:ext>
          </a:extLst>
        </xdr:cNvPr>
        <xdr:cNvSpPr txBox="1"/>
      </xdr:nvSpPr>
      <xdr:spPr>
        <a:xfrm>
          <a:off x="20167111" y="1310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90577</xdr:rowOff>
    </xdr:from>
    <xdr:to>
      <xdr:col>102</xdr:col>
      <xdr:colOff>165100</xdr:colOff>
      <xdr:row>76</xdr:row>
      <xdr:rowOff>20727</xdr:rowOff>
    </xdr:to>
    <xdr:sp macro="" textlink="">
      <xdr:nvSpPr>
        <xdr:cNvPr id="877" name="楕円 876">
          <a:extLst>
            <a:ext uri="{FF2B5EF4-FFF2-40B4-BE49-F238E27FC236}">
              <a16:creationId xmlns:a16="http://schemas.microsoft.com/office/drawing/2014/main" xmlns="" id="{00000000-0008-0000-0600-00006D030000}"/>
            </a:ext>
          </a:extLst>
        </xdr:cNvPr>
        <xdr:cNvSpPr/>
      </xdr:nvSpPr>
      <xdr:spPr>
        <a:xfrm>
          <a:off x="19494500" y="1294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11853</xdr:rowOff>
    </xdr:from>
    <xdr:ext cx="534377" cy="259045"/>
    <xdr:sp macro="" textlink="">
      <xdr:nvSpPr>
        <xdr:cNvPr id="878" name="テキスト ボックス 877">
          <a:extLst>
            <a:ext uri="{FF2B5EF4-FFF2-40B4-BE49-F238E27FC236}">
              <a16:creationId xmlns:a16="http://schemas.microsoft.com/office/drawing/2014/main" xmlns="" id="{00000000-0008-0000-0600-00006E030000}"/>
            </a:ext>
          </a:extLst>
        </xdr:cNvPr>
        <xdr:cNvSpPr txBox="1"/>
      </xdr:nvSpPr>
      <xdr:spPr>
        <a:xfrm>
          <a:off x="19278111" y="1304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135001</xdr:rowOff>
    </xdr:from>
    <xdr:to>
      <xdr:col>98</xdr:col>
      <xdr:colOff>38100</xdr:colOff>
      <xdr:row>76</xdr:row>
      <xdr:rowOff>65151</xdr:rowOff>
    </xdr:to>
    <xdr:sp macro="" textlink="">
      <xdr:nvSpPr>
        <xdr:cNvPr id="879" name="楕円 878">
          <a:extLst>
            <a:ext uri="{FF2B5EF4-FFF2-40B4-BE49-F238E27FC236}">
              <a16:creationId xmlns:a16="http://schemas.microsoft.com/office/drawing/2014/main" xmlns="" id="{00000000-0008-0000-0600-00006F030000}"/>
            </a:ext>
          </a:extLst>
        </xdr:cNvPr>
        <xdr:cNvSpPr/>
      </xdr:nvSpPr>
      <xdr:spPr>
        <a:xfrm>
          <a:off x="18605500" y="1299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56278</xdr:rowOff>
    </xdr:from>
    <xdr:ext cx="534377" cy="259045"/>
    <xdr:sp macro="" textlink="">
      <xdr:nvSpPr>
        <xdr:cNvPr id="880" name="テキスト ボックス 879">
          <a:extLst>
            <a:ext uri="{FF2B5EF4-FFF2-40B4-BE49-F238E27FC236}">
              <a16:creationId xmlns:a16="http://schemas.microsoft.com/office/drawing/2014/main" xmlns="" id="{00000000-0008-0000-0600-000070030000}"/>
            </a:ext>
          </a:extLst>
        </xdr:cNvPr>
        <xdr:cNvSpPr txBox="1"/>
      </xdr:nvSpPr>
      <xdr:spPr>
        <a:xfrm>
          <a:off x="18389111" y="1308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xmlns=""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xmlns=""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xmlns=""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xmlns=""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xmlns=""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xmlns=""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xmlns=""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xmlns=""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xmlns=""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xmlns=""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1" name="直線コネクタ 890">
          <a:extLst>
            <a:ext uri="{FF2B5EF4-FFF2-40B4-BE49-F238E27FC236}">
              <a16:creationId xmlns:a16="http://schemas.microsoft.com/office/drawing/2014/main" xmlns="" id="{00000000-0008-0000-0600-00007B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2" name="テキスト ボックス 891">
          <a:extLst>
            <a:ext uri="{FF2B5EF4-FFF2-40B4-BE49-F238E27FC236}">
              <a16:creationId xmlns:a16="http://schemas.microsoft.com/office/drawing/2014/main" xmlns="" id="{00000000-0008-0000-0600-00007C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xmlns=""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93</xdr:row>
      <xdr:rowOff>168927</xdr:rowOff>
    </xdr:from>
    <xdr:ext cx="377026" cy="259045"/>
    <xdr:sp macro="" textlink="">
      <xdr:nvSpPr>
        <xdr:cNvPr id="894" name="テキスト ボックス 893">
          <a:extLst>
            <a:ext uri="{FF2B5EF4-FFF2-40B4-BE49-F238E27FC236}">
              <a16:creationId xmlns:a16="http://schemas.microsoft.com/office/drawing/2014/main" xmlns="" id="{00000000-0008-0000-0600-00007E030000}"/>
            </a:ext>
          </a:extLst>
        </xdr:cNvPr>
        <xdr:cNvSpPr txBox="1"/>
      </xdr:nvSpPr>
      <xdr:spPr>
        <a:xfrm>
          <a:off x="17910974" y="1611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90</xdr:row>
      <xdr:rowOff>111777</xdr:rowOff>
    </xdr:from>
    <xdr:ext cx="377026" cy="259045"/>
    <xdr:sp macro="" textlink="">
      <xdr:nvSpPr>
        <xdr:cNvPr id="896" name="テキスト ボックス 895">
          <a:extLst>
            <a:ext uri="{FF2B5EF4-FFF2-40B4-BE49-F238E27FC236}">
              <a16:creationId xmlns:a16="http://schemas.microsoft.com/office/drawing/2014/main" xmlns="" id="{00000000-0008-0000-0600-000080030000}"/>
            </a:ext>
          </a:extLst>
        </xdr:cNvPr>
        <xdr:cNvSpPr txBox="1"/>
      </xdr:nvSpPr>
      <xdr:spPr>
        <a:xfrm>
          <a:off x="17910974" y="15542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87</xdr:row>
      <xdr:rowOff>54627</xdr:rowOff>
    </xdr:from>
    <xdr:ext cx="377026" cy="259045"/>
    <xdr:sp macro="" textlink="">
      <xdr:nvSpPr>
        <xdr:cNvPr id="898" name="テキスト ボックス 897">
          <a:extLst>
            <a:ext uri="{FF2B5EF4-FFF2-40B4-BE49-F238E27FC236}">
              <a16:creationId xmlns:a16="http://schemas.microsoft.com/office/drawing/2014/main" xmlns="" id="{00000000-0008-0000-0600-000082030000}"/>
            </a:ext>
          </a:extLst>
        </xdr:cNvPr>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xmlns=""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0" name="直線コネクタ 899">
          <a:extLst>
            <a:ext uri="{FF2B5EF4-FFF2-40B4-BE49-F238E27FC236}">
              <a16:creationId xmlns:a16="http://schemas.microsoft.com/office/drawing/2014/main" xmlns="" id="{00000000-0008-0000-0600-000084030000}"/>
            </a:ext>
          </a:extLst>
        </xdr:cNvPr>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1" name="前年度繰上充用金最小値テキスト">
          <a:extLst>
            <a:ext uri="{FF2B5EF4-FFF2-40B4-BE49-F238E27FC236}">
              <a16:creationId xmlns:a16="http://schemas.microsoft.com/office/drawing/2014/main" xmlns="" id="{00000000-0008-0000-0600-000085030000}"/>
            </a:ext>
          </a:extLst>
        </xdr:cNvPr>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2" name="直線コネクタ 901">
          <a:extLst>
            <a:ext uri="{FF2B5EF4-FFF2-40B4-BE49-F238E27FC236}">
              <a16:creationId xmlns:a16="http://schemas.microsoft.com/office/drawing/2014/main" xmlns="" id="{00000000-0008-0000-0600-000086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3" name="前年度繰上充用金最大値テキスト">
          <a:extLst>
            <a:ext uri="{FF2B5EF4-FFF2-40B4-BE49-F238E27FC236}">
              <a16:creationId xmlns:a16="http://schemas.microsoft.com/office/drawing/2014/main" xmlns="" id="{00000000-0008-0000-0600-000087030000}"/>
            </a:ext>
          </a:extLst>
        </xdr:cNvPr>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4" name="直線コネクタ 903">
          <a:extLst>
            <a:ext uri="{FF2B5EF4-FFF2-40B4-BE49-F238E27FC236}">
              <a16:creationId xmlns:a16="http://schemas.microsoft.com/office/drawing/2014/main" xmlns="" id="{00000000-0008-0000-0600-000088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5" name="直線コネクタ 904">
          <a:extLst>
            <a:ext uri="{FF2B5EF4-FFF2-40B4-BE49-F238E27FC236}">
              <a16:creationId xmlns:a16="http://schemas.microsoft.com/office/drawing/2014/main" xmlns="" id="{00000000-0008-0000-0600-000089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06" name="前年度繰上充用金平均値テキスト">
          <a:extLst>
            <a:ext uri="{FF2B5EF4-FFF2-40B4-BE49-F238E27FC236}">
              <a16:creationId xmlns:a16="http://schemas.microsoft.com/office/drawing/2014/main" xmlns="" id="{00000000-0008-0000-0600-00008A030000}"/>
            </a:ext>
          </a:extLst>
        </xdr:cNvPr>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07" name="フローチャート: 判断 906">
          <a:extLst>
            <a:ext uri="{FF2B5EF4-FFF2-40B4-BE49-F238E27FC236}">
              <a16:creationId xmlns:a16="http://schemas.microsoft.com/office/drawing/2014/main" xmlns="" id="{00000000-0008-0000-0600-00008B030000}"/>
            </a:ext>
          </a:extLst>
        </xdr:cNvPr>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08" name="直線コネクタ 907">
          <a:extLst>
            <a:ext uri="{FF2B5EF4-FFF2-40B4-BE49-F238E27FC236}">
              <a16:creationId xmlns:a16="http://schemas.microsoft.com/office/drawing/2014/main" xmlns="" id="{00000000-0008-0000-0600-00008C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09" name="フローチャート: 判断 908">
          <a:extLst>
            <a:ext uri="{FF2B5EF4-FFF2-40B4-BE49-F238E27FC236}">
              <a16:creationId xmlns:a16="http://schemas.microsoft.com/office/drawing/2014/main" xmlns="" id="{00000000-0008-0000-0600-00008D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0" name="テキスト ボックス 909">
          <a:extLst>
            <a:ext uri="{FF2B5EF4-FFF2-40B4-BE49-F238E27FC236}">
              <a16:creationId xmlns:a16="http://schemas.microsoft.com/office/drawing/2014/main" xmlns="" id="{00000000-0008-0000-0600-00008E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91</xdr:row>
      <xdr:rowOff>8255</xdr:rowOff>
    </xdr:from>
    <xdr:to>
      <xdr:col>107</xdr:col>
      <xdr:colOff>50800</xdr:colOff>
      <xdr:row>98</xdr:row>
      <xdr:rowOff>25400</xdr:rowOff>
    </xdr:to>
    <xdr:cxnSp macro="">
      <xdr:nvCxnSpPr>
        <xdr:cNvPr id="911" name="直線コネクタ 910">
          <a:extLst>
            <a:ext uri="{FF2B5EF4-FFF2-40B4-BE49-F238E27FC236}">
              <a16:creationId xmlns:a16="http://schemas.microsoft.com/office/drawing/2014/main" xmlns="" id="{00000000-0008-0000-0600-00008F030000}"/>
            </a:ext>
          </a:extLst>
        </xdr:cNvPr>
        <xdr:cNvCxnSpPr/>
      </xdr:nvCxnSpPr>
      <xdr:spPr>
        <a:xfrm>
          <a:off x="19545300" y="15610205"/>
          <a:ext cx="889000" cy="121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2" name="フローチャート: 判断 911">
          <a:extLst>
            <a:ext uri="{FF2B5EF4-FFF2-40B4-BE49-F238E27FC236}">
              <a16:creationId xmlns:a16="http://schemas.microsoft.com/office/drawing/2014/main" xmlns="" id="{00000000-0008-0000-0600-000090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90</xdr:row>
      <xdr:rowOff>145414</xdr:rowOff>
    </xdr:from>
    <xdr:to>
      <xdr:col>102</xdr:col>
      <xdr:colOff>114300</xdr:colOff>
      <xdr:row>91</xdr:row>
      <xdr:rowOff>8255</xdr:rowOff>
    </xdr:to>
    <xdr:cxnSp macro="">
      <xdr:nvCxnSpPr>
        <xdr:cNvPr id="914" name="直線コネクタ 913">
          <a:extLst>
            <a:ext uri="{FF2B5EF4-FFF2-40B4-BE49-F238E27FC236}">
              <a16:creationId xmlns:a16="http://schemas.microsoft.com/office/drawing/2014/main" xmlns="" id="{00000000-0008-0000-0600-000092030000}"/>
            </a:ext>
          </a:extLst>
        </xdr:cNvPr>
        <xdr:cNvCxnSpPr/>
      </xdr:nvCxnSpPr>
      <xdr:spPr>
        <a:xfrm>
          <a:off x="18656300" y="1557591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134620</xdr:rowOff>
    </xdr:from>
    <xdr:to>
      <xdr:col>102</xdr:col>
      <xdr:colOff>165100</xdr:colOff>
      <xdr:row>98</xdr:row>
      <xdr:rowOff>64770</xdr:rowOff>
    </xdr:to>
    <xdr:sp macro="" textlink="">
      <xdr:nvSpPr>
        <xdr:cNvPr id="915" name="フローチャート: 判断 914">
          <a:extLst>
            <a:ext uri="{FF2B5EF4-FFF2-40B4-BE49-F238E27FC236}">
              <a16:creationId xmlns:a16="http://schemas.microsoft.com/office/drawing/2014/main" xmlns="" id="{00000000-0008-0000-0600-000093030000}"/>
            </a:ext>
          </a:extLst>
        </xdr:cNvPr>
        <xdr:cNvSpPr/>
      </xdr:nvSpPr>
      <xdr:spPr>
        <a:xfrm>
          <a:off x="19494500" y="1676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55897</xdr:rowOff>
    </xdr:from>
    <xdr:ext cx="249299" cy="259045"/>
    <xdr:sp macro="" textlink="">
      <xdr:nvSpPr>
        <xdr:cNvPr id="916" name="テキスト ボックス 915">
          <a:extLst>
            <a:ext uri="{FF2B5EF4-FFF2-40B4-BE49-F238E27FC236}">
              <a16:creationId xmlns:a16="http://schemas.microsoft.com/office/drawing/2014/main" xmlns="" id="{00000000-0008-0000-0600-000094030000}"/>
            </a:ext>
          </a:extLst>
        </xdr:cNvPr>
        <xdr:cNvSpPr txBox="1"/>
      </xdr:nvSpPr>
      <xdr:spPr>
        <a:xfrm>
          <a:off x="19420650" y="16857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106045</xdr:rowOff>
    </xdr:from>
    <xdr:to>
      <xdr:col>98</xdr:col>
      <xdr:colOff>38100</xdr:colOff>
      <xdr:row>98</xdr:row>
      <xdr:rowOff>36195</xdr:rowOff>
    </xdr:to>
    <xdr:sp macro="" textlink="">
      <xdr:nvSpPr>
        <xdr:cNvPr id="917" name="フローチャート: 判断 916">
          <a:extLst>
            <a:ext uri="{FF2B5EF4-FFF2-40B4-BE49-F238E27FC236}">
              <a16:creationId xmlns:a16="http://schemas.microsoft.com/office/drawing/2014/main" xmlns="" id="{00000000-0008-0000-0600-000095030000}"/>
            </a:ext>
          </a:extLst>
        </xdr:cNvPr>
        <xdr:cNvSpPr/>
      </xdr:nvSpPr>
      <xdr:spPr>
        <a:xfrm>
          <a:off x="18605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27322</xdr:rowOff>
    </xdr:from>
    <xdr:ext cx="249299"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18531650" y="168294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xmlns=""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xmlns=""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4" name="楕円 923">
          <a:extLst>
            <a:ext uri="{FF2B5EF4-FFF2-40B4-BE49-F238E27FC236}">
              <a16:creationId xmlns:a16="http://schemas.microsoft.com/office/drawing/2014/main" xmlns="" id="{00000000-0008-0000-0600-00009C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25" name="前年度繰上充用金該当値テキスト">
          <a:extLst>
            <a:ext uri="{FF2B5EF4-FFF2-40B4-BE49-F238E27FC236}">
              <a16:creationId xmlns:a16="http://schemas.microsoft.com/office/drawing/2014/main" xmlns="" id="{00000000-0008-0000-0600-00009D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6" name="楕円 925">
          <a:extLst>
            <a:ext uri="{FF2B5EF4-FFF2-40B4-BE49-F238E27FC236}">
              <a16:creationId xmlns:a16="http://schemas.microsoft.com/office/drawing/2014/main" xmlns="" id="{00000000-0008-0000-0600-00009E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27" name="テキスト ボックス 926">
          <a:extLst>
            <a:ext uri="{FF2B5EF4-FFF2-40B4-BE49-F238E27FC236}">
              <a16:creationId xmlns:a16="http://schemas.microsoft.com/office/drawing/2014/main" xmlns="" id="{00000000-0008-0000-0600-00009F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8" name="楕円 927">
          <a:extLst>
            <a:ext uri="{FF2B5EF4-FFF2-40B4-BE49-F238E27FC236}">
              <a16:creationId xmlns:a16="http://schemas.microsoft.com/office/drawing/2014/main" xmlns="" id="{00000000-0008-0000-0600-0000A0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9" name="テキスト ボックス 928">
          <a:extLst>
            <a:ext uri="{FF2B5EF4-FFF2-40B4-BE49-F238E27FC236}">
              <a16:creationId xmlns:a16="http://schemas.microsoft.com/office/drawing/2014/main" xmlns="" id="{00000000-0008-0000-0600-0000A1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90</xdr:row>
      <xdr:rowOff>128905</xdr:rowOff>
    </xdr:from>
    <xdr:to>
      <xdr:col>102</xdr:col>
      <xdr:colOff>165100</xdr:colOff>
      <xdr:row>91</xdr:row>
      <xdr:rowOff>59055</xdr:rowOff>
    </xdr:to>
    <xdr:sp macro="" textlink="">
      <xdr:nvSpPr>
        <xdr:cNvPr id="930" name="楕円 929">
          <a:extLst>
            <a:ext uri="{FF2B5EF4-FFF2-40B4-BE49-F238E27FC236}">
              <a16:creationId xmlns:a16="http://schemas.microsoft.com/office/drawing/2014/main" xmlns="" id="{00000000-0008-0000-0600-0000A2030000}"/>
            </a:ext>
          </a:extLst>
        </xdr:cNvPr>
        <xdr:cNvSpPr/>
      </xdr:nvSpPr>
      <xdr:spPr>
        <a:xfrm>
          <a:off x="19494500" y="1555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89</xdr:row>
      <xdr:rowOff>75582</xdr:rowOff>
    </xdr:from>
    <xdr:ext cx="378565" cy="259045"/>
    <xdr:sp macro="" textlink="">
      <xdr:nvSpPr>
        <xdr:cNvPr id="931" name="テキスト ボックス 930">
          <a:extLst>
            <a:ext uri="{FF2B5EF4-FFF2-40B4-BE49-F238E27FC236}">
              <a16:creationId xmlns:a16="http://schemas.microsoft.com/office/drawing/2014/main" xmlns="" id="{00000000-0008-0000-0600-0000A3030000}"/>
            </a:ext>
          </a:extLst>
        </xdr:cNvPr>
        <xdr:cNvSpPr txBox="1"/>
      </xdr:nvSpPr>
      <xdr:spPr>
        <a:xfrm>
          <a:off x="19356017" y="15334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94614</xdr:rowOff>
    </xdr:from>
    <xdr:to>
      <xdr:col>98</xdr:col>
      <xdr:colOff>38100</xdr:colOff>
      <xdr:row>91</xdr:row>
      <xdr:rowOff>24764</xdr:rowOff>
    </xdr:to>
    <xdr:sp macro="" textlink="">
      <xdr:nvSpPr>
        <xdr:cNvPr id="932" name="楕円 931">
          <a:extLst>
            <a:ext uri="{FF2B5EF4-FFF2-40B4-BE49-F238E27FC236}">
              <a16:creationId xmlns:a16="http://schemas.microsoft.com/office/drawing/2014/main" xmlns="" id="{00000000-0008-0000-0600-0000A4030000}"/>
            </a:ext>
          </a:extLst>
        </xdr:cNvPr>
        <xdr:cNvSpPr/>
      </xdr:nvSpPr>
      <xdr:spPr>
        <a:xfrm>
          <a:off x="18605500" y="1552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89</xdr:row>
      <xdr:rowOff>41291</xdr:rowOff>
    </xdr:from>
    <xdr:ext cx="378565" cy="259045"/>
    <xdr:sp macro="" textlink="">
      <xdr:nvSpPr>
        <xdr:cNvPr id="933" name="テキスト ボックス 932">
          <a:extLst>
            <a:ext uri="{FF2B5EF4-FFF2-40B4-BE49-F238E27FC236}">
              <a16:creationId xmlns:a16="http://schemas.microsoft.com/office/drawing/2014/main" xmlns="" id="{00000000-0008-0000-0600-0000A5030000}"/>
            </a:ext>
          </a:extLst>
        </xdr:cNvPr>
        <xdr:cNvSpPr txBox="1"/>
      </xdr:nvSpPr>
      <xdr:spPr>
        <a:xfrm>
          <a:off x="18467017" y="15300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xmlns=""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xmlns=""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xmlns=""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扶助費の住民一人当たりのコストは、１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２０，４４９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円と類似団体と比較して高い数値となっている。これは、障害者福祉費が増加傾向にあり、また、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副食費の助成等の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児童福祉や食の自立支援事業など生涯現役社会づくりに政策的に取り組んでいるためである。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人件費の住民一人当たりのコストは、７７，６９６円と類似団体平均値を下回った。これは、令和２年度の退職者数が少なかったことによる一時的な要因と考えられる。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補助費等の住民一人当たりのコストは、１６５，５５２円と類似団体平均値を下回った。前年対比の増加の要因は、特別定額給付金の増によるものである。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今後も高齢化が進み、扶助費は増加する見込みであるため、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扶助費の抜本的な見直し及び</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公債費の縮減の取り組みを継続するなど、経費の縮減に努める。</a:t>
          </a:r>
          <a:endParaRPr lang="ja-JP" altLang="ja-JP" sz="1100">
            <a:effectLst/>
            <a:latin typeface="ＭＳ Ｐゴシック" panose="020B0600070205080204" pitchFamily="50" charset="-128"/>
            <a:ea typeface="ＭＳ Ｐゴシック" panose="020B0600070205080204" pitchFamily="50" charset="-128"/>
          </a:endParaRPr>
        </a:p>
        <a:p>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福岡県豊前市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24,940
24,594
111.01
15,053,430
14,867,739
160,972
7,126,818
9,704,855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xmlns=""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xmlns=""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169418</xdr:rowOff>
    </xdr:from>
    <xdr:to>
      <xdr:col>24</xdr:col>
      <xdr:colOff>62865</xdr:colOff>
      <xdr:row>39</xdr:row>
      <xdr:rowOff>23114</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flipV="1">
          <a:off x="4633595" y="5312918"/>
          <a:ext cx="127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26941</xdr:rowOff>
    </xdr:from>
    <xdr:ext cx="469744" cy="259045"/>
    <xdr:sp macro="" textlink="">
      <xdr:nvSpPr>
        <xdr:cNvPr id="59" name="議会費最小値テキスト">
          <a:extLst>
            <a:ext uri="{FF2B5EF4-FFF2-40B4-BE49-F238E27FC236}">
              <a16:creationId xmlns:a16="http://schemas.microsoft.com/office/drawing/2014/main" xmlns="" id="{00000000-0008-0000-0700-00003B000000}"/>
            </a:ext>
          </a:extLst>
        </xdr:cNvPr>
        <xdr:cNvSpPr txBox="1"/>
      </xdr:nvSpPr>
      <xdr:spPr>
        <a:xfrm>
          <a:off x="4686300"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23114</xdr:rowOff>
    </xdr:from>
    <xdr:to>
      <xdr:col>24</xdr:col>
      <xdr:colOff>152400</xdr:colOff>
      <xdr:row>39</xdr:row>
      <xdr:rowOff>23114</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67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116095</xdr:rowOff>
    </xdr:from>
    <xdr:ext cx="469744" cy="259045"/>
    <xdr:sp macro="" textlink="">
      <xdr:nvSpPr>
        <xdr:cNvPr id="61" name="議会費最大値テキスト">
          <a:extLst>
            <a:ext uri="{FF2B5EF4-FFF2-40B4-BE49-F238E27FC236}">
              <a16:creationId xmlns:a16="http://schemas.microsoft.com/office/drawing/2014/main" xmlns="" id="{00000000-0008-0000-0700-00003D000000}"/>
            </a:ext>
          </a:extLst>
        </xdr:cNvPr>
        <xdr:cNvSpPr txBox="1"/>
      </xdr:nvSpPr>
      <xdr:spPr>
        <a:xfrm>
          <a:off x="4686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169418</xdr:rowOff>
    </xdr:from>
    <xdr:to>
      <xdr:col>24</xdr:col>
      <xdr:colOff>152400</xdr:colOff>
      <xdr:row>30</xdr:row>
      <xdr:rowOff>169418</xdr:rowOff>
    </xdr:to>
    <xdr:cxnSp macro="">
      <xdr:nvCxnSpPr>
        <xdr:cNvPr id="62" name="直線コネクタ 61">
          <a:extLst>
            <a:ext uri="{FF2B5EF4-FFF2-40B4-BE49-F238E27FC236}">
              <a16:creationId xmlns:a16="http://schemas.microsoft.com/office/drawing/2014/main" xmlns="" id="{00000000-0008-0000-0700-00003E000000}"/>
            </a:ext>
          </a:extLst>
        </xdr:cNvPr>
        <xdr:cNvCxnSpPr/>
      </xdr:nvCxnSpPr>
      <xdr:spPr>
        <a:xfrm>
          <a:off x="4546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108676</xdr:rowOff>
    </xdr:from>
    <xdr:to>
      <xdr:col>24</xdr:col>
      <xdr:colOff>63500</xdr:colOff>
      <xdr:row>34</xdr:row>
      <xdr:rowOff>150804</xdr:rowOff>
    </xdr:to>
    <xdr:cxnSp macro="">
      <xdr:nvCxnSpPr>
        <xdr:cNvPr id="63" name="直線コネクタ 62">
          <a:extLst>
            <a:ext uri="{FF2B5EF4-FFF2-40B4-BE49-F238E27FC236}">
              <a16:creationId xmlns:a16="http://schemas.microsoft.com/office/drawing/2014/main" xmlns="" id="{00000000-0008-0000-0700-00003F000000}"/>
            </a:ext>
          </a:extLst>
        </xdr:cNvPr>
        <xdr:cNvCxnSpPr/>
      </xdr:nvCxnSpPr>
      <xdr:spPr>
        <a:xfrm flipV="1">
          <a:off x="3797300" y="5937976"/>
          <a:ext cx="838200" cy="4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40548</xdr:rowOff>
    </xdr:from>
    <xdr:ext cx="469744" cy="259045"/>
    <xdr:sp macro="" textlink="">
      <xdr:nvSpPr>
        <xdr:cNvPr id="64" name="議会費平均値テキスト">
          <a:extLst>
            <a:ext uri="{FF2B5EF4-FFF2-40B4-BE49-F238E27FC236}">
              <a16:creationId xmlns:a16="http://schemas.microsoft.com/office/drawing/2014/main" xmlns="" id="{00000000-0008-0000-0700-000040000000}"/>
            </a:ext>
          </a:extLst>
        </xdr:cNvPr>
        <xdr:cNvSpPr txBox="1"/>
      </xdr:nvSpPr>
      <xdr:spPr>
        <a:xfrm>
          <a:off x="4686300" y="6212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62121</xdr:rowOff>
    </xdr:from>
    <xdr:to>
      <xdr:col>24</xdr:col>
      <xdr:colOff>114300</xdr:colOff>
      <xdr:row>36</xdr:row>
      <xdr:rowOff>163721</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45847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150804</xdr:rowOff>
    </xdr:from>
    <xdr:to>
      <xdr:col>19</xdr:col>
      <xdr:colOff>177800</xdr:colOff>
      <xdr:row>35</xdr:row>
      <xdr:rowOff>4173</xdr:rowOff>
    </xdr:to>
    <xdr:cxnSp macro="">
      <xdr:nvCxnSpPr>
        <xdr:cNvPr id="66" name="直線コネクタ 65">
          <a:extLst>
            <a:ext uri="{FF2B5EF4-FFF2-40B4-BE49-F238E27FC236}">
              <a16:creationId xmlns:a16="http://schemas.microsoft.com/office/drawing/2014/main" xmlns="" id="{00000000-0008-0000-0700-000042000000}"/>
            </a:ext>
          </a:extLst>
        </xdr:cNvPr>
        <xdr:cNvCxnSpPr/>
      </xdr:nvCxnSpPr>
      <xdr:spPr>
        <a:xfrm flipV="1">
          <a:off x="2908300" y="5980104"/>
          <a:ext cx="889000" cy="2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11829</xdr:rowOff>
    </xdr:from>
    <xdr:to>
      <xdr:col>20</xdr:col>
      <xdr:colOff>38100</xdr:colOff>
      <xdr:row>36</xdr:row>
      <xdr:rowOff>113429</xdr:rowOff>
    </xdr:to>
    <xdr:sp macro="" textlink="">
      <xdr:nvSpPr>
        <xdr:cNvPr id="67" name="フローチャート: 判断 66">
          <a:extLst>
            <a:ext uri="{FF2B5EF4-FFF2-40B4-BE49-F238E27FC236}">
              <a16:creationId xmlns:a16="http://schemas.microsoft.com/office/drawing/2014/main" xmlns="" id="{00000000-0008-0000-0700-000043000000}"/>
            </a:ext>
          </a:extLst>
        </xdr:cNvPr>
        <xdr:cNvSpPr/>
      </xdr:nvSpPr>
      <xdr:spPr>
        <a:xfrm>
          <a:off x="3746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104556</xdr:rowOff>
    </xdr:from>
    <xdr:ext cx="469744" cy="259045"/>
    <xdr:sp macro="" textlink="">
      <xdr:nvSpPr>
        <xdr:cNvPr id="68" name="テキスト ボックス 67">
          <a:extLst>
            <a:ext uri="{FF2B5EF4-FFF2-40B4-BE49-F238E27FC236}">
              <a16:creationId xmlns:a16="http://schemas.microsoft.com/office/drawing/2014/main" xmlns="" id="{00000000-0008-0000-0700-000044000000}"/>
            </a:ext>
          </a:extLst>
        </xdr:cNvPr>
        <xdr:cNvSpPr txBox="1"/>
      </xdr:nvSpPr>
      <xdr:spPr>
        <a:xfrm>
          <a:off x="3562428" y="627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4173</xdr:rowOff>
    </xdr:from>
    <xdr:to>
      <xdr:col>15</xdr:col>
      <xdr:colOff>50800</xdr:colOff>
      <xdr:row>35</xdr:row>
      <xdr:rowOff>63609</xdr:rowOff>
    </xdr:to>
    <xdr:cxnSp macro="">
      <xdr:nvCxnSpPr>
        <xdr:cNvPr id="69" name="直線コネクタ 68">
          <a:extLst>
            <a:ext uri="{FF2B5EF4-FFF2-40B4-BE49-F238E27FC236}">
              <a16:creationId xmlns:a16="http://schemas.microsoft.com/office/drawing/2014/main" xmlns="" id="{00000000-0008-0000-0700-000045000000}"/>
            </a:ext>
          </a:extLst>
        </xdr:cNvPr>
        <xdr:cNvCxnSpPr/>
      </xdr:nvCxnSpPr>
      <xdr:spPr>
        <a:xfrm flipV="1">
          <a:off x="2019300" y="6004923"/>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19993</xdr:rowOff>
    </xdr:from>
    <xdr:to>
      <xdr:col>15</xdr:col>
      <xdr:colOff>101600</xdr:colOff>
      <xdr:row>36</xdr:row>
      <xdr:rowOff>121593</xdr:rowOff>
    </xdr:to>
    <xdr:sp macro="" textlink="">
      <xdr:nvSpPr>
        <xdr:cNvPr id="70" name="フローチャート: 判断 69">
          <a:extLst>
            <a:ext uri="{FF2B5EF4-FFF2-40B4-BE49-F238E27FC236}">
              <a16:creationId xmlns:a16="http://schemas.microsoft.com/office/drawing/2014/main" xmlns="" id="{00000000-0008-0000-0700-000046000000}"/>
            </a:ext>
          </a:extLst>
        </xdr:cNvPr>
        <xdr:cNvSpPr/>
      </xdr:nvSpPr>
      <xdr:spPr>
        <a:xfrm>
          <a:off x="2857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112720</xdr:rowOff>
    </xdr:from>
    <xdr:ext cx="469744" cy="259045"/>
    <xdr:sp macro="" textlink="">
      <xdr:nvSpPr>
        <xdr:cNvPr id="71" name="テキスト ボックス 70">
          <a:extLst>
            <a:ext uri="{FF2B5EF4-FFF2-40B4-BE49-F238E27FC236}">
              <a16:creationId xmlns:a16="http://schemas.microsoft.com/office/drawing/2014/main" xmlns="" id="{00000000-0008-0000-0700-000047000000}"/>
            </a:ext>
          </a:extLst>
        </xdr:cNvPr>
        <xdr:cNvSpPr txBox="1"/>
      </xdr:nvSpPr>
      <xdr:spPr>
        <a:xfrm>
          <a:off x="2673428" y="628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54465</xdr:rowOff>
    </xdr:from>
    <xdr:to>
      <xdr:col>10</xdr:col>
      <xdr:colOff>114300</xdr:colOff>
      <xdr:row>35</xdr:row>
      <xdr:rowOff>63609</xdr:rowOff>
    </xdr:to>
    <xdr:cxnSp macro="">
      <xdr:nvCxnSpPr>
        <xdr:cNvPr id="72" name="直線コネクタ 71">
          <a:extLst>
            <a:ext uri="{FF2B5EF4-FFF2-40B4-BE49-F238E27FC236}">
              <a16:creationId xmlns:a16="http://schemas.microsoft.com/office/drawing/2014/main" xmlns="" id="{00000000-0008-0000-0700-000048000000}"/>
            </a:ext>
          </a:extLst>
        </xdr:cNvPr>
        <xdr:cNvCxnSpPr/>
      </xdr:nvCxnSpPr>
      <xdr:spPr>
        <a:xfrm>
          <a:off x="1130300" y="6055215"/>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7910</xdr:rowOff>
    </xdr:from>
    <xdr:to>
      <xdr:col>10</xdr:col>
      <xdr:colOff>165100</xdr:colOff>
      <xdr:row>36</xdr:row>
      <xdr:rowOff>109510</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968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100637</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1784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166951</xdr:rowOff>
    </xdr:from>
    <xdr:to>
      <xdr:col>6</xdr:col>
      <xdr:colOff>38100</xdr:colOff>
      <xdr:row>36</xdr:row>
      <xdr:rowOff>97101</xdr:rowOff>
    </xdr:to>
    <xdr:sp macro="" textlink="">
      <xdr:nvSpPr>
        <xdr:cNvPr id="75" name="フローチャート: 判断 74">
          <a:extLst>
            <a:ext uri="{FF2B5EF4-FFF2-40B4-BE49-F238E27FC236}">
              <a16:creationId xmlns:a16="http://schemas.microsoft.com/office/drawing/2014/main" xmlns="" id="{00000000-0008-0000-0700-00004B000000}"/>
            </a:ext>
          </a:extLst>
        </xdr:cNvPr>
        <xdr:cNvSpPr/>
      </xdr:nvSpPr>
      <xdr:spPr>
        <a:xfrm>
          <a:off x="1079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88228</xdr:rowOff>
    </xdr:from>
    <xdr:ext cx="469744"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895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57876</xdr:rowOff>
    </xdr:from>
    <xdr:to>
      <xdr:col>24</xdr:col>
      <xdr:colOff>114300</xdr:colOff>
      <xdr:row>34</xdr:row>
      <xdr:rowOff>159476</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4584700" y="588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80753</xdr:rowOff>
    </xdr:from>
    <xdr:ext cx="469744" cy="259045"/>
    <xdr:sp macro="" textlink="">
      <xdr:nvSpPr>
        <xdr:cNvPr id="83" name="議会費該当値テキスト">
          <a:extLst>
            <a:ext uri="{FF2B5EF4-FFF2-40B4-BE49-F238E27FC236}">
              <a16:creationId xmlns:a16="http://schemas.microsoft.com/office/drawing/2014/main" xmlns="" id="{00000000-0008-0000-0700-000053000000}"/>
            </a:ext>
          </a:extLst>
        </xdr:cNvPr>
        <xdr:cNvSpPr txBox="1"/>
      </xdr:nvSpPr>
      <xdr:spPr>
        <a:xfrm>
          <a:off x="4686300" y="573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100004</xdr:rowOff>
    </xdr:from>
    <xdr:to>
      <xdr:col>20</xdr:col>
      <xdr:colOff>38100</xdr:colOff>
      <xdr:row>35</xdr:row>
      <xdr:rowOff>30154</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3746500" y="592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46681</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3562428" y="5704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124823</xdr:rowOff>
    </xdr:from>
    <xdr:to>
      <xdr:col>15</xdr:col>
      <xdr:colOff>101600</xdr:colOff>
      <xdr:row>35</xdr:row>
      <xdr:rowOff>54973</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2857500" y="595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71500</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2673428" y="5729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12809</xdr:rowOff>
    </xdr:from>
    <xdr:to>
      <xdr:col>10</xdr:col>
      <xdr:colOff>165100</xdr:colOff>
      <xdr:row>35</xdr:row>
      <xdr:rowOff>114409</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968500" y="601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130936</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1784428" y="5788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3665</xdr:rowOff>
    </xdr:from>
    <xdr:to>
      <xdr:col>6</xdr:col>
      <xdr:colOff>38100</xdr:colOff>
      <xdr:row>35</xdr:row>
      <xdr:rowOff>105265</xdr:rowOff>
    </xdr:to>
    <xdr:sp macro="" textlink="">
      <xdr:nvSpPr>
        <xdr:cNvPr id="90" name="楕円 89">
          <a:extLst>
            <a:ext uri="{FF2B5EF4-FFF2-40B4-BE49-F238E27FC236}">
              <a16:creationId xmlns:a16="http://schemas.microsoft.com/office/drawing/2014/main" xmlns="" id="{00000000-0008-0000-0700-00005A000000}"/>
            </a:ext>
          </a:extLst>
        </xdr:cNvPr>
        <xdr:cNvSpPr/>
      </xdr:nvSpPr>
      <xdr:spPr>
        <a:xfrm>
          <a:off x="1079500" y="600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121792</xdr:rowOff>
    </xdr:from>
    <xdr:ext cx="469744" cy="259045"/>
    <xdr:sp macro="" textlink="">
      <xdr:nvSpPr>
        <xdr:cNvPr id="91" name="テキスト ボックス 90">
          <a:extLst>
            <a:ext uri="{FF2B5EF4-FFF2-40B4-BE49-F238E27FC236}">
              <a16:creationId xmlns:a16="http://schemas.microsoft.com/office/drawing/2014/main" xmlns="" id="{00000000-0008-0000-0700-00005B000000}"/>
            </a:ext>
          </a:extLst>
        </xdr:cNvPr>
        <xdr:cNvSpPr txBox="1"/>
      </xdr:nvSpPr>
      <xdr:spPr>
        <a:xfrm>
          <a:off x="895428" y="577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xmlns="" id="{00000000-0008-0000-07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xmlns=""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xmlns=""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162909</xdr:rowOff>
    </xdr:from>
    <xdr:to>
      <xdr:col>24</xdr:col>
      <xdr:colOff>62865</xdr:colOff>
      <xdr:row>56</xdr:row>
      <xdr:rowOff>151666</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flipV="1">
          <a:off x="4633595" y="8735409"/>
          <a:ext cx="1270" cy="1017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155493</xdr:rowOff>
    </xdr:from>
    <xdr:ext cx="599010" cy="259045"/>
    <xdr:sp macro="" textlink="">
      <xdr:nvSpPr>
        <xdr:cNvPr id="118" name="総務費最小値テキスト">
          <a:extLst>
            <a:ext uri="{FF2B5EF4-FFF2-40B4-BE49-F238E27FC236}">
              <a16:creationId xmlns:a16="http://schemas.microsoft.com/office/drawing/2014/main" xmlns="" id="{00000000-0008-0000-0700-000076000000}"/>
            </a:ext>
          </a:extLst>
        </xdr:cNvPr>
        <xdr:cNvSpPr txBox="1"/>
      </xdr:nvSpPr>
      <xdr:spPr>
        <a:xfrm>
          <a:off x="4686300" y="975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151666</xdr:rowOff>
    </xdr:from>
    <xdr:to>
      <xdr:col>24</xdr:col>
      <xdr:colOff>152400</xdr:colOff>
      <xdr:row>56</xdr:row>
      <xdr:rowOff>151666</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a:off x="4546600" y="9752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109586</xdr:rowOff>
    </xdr:from>
    <xdr:ext cx="599010" cy="259045"/>
    <xdr:sp macro="" textlink="">
      <xdr:nvSpPr>
        <xdr:cNvPr id="120" name="総務費最大値テキスト">
          <a:extLst>
            <a:ext uri="{FF2B5EF4-FFF2-40B4-BE49-F238E27FC236}">
              <a16:creationId xmlns:a16="http://schemas.microsoft.com/office/drawing/2014/main" xmlns="" id="{00000000-0008-0000-0700-000078000000}"/>
            </a:ext>
          </a:extLst>
        </xdr:cNvPr>
        <xdr:cNvSpPr txBox="1"/>
      </xdr:nvSpPr>
      <xdr:spPr>
        <a:xfrm>
          <a:off x="4686300" y="851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452,893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162909</xdr:rowOff>
    </xdr:from>
    <xdr:to>
      <xdr:col>24</xdr:col>
      <xdr:colOff>152400</xdr:colOff>
      <xdr:row>50</xdr:row>
      <xdr:rowOff>162909</xdr:rowOff>
    </xdr:to>
    <xdr:cxnSp macro="">
      <xdr:nvCxnSpPr>
        <xdr:cNvPr id="121" name="直線コネクタ 120">
          <a:extLst>
            <a:ext uri="{FF2B5EF4-FFF2-40B4-BE49-F238E27FC236}">
              <a16:creationId xmlns:a16="http://schemas.microsoft.com/office/drawing/2014/main" xmlns="" id="{00000000-0008-0000-0700-000079000000}"/>
            </a:ext>
          </a:extLst>
        </xdr:cNvPr>
        <xdr:cNvCxnSpPr/>
      </xdr:nvCxnSpPr>
      <xdr:spPr>
        <a:xfrm>
          <a:off x="4546600" y="873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72910</xdr:rowOff>
    </xdr:from>
    <xdr:to>
      <xdr:col>24</xdr:col>
      <xdr:colOff>63500</xdr:colOff>
      <xdr:row>58</xdr:row>
      <xdr:rowOff>41386</xdr:rowOff>
    </xdr:to>
    <xdr:cxnSp macro="">
      <xdr:nvCxnSpPr>
        <xdr:cNvPr id="122" name="直線コネクタ 121">
          <a:extLst>
            <a:ext uri="{FF2B5EF4-FFF2-40B4-BE49-F238E27FC236}">
              <a16:creationId xmlns:a16="http://schemas.microsoft.com/office/drawing/2014/main" xmlns="" id="{00000000-0008-0000-0700-00007A000000}"/>
            </a:ext>
          </a:extLst>
        </xdr:cNvPr>
        <xdr:cNvCxnSpPr/>
      </xdr:nvCxnSpPr>
      <xdr:spPr>
        <a:xfrm flipV="1">
          <a:off x="3797300" y="9674110"/>
          <a:ext cx="838200" cy="31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147379</xdr:rowOff>
    </xdr:from>
    <xdr:ext cx="599010" cy="259045"/>
    <xdr:sp macro="" textlink="">
      <xdr:nvSpPr>
        <xdr:cNvPr id="123" name="総務費平均値テキスト">
          <a:extLst>
            <a:ext uri="{FF2B5EF4-FFF2-40B4-BE49-F238E27FC236}">
              <a16:creationId xmlns:a16="http://schemas.microsoft.com/office/drawing/2014/main" xmlns="" id="{00000000-0008-0000-0700-00007B000000}"/>
            </a:ext>
          </a:extLst>
        </xdr:cNvPr>
        <xdr:cNvSpPr txBox="1"/>
      </xdr:nvSpPr>
      <xdr:spPr>
        <a:xfrm>
          <a:off x="4686300" y="94056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124502</xdr:rowOff>
    </xdr:from>
    <xdr:to>
      <xdr:col>24</xdr:col>
      <xdr:colOff>114300</xdr:colOff>
      <xdr:row>56</xdr:row>
      <xdr:rowOff>54652</xdr:rowOff>
    </xdr:to>
    <xdr:sp macro="" textlink="">
      <xdr:nvSpPr>
        <xdr:cNvPr id="124" name="フローチャート: 判断 123">
          <a:extLst>
            <a:ext uri="{FF2B5EF4-FFF2-40B4-BE49-F238E27FC236}">
              <a16:creationId xmlns:a16="http://schemas.microsoft.com/office/drawing/2014/main" xmlns="" id="{00000000-0008-0000-0700-00007C000000}"/>
            </a:ext>
          </a:extLst>
        </xdr:cNvPr>
        <xdr:cNvSpPr/>
      </xdr:nvSpPr>
      <xdr:spPr>
        <a:xfrm>
          <a:off x="4584700" y="955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41386</xdr:rowOff>
    </xdr:from>
    <xdr:to>
      <xdr:col>19</xdr:col>
      <xdr:colOff>177800</xdr:colOff>
      <xdr:row>58</xdr:row>
      <xdr:rowOff>104809</xdr:rowOff>
    </xdr:to>
    <xdr:cxnSp macro="">
      <xdr:nvCxnSpPr>
        <xdr:cNvPr id="125" name="直線コネクタ 124">
          <a:extLst>
            <a:ext uri="{FF2B5EF4-FFF2-40B4-BE49-F238E27FC236}">
              <a16:creationId xmlns:a16="http://schemas.microsoft.com/office/drawing/2014/main" xmlns="" id="{00000000-0008-0000-0700-00007D000000}"/>
            </a:ext>
          </a:extLst>
        </xdr:cNvPr>
        <xdr:cNvCxnSpPr/>
      </xdr:nvCxnSpPr>
      <xdr:spPr>
        <a:xfrm flipV="1">
          <a:off x="2908300" y="9985486"/>
          <a:ext cx="889000" cy="6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142915</xdr:rowOff>
    </xdr:from>
    <xdr:to>
      <xdr:col>20</xdr:col>
      <xdr:colOff>38100</xdr:colOff>
      <xdr:row>58</xdr:row>
      <xdr:rowOff>73065</xdr:rowOff>
    </xdr:to>
    <xdr:sp macro="" textlink="">
      <xdr:nvSpPr>
        <xdr:cNvPr id="126" name="フローチャート: 判断 125">
          <a:extLst>
            <a:ext uri="{FF2B5EF4-FFF2-40B4-BE49-F238E27FC236}">
              <a16:creationId xmlns:a16="http://schemas.microsoft.com/office/drawing/2014/main" xmlns="" id="{00000000-0008-0000-0700-00007E000000}"/>
            </a:ext>
          </a:extLst>
        </xdr:cNvPr>
        <xdr:cNvSpPr/>
      </xdr:nvSpPr>
      <xdr:spPr>
        <a:xfrm>
          <a:off x="37465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89592</xdr:rowOff>
    </xdr:from>
    <xdr:ext cx="534377" cy="259045"/>
    <xdr:sp macro="" textlink="">
      <xdr:nvSpPr>
        <xdr:cNvPr id="127" name="テキスト ボックス 126">
          <a:extLst>
            <a:ext uri="{FF2B5EF4-FFF2-40B4-BE49-F238E27FC236}">
              <a16:creationId xmlns:a16="http://schemas.microsoft.com/office/drawing/2014/main" xmlns="" id="{00000000-0008-0000-0700-00007F000000}"/>
            </a:ext>
          </a:extLst>
        </xdr:cNvPr>
        <xdr:cNvSpPr txBox="1"/>
      </xdr:nvSpPr>
      <xdr:spPr>
        <a:xfrm>
          <a:off x="3530111" y="969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104809</xdr:rowOff>
    </xdr:from>
    <xdr:to>
      <xdr:col>15</xdr:col>
      <xdr:colOff>50800</xdr:colOff>
      <xdr:row>58</xdr:row>
      <xdr:rowOff>138325</xdr:rowOff>
    </xdr:to>
    <xdr:cxnSp macro="">
      <xdr:nvCxnSpPr>
        <xdr:cNvPr id="128" name="直線コネクタ 127">
          <a:extLst>
            <a:ext uri="{FF2B5EF4-FFF2-40B4-BE49-F238E27FC236}">
              <a16:creationId xmlns:a16="http://schemas.microsoft.com/office/drawing/2014/main" xmlns="" id="{00000000-0008-0000-0700-000080000000}"/>
            </a:ext>
          </a:extLst>
        </xdr:cNvPr>
        <xdr:cNvCxnSpPr/>
      </xdr:nvCxnSpPr>
      <xdr:spPr>
        <a:xfrm flipV="1">
          <a:off x="2019300" y="10048909"/>
          <a:ext cx="889000" cy="3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169635</xdr:rowOff>
    </xdr:from>
    <xdr:to>
      <xdr:col>15</xdr:col>
      <xdr:colOff>101600</xdr:colOff>
      <xdr:row>58</xdr:row>
      <xdr:rowOff>99785</xdr:rowOff>
    </xdr:to>
    <xdr:sp macro="" textlink="">
      <xdr:nvSpPr>
        <xdr:cNvPr id="129" name="フローチャート: 判断 128">
          <a:extLst>
            <a:ext uri="{FF2B5EF4-FFF2-40B4-BE49-F238E27FC236}">
              <a16:creationId xmlns:a16="http://schemas.microsoft.com/office/drawing/2014/main" xmlns="" id="{00000000-0008-0000-0700-000081000000}"/>
            </a:ext>
          </a:extLst>
        </xdr:cNvPr>
        <xdr:cNvSpPr/>
      </xdr:nvSpPr>
      <xdr:spPr>
        <a:xfrm>
          <a:off x="2857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116312</xdr:rowOff>
    </xdr:from>
    <xdr:ext cx="534377"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2641111" y="971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124390</xdr:rowOff>
    </xdr:from>
    <xdr:to>
      <xdr:col>10</xdr:col>
      <xdr:colOff>114300</xdr:colOff>
      <xdr:row>58</xdr:row>
      <xdr:rowOff>138325</xdr:rowOff>
    </xdr:to>
    <xdr:cxnSp macro="">
      <xdr:nvCxnSpPr>
        <xdr:cNvPr id="131" name="直線コネクタ 130">
          <a:extLst>
            <a:ext uri="{FF2B5EF4-FFF2-40B4-BE49-F238E27FC236}">
              <a16:creationId xmlns:a16="http://schemas.microsoft.com/office/drawing/2014/main" xmlns="" id="{00000000-0008-0000-0700-000083000000}"/>
            </a:ext>
          </a:extLst>
        </xdr:cNvPr>
        <xdr:cNvCxnSpPr/>
      </xdr:nvCxnSpPr>
      <xdr:spPr>
        <a:xfrm>
          <a:off x="1130300" y="10068490"/>
          <a:ext cx="889000" cy="1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10320</xdr:rowOff>
    </xdr:from>
    <xdr:to>
      <xdr:col>10</xdr:col>
      <xdr:colOff>165100</xdr:colOff>
      <xdr:row>58</xdr:row>
      <xdr:rowOff>111920</xdr:rowOff>
    </xdr:to>
    <xdr:sp macro="" textlink="">
      <xdr:nvSpPr>
        <xdr:cNvPr id="132" name="フローチャート: 判断 131">
          <a:extLst>
            <a:ext uri="{FF2B5EF4-FFF2-40B4-BE49-F238E27FC236}">
              <a16:creationId xmlns:a16="http://schemas.microsoft.com/office/drawing/2014/main" xmlns="" id="{00000000-0008-0000-0700-000084000000}"/>
            </a:ext>
          </a:extLst>
        </xdr:cNvPr>
        <xdr:cNvSpPr/>
      </xdr:nvSpPr>
      <xdr:spPr>
        <a:xfrm>
          <a:off x="1968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128447</xdr:rowOff>
    </xdr:from>
    <xdr:ext cx="534377"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1752111" y="972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4273</xdr:rowOff>
    </xdr:from>
    <xdr:to>
      <xdr:col>6</xdr:col>
      <xdr:colOff>38100</xdr:colOff>
      <xdr:row>58</xdr:row>
      <xdr:rowOff>105873</xdr:rowOff>
    </xdr:to>
    <xdr:sp macro="" textlink="">
      <xdr:nvSpPr>
        <xdr:cNvPr id="134" name="フローチャート: 判断 133">
          <a:extLst>
            <a:ext uri="{FF2B5EF4-FFF2-40B4-BE49-F238E27FC236}">
              <a16:creationId xmlns:a16="http://schemas.microsoft.com/office/drawing/2014/main" xmlns="" id="{00000000-0008-0000-0700-000086000000}"/>
            </a:ext>
          </a:extLst>
        </xdr:cNvPr>
        <xdr:cNvSpPr/>
      </xdr:nvSpPr>
      <xdr:spPr>
        <a:xfrm>
          <a:off x="1079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122400</xdr:rowOff>
    </xdr:from>
    <xdr:ext cx="534377"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863111" y="97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22110</xdr:rowOff>
    </xdr:from>
    <xdr:to>
      <xdr:col>24</xdr:col>
      <xdr:colOff>114300</xdr:colOff>
      <xdr:row>56</xdr:row>
      <xdr:rowOff>123710</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4584700" y="962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108487</xdr:rowOff>
    </xdr:from>
    <xdr:ext cx="599010" cy="259045"/>
    <xdr:sp macro="" textlink="">
      <xdr:nvSpPr>
        <xdr:cNvPr id="142" name="総務費該当値テキスト">
          <a:extLst>
            <a:ext uri="{FF2B5EF4-FFF2-40B4-BE49-F238E27FC236}">
              <a16:creationId xmlns:a16="http://schemas.microsoft.com/office/drawing/2014/main" xmlns="" id="{00000000-0008-0000-0700-00008E000000}"/>
            </a:ext>
          </a:extLst>
        </xdr:cNvPr>
        <xdr:cNvSpPr txBox="1"/>
      </xdr:nvSpPr>
      <xdr:spPr>
        <a:xfrm>
          <a:off x="4686300" y="9538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162036</xdr:rowOff>
    </xdr:from>
    <xdr:to>
      <xdr:col>20</xdr:col>
      <xdr:colOff>38100</xdr:colOff>
      <xdr:row>58</xdr:row>
      <xdr:rowOff>92186</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3746500" y="993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83313</xdr:rowOff>
    </xdr:from>
    <xdr:ext cx="534377"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3530111" y="1002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54009</xdr:rowOff>
    </xdr:from>
    <xdr:to>
      <xdr:col>15</xdr:col>
      <xdr:colOff>101600</xdr:colOff>
      <xdr:row>58</xdr:row>
      <xdr:rowOff>155609</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2857500" y="999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146736</xdr:rowOff>
    </xdr:from>
    <xdr:ext cx="534377"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2641111" y="1009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87525</xdr:rowOff>
    </xdr:from>
    <xdr:to>
      <xdr:col>10</xdr:col>
      <xdr:colOff>165100</xdr:colOff>
      <xdr:row>59</xdr:row>
      <xdr:rowOff>17675</xdr:rowOff>
    </xdr:to>
    <xdr:sp macro="" textlink="">
      <xdr:nvSpPr>
        <xdr:cNvPr id="147" name="楕円 146">
          <a:extLst>
            <a:ext uri="{FF2B5EF4-FFF2-40B4-BE49-F238E27FC236}">
              <a16:creationId xmlns:a16="http://schemas.microsoft.com/office/drawing/2014/main" xmlns="" id="{00000000-0008-0000-0700-000093000000}"/>
            </a:ext>
          </a:extLst>
        </xdr:cNvPr>
        <xdr:cNvSpPr/>
      </xdr:nvSpPr>
      <xdr:spPr>
        <a:xfrm>
          <a:off x="1968500" y="1003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8802</xdr:rowOff>
    </xdr:from>
    <xdr:ext cx="534377" cy="259045"/>
    <xdr:sp macro="" textlink="">
      <xdr:nvSpPr>
        <xdr:cNvPr id="148" name="テキスト ボックス 147">
          <a:extLst>
            <a:ext uri="{FF2B5EF4-FFF2-40B4-BE49-F238E27FC236}">
              <a16:creationId xmlns:a16="http://schemas.microsoft.com/office/drawing/2014/main" xmlns="" id="{00000000-0008-0000-0700-000094000000}"/>
            </a:ext>
          </a:extLst>
        </xdr:cNvPr>
        <xdr:cNvSpPr txBox="1"/>
      </xdr:nvSpPr>
      <xdr:spPr>
        <a:xfrm>
          <a:off x="1752111" y="1012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73590</xdr:rowOff>
    </xdr:from>
    <xdr:to>
      <xdr:col>6</xdr:col>
      <xdr:colOff>38100</xdr:colOff>
      <xdr:row>59</xdr:row>
      <xdr:rowOff>3740</xdr:rowOff>
    </xdr:to>
    <xdr:sp macro="" textlink="">
      <xdr:nvSpPr>
        <xdr:cNvPr id="149" name="楕円 148">
          <a:extLst>
            <a:ext uri="{FF2B5EF4-FFF2-40B4-BE49-F238E27FC236}">
              <a16:creationId xmlns:a16="http://schemas.microsoft.com/office/drawing/2014/main" xmlns="" id="{00000000-0008-0000-0700-000095000000}"/>
            </a:ext>
          </a:extLst>
        </xdr:cNvPr>
        <xdr:cNvSpPr/>
      </xdr:nvSpPr>
      <xdr:spPr>
        <a:xfrm>
          <a:off x="1079500" y="100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166317</xdr:rowOff>
    </xdr:from>
    <xdr:ext cx="534377" cy="259045"/>
    <xdr:sp macro="" textlink="">
      <xdr:nvSpPr>
        <xdr:cNvPr id="150" name="テキスト ボックス 149">
          <a:extLst>
            <a:ext uri="{FF2B5EF4-FFF2-40B4-BE49-F238E27FC236}">
              <a16:creationId xmlns:a16="http://schemas.microsoft.com/office/drawing/2014/main" xmlns="" id="{00000000-0008-0000-0700-000096000000}"/>
            </a:ext>
          </a:extLst>
        </xdr:cNvPr>
        <xdr:cNvSpPr txBox="1"/>
      </xdr:nvSpPr>
      <xdr:spPr>
        <a:xfrm>
          <a:off x="863111" y="1011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xmlns=""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xmlns=""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xmlns=""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a:extLst>
            <a:ext uri="{FF2B5EF4-FFF2-40B4-BE49-F238E27FC236}">
              <a16:creationId xmlns:a16="http://schemas.microsoft.com/office/drawing/2014/main" xmlns="" id="{00000000-0008-0000-0700-0000AB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a:extLst>
            <a:ext uri="{FF2B5EF4-FFF2-40B4-BE49-F238E27FC236}">
              <a16:creationId xmlns:a16="http://schemas.microsoft.com/office/drawing/2014/main" xmlns="" id="{00000000-0008-0000-0700-0000AC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a:extLst>
            <a:ext uri="{FF2B5EF4-FFF2-40B4-BE49-F238E27FC236}">
              <a16:creationId xmlns:a16="http://schemas.microsoft.com/office/drawing/2014/main" xmlns="" id="{00000000-0008-0000-0700-0000AD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xmlns="" id="{00000000-0008-0000-07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a:extLst>
            <a:ext uri="{FF2B5EF4-FFF2-40B4-BE49-F238E27FC236}">
              <a16:creationId xmlns:a16="http://schemas.microsoft.com/office/drawing/2014/main" xmlns="" id="{00000000-0008-0000-0700-0000AF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a:extLst>
            <a:ext uri="{FF2B5EF4-FFF2-40B4-BE49-F238E27FC236}">
              <a16:creationId xmlns:a16="http://schemas.microsoft.com/office/drawing/2014/main" xmlns="" id="{00000000-0008-0000-07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144207</xdr:rowOff>
    </xdr:from>
    <xdr:to>
      <xdr:col>24</xdr:col>
      <xdr:colOff>62865</xdr:colOff>
      <xdr:row>78</xdr:row>
      <xdr:rowOff>163426</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flipV="1">
          <a:off x="4633595" y="12145707"/>
          <a:ext cx="1270" cy="139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167253</xdr:rowOff>
    </xdr:from>
    <xdr:ext cx="599010" cy="259045"/>
    <xdr:sp macro="" textlink="">
      <xdr:nvSpPr>
        <xdr:cNvPr id="178" name="民生費最小値テキスト">
          <a:extLst>
            <a:ext uri="{FF2B5EF4-FFF2-40B4-BE49-F238E27FC236}">
              <a16:creationId xmlns:a16="http://schemas.microsoft.com/office/drawing/2014/main" xmlns="" id="{00000000-0008-0000-0700-0000B2000000}"/>
            </a:ext>
          </a:extLst>
        </xdr:cNvPr>
        <xdr:cNvSpPr txBox="1"/>
      </xdr:nvSpPr>
      <xdr:spPr>
        <a:xfrm>
          <a:off x="4686300" y="1354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163426</xdr:rowOff>
    </xdr:from>
    <xdr:to>
      <xdr:col>24</xdr:col>
      <xdr:colOff>152400</xdr:colOff>
      <xdr:row>78</xdr:row>
      <xdr:rowOff>163426</xdr:rowOff>
    </xdr:to>
    <xdr:cxnSp macro="">
      <xdr:nvCxnSpPr>
        <xdr:cNvPr id="179" name="直線コネクタ 178">
          <a:extLst>
            <a:ext uri="{FF2B5EF4-FFF2-40B4-BE49-F238E27FC236}">
              <a16:creationId xmlns:a16="http://schemas.microsoft.com/office/drawing/2014/main" xmlns="" id="{00000000-0008-0000-0700-0000B3000000}"/>
            </a:ext>
          </a:extLst>
        </xdr:cNvPr>
        <xdr:cNvCxnSpPr/>
      </xdr:nvCxnSpPr>
      <xdr:spPr>
        <a:xfrm>
          <a:off x="4546600" y="1353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90884</xdr:rowOff>
    </xdr:from>
    <xdr:ext cx="599010" cy="259045"/>
    <xdr:sp macro="" textlink="">
      <xdr:nvSpPr>
        <xdr:cNvPr id="180" name="民生費最大値テキスト">
          <a:extLst>
            <a:ext uri="{FF2B5EF4-FFF2-40B4-BE49-F238E27FC236}">
              <a16:creationId xmlns:a16="http://schemas.microsoft.com/office/drawing/2014/main" xmlns="" id="{00000000-0008-0000-0700-0000B4000000}"/>
            </a:ext>
          </a:extLst>
        </xdr:cNvPr>
        <xdr:cNvSpPr txBox="1"/>
      </xdr:nvSpPr>
      <xdr:spPr>
        <a:xfrm>
          <a:off x="4686300" y="1192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211,724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144207</xdr:rowOff>
    </xdr:from>
    <xdr:to>
      <xdr:col>24</xdr:col>
      <xdr:colOff>152400</xdr:colOff>
      <xdr:row>70</xdr:row>
      <xdr:rowOff>144207</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a:off x="4546600" y="1214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28846</xdr:rowOff>
    </xdr:from>
    <xdr:to>
      <xdr:col>24</xdr:col>
      <xdr:colOff>63500</xdr:colOff>
      <xdr:row>73</xdr:row>
      <xdr:rowOff>68997</xdr:rowOff>
    </xdr:to>
    <xdr:cxnSp macro="">
      <xdr:nvCxnSpPr>
        <xdr:cNvPr id="182" name="直線コネクタ 181">
          <a:extLst>
            <a:ext uri="{FF2B5EF4-FFF2-40B4-BE49-F238E27FC236}">
              <a16:creationId xmlns:a16="http://schemas.microsoft.com/office/drawing/2014/main" xmlns="" id="{00000000-0008-0000-0700-0000B6000000}"/>
            </a:ext>
          </a:extLst>
        </xdr:cNvPr>
        <xdr:cNvCxnSpPr/>
      </xdr:nvCxnSpPr>
      <xdr:spPr>
        <a:xfrm flipV="1">
          <a:off x="3797300" y="12373246"/>
          <a:ext cx="838200" cy="21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109781</xdr:rowOff>
    </xdr:from>
    <xdr:ext cx="599010" cy="259045"/>
    <xdr:sp macro="" textlink="">
      <xdr:nvSpPr>
        <xdr:cNvPr id="183" name="民生費平均値テキスト">
          <a:extLst>
            <a:ext uri="{FF2B5EF4-FFF2-40B4-BE49-F238E27FC236}">
              <a16:creationId xmlns:a16="http://schemas.microsoft.com/office/drawing/2014/main" xmlns="" id="{00000000-0008-0000-0700-0000B7000000}"/>
            </a:ext>
          </a:extLst>
        </xdr:cNvPr>
        <xdr:cNvSpPr txBox="1"/>
      </xdr:nvSpPr>
      <xdr:spPr>
        <a:xfrm>
          <a:off x="4686300" y="12968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131354</xdr:rowOff>
    </xdr:from>
    <xdr:to>
      <xdr:col>24</xdr:col>
      <xdr:colOff>114300</xdr:colOff>
      <xdr:row>76</xdr:row>
      <xdr:rowOff>61503</xdr:rowOff>
    </xdr:to>
    <xdr:sp macro="" textlink="">
      <xdr:nvSpPr>
        <xdr:cNvPr id="184" name="フローチャート: 判断 183">
          <a:extLst>
            <a:ext uri="{FF2B5EF4-FFF2-40B4-BE49-F238E27FC236}">
              <a16:creationId xmlns:a16="http://schemas.microsoft.com/office/drawing/2014/main" xmlns="" id="{00000000-0008-0000-0700-0000B8000000}"/>
            </a:ext>
          </a:extLst>
        </xdr:cNvPr>
        <xdr:cNvSpPr/>
      </xdr:nvSpPr>
      <xdr:spPr>
        <a:xfrm>
          <a:off x="4584700" y="1299010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68997</xdr:rowOff>
    </xdr:from>
    <xdr:to>
      <xdr:col>19</xdr:col>
      <xdr:colOff>177800</xdr:colOff>
      <xdr:row>73</xdr:row>
      <xdr:rowOff>101802</xdr:rowOff>
    </xdr:to>
    <xdr:cxnSp macro="">
      <xdr:nvCxnSpPr>
        <xdr:cNvPr id="185" name="直線コネクタ 184">
          <a:extLst>
            <a:ext uri="{FF2B5EF4-FFF2-40B4-BE49-F238E27FC236}">
              <a16:creationId xmlns:a16="http://schemas.microsoft.com/office/drawing/2014/main" xmlns="" id="{00000000-0008-0000-0700-0000B9000000}"/>
            </a:ext>
          </a:extLst>
        </xdr:cNvPr>
        <xdr:cNvCxnSpPr/>
      </xdr:nvCxnSpPr>
      <xdr:spPr>
        <a:xfrm flipV="1">
          <a:off x="2908300" y="12584847"/>
          <a:ext cx="889000" cy="3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48225</xdr:rowOff>
    </xdr:from>
    <xdr:to>
      <xdr:col>20</xdr:col>
      <xdr:colOff>38100</xdr:colOff>
      <xdr:row>76</xdr:row>
      <xdr:rowOff>149825</xdr:rowOff>
    </xdr:to>
    <xdr:sp macro="" textlink="">
      <xdr:nvSpPr>
        <xdr:cNvPr id="186" name="フローチャート: 判断 185">
          <a:extLst>
            <a:ext uri="{FF2B5EF4-FFF2-40B4-BE49-F238E27FC236}">
              <a16:creationId xmlns:a16="http://schemas.microsoft.com/office/drawing/2014/main" xmlns="" id="{00000000-0008-0000-0700-0000BA000000}"/>
            </a:ext>
          </a:extLst>
        </xdr:cNvPr>
        <xdr:cNvSpPr/>
      </xdr:nvSpPr>
      <xdr:spPr>
        <a:xfrm>
          <a:off x="37465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140952</xdr:rowOff>
    </xdr:from>
    <xdr:ext cx="59901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3497795" y="13171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38234</xdr:rowOff>
    </xdr:from>
    <xdr:to>
      <xdr:col>15</xdr:col>
      <xdr:colOff>50800</xdr:colOff>
      <xdr:row>73</xdr:row>
      <xdr:rowOff>101802</xdr:rowOff>
    </xdr:to>
    <xdr:cxnSp macro="">
      <xdr:nvCxnSpPr>
        <xdr:cNvPr id="188" name="直線コネクタ 187">
          <a:extLst>
            <a:ext uri="{FF2B5EF4-FFF2-40B4-BE49-F238E27FC236}">
              <a16:creationId xmlns:a16="http://schemas.microsoft.com/office/drawing/2014/main" xmlns="" id="{00000000-0008-0000-0700-0000BC000000}"/>
            </a:ext>
          </a:extLst>
        </xdr:cNvPr>
        <xdr:cNvCxnSpPr/>
      </xdr:nvCxnSpPr>
      <xdr:spPr>
        <a:xfrm>
          <a:off x="2019300" y="12554084"/>
          <a:ext cx="889000" cy="6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125329</xdr:rowOff>
    </xdr:from>
    <xdr:to>
      <xdr:col>15</xdr:col>
      <xdr:colOff>101600</xdr:colOff>
      <xdr:row>77</xdr:row>
      <xdr:rowOff>55479</xdr:rowOff>
    </xdr:to>
    <xdr:sp macro="" textlink="">
      <xdr:nvSpPr>
        <xdr:cNvPr id="189" name="フローチャート: 判断 188">
          <a:extLst>
            <a:ext uri="{FF2B5EF4-FFF2-40B4-BE49-F238E27FC236}">
              <a16:creationId xmlns:a16="http://schemas.microsoft.com/office/drawing/2014/main" xmlns="" id="{00000000-0008-0000-0700-0000BD000000}"/>
            </a:ext>
          </a:extLst>
        </xdr:cNvPr>
        <xdr:cNvSpPr/>
      </xdr:nvSpPr>
      <xdr:spPr>
        <a:xfrm>
          <a:off x="2857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46606</xdr:rowOff>
    </xdr:from>
    <xdr:ext cx="59901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2608795" y="13248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38234</xdr:rowOff>
    </xdr:from>
    <xdr:to>
      <xdr:col>10</xdr:col>
      <xdr:colOff>114300</xdr:colOff>
      <xdr:row>73</xdr:row>
      <xdr:rowOff>48750</xdr:rowOff>
    </xdr:to>
    <xdr:cxnSp macro="">
      <xdr:nvCxnSpPr>
        <xdr:cNvPr id="191" name="直線コネクタ 190">
          <a:extLst>
            <a:ext uri="{FF2B5EF4-FFF2-40B4-BE49-F238E27FC236}">
              <a16:creationId xmlns:a16="http://schemas.microsoft.com/office/drawing/2014/main" xmlns="" id="{00000000-0008-0000-0700-0000BF000000}"/>
            </a:ext>
          </a:extLst>
        </xdr:cNvPr>
        <xdr:cNvCxnSpPr/>
      </xdr:nvCxnSpPr>
      <xdr:spPr>
        <a:xfrm flipV="1">
          <a:off x="1130300" y="12554084"/>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87790</xdr:rowOff>
    </xdr:from>
    <xdr:to>
      <xdr:col>10</xdr:col>
      <xdr:colOff>165100</xdr:colOff>
      <xdr:row>77</xdr:row>
      <xdr:rowOff>17940</xdr:rowOff>
    </xdr:to>
    <xdr:sp macro="" textlink="">
      <xdr:nvSpPr>
        <xdr:cNvPr id="192" name="フローチャート: 判断 191">
          <a:extLst>
            <a:ext uri="{FF2B5EF4-FFF2-40B4-BE49-F238E27FC236}">
              <a16:creationId xmlns:a16="http://schemas.microsoft.com/office/drawing/2014/main" xmlns="" id="{00000000-0008-0000-0700-0000C0000000}"/>
            </a:ext>
          </a:extLst>
        </xdr:cNvPr>
        <xdr:cNvSpPr/>
      </xdr:nvSpPr>
      <xdr:spPr>
        <a:xfrm>
          <a:off x="1968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9067</xdr:rowOff>
    </xdr:from>
    <xdr:ext cx="59901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1719795" y="13210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91055</xdr:rowOff>
    </xdr:from>
    <xdr:to>
      <xdr:col>6</xdr:col>
      <xdr:colOff>38100</xdr:colOff>
      <xdr:row>77</xdr:row>
      <xdr:rowOff>21205</xdr:rowOff>
    </xdr:to>
    <xdr:sp macro="" textlink="">
      <xdr:nvSpPr>
        <xdr:cNvPr id="194" name="フローチャート: 判断 193">
          <a:extLst>
            <a:ext uri="{FF2B5EF4-FFF2-40B4-BE49-F238E27FC236}">
              <a16:creationId xmlns:a16="http://schemas.microsoft.com/office/drawing/2014/main" xmlns="" id="{00000000-0008-0000-0700-0000C2000000}"/>
            </a:ext>
          </a:extLst>
        </xdr:cNvPr>
        <xdr:cNvSpPr/>
      </xdr:nvSpPr>
      <xdr:spPr>
        <a:xfrm>
          <a:off x="1079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12332</xdr:rowOff>
    </xdr:from>
    <xdr:ext cx="59901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830795" y="13213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xmlns="" id="{00000000-0008-0000-07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xmlns="" id="{00000000-0008-0000-07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149496</xdr:rowOff>
    </xdr:from>
    <xdr:to>
      <xdr:col>24</xdr:col>
      <xdr:colOff>114300</xdr:colOff>
      <xdr:row>72</xdr:row>
      <xdr:rowOff>79646</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4584700" y="1232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923</xdr:rowOff>
    </xdr:from>
    <xdr:ext cx="599010" cy="259045"/>
    <xdr:sp macro="" textlink="">
      <xdr:nvSpPr>
        <xdr:cNvPr id="202" name="民生費該当値テキスト">
          <a:extLst>
            <a:ext uri="{FF2B5EF4-FFF2-40B4-BE49-F238E27FC236}">
              <a16:creationId xmlns:a16="http://schemas.microsoft.com/office/drawing/2014/main" xmlns="" id="{00000000-0008-0000-0700-0000CA000000}"/>
            </a:ext>
          </a:extLst>
        </xdr:cNvPr>
        <xdr:cNvSpPr txBox="1"/>
      </xdr:nvSpPr>
      <xdr:spPr>
        <a:xfrm>
          <a:off x="4686300" y="12173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18197</xdr:rowOff>
    </xdr:from>
    <xdr:to>
      <xdr:col>20</xdr:col>
      <xdr:colOff>38100</xdr:colOff>
      <xdr:row>73</xdr:row>
      <xdr:rowOff>119797</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3746500" y="1253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136324</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3497795" y="1230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51002</xdr:rowOff>
    </xdr:from>
    <xdr:to>
      <xdr:col>15</xdr:col>
      <xdr:colOff>101600</xdr:colOff>
      <xdr:row>73</xdr:row>
      <xdr:rowOff>152602</xdr:rowOff>
    </xdr:to>
    <xdr:sp macro="" textlink="">
      <xdr:nvSpPr>
        <xdr:cNvPr id="205" name="楕円 204">
          <a:extLst>
            <a:ext uri="{FF2B5EF4-FFF2-40B4-BE49-F238E27FC236}">
              <a16:creationId xmlns:a16="http://schemas.microsoft.com/office/drawing/2014/main" xmlns="" id="{00000000-0008-0000-0700-0000CD000000}"/>
            </a:ext>
          </a:extLst>
        </xdr:cNvPr>
        <xdr:cNvSpPr/>
      </xdr:nvSpPr>
      <xdr:spPr>
        <a:xfrm>
          <a:off x="2857500" y="1256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169129</xdr:rowOff>
    </xdr:from>
    <xdr:ext cx="599010" cy="259045"/>
    <xdr:sp macro="" textlink="">
      <xdr:nvSpPr>
        <xdr:cNvPr id="206" name="テキスト ボックス 205">
          <a:extLst>
            <a:ext uri="{FF2B5EF4-FFF2-40B4-BE49-F238E27FC236}">
              <a16:creationId xmlns:a16="http://schemas.microsoft.com/office/drawing/2014/main" xmlns="" id="{00000000-0008-0000-0700-0000CE000000}"/>
            </a:ext>
          </a:extLst>
        </xdr:cNvPr>
        <xdr:cNvSpPr txBox="1"/>
      </xdr:nvSpPr>
      <xdr:spPr>
        <a:xfrm>
          <a:off x="2608795" y="12342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158884</xdr:rowOff>
    </xdr:from>
    <xdr:to>
      <xdr:col>10</xdr:col>
      <xdr:colOff>165100</xdr:colOff>
      <xdr:row>73</xdr:row>
      <xdr:rowOff>89034</xdr:rowOff>
    </xdr:to>
    <xdr:sp macro="" textlink="">
      <xdr:nvSpPr>
        <xdr:cNvPr id="207" name="楕円 206">
          <a:extLst>
            <a:ext uri="{FF2B5EF4-FFF2-40B4-BE49-F238E27FC236}">
              <a16:creationId xmlns:a16="http://schemas.microsoft.com/office/drawing/2014/main" xmlns="" id="{00000000-0008-0000-0700-0000CF000000}"/>
            </a:ext>
          </a:extLst>
        </xdr:cNvPr>
        <xdr:cNvSpPr/>
      </xdr:nvSpPr>
      <xdr:spPr>
        <a:xfrm>
          <a:off x="1968500" y="1250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105561</xdr:rowOff>
    </xdr:from>
    <xdr:ext cx="599010" cy="259045"/>
    <xdr:sp macro="" textlink="">
      <xdr:nvSpPr>
        <xdr:cNvPr id="208" name="テキスト ボックス 207">
          <a:extLst>
            <a:ext uri="{FF2B5EF4-FFF2-40B4-BE49-F238E27FC236}">
              <a16:creationId xmlns:a16="http://schemas.microsoft.com/office/drawing/2014/main" xmlns="" id="{00000000-0008-0000-0700-0000D0000000}"/>
            </a:ext>
          </a:extLst>
        </xdr:cNvPr>
        <xdr:cNvSpPr txBox="1"/>
      </xdr:nvSpPr>
      <xdr:spPr>
        <a:xfrm>
          <a:off x="1719795" y="1227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169400</xdr:rowOff>
    </xdr:from>
    <xdr:to>
      <xdr:col>6</xdr:col>
      <xdr:colOff>38100</xdr:colOff>
      <xdr:row>73</xdr:row>
      <xdr:rowOff>99550</xdr:rowOff>
    </xdr:to>
    <xdr:sp macro="" textlink="">
      <xdr:nvSpPr>
        <xdr:cNvPr id="209" name="楕円 208">
          <a:extLst>
            <a:ext uri="{FF2B5EF4-FFF2-40B4-BE49-F238E27FC236}">
              <a16:creationId xmlns:a16="http://schemas.microsoft.com/office/drawing/2014/main" xmlns="" id="{00000000-0008-0000-0700-0000D1000000}"/>
            </a:ext>
          </a:extLst>
        </xdr:cNvPr>
        <xdr:cNvSpPr/>
      </xdr:nvSpPr>
      <xdr:spPr>
        <a:xfrm>
          <a:off x="1079500" y="1251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116077</xdr:rowOff>
    </xdr:from>
    <xdr:ext cx="599010" cy="259045"/>
    <xdr:sp macro="" textlink="">
      <xdr:nvSpPr>
        <xdr:cNvPr id="210" name="テキスト ボックス 209">
          <a:extLst>
            <a:ext uri="{FF2B5EF4-FFF2-40B4-BE49-F238E27FC236}">
              <a16:creationId xmlns:a16="http://schemas.microsoft.com/office/drawing/2014/main" xmlns="" id="{00000000-0008-0000-0700-0000D2000000}"/>
            </a:ext>
          </a:extLst>
        </xdr:cNvPr>
        <xdr:cNvSpPr txBox="1"/>
      </xdr:nvSpPr>
      <xdr:spPr>
        <a:xfrm>
          <a:off x="830795" y="12289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xmlns="" id="{00000000-0008-0000-07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xmlns="" id="{00000000-0008-0000-07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xmlns="" id="{00000000-0008-0000-07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xmlns="" id="{00000000-0008-0000-07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xmlns="" id="{00000000-0008-0000-07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xmlns="" id="{00000000-0008-0000-07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1" name="テキスト ボックス 220">
          <a:extLst>
            <a:ext uri="{FF2B5EF4-FFF2-40B4-BE49-F238E27FC236}">
              <a16:creationId xmlns:a16="http://schemas.microsoft.com/office/drawing/2014/main" xmlns="" id="{00000000-0008-0000-0700-0000DD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a:extLst>
            <a:ext uri="{FF2B5EF4-FFF2-40B4-BE49-F238E27FC236}">
              <a16:creationId xmlns:a16="http://schemas.microsoft.com/office/drawing/2014/main" xmlns="" id="{00000000-0008-0000-0700-0000DE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a:extLst>
            <a:ext uri="{FF2B5EF4-FFF2-40B4-BE49-F238E27FC236}">
              <a16:creationId xmlns:a16="http://schemas.microsoft.com/office/drawing/2014/main" xmlns="" id="{00000000-0008-0000-0700-0000DF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a:extLst>
            <a:ext uri="{FF2B5EF4-FFF2-40B4-BE49-F238E27FC236}">
              <a16:creationId xmlns:a16="http://schemas.microsoft.com/office/drawing/2014/main" xmlns="" id="{00000000-0008-0000-0700-0000E0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a:extLst>
            <a:ext uri="{FF2B5EF4-FFF2-40B4-BE49-F238E27FC236}">
              <a16:creationId xmlns:a16="http://schemas.microsoft.com/office/drawing/2014/main" xmlns="" id="{00000000-0008-0000-0700-0000E1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a:extLst>
            <a:ext uri="{FF2B5EF4-FFF2-40B4-BE49-F238E27FC236}">
              <a16:creationId xmlns:a16="http://schemas.microsoft.com/office/drawing/2014/main" xmlns="" id="{00000000-0008-0000-0700-0000E3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a:extLst>
            <a:ext uri="{FF2B5EF4-FFF2-40B4-BE49-F238E27FC236}">
              <a16:creationId xmlns:a16="http://schemas.microsoft.com/office/drawing/2014/main" xmlns="" id="{00000000-0008-0000-0700-0000E4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a:extLst>
            <a:ext uri="{FF2B5EF4-FFF2-40B4-BE49-F238E27FC236}">
              <a16:creationId xmlns:a16="http://schemas.microsoft.com/office/drawing/2014/main" xmlns="" id="{00000000-0008-0000-0700-0000E5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a:extLst>
            <a:ext uri="{FF2B5EF4-FFF2-40B4-BE49-F238E27FC236}">
              <a16:creationId xmlns:a16="http://schemas.microsoft.com/office/drawing/2014/main" xmlns="" id="{00000000-0008-0000-0700-0000E7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xmlns="" id="{00000000-0008-0000-07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a:extLst>
            <a:ext uri="{FF2B5EF4-FFF2-40B4-BE49-F238E27FC236}">
              <a16:creationId xmlns:a16="http://schemas.microsoft.com/office/drawing/2014/main" xmlns="" id="{00000000-0008-0000-07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5195</xdr:rowOff>
    </xdr:from>
    <xdr:to>
      <xdr:col>24</xdr:col>
      <xdr:colOff>62865</xdr:colOff>
      <xdr:row>99</xdr:row>
      <xdr:rowOff>122746</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flipV="1">
          <a:off x="4633595" y="15435695"/>
          <a:ext cx="1270" cy="1660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126573</xdr:rowOff>
    </xdr:from>
    <xdr:ext cx="534377" cy="259045"/>
    <xdr:sp macro="" textlink="">
      <xdr:nvSpPr>
        <xdr:cNvPr id="236" name="衛生費最小値テキスト">
          <a:extLst>
            <a:ext uri="{FF2B5EF4-FFF2-40B4-BE49-F238E27FC236}">
              <a16:creationId xmlns:a16="http://schemas.microsoft.com/office/drawing/2014/main" xmlns="" id="{00000000-0008-0000-0700-0000EC000000}"/>
            </a:ext>
          </a:extLst>
        </xdr:cNvPr>
        <xdr:cNvSpPr txBox="1"/>
      </xdr:nvSpPr>
      <xdr:spPr>
        <a:xfrm>
          <a:off x="4686300" y="1710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122746</xdr:rowOff>
    </xdr:from>
    <xdr:to>
      <xdr:col>24</xdr:col>
      <xdr:colOff>152400</xdr:colOff>
      <xdr:row>99</xdr:row>
      <xdr:rowOff>122746</xdr:rowOff>
    </xdr:to>
    <xdr:cxnSp macro="">
      <xdr:nvCxnSpPr>
        <xdr:cNvPr id="237" name="直線コネクタ 236">
          <a:extLst>
            <a:ext uri="{FF2B5EF4-FFF2-40B4-BE49-F238E27FC236}">
              <a16:creationId xmlns:a16="http://schemas.microsoft.com/office/drawing/2014/main" xmlns="" id="{00000000-0008-0000-0700-0000ED000000}"/>
            </a:ext>
          </a:extLst>
        </xdr:cNvPr>
        <xdr:cNvCxnSpPr/>
      </xdr:nvCxnSpPr>
      <xdr:spPr>
        <a:xfrm>
          <a:off x="4546600" y="170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123322</xdr:rowOff>
    </xdr:from>
    <xdr:ext cx="599010" cy="259045"/>
    <xdr:sp macro="" textlink="">
      <xdr:nvSpPr>
        <xdr:cNvPr id="238" name="衛生費最大値テキスト">
          <a:extLst>
            <a:ext uri="{FF2B5EF4-FFF2-40B4-BE49-F238E27FC236}">
              <a16:creationId xmlns:a16="http://schemas.microsoft.com/office/drawing/2014/main" xmlns="" id="{00000000-0008-0000-0700-0000EE000000}"/>
            </a:ext>
          </a:extLst>
        </xdr:cNvPr>
        <xdr:cNvSpPr txBox="1"/>
      </xdr:nvSpPr>
      <xdr:spPr>
        <a:xfrm>
          <a:off x="4686300" y="1521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5195</xdr:rowOff>
    </xdr:from>
    <xdr:to>
      <xdr:col>24</xdr:col>
      <xdr:colOff>152400</xdr:colOff>
      <xdr:row>90</xdr:row>
      <xdr:rowOff>5195</xdr:rowOff>
    </xdr:to>
    <xdr:cxnSp macro="">
      <xdr:nvCxnSpPr>
        <xdr:cNvPr id="239" name="直線コネクタ 238">
          <a:extLst>
            <a:ext uri="{FF2B5EF4-FFF2-40B4-BE49-F238E27FC236}">
              <a16:creationId xmlns:a16="http://schemas.microsoft.com/office/drawing/2014/main" xmlns="" id="{00000000-0008-0000-0700-0000EF000000}"/>
            </a:ext>
          </a:extLst>
        </xdr:cNvPr>
        <xdr:cNvCxnSpPr/>
      </xdr:nvCxnSpPr>
      <xdr:spPr>
        <a:xfrm>
          <a:off x="4546600" y="1543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69596</xdr:rowOff>
    </xdr:from>
    <xdr:to>
      <xdr:col>24</xdr:col>
      <xdr:colOff>63500</xdr:colOff>
      <xdr:row>98</xdr:row>
      <xdr:rowOff>168060</xdr:rowOff>
    </xdr:to>
    <xdr:cxnSp macro="">
      <xdr:nvCxnSpPr>
        <xdr:cNvPr id="240" name="直線コネクタ 239">
          <a:extLst>
            <a:ext uri="{FF2B5EF4-FFF2-40B4-BE49-F238E27FC236}">
              <a16:creationId xmlns:a16="http://schemas.microsoft.com/office/drawing/2014/main" xmlns="" id="{00000000-0008-0000-0700-0000F0000000}"/>
            </a:ext>
          </a:extLst>
        </xdr:cNvPr>
        <xdr:cNvCxnSpPr/>
      </xdr:nvCxnSpPr>
      <xdr:spPr>
        <a:xfrm>
          <a:off x="3797300" y="16871696"/>
          <a:ext cx="838200" cy="9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128210</xdr:rowOff>
    </xdr:from>
    <xdr:ext cx="534377" cy="259045"/>
    <xdr:sp macro="" textlink="">
      <xdr:nvSpPr>
        <xdr:cNvPr id="241" name="衛生費平均値テキスト">
          <a:extLst>
            <a:ext uri="{FF2B5EF4-FFF2-40B4-BE49-F238E27FC236}">
              <a16:creationId xmlns:a16="http://schemas.microsoft.com/office/drawing/2014/main" xmlns="" id="{00000000-0008-0000-0700-0000F1000000}"/>
            </a:ext>
          </a:extLst>
        </xdr:cNvPr>
        <xdr:cNvSpPr txBox="1"/>
      </xdr:nvSpPr>
      <xdr:spPr>
        <a:xfrm>
          <a:off x="4686300" y="16587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105333</xdr:rowOff>
    </xdr:from>
    <xdr:to>
      <xdr:col>24</xdr:col>
      <xdr:colOff>114300</xdr:colOff>
      <xdr:row>98</xdr:row>
      <xdr:rowOff>35483</xdr:rowOff>
    </xdr:to>
    <xdr:sp macro="" textlink="">
      <xdr:nvSpPr>
        <xdr:cNvPr id="242" name="フローチャート: 判断 241">
          <a:extLst>
            <a:ext uri="{FF2B5EF4-FFF2-40B4-BE49-F238E27FC236}">
              <a16:creationId xmlns:a16="http://schemas.microsoft.com/office/drawing/2014/main" xmlns="" id="{00000000-0008-0000-0700-0000F2000000}"/>
            </a:ext>
          </a:extLst>
        </xdr:cNvPr>
        <xdr:cNvSpPr/>
      </xdr:nvSpPr>
      <xdr:spPr>
        <a:xfrm>
          <a:off x="45847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162268</xdr:rowOff>
    </xdr:from>
    <xdr:to>
      <xdr:col>19</xdr:col>
      <xdr:colOff>177800</xdr:colOff>
      <xdr:row>98</xdr:row>
      <xdr:rowOff>69596</xdr:rowOff>
    </xdr:to>
    <xdr:cxnSp macro="">
      <xdr:nvCxnSpPr>
        <xdr:cNvPr id="243" name="直線コネクタ 242">
          <a:extLst>
            <a:ext uri="{FF2B5EF4-FFF2-40B4-BE49-F238E27FC236}">
              <a16:creationId xmlns:a16="http://schemas.microsoft.com/office/drawing/2014/main" xmlns="" id="{00000000-0008-0000-0700-0000F3000000}"/>
            </a:ext>
          </a:extLst>
        </xdr:cNvPr>
        <xdr:cNvCxnSpPr/>
      </xdr:nvCxnSpPr>
      <xdr:spPr>
        <a:xfrm>
          <a:off x="2908300" y="16792918"/>
          <a:ext cx="889000" cy="7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113691</xdr:rowOff>
    </xdr:from>
    <xdr:to>
      <xdr:col>20</xdr:col>
      <xdr:colOff>38100</xdr:colOff>
      <xdr:row>98</xdr:row>
      <xdr:rowOff>43841</xdr:rowOff>
    </xdr:to>
    <xdr:sp macro="" textlink="">
      <xdr:nvSpPr>
        <xdr:cNvPr id="244" name="フローチャート: 判断 243">
          <a:extLst>
            <a:ext uri="{FF2B5EF4-FFF2-40B4-BE49-F238E27FC236}">
              <a16:creationId xmlns:a16="http://schemas.microsoft.com/office/drawing/2014/main" xmlns="" id="{00000000-0008-0000-0700-0000F4000000}"/>
            </a:ext>
          </a:extLst>
        </xdr:cNvPr>
        <xdr:cNvSpPr/>
      </xdr:nvSpPr>
      <xdr:spPr>
        <a:xfrm>
          <a:off x="3746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60368</xdr:rowOff>
    </xdr:from>
    <xdr:ext cx="534377"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3530111" y="1651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162268</xdr:rowOff>
    </xdr:from>
    <xdr:to>
      <xdr:col>15</xdr:col>
      <xdr:colOff>50800</xdr:colOff>
      <xdr:row>98</xdr:row>
      <xdr:rowOff>101346</xdr:rowOff>
    </xdr:to>
    <xdr:cxnSp macro="">
      <xdr:nvCxnSpPr>
        <xdr:cNvPr id="246" name="直線コネクタ 245">
          <a:extLst>
            <a:ext uri="{FF2B5EF4-FFF2-40B4-BE49-F238E27FC236}">
              <a16:creationId xmlns:a16="http://schemas.microsoft.com/office/drawing/2014/main" xmlns="" id="{00000000-0008-0000-0700-0000F6000000}"/>
            </a:ext>
          </a:extLst>
        </xdr:cNvPr>
        <xdr:cNvCxnSpPr/>
      </xdr:nvCxnSpPr>
      <xdr:spPr>
        <a:xfrm flipV="1">
          <a:off x="2019300" y="16792918"/>
          <a:ext cx="889000" cy="11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157277</xdr:rowOff>
    </xdr:from>
    <xdr:to>
      <xdr:col>15</xdr:col>
      <xdr:colOff>101600</xdr:colOff>
      <xdr:row>98</xdr:row>
      <xdr:rowOff>87427</xdr:rowOff>
    </xdr:to>
    <xdr:sp macro="" textlink="">
      <xdr:nvSpPr>
        <xdr:cNvPr id="247" name="フローチャート: 判断 246">
          <a:extLst>
            <a:ext uri="{FF2B5EF4-FFF2-40B4-BE49-F238E27FC236}">
              <a16:creationId xmlns:a16="http://schemas.microsoft.com/office/drawing/2014/main" xmlns="" id="{00000000-0008-0000-0700-0000F7000000}"/>
            </a:ext>
          </a:extLst>
        </xdr:cNvPr>
        <xdr:cNvSpPr/>
      </xdr:nvSpPr>
      <xdr:spPr>
        <a:xfrm>
          <a:off x="2857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78554</xdr:rowOff>
    </xdr:from>
    <xdr:ext cx="534377"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2641111" y="1688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84937</xdr:rowOff>
    </xdr:from>
    <xdr:to>
      <xdr:col>10</xdr:col>
      <xdr:colOff>114300</xdr:colOff>
      <xdr:row>98</xdr:row>
      <xdr:rowOff>101346</xdr:rowOff>
    </xdr:to>
    <xdr:cxnSp macro="">
      <xdr:nvCxnSpPr>
        <xdr:cNvPr id="249" name="直線コネクタ 248">
          <a:extLst>
            <a:ext uri="{FF2B5EF4-FFF2-40B4-BE49-F238E27FC236}">
              <a16:creationId xmlns:a16="http://schemas.microsoft.com/office/drawing/2014/main" xmlns="" id="{00000000-0008-0000-0700-0000F9000000}"/>
            </a:ext>
          </a:extLst>
        </xdr:cNvPr>
        <xdr:cNvCxnSpPr/>
      </xdr:nvCxnSpPr>
      <xdr:spPr>
        <a:xfrm>
          <a:off x="1130300" y="16887037"/>
          <a:ext cx="889000" cy="1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35967</xdr:rowOff>
    </xdr:from>
    <xdr:to>
      <xdr:col>10</xdr:col>
      <xdr:colOff>165100</xdr:colOff>
      <xdr:row>98</xdr:row>
      <xdr:rowOff>137567</xdr:rowOff>
    </xdr:to>
    <xdr:sp macro="" textlink="">
      <xdr:nvSpPr>
        <xdr:cNvPr id="250" name="フローチャート: 判断 249">
          <a:extLst>
            <a:ext uri="{FF2B5EF4-FFF2-40B4-BE49-F238E27FC236}">
              <a16:creationId xmlns:a16="http://schemas.microsoft.com/office/drawing/2014/main" xmlns="" id="{00000000-0008-0000-0700-0000FA000000}"/>
            </a:ext>
          </a:extLst>
        </xdr:cNvPr>
        <xdr:cNvSpPr/>
      </xdr:nvSpPr>
      <xdr:spPr>
        <a:xfrm>
          <a:off x="1968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154094</xdr:rowOff>
    </xdr:from>
    <xdr:ext cx="534377"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1752111" y="166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25691</xdr:rowOff>
    </xdr:from>
    <xdr:to>
      <xdr:col>6</xdr:col>
      <xdr:colOff>38100</xdr:colOff>
      <xdr:row>98</xdr:row>
      <xdr:rowOff>127291</xdr:rowOff>
    </xdr:to>
    <xdr:sp macro="" textlink="">
      <xdr:nvSpPr>
        <xdr:cNvPr id="252" name="フローチャート: 判断 251">
          <a:extLst>
            <a:ext uri="{FF2B5EF4-FFF2-40B4-BE49-F238E27FC236}">
              <a16:creationId xmlns:a16="http://schemas.microsoft.com/office/drawing/2014/main" xmlns="" id="{00000000-0008-0000-0700-0000FC000000}"/>
            </a:ext>
          </a:extLst>
        </xdr:cNvPr>
        <xdr:cNvSpPr/>
      </xdr:nvSpPr>
      <xdr:spPr>
        <a:xfrm>
          <a:off x="1079500" y="1682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143818</xdr:rowOff>
    </xdr:from>
    <xdr:ext cx="534377"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863111" y="1660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7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xmlns="" id="{00000000-0008-0000-07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xmlns="" id="{00000000-0008-0000-07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117260</xdr:rowOff>
    </xdr:from>
    <xdr:to>
      <xdr:col>24</xdr:col>
      <xdr:colOff>114300</xdr:colOff>
      <xdr:row>99</xdr:row>
      <xdr:rowOff>47410</xdr:rowOff>
    </xdr:to>
    <xdr:sp macro="" textlink="">
      <xdr:nvSpPr>
        <xdr:cNvPr id="259" name="楕円 258">
          <a:extLst>
            <a:ext uri="{FF2B5EF4-FFF2-40B4-BE49-F238E27FC236}">
              <a16:creationId xmlns:a16="http://schemas.microsoft.com/office/drawing/2014/main" xmlns="" id="{00000000-0008-0000-0700-000003010000}"/>
            </a:ext>
          </a:extLst>
        </xdr:cNvPr>
        <xdr:cNvSpPr/>
      </xdr:nvSpPr>
      <xdr:spPr>
        <a:xfrm>
          <a:off x="4584700" y="1691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32187</xdr:rowOff>
    </xdr:from>
    <xdr:ext cx="534377" cy="259045"/>
    <xdr:sp macro="" textlink="">
      <xdr:nvSpPr>
        <xdr:cNvPr id="260" name="衛生費該当値テキスト">
          <a:extLst>
            <a:ext uri="{FF2B5EF4-FFF2-40B4-BE49-F238E27FC236}">
              <a16:creationId xmlns:a16="http://schemas.microsoft.com/office/drawing/2014/main" xmlns="" id="{00000000-0008-0000-0700-000004010000}"/>
            </a:ext>
          </a:extLst>
        </xdr:cNvPr>
        <xdr:cNvSpPr txBox="1"/>
      </xdr:nvSpPr>
      <xdr:spPr>
        <a:xfrm>
          <a:off x="4686300" y="1683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18796</xdr:rowOff>
    </xdr:from>
    <xdr:to>
      <xdr:col>20</xdr:col>
      <xdr:colOff>38100</xdr:colOff>
      <xdr:row>98</xdr:row>
      <xdr:rowOff>120396</xdr:rowOff>
    </xdr:to>
    <xdr:sp macro="" textlink="">
      <xdr:nvSpPr>
        <xdr:cNvPr id="261" name="楕円 260">
          <a:extLst>
            <a:ext uri="{FF2B5EF4-FFF2-40B4-BE49-F238E27FC236}">
              <a16:creationId xmlns:a16="http://schemas.microsoft.com/office/drawing/2014/main" xmlns="" id="{00000000-0008-0000-0700-000005010000}"/>
            </a:ext>
          </a:extLst>
        </xdr:cNvPr>
        <xdr:cNvSpPr/>
      </xdr:nvSpPr>
      <xdr:spPr>
        <a:xfrm>
          <a:off x="3746500" y="1682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111523</xdr:rowOff>
    </xdr:from>
    <xdr:ext cx="534377" cy="259045"/>
    <xdr:sp macro="" textlink="">
      <xdr:nvSpPr>
        <xdr:cNvPr id="262" name="テキスト ボックス 261">
          <a:extLst>
            <a:ext uri="{FF2B5EF4-FFF2-40B4-BE49-F238E27FC236}">
              <a16:creationId xmlns:a16="http://schemas.microsoft.com/office/drawing/2014/main" xmlns="" id="{00000000-0008-0000-0700-000006010000}"/>
            </a:ext>
          </a:extLst>
        </xdr:cNvPr>
        <xdr:cNvSpPr txBox="1"/>
      </xdr:nvSpPr>
      <xdr:spPr>
        <a:xfrm>
          <a:off x="3530111" y="1691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111468</xdr:rowOff>
    </xdr:from>
    <xdr:to>
      <xdr:col>15</xdr:col>
      <xdr:colOff>101600</xdr:colOff>
      <xdr:row>98</xdr:row>
      <xdr:rowOff>41618</xdr:rowOff>
    </xdr:to>
    <xdr:sp macro="" textlink="">
      <xdr:nvSpPr>
        <xdr:cNvPr id="263" name="楕円 262">
          <a:extLst>
            <a:ext uri="{FF2B5EF4-FFF2-40B4-BE49-F238E27FC236}">
              <a16:creationId xmlns:a16="http://schemas.microsoft.com/office/drawing/2014/main" xmlns="" id="{00000000-0008-0000-0700-000007010000}"/>
            </a:ext>
          </a:extLst>
        </xdr:cNvPr>
        <xdr:cNvSpPr/>
      </xdr:nvSpPr>
      <xdr:spPr>
        <a:xfrm>
          <a:off x="2857500" y="1674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58145</xdr:rowOff>
    </xdr:from>
    <xdr:ext cx="534377" cy="259045"/>
    <xdr:sp macro="" textlink="">
      <xdr:nvSpPr>
        <xdr:cNvPr id="264" name="テキスト ボックス 263">
          <a:extLst>
            <a:ext uri="{FF2B5EF4-FFF2-40B4-BE49-F238E27FC236}">
              <a16:creationId xmlns:a16="http://schemas.microsoft.com/office/drawing/2014/main" xmlns="" id="{00000000-0008-0000-0700-000008010000}"/>
            </a:ext>
          </a:extLst>
        </xdr:cNvPr>
        <xdr:cNvSpPr txBox="1"/>
      </xdr:nvSpPr>
      <xdr:spPr>
        <a:xfrm>
          <a:off x="2641111" y="1651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50546</xdr:rowOff>
    </xdr:from>
    <xdr:to>
      <xdr:col>10</xdr:col>
      <xdr:colOff>165100</xdr:colOff>
      <xdr:row>98</xdr:row>
      <xdr:rowOff>152146</xdr:rowOff>
    </xdr:to>
    <xdr:sp macro="" textlink="">
      <xdr:nvSpPr>
        <xdr:cNvPr id="265" name="楕円 264">
          <a:extLst>
            <a:ext uri="{FF2B5EF4-FFF2-40B4-BE49-F238E27FC236}">
              <a16:creationId xmlns:a16="http://schemas.microsoft.com/office/drawing/2014/main" xmlns="" id="{00000000-0008-0000-0700-000009010000}"/>
            </a:ext>
          </a:extLst>
        </xdr:cNvPr>
        <xdr:cNvSpPr/>
      </xdr:nvSpPr>
      <xdr:spPr>
        <a:xfrm>
          <a:off x="1968500" y="1685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143273</xdr:rowOff>
    </xdr:from>
    <xdr:ext cx="534377" cy="259045"/>
    <xdr:sp macro="" textlink="">
      <xdr:nvSpPr>
        <xdr:cNvPr id="266" name="テキスト ボックス 265">
          <a:extLst>
            <a:ext uri="{FF2B5EF4-FFF2-40B4-BE49-F238E27FC236}">
              <a16:creationId xmlns:a16="http://schemas.microsoft.com/office/drawing/2014/main" xmlns="" id="{00000000-0008-0000-0700-00000A010000}"/>
            </a:ext>
          </a:extLst>
        </xdr:cNvPr>
        <xdr:cNvSpPr txBox="1"/>
      </xdr:nvSpPr>
      <xdr:spPr>
        <a:xfrm>
          <a:off x="1752111" y="1694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34137</xdr:rowOff>
    </xdr:from>
    <xdr:to>
      <xdr:col>6</xdr:col>
      <xdr:colOff>38100</xdr:colOff>
      <xdr:row>98</xdr:row>
      <xdr:rowOff>135737</xdr:rowOff>
    </xdr:to>
    <xdr:sp macro="" textlink="">
      <xdr:nvSpPr>
        <xdr:cNvPr id="267" name="楕円 266">
          <a:extLst>
            <a:ext uri="{FF2B5EF4-FFF2-40B4-BE49-F238E27FC236}">
              <a16:creationId xmlns:a16="http://schemas.microsoft.com/office/drawing/2014/main" xmlns="" id="{00000000-0008-0000-0700-00000B010000}"/>
            </a:ext>
          </a:extLst>
        </xdr:cNvPr>
        <xdr:cNvSpPr/>
      </xdr:nvSpPr>
      <xdr:spPr>
        <a:xfrm>
          <a:off x="1079500" y="1683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126864</xdr:rowOff>
    </xdr:from>
    <xdr:ext cx="534377" cy="259045"/>
    <xdr:sp macro="" textlink="">
      <xdr:nvSpPr>
        <xdr:cNvPr id="268" name="テキスト ボックス 267">
          <a:extLst>
            <a:ext uri="{FF2B5EF4-FFF2-40B4-BE49-F238E27FC236}">
              <a16:creationId xmlns:a16="http://schemas.microsoft.com/office/drawing/2014/main" xmlns="" id="{00000000-0008-0000-0700-00000C010000}"/>
            </a:ext>
          </a:extLst>
        </xdr:cNvPr>
        <xdr:cNvSpPr txBox="1"/>
      </xdr:nvSpPr>
      <xdr:spPr>
        <a:xfrm>
          <a:off x="863111" y="1692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xmlns="" id="{00000000-0008-0000-07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xmlns="" id="{00000000-0008-0000-07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xmlns="" id="{00000000-0008-0000-07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xmlns="" id="{00000000-0008-0000-07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xmlns="" id="{00000000-0008-0000-07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xmlns="" id="{00000000-0008-0000-07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xmlns="" id="{00000000-0008-0000-07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xmlns="" id="{00000000-0008-0000-07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2" name="テキスト ボックス 281">
          <a:extLst>
            <a:ext uri="{FF2B5EF4-FFF2-40B4-BE49-F238E27FC236}">
              <a16:creationId xmlns:a16="http://schemas.microsoft.com/office/drawing/2014/main" xmlns="" id="{00000000-0008-0000-0700-00001A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xmlns="" id="{00000000-0008-0000-07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4" name="テキスト ボックス 283">
          <a:extLst>
            <a:ext uri="{FF2B5EF4-FFF2-40B4-BE49-F238E27FC236}">
              <a16:creationId xmlns:a16="http://schemas.microsoft.com/office/drawing/2014/main" xmlns="" id="{00000000-0008-0000-0700-00001C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xmlns="" id="{00000000-0008-0000-07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6" name="テキスト ボックス 285">
          <a:extLst>
            <a:ext uri="{FF2B5EF4-FFF2-40B4-BE49-F238E27FC236}">
              <a16:creationId xmlns:a16="http://schemas.microsoft.com/office/drawing/2014/main" xmlns="" id="{00000000-0008-0000-0700-00001E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xmlns=""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xmlns=""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82321</xdr:rowOff>
    </xdr:from>
    <xdr:to>
      <xdr:col>54</xdr:col>
      <xdr:colOff>189865</xdr:colOff>
      <xdr:row>38</xdr:row>
      <xdr:rowOff>139700</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flipV="1">
          <a:off x="10475595" y="5397271"/>
          <a:ext cx="1270" cy="1257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1" name="労働費最小値テキスト">
          <a:extLst>
            <a:ext uri="{FF2B5EF4-FFF2-40B4-BE49-F238E27FC236}">
              <a16:creationId xmlns:a16="http://schemas.microsoft.com/office/drawing/2014/main" xmlns="" id="{00000000-0008-0000-0700-000023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28998</xdr:rowOff>
    </xdr:from>
    <xdr:ext cx="469744" cy="259045"/>
    <xdr:sp macro="" textlink="">
      <xdr:nvSpPr>
        <xdr:cNvPr id="293" name="労働費最大値テキスト">
          <a:extLst>
            <a:ext uri="{FF2B5EF4-FFF2-40B4-BE49-F238E27FC236}">
              <a16:creationId xmlns:a16="http://schemas.microsoft.com/office/drawing/2014/main" xmlns="" id="{00000000-0008-0000-0700-000025010000}"/>
            </a:ext>
          </a:extLst>
        </xdr:cNvPr>
        <xdr:cNvSpPr txBox="1"/>
      </xdr:nvSpPr>
      <xdr:spPr>
        <a:xfrm>
          <a:off x="10528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82321</xdr:rowOff>
    </xdr:from>
    <xdr:to>
      <xdr:col>55</xdr:col>
      <xdr:colOff>88900</xdr:colOff>
      <xdr:row>31</xdr:row>
      <xdr:rowOff>82321</xdr:rowOff>
    </xdr:to>
    <xdr:cxnSp macro="">
      <xdr:nvCxnSpPr>
        <xdr:cNvPr id="294" name="直線コネクタ 293">
          <a:extLst>
            <a:ext uri="{FF2B5EF4-FFF2-40B4-BE49-F238E27FC236}">
              <a16:creationId xmlns:a16="http://schemas.microsoft.com/office/drawing/2014/main" xmlns="" id="{00000000-0008-0000-0700-000026010000}"/>
            </a:ext>
          </a:extLst>
        </xdr:cNvPr>
        <xdr:cNvCxnSpPr/>
      </xdr:nvCxnSpPr>
      <xdr:spPr>
        <a:xfrm>
          <a:off x="10388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74092</xdr:rowOff>
    </xdr:from>
    <xdr:to>
      <xdr:col>55</xdr:col>
      <xdr:colOff>0</xdr:colOff>
      <xdr:row>38</xdr:row>
      <xdr:rowOff>45517</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a:off x="9639300" y="6417742"/>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35425</xdr:rowOff>
    </xdr:from>
    <xdr:ext cx="469744" cy="259045"/>
    <xdr:sp macro="" textlink="">
      <xdr:nvSpPr>
        <xdr:cNvPr id="296" name="労働費平均値テキスト">
          <a:extLst>
            <a:ext uri="{FF2B5EF4-FFF2-40B4-BE49-F238E27FC236}">
              <a16:creationId xmlns:a16="http://schemas.microsoft.com/office/drawing/2014/main" xmlns="" id="{00000000-0008-0000-0700-000028010000}"/>
            </a:ext>
          </a:extLst>
        </xdr:cNvPr>
        <xdr:cNvSpPr txBox="1"/>
      </xdr:nvSpPr>
      <xdr:spPr>
        <a:xfrm>
          <a:off x="10528300" y="6207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12548</xdr:rowOff>
    </xdr:from>
    <xdr:to>
      <xdr:col>55</xdr:col>
      <xdr:colOff>50800</xdr:colOff>
      <xdr:row>37</xdr:row>
      <xdr:rowOff>114148</xdr:rowOff>
    </xdr:to>
    <xdr:sp macro="" textlink="">
      <xdr:nvSpPr>
        <xdr:cNvPr id="297" name="フローチャート: 判断 296">
          <a:extLst>
            <a:ext uri="{FF2B5EF4-FFF2-40B4-BE49-F238E27FC236}">
              <a16:creationId xmlns:a16="http://schemas.microsoft.com/office/drawing/2014/main" xmlns="" id="{00000000-0008-0000-0700-000029010000}"/>
            </a:ext>
          </a:extLst>
        </xdr:cNvPr>
        <xdr:cNvSpPr/>
      </xdr:nvSpPr>
      <xdr:spPr>
        <a:xfrm>
          <a:off x="104267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55118</xdr:rowOff>
    </xdr:from>
    <xdr:to>
      <xdr:col>50</xdr:col>
      <xdr:colOff>114300</xdr:colOff>
      <xdr:row>37</xdr:row>
      <xdr:rowOff>74092</xdr:rowOff>
    </xdr:to>
    <xdr:cxnSp macro="">
      <xdr:nvCxnSpPr>
        <xdr:cNvPr id="298" name="直線コネクタ 297">
          <a:extLst>
            <a:ext uri="{FF2B5EF4-FFF2-40B4-BE49-F238E27FC236}">
              <a16:creationId xmlns:a16="http://schemas.microsoft.com/office/drawing/2014/main" xmlns="" id="{00000000-0008-0000-0700-00002A010000}"/>
            </a:ext>
          </a:extLst>
        </xdr:cNvPr>
        <xdr:cNvCxnSpPr/>
      </xdr:nvCxnSpPr>
      <xdr:spPr>
        <a:xfrm>
          <a:off x="8750300" y="6398768"/>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25807</xdr:rowOff>
    </xdr:from>
    <xdr:to>
      <xdr:col>50</xdr:col>
      <xdr:colOff>165100</xdr:colOff>
      <xdr:row>37</xdr:row>
      <xdr:rowOff>127407</xdr:rowOff>
    </xdr:to>
    <xdr:sp macro="" textlink="">
      <xdr:nvSpPr>
        <xdr:cNvPr id="299" name="フローチャート: 判断 298">
          <a:extLst>
            <a:ext uri="{FF2B5EF4-FFF2-40B4-BE49-F238E27FC236}">
              <a16:creationId xmlns:a16="http://schemas.microsoft.com/office/drawing/2014/main" xmlns="" id="{00000000-0008-0000-0700-00002B010000}"/>
            </a:ext>
          </a:extLst>
        </xdr:cNvPr>
        <xdr:cNvSpPr/>
      </xdr:nvSpPr>
      <xdr:spPr>
        <a:xfrm>
          <a:off x="9588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118534</xdr:rowOff>
    </xdr:from>
    <xdr:ext cx="469744"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9404428" y="6462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7341</xdr:rowOff>
    </xdr:from>
    <xdr:to>
      <xdr:col>45</xdr:col>
      <xdr:colOff>177800</xdr:colOff>
      <xdr:row>37</xdr:row>
      <xdr:rowOff>55118</xdr:rowOff>
    </xdr:to>
    <xdr:cxnSp macro="">
      <xdr:nvCxnSpPr>
        <xdr:cNvPr id="301" name="直線コネクタ 300">
          <a:extLst>
            <a:ext uri="{FF2B5EF4-FFF2-40B4-BE49-F238E27FC236}">
              <a16:creationId xmlns:a16="http://schemas.microsoft.com/office/drawing/2014/main" xmlns="" id="{00000000-0008-0000-0700-00002D010000}"/>
            </a:ext>
          </a:extLst>
        </xdr:cNvPr>
        <xdr:cNvCxnSpPr/>
      </xdr:nvCxnSpPr>
      <xdr:spPr>
        <a:xfrm>
          <a:off x="7861300" y="6350991"/>
          <a:ext cx="889000" cy="4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13691</xdr:rowOff>
    </xdr:from>
    <xdr:to>
      <xdr:col>46</xdr:col>
      <xdr:colOff>38100</xdr:colOff>
      <xdr:row>37</xdr:row>
      <xdr:rowOff>115291</xdr:rowOff>
    </xdr:to>
    <xdr:sp macro="" textlink="">
      <xdr:nvSpPr>
        <xdr:cNvPr id="302" name="フローチャート: 判断 301">
          <a:extLst>
            <a:ext uri="{FF2B5EF4-FFF2-40B4-BE49-F238E27FC236}">
              <a16:creationId xmlns:a16="http://schemas.microsoft.com/office/drawing/2014/main" xmlns="" id="{00000000-0008-0000-0700-00002E010000}"/>
            </a:ext>
          </a:extLst>
        </xdr:cNvPr>
        <xdr:cNvSpPr/>
      </xdr:nvSpPr>
      <xdr:spPr>
        <a:xfrm>
          <a:off x="8699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106418</xdr:rowOff>
    </xdr:from>
    <xdr:ext cx="469744"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8515428" y="6450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7341</xdr:rowOff>
    </xdr:from>
    <xdr:to>
      <xdr:col>41</xdr:col>
      <xdr:colOff>50800</xdr:colOff>
      <xdr:row>37</xdr:row>
      <xdr:rowOff>48717</xdr:rowOff>
    </xdr:to>
    <xdr:cxnSp macro="">
      <xdr:nvCxnSpPr>
        <xdr:cNvPr id="304" name="直線コネクタ 303">
          <a:extLst>
            <a:ext uri="{FF2B5EF4-FFF2-40B4-BE49-F238E27FC236}">
              <a16:creationId xmlns:a16="http://schemas.microsoft.com/office/drawing/2014/main" xmlns="" id="{00000000-0008-0000-0700-000030010000}"/>
            </a:ext>
          </a:extLst>
        </xdr:cNvPr>
        <xdr:cNvCxnSpPr/>
      </xdr:nvCxnSpPr>
      <xdr:spPr>
        <a:xfrm flipV="1">
          <a:off x="6972300" y="6350991"/>
          <a:ext cx="889000" cy="4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157709</xdr:rowOff>
    </xdr:from>
    <xdr:to>
      <xdr:col>41</xdr:col>
      <xdr:colOff>101600</xdr:colOff>
      <xdr:row>37</xdr:row>
      <xdr:rowOff>87859</xdr:rowOff>
    </xdr:to>
    <xdr:sp macro="" textlink="">
      <xdr:nvSpPr>
        <xdr:cNvPr id="305" name="フローチャート: 判断 304">
          <a:extLst>
            <a:ext uri="{FF2B5EF4-FFF2-40B4-BE49-F238E27FC236}">
              <a16:creationId xmlns:a16="http://schemas.microsoft.com/office/drawing/2014/main" xmlns="" id="{00000000-0008-0000-0700-000031010000}"/>
            </a:ext>
          </a:extLst>
        </xdr:cNvPr>
        <xdr:cNvSpPr/>
      </xdr:nvSpPr>
      <xdr:spPr>
        <a:xfrm>
          <a:off x="7810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78986</xdr:rowOff>
    </xdr:from>
    <xdr:ext cx="469744"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7626428" y="642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156794</xdr:rowOff>
    </xdr:from>
    <xdr:to>
      <xdr:col>36</xdr:col>
      <xdr:colOff>165100</xdr:colOff>
      <xdr:row>37</xdr:row>
      <xdr:rowOff>86944</xdr:rowOff>
    </xdr:to>
    <xdr:sp macro="" textlink="">
      <xdr:nvSpPr>
        <xdr:cNvPr id="307" name="フローチャート: 判断 306">
          <a:extLst>
            <a:ext uri="{FF2B5EF4-FFF2-40B4-BE49-F238E27FC236}">
              <a16:creationId xmlns:a16="http://schemas.microsoft.com/office/drawing/2014/main" xmlns="" id="{00000000-0008-0000-0700-000033010000}"/>
            </a:ext>
          </a:extLst>
        </xdr:cNvPr>
        <xdr:cNvSpPr/>
      </xdr:nvSpPr>
      <xdr:spPr>
        <a:xfrm>
          <a:off x="6921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103471</xdr:rowOff>
    </xdr:from>
    <xdr:ext cx="469744"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6737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xmlns=""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166167</xdr:rowOff>
    </xdr:from>
    <xdr:to>
      <xdr:col>55</xdr:col>
      <xdr:colOff>50800</xdr:colOff>
      <xdr:row>38</xdr:row>
      <xdr:rowOff>96317</xdr:rowOff>
    </xdr:to>
    <xdr:sp macro="" textlink="">
      <xdr:nvSpPr>
        <xdr:cNvPr id="314" name="楕円 313">
          <a:extLst>
            <a:ext uri="{FF2B5EF4-FFF2-40B4-BE49-F238E27FC236}">
              <a16:creationId xmlns:a16="http://schemas.microsoft.com/office/drawing/2014/main" xmlns="" id="{00000000-0008-0000-0700-00003A010000}"/>
            </a:ext>
          </a:extLst>
        </xdr:cNvPr>
        <xdr:cNvSpPr/>
      </xdr:nvSpPr>
      <xdr:spPr>
        <a:xfrm>
          <a:off x="10426700" y="650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81094</xdr:rowOff>
    </xdr:from>
    <xdr:ext cx="378565" cy="259045"/>
    <xdr:sp macro="" textlink="">
      <xdr:nvSpPr>
        <xdr:cNvPr id="315" name="労働費該当値テキスト">
          <a:extLst>
            <a:ext uri="{FF2B5EF4-FFF2-40B4-BE49-F238E27FC236}">
              <a16:creationId xmlns:a16="http://schemas.microsoft.com/office/drawing/2014/main" xmlns="" id="{00000000-0008-0000-0700-00003B010000}"/>
            </a:ext>
          </a:extLst>
        </xdr:cNvPr>
        <xdr:cNvSpPr txBox="1"/>
      </xdr:nvSpPr>
      <xdr:spPr>
        <a:xfrm>
          <a:off x="10528300" y="6424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23292</xdr:rowOff>
    </xdr:from>
    <xdr:to>
      <xdr:col>50</xdr:col>
      <xdr:colOff>165100</xdr:colOff>
      <xdr:row>37</xdr:row>
      <xdr:rowOff>124892</xdr:rowOff>
    </xdr:to>
    <xdr:sp macro="" textlink="">
      <xdr:nvSpPr>
        <xdr:cNvPr id="316" name="楕円 315">
          <a:extLst>
            <a:ext uri="{FF2B5EF4-FFF2-40B4-BE49-F238E27FC236}">
              <a16:creationId xmlns:a16="http://schemas.microsoft.com/office/drawing/2014/main" xmlns="" id="{00000000-0008-0000-0700-00003C010000}"/>
            </a:ext>
          </a:extLst>
        </xdr:cNvPr>
        <xdr:cNvSpPr/>
      </xdr:nvSpPr>
      <xdr:spPr>
        <a:xfrm>
          <a:off x="9588500" y="636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141419</xdr:rowOff>
    </xdr:from>
    <xdr:ext cx="469744" cy="259045"/>
    <xdr:sp macro="" textlink="">
      <xdr:nvSpPr>
        <xdr:cNvPr id="317" name="テキスト ボックス 316">
          <a:extLst>
            <a:ext uri="{FF2B5EF4-FFF2-40B4-BE49-F238E27FC236}">
              <a16:creationId xmlns:a16="http://schemas.microsoft.com/office/drawing/2014/main" xmlns="" id="{00000000-0008-0000-0700-00003D010000}"/>
            </a:ext>
          </a:extLst>
        </xdr:cNvPr>
        <xdr:cNvSpPr txBox="1"/>
      </xdr:nvSpPr>
      <xdr:spPr>
        <a:xfrm>
          <a:off x="9404428" y="6142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4318</xdr:rowOff>
    </xdr:from>
    <xdr:to>
      <xdr:col>46</xdr:col>
      <xdr:colOff>38100</xdr:colOff>
      <xdr:row>37</xdr:row>
      <xdr:rowOff>105918</xdr:rowOff>
    </xdr:to>
    <xdr:sp macro="" textlink="">
      <xdr:nvSpPr>
        <xdr:cNvPr id="318" name="楕円 317">
          <a:extLst>
            <a:ext uri="{FF2B5EF4-FFF2-40B4-BE49-F238E27FC236}">
              <a16:creationId xmlns:a16="http://schemas.microsoft.com/office/drawing/2014/main" xmlns="" id="{00000000-0008-0000-0700-00003E010000}"/>
            </a:ext>
          </a:extLst>
        </xdr:cNvPr>
        <xdr:cNvSpPr/>
      </xdr:nvSpPr>
      <xdr:spPr>
        <a:xfrm>
          <a:off x="8699500" y="634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122445</xdr:rowOff>
    </xdr:from>
    <xdr:ext cx="469744" cy="259045"/>
    <xdr:sp macro="" textlink="">
      <xdr:nvSpPr>
        <xdr:cNvPr id="319" name="テキスト ボックス 318">
          <a:extLst>
            <a:ext uri="{FF2B5EF4-FFF2-40B4-BE49-F238E27FC236}">
              <a16:creationId xmlns:a16="http://schemas.microsoft.com/office/drawing/2014/main" xmlns="" id="{00000000-0008-0000-0700-00003F010000}"/>
            </a:ext>
          </a:extLst>
        </xdr:cNvPr>
        <xdr:cNvSpPr txBox="1"/>
      </xdr:nvSpPr>
      <xdr:spPr>
        <a:xfrm>
          <a:off x="8515428" y="6123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127991</xdr:rowOff>
    </xdr:from>
    <xdr:to>
      <xdr:col>41</xdr:col>
      <xdr:colOff>101600</xdr:colOff>
      <xdr:row>37</xdr:row>
      <xdr:rowOff>58141</xdr:rowOff>
    </xdr:to>
    <xdr:sp macro="" textlink="">
      <xdr:nvSpPr>
        <xdr:cNvPr id="320" name="楕円 319">
          <a:extLst>
            <a:ext uri="{FF2B5EF4-FFF2-40B4-BE49-F238E27FC236}">
              <a16:creationId xmlns:a16="http://schemas.microsoft.com/office/drawing/2014/main" xmlns="" id="{00000000-0008-0000-0700-000040010000}"/>
            </a:ext>
          </a:extLst>
        </xdr:cNvPr>
        <xdr:cNvSpPr/>
      </xdr:nvSpPr>
      <xdr:spPr>
        <a:xfrm>
          <a:off x="7810500" y="630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74668</xdr:rowOff>
    </xdr:from>
    <xdr:ext cx="469744" cy="259045"/>
    <xdr:sp macro="" textlink="">
      <xdr:nvSpPr>
        <xdr:cNvPr id="321" name="テキスト ボックス 320">
          <a:extLst>
            <a:ext uri="{FF2B5EF4-FFF2-40B4-BE49-F238E27FC236}">
              <a16:creationId xmlns:a16="http://schemas.microsoft.com/office/drawing/2014/main" xmlns="" id="{00000000-0008-0000-0700-000041010000}"/>
            </a:ext>
          </a:extLst>
        </xdr:cNvPr>
        <xdr:cNvSpPr txBox="1"/>
      </xdr:nvSpPr>
      <xdr:spPr>
        <a:xfrm>
          <a:off x="7626428" y="6075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169367</xdr:rowOff>
    </xdr:from>
    <xdr:to>
      <xdr:col>36</xdr:col>
      <xdr:colOff>165100</xdr:colOff>
      <xdr:row>37</xdr:row>
      <xdr:rowOff>99517</xdr:rowOff>
    </xdr:to>
    <xdr:sp macro="" textlink="">
      <xdr:nvSpPr>
        <xdr:cNvPr id="322" name="楕円 321">
          <a:extLst>
            <a:ext uri="{FF2B5EF4-FFF2-40B4-BE49-F238E27FC236}">
              <a16:creationId xmlns:a16="http://schemas.microsoft.com/office/drawing/2014/main" xmlns="" id="{00000000-0008-0000-0700-000042010000}"/>
            </a:ext>
          </a:extLst>
        </xdr:cNvPr>
        <xdr:cNvSpPr/>
      </xdr:nvSpPr>
      <xdr:spPr>
        <a:xfrm>
          <a:off x="6921500" y="634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90644</xdr:rowOff>
    </xdr:from>
    <xdr:ext cx="469744" cy="259045"/>
    <xdr:sp macro="" textlink="">
      <xdr:nvSpPr>
        <xdr:cNvPr id="323" name="テキスト ボックス 322">
          <a:extLst>
            <a:ext uri="{FF2B5EF4-FFF2-40B4-BE49-F238E27FC236}">
              <a16:creationId xmlns:a16="http://schemas.microsoft.com/office/drawing/2014/main" xmlns="" id="{00000000-0008-0000-0700-000043010000}"/>
            </a:ext>
          </a:extLst>
        </xdr:cNvPr>
        <xdr:cNvSpPr txBox="1"/>
      </xdr:nvSpPr>
      <xdr:spPr>
        <a:xfrm>
          <a:off x="6737428" y="643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xmlns=""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xmlns=""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xmlns=""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xmlns=""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xmlns=""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xmlns=""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xmlns=""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xmlns=""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xmlns=""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xmlns=""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xmlns=""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xmlns=""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xmlns=""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xmlns=""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6464</xdr:rowOff>
    </xdr:from>
    <xdr:to>
      <xdr:col>54</xdr:col>
      <xdr:colOff>189865</xdr:colOff>
      <xdr:row>58</xdr:row>
      <xdr:rowOff>159931</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flipV="1">
          <a:off x="10475595" y="8578964"/>
          <a:ext cx="1270" cy="152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163758</xdr:rowOff>
    </xdr:from>
    <xdr:ext cx="469744" cy="259045"/>
    <xdr:sp macro="" textlink="">
      <xdr:nvSpPr>
        <xdr:cNvPr id="348" name="農林水産業費最小値テキスト">
          <a:extLst>
            <a:ext uri="{FF2B5EF4-FFF2-40B4-BE49-F238E27FC236}">
              <a16:creationId xmlns:a16="http://schemas.microsoft.com/office/drawing/2014/main" xmlns="" id="{00000000-0008-0000-0700-00005C010000}"/>
            </a:ext>
          </a:extLst>
        </xdr:cNvPr>
        <xdr:cNvSpPr txBox="1"/>
      </xdr:nvSpPr>
      <xdr:spPr>
        <a:xfrm>
          <a:off x="10528300" y="1010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159931</xdr:rowOff>
    </xdr:from>
    <xdr:to>
      <xdr:col>55</xdr:col>
      <xdr:colOff>88900</xdr:colOff>
      <xdr:row>58</xdr:row>
      <xdr:rowOff>159931</xdr:rowOff>
    </xdr:to>
    <xdr:cxnSp macro="">
      <xdr:nvCxnSpPr>
        <xdr:cNvPr id="349" name="直線コネクタ 348">
          <a:extLst>
            <a:ext uri="{FF2B5EF4-FFF2-40B4-BE49-F238E27FC236}">
              <a16:creationId xmlns:a16="http://schemas.microsoft.com/office/drawing/2014/main" xmlns="" id="{00000000-0008-0000-0700-00005D010000}"/>
            </a:ext>
          </a:extLst>
        </xdr:cNvPr>
        <xdr:cNvCxnSpPr/>
      </xdr:nvCxnSpPr>
      <xdr:spPr>
        <a:xfrm>
          <a:off x="10388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124591</xdr:rowOff>
    </xdr:from>
    <xdr:ext cx="534377" cy="259045"/>
    <xdr:sp macro="" textlink="">
      <xdr:nvSpPr>
        <xdr:cNvPr id="350" name="農林水産業費最大値テキスト">
          <a:extLst>
            <a:ext uri="{FF2B5EF4-FFF2-40B4-BE49-F238E27FC236}">
              <a16:creationId xmlns:a16="http://schemas.microsoft.com/office/drawing/2014/main" xmlns="" id="{00000000-0008-0000-0700-00005E010000}"/>
            </a:ext>
          </a:extLst>
        </xdr:cNvPr>
        <xdr:cNvSpPr txBox="1"/>
      </xdr:nvSpPr>
      <xdr:spPr>
        <a:xfrm>
          <a:off x="10528300" y="835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6464</xdr:rowOff>
    </xdr:from>
    <xdr:to>
      <xdr:col>55</xdr:col>
      <xdr:colOff>88900</xdr:colOff>
      <xdr:row>50</xdr:row>
      <xdr:rowOff>6464</xdr:rowOff>
    </xdr:to>
    <xdr:cxnSp macro="">
      <xdr:nvCxnSpPr>
        <xdr:cNvPr id="351" name="直線コネクタ 350">
          <a:extLst>
            <a:ext uri="{FF2B5EF4-FFF2-40B4-BE49-F238E27FC236}">
              <a16:creationId xmlns:a16="http://schemas.microsoft.com/office/drawing/2014/main" xmlns="" id="{00000000-0008-0000-0700-00005F010000}"/>
            </a:ext>
          </a:extLst>
        </xdr:cNvPr>
        <xdr:cNvCxnSpPr/>
      </xdr:nvCxnSpPr>
      <xdr:spPr>
        <a:xfrm>
          <a:off x="10388600" y="857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18428</xdr:rowOff>
    </xdr:from>
    <xdr:to>
      <xdr:col>55</xdr:col>
      <xdr:colOff>0</xdr:colOff>
      <xdr:row>56</xdr:row>
      <xdr:rowOff>158864</xdr:rowOff>
    </xdr:to>
    <xdr:cxnSp macro="">
      <xdr:nvCxnSpPr>
        <xdr:cNvPr id="352" name="直線コネクタ 351">
          <a:extLst>
            <a:ext uri="{FF2B5EF4-FFF2-40B4-BE49-F238E27FC236}">
              <a16:creationId xmlns:a16="http://schemas.microsoft.com/office/drawing/2014/main" xmlns="" id="{00000000-0008-0000-0700-000060010000}"/>
            </a:ext>
          </a:extLst>
        </xdr:cNvPr>
        <xdr:cNvCxnSpPr/>
      </xdr:nvCxnSpPr>
      <xdr:spPr>
        <a:xfrm>
          <a:off x="9639300" y="9619628"/>
          <a:ext cx="838200" cy="14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128026</xdr:rowOff>
    </xdr:from>
    <xdr:ext cx="534377" cy="259045"/>
    <xdr:sp macro="" textlink="">
      <xdr:nvSpPr>
        <xdr:cNvPr id="353" name="農林水産業費平均値テキスト">
          <a:extLst>
            <a:ext uri="{FF2B5EF4-FFF2-40B4-BE49-F238E27FC236}">
              <a16:creationId xmlns:a16="http://schemas.microsoft.com/office/drawing/2014/main" xmlns="" id="{00000000-0008-0000-0700-000061010000}"/>
            </a:ext>
          </a:extLst>
        </xdr:cNvPr>
        <xdr:cNvSpPr txBox="1"/>
      </xdr:nvSpPr>
      <xdr:spPr>
        <a:xfrm>
          <a:off x="10528300" y="9557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105149</xdr:rowOff>
    </xdr:from>
    <xdr:to>
      <xdr:col>55</xdr:col>
      <xdr:colOff>50800</xdr:colOff>
      <xdr:row>57</xdr:row>
      <xdr:rowOff>35299</xdr:rowOff>
    </xdr:to>
    <xdr:sp macro="" textlink="">
      <xdr:nvSpPr>
        <xdr:cNvPr id="354" name="フローチャート: 判断 353">
          <a:extLst>
            <a:ext uri="{FF2B5EF4-FFF2-40B4-BE49-F238E27FC236}">
              <a16:creationId xmlns:a16="http://schemas.microsoft.com/office/drawing/2014/main" xmlns="" id="{00000000-0008-0000-0700-000062010000}"/>
            </a:ext>
          </a:extLst>
        </xdr:cNvPr>
        <xdr:cNvSpPr/>
      </xdr:nvSpPr>
      <xdr:spPr>
        <a:xfrm>
          <a:off x="104267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18428</xdr:rowOff>
    </xdr:from>
    <xdr:to>
      <xdr:col>50</xdr:col>
      <xdr:colOff>114300</xdr:colOff>
      <xdr:row>57</xdr:row>
      <xdr:rowOff>9589</xdr:rowOff>
    </xdr:to>
    <xdr:cxnSp macro="">
      <xdr:nvCxnSpPr>
        <xdr:cNvPr id="355" name="直線コネクタ 354">
          <a:extLst>
            <a:ext uri="{FF2B5EF4-FFF2-40B4-BE49-F238E27FC236}">
              <a16:creationId xmlns:a16="http://schemas.microsoft.com/office/drawing/2014/main" xmlns="" id="{00000000-0008-0000-0700-000063010000}"/>
            </a:ext>
          </a:extLst>
        </xdr:cNvPr>
        <xdr:cNvCxnSpPr/>
      </xdr:nvCxnSpPr>
      <xdr:spPr>
        <a:xfrm flipV="1">
          <a:off x="8750300" y="9619628"/>
          <a:ext cx="889000" cy="16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96291</xdr:rowOff>
    </xdr:from>
    <xdr:to>
      <xdr:col>50</xdr:col>
      <xdr:colOff>165100</xdr:colOff>
      <xdr:row>57</xdr:row>
      <xdr:rowOff>26441</xdr:rowOff>
    </xdr:to>
    <xdr:sp macro="" textlink="">
      <xdr:nvSpPr>
        <xdr:cNvPr id="356" name="フローチャート: 判断 355">
          <a:extLst>
            <a:ext uri="{FF2B5EF4-FFF2-40B4-BE49-F238E27FC236}">
              <a16:creationId xmlns:a16="http://schemas.microsoft.com/office/drawing/2014/main" xmlns="" id="{00000000-0008-0000-0700-000064010000}"/>
            </a:ext>
          </a:extLst>
        </xdr:cNvPr>
        <xdr:cNvSpPr/>
      </xdr:nvSpPr>
      <xdr:spPr>
        <a:xfrm>
          <a:off x="9588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17568</xdr:rowOff>
    </xdr:from>
    <xdr:ext cx="534377"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9372111" y="979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9589</xdr:rowOff>
    </xdr:from>
    <xdr:to>
      <xdr:col>45</xdr:col>
      <xdr:colOff>177800</xdr:colOff>
      <xdr:row>57</xdr:row>
      <xdr:rowOff>21324</xdr:rowOff>
    </xdr:to>
    <xdr:cxnSp macro="">
      <xdr:nvCxnSpPr>
        <xdr:cNvPr id="358" name="直線コネクタ 357">
          <a:extLst>
            <a:ext uri="{FF2B5EF4-FFF2-40B4-BE49-F238E27FC236}">
              <a16:creationId xmlns:a16="http://schemas.microsoft.com/office/drawing/2014/main" xmlns="" id="{00000000-0008-0000-0700-000066010000}"/>
            </a:ext>
          </a:extLst>
        </xdr:cNvPr>
        <xdr:cNvCxnSpPr/>
      </xdr:nvCxnSpPr>
      <xdr:spPr>
        <a:xfrm flipV="1">
          <a:off x="7861300" y="9782239"/>
          <a:ext cx="889000" cy="1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130734</xdr:rowOff>
    </xdr:from>
    <xdr:to>
      <xdr:col>46</xdr:col>
      <xdr:colOff>38100</xdr:colOff>
      <xdr:row>57</xdr:row>
      <xdr:rowOff>60884</xdr:rowOff>
    </xdr:to>
    <xdr:sp macro="" textlink="">
      <xdr:nvSpPr>
        <xdr:cNvPr id="359" name="フローチャート: 判断 358">
          <a:extLst>
            <a:ext uri="{FF2B5EF4-FFF2-40B4-BE49-F238E27FC236}">
              <a16:creationId xmlns:a16="http://schemas.microsoft.com/office/drawing/2014/main" xmlns="" id="{00000000-0008-0000-0700-000067010000}"/>
            </a:ext>
          </a:extLst>
        </xdr:cNvPr>
        <xdr:cNvSpPr/>
      </xdr:nvSpPr>
      <xdr:spPr>
        <a:xfrm>
          <a:off x="8699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52011</xdr:rowOff>
    </xdr:from>
    <xdr:ext cx="534377"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8483111" y="982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11970</xdr:rowOff>
    </xdr:from>
    <xdr:to>
      <xdr:col>41</xdr:col>
      <xdr:colOff>50800</xdr:colOff>
      <xdr:row>57</xdr:row>
      <xdr:rowOff>21324</xdr:rowOff>
    </xdr:to>
    <xdr:cxnSp macro="">
      <xdr:nvCxnSpPr>
        <xdr:cNvPr id="361" name="直線コネクタ 360">
          <a:extLst>
            <a:ext uri="{FF2B5EF4-FFF2-40B4-BE49-F238E27FC236}">
              <a16:creationId xmlns:a16="http://schemas.microsoft.com/office/drawing/2014/main" xmlns="" id="{00000000-0008-0000-0700-000069010000}"/>
            </a:ext>
          </a:extLst>
        </xdr:cNvPr>
        <xdr:cNvCxnSpPr/>
      </xdr:nvCxnSpPr>
      <xdr:spPr>
        <a:xfrm>
          <a:off x="6972300" y="9784620"/>
          <a:ext cx="889000" cy="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125343</xdr:rowOff>
    </xdr:from>
    <xdr:to>
      <xdr:col>41</xdr:col>
      <xdr:colOff>101600</xdr:colOff>
      <xdr:row>57</xdr:row>
      <xdr:rowOff>55493</xdr:rowOff>
    </xdr:to>
    <xdr:sp macro="" textlink="">
      <xdr:nvSpPr>
        <xdr:cNvPr id="362" name="フローチャート: 判断 361">
          <a:extLst>
            <a:ext uri="{FF2B5EF4-FFF2-40B4-BE49-F238E27FC236}">
              <a16:creationId xmlns:a16="http://schemas.microsoft.com/office/drawing/2014/main" xmlns="" id="{00000000-0008-0000-0700-00006A010000}"/>
            </a:ext>
          </a:extLst>
        </xdr:cNvPr>
        <xdr:cNvSpPr/>
      </xdr:nvSpPr>
      <xdr:spPr>
        <a:xfrm>
          <a:off x="78105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72020</xdr:rowOff>
    </xdr:from>
    <xdr:ext cx="534377"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7594111" y="950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131153</xdr:rowOff>
    </xdr:from>
    <xdr:to>
      <xdr:col>36</xdr:col>
      <xdr:colOff>165100</xdr:colOff>
      <xdr:row>57</xdr:row>
      <xdr:rowOff>61303</xdr:rowOff>
    </xdr:to>
    <xdr:sp macro="" textlink="">
      <xdr:nvSpPr>
        <xdr:cNvPr id="364" name="フローチャート: 判断 363">
          <a:extLst>
            <a:ext uri="{FF2B5EF4-FFF2-40B4-BE49-F238E27FC236}">
              <a16:creationId xmlns:a16="http://schemas.microsoft.com/office/drawing/2014/main" xmlns="" id="{00000000-0008-0000-0700-00006C010000}"/>
            </a:ext>
          </a:extLst>
        </xdr:cNvPr>
        <xdr:cNvSpPr/>
      </xdr:nvSpPr>
      <xdr:spPr>
        <a:xfrm>
          <a:off x="6921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77830</xdr:rowOff>
    </xdr:from>
    <xdr:ext cx="534377"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6705111" y="950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xmlns=""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xmlns=""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108064</xdr:rowOff>
    </xdr:from>
    <xdr:to>
      <xdr:col>55</xdr:col>
      <xdr:colOff>50800</xdr:colOff>
      <xdr:row>57</xdr:row>
      <xdr:rowOff>38214</xdr:rowOff>
    </xdr:to>
    <xdr:sp macro="" textlink="">
      <xdr:nvSpPr>
        <xdr:cNvPr id="371" name="楕円 370">
          <a:extLst>
            <a:ext uri="{FF2B5EF4-FFF2-40B4-BE49-F238E27FC236}">
              <a16:creationId xmlns:a16="http://schemas.microsoft.com/office/drawing/2014/main" xmlns="" id="{00000000-0008-0000-0700-000073010000}"/>
            </a:ext>
          </a:extLst>
        </xdr:cNvPr>
        <xdr:cNvSpPr/>
      </xdr:nvSpPr>
      <xdr:spPr>
        <a:xfrm>
          <a:off x="10426700" y="970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86491</xdr:rowOff>
    </xdr:from>
    <xdr:ext cx="534377" cy="259045"/>
    <xdr:sp macro="" textlink="">
      <xdr:nvSpPr>
        <xdr:cNvPr id="372" name="農林水産業費該当値テキスト">
          <a:extLst>
            <a:ext uri="{FF2B5EF4-FFF2-40B4-BE49-F238E27FC236}">
              <a16:creationId xmlns:a16="http://schemas.microsoft.com/office/drawing/2014/main" xmlns="" id="{00000000-0008-0000-0700-000074010000}"/>
            </a:ext>
          </a:extLst>
        </xdr:cNvPr>
        <xdr:cNvSpPr txBox="1"/>
      </xdr:nvSpPr>
      <xdr:spPr>
        <a:xfrm>
          <a:off x="10528300" y="968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139078</xdr:rowOff>
    </xdr:from>
    <xdr:to>
      <xdr:col>50</xdr:col>
      <xdr:colOff>165100</xdr:colOff>
      <xdr:row>56</xdr:row>
      <xdr:rowOff>69228</xdr:rowOff>
    </xdr:to>
    <xdr:sp macro="" textlink="">
      <xdr:nvSpPr>
        <xdr:cNvPr id="373" name="楕円 372">
          <a:extLst>
            <a:ext uri="{FF2B5EF4-FFF2-40B4-BE49-F238E27FC236}">
              <a16:creationId xmlns:a16="http://schemas.microsoft.com/office/drawing/2014/main" xmlns="" id="{00000000-0008-0000-0700-000075010000}"/>
            </a:ext>
          </a:extLst>
        </xdr:cNvPr>
        <xdr:cNvSpPr/>
      </xdr:nvSpPr>
      <xdr:spPr>
        <a:xfrm>
          <a:off x="9588500" y="956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85755</xdr:rowOff>
    </xdr:from>
    <xdr:ext cx="534377" cy="259045"/>
    <xdr:sp macro="" textlink="">
      <xdr:nvSpPr>
        <xdr:cNvPr id="374" name="テキスト ボックス 373">
          <a:extLst>
            <a:ext uri="{FF2B5EF4-FFF2-40B4-BE49-F238E27FC236}">
              <a16:creationId xmlns:a16="http://schemas.microsoft.com/office/drawing/2014/main" xmlns="" id="{00000000-0008-0000-0700-000076010000}"/>
            </a:ext>
          </a:extLst>
        </xdr:cNvPr>
        <xdr:cNvSpPr txBox="1"/>
      </xdr:nvSpPr>
      <xdr:spPr>
        <a:xfrm>
          <a:off x="9372111" y="934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130239</xdr:rowOff>
    </xdr:from>
    <xdr:to>
      <xdr:col>46</xdr:col>
      <xdr:colOff>38100</xdr:colOff>
      <xdr:row>57</xdr:row>
      <xdr:rowOff>60389</xdr:rowOff>
    </xdr:to>
    <xdr:sp macro="" textlink="">
      <xdr:nvSpPr>
        <xdr:cNvPr id="375" name="楕円 374">
          <a:extLst>
            <a:ext uri="{FF2B5EF4-FFF2-40B4-BE49-F238E27FC236}">
              <a16:creationId xmlns:a16="http://schemas.microsoft.com/office/drawing/2014/main" xmlns="" id="{00000000-0008-0000-0700-000077010000}"/>
            </a:ext>
          </a:extLst>
        </xdr:cNvPr>
        <xdr:cNvSpPr/>
      </xdr:nvSpPr>
      <xdr:spPr>
        <a:xfrm>
          <a:off x="8699500" y="973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76916</xdr:rowOff>
    </xdr:from>
    <xdr:ext cx="534377" cy="259045"/>
    <xdr:sp macro="" textlink="">
      <xdr:nvSpPr>
        <xdr:cNvPr id="376" name="テキスト ボックス 375">
          <a:extLst>
            <a:ext uri="{FF2B5EF4-FFF2-40B4-BE49-F238E27FC236}">
              <a16:creationId xmlns:a16="http://schemas.microsoft.com/office/drawing/2014/main" xmlns="" id="{00000000-0008-0000-0700-000078010000}"/>
            </a:ext>
          </a:extLst>
        </xdr:cNvPr>
        <xdr:cNvSpPr txBox="1"/>
      </xdr:nvSpPr>
      <xdr:spPr>
        <a:xfrm>
          <a:off x="8483111" y="950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141974</xdr:rowOff>
    </xdr:from>
    <xdr:to>
      <xdr:col>41</xdr:col>
      <xdr:colOff>101600</xdr:colOff>
      <xdr:row>57</xdr:row>
      <xdr:rowOff>72124</xdr:rowOff>
    </xdr:to>
    <xdr:sp macro="" textlink="">
      <xdr:nvSpPr>
        <xdr:cNvPr id="377" name="楕円 376">
          <a:extLst>
            <a:ext uri="{FF2B5EF4-FFF2-40B4-BE49-F238E27FC236}">
              <a16:creationId xmlns:a16="http://schemas.microsoft.com/office/drawing/2014/main" xmlns="" id="{00000000-0008-0000-0700-000079010000}"/>
            </a:ext>
          </a:extLst>
        </xdr:cNvPr>
        <xdr:cNvSpPr/>
      </xdr:nvSpPr>
      <xdr:spPr>
        <a:xfrm>
          <a:off x="7810500" y="974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63251</xdr:rowOff>
    </xdr:from>
    <xdr:ext cx="534377" cy="259045"/>
    <xdr:sp macro="" textlink="">
      <xdr:nvSpPr>
        <xdr:cNvPr id="378" name="テキスト ボックス 377">
          <a:extLst>
            <a:ext uri="{FF2B5EF4-FFF2-40B4-BE49-F238E27FC236}">
              <a16:creationId xmlns:a16="http://schemas.microsoft.com/office/drawing/2014/main" xmlns="" id="{00000000-0008-0000-0700-00007A010000}"/>
            </a:ext>
          </a:extLst>
        </xdr:cNvPr>
        <xdr:cNvSpPr txBox="1"/>
      </xdr:nvSpPr>
      <xdr:spPr>
        <a:xfrm>
          <a:off x="7594111" y="983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132620</xdr:rowOff>
    </xdr:from>
    <xdr:to>
      <xdr:col>36</xdr:col>
      <xdr:colOff>165100</xdr:colOff>
      <xdr:row>57</xdr:row>
      <xdr:rowOff>62770</xdr:rowOff>
    </xdr:to>
    <xdr:sp macro="" textlink="">
      <xdr:nvSpPr>
        <xdr:cNvPr id="379" name="楕円 378">
          <a:extLst>
            <a:ext uri="{FF2B5EF4-FFF2-40B4-BE49-F238E27FC236}">
              <a16:creationId xmlns:a16="http://schemas.microsoft.com/office/drawing/2014/main" xmlns="" id="{00000000-0008-0000-0700-00007B010000}"/>
            </a:ext>
          </a:extLst>
        </xdr:cNvPr>
        <xdr:cNvSpPr/>
      </xdr:nvSpPr>
      <xdr:spPr>
        <a:xfrm>
          <a:off x="6921500" y="97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53897</xdr:rowOff>
    </xdr:from>
    <xdr:ext cx="534377" cy="259045"/>
    <xdr:sp macro="" textlink="">
      <xdr:nvSpPr>
        <xdr:cNvPr id="380" name="テキスト ボックス 379">
          <a:extLst>
            <a:ext uri="{FF2B5EF4-FFF2-40B4-BE49-F238E27FC236}">
              <a16:creationId xmlns:a16="http://schemas.microsoft.com/office/drawing/2014/main" xmlns="" id="{00000000-0008-0000-0700-00007C010000}"/>
            </a:ext>
          </a:extLst>
        </xdr:cNvPr>
        <xdr:cNvSpPr txBox="1"/>
      </xdr:nvSpPr>
      <xdr:spPr>
        <a:xfrm>
          <a:off x="6705111" y="98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xmlns=""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xmlns=""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xmlns=""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xmlns=""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xmlns=""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xmlns=""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xmlns=""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xmlns=""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xmlns=""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xmlns=""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xmlns=""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xmlns=""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xmlns=""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xmlns=""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xmlns="" id="{00000000-0008-0000-07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xmlns=""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169208</xdr:rowOff>
    </xdr:from>
    <xdr:to>
      <xdr:col>54</xdr:col>
      <xdr:colOff>189865</xdr:colOff>
      <xdr:row>78</xdr:row>
      <xdr:rowOff>163379</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flipV="1">
          <a:off x="10475595" y="11999258"/>
          <a:ext cx="1270" cy="1537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167206</xdr:rowOff>
    </xdr:from>
    <xdr:ext cx="469744" cy="259045"/>
    <xdr:sp macro="" textlink="">
      <xdr:nvSpPr>
        <xdr:cNvPr id="405" name="商工費最小値テキスト">
          <a:extLst>
            <a:ext uri="{FF2B5EF4-FFF2-40B4-BE49-F238E27FC236}">
              <a16:creationId xmlns:a16="http://schemas.microsoft.com/office/drawing/2014/main" xmlns="" id="{00000000-0008-0000-0700-000095010000}"/>
            </a:ext>
          </a:extLst>
        </xdr:cNvPr>
        <xdr:cNvSpPr txBox="1"/>
      </xdr:nvSpPr>
      <xdr:spPr>
        <a:xfrm>
          <a:off x="10528300" y="1354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163379</xdr:rowOff>
    </xdr:from>
    <xdr:to>
      <xdr:col>55</xdr:col>
      <xdr:colOff>88900</xdr:colOff>
      <xdr:row>78</xdr:row>
      <xdr:rowOff>163379</xdr:rowOff>
    </xdr:to>
    <xdr:cxnSp macro="">
      <xdr:nvCxnSpPr>
        <xdr:cNvPr id="406" name="直線コネクタ 405">
          <a:extLst>
            <a:ext uri="{FF2B5EF4-FFF2-40B4-BE49-F238E27FC236}">
              <a16:creationId xmlns:a16="http://schemas.microsoft.com/office/drawing/2014/main" xmlns="" id="{00000000-0008-0000-0700-000096010000}"/>
            </a:ext>
          </a:extLst>
        </xdr:cNvPr>
        <xdr:cNvCxnSpPr/>
      </xdr:nvCxnSpPr>
      <xdr:spPr>
        <a:xfrm>
          <a:off x="10388600" y="135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115885</xdr:rowOff>
    </xdr:from>
    <xdr:ext cx="534377" cy="259045"/>
    <xdr:sp macro="" textlink="">
      <xdr:nvSpPr>
        <xdr:cNvPr id="407" name="商工費最大値テキスト">
          <a:extLst>
            <a:ext uri="{FF2B5EF4-FFF2-40B4-BE49-F238E27FC236}">
              <a16:creationId xmlns:a16="http://schemas.microsoft.com/office/drawing/2014/main" xmlns="" id="{00000000-0008-0000-0700-000097010000}"/>
            </a:ext>
          </a:extLst>
        </xdr:cNvPr>
        <xdr:cNvSpPr txBox="1"/>
      </xdr:nvSpPr>
      <xdr:spPr>
        <a:xfrm>
          <a:off x="10528300" y="1177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169208</xdr:rowOff>
    </xdr:from>
    <xdr:to>
      <xdr:col>55</xdr:col>
      <xdr:colOff>88900</xdr:colOff>
      <xdr:row>69</xdr:row>
      <xdr:rowOff>169208</xdr:rowOff>
    </xdr:to>
    <xdr:cxnSp macro="">
      <xdr:nvCxnSpPr>
        <xdr:cNvPr id="408" name="直線コネクタ 407">
          <a:extLst>
            <a:ext uri="{FF2B5EF4-FFF2-40B4-BE49-F238E27FC236}">
              <a16:creationId xmlns:a16="http://schemas.microsoft.com/office/drawing/2014/main" xmlns="" id="{00000000-0008-0000-0700-000098010000}"/>
            </a:ext>
          </a:extLst>
        </xdr:cNvPr>
        <xdr:cNvCxnSpPr/>
      </xdr:nvCxnSpPr>
      <xdr:spPr>
        <a:xfrm>
          <a:off x="10388600" y="1199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72853</xdr:rowOff>
    </xdr:from>
    <xdr:to>
      <xdr:col>55</xdr:col>
      <xdr:colOff>0</xdr:colOff>
      <xdr:row>78</xdr:row>
      <xdr:rowOff>58604</xdr:rowOff>
    </xdr:to>
    <xdr:cxnSp macro="">
      <xdr:nvCxnSpPr>
        <xdr:cNvPr id="409" name="直線コネクタ 408">
          <a:extLst>
            <a:ext uri="{FF2B5EF4-FFF2-40B4-BE49-F238E27FC236}">
              <a16:creationId xmlns:a16="http://schemas.microsoft.com/office/drawing/2014/main" xmlns="" id="{00000000-0008-0000-0700-000099010000}"/>
            </a:ext>
          </a:extLst>
        </xdr:cNvPr>
        <xdr:cNvCxnSpPr/>
      </xdr:nvCxnSpPr>
      <xdr:spPr>
        <a:xfrm flipV="1">
          <a:off x="9639300" y="13274503"/>
          <a:ext cx="838200" cy="15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95108</xdr:rowOff>
    </xdr:from>
    <xdr:ext cx="534377" cy="259045"/>
    <xdr:sp macro="" textlink="">
      <xdr:nvSpPr>
        <xdr:cNvPr id="410" name="商工費平均値テキスト">
          <a:extLst>
            <a:ext uri="{FF2B5EF4-FFF2-40B4-BE49-F238E27FC236}">
              <a16:creationId xmlns:a16="http://schemas.microsoft.com/office/drawing/2014/main" xmlns="" id="{00000000-0008-0000-0700-00009A010000}"/>
            </a:ext>
          </a:extLst>
        </xdr:cNvPr>
        <xdr:cNvSpPr txBox="1"/>
      </xdr:nvSpPr>
      <xdr:spPr>
        <a:xfrm>
          <a:off x="10528300" y="12953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72231</xdr:rowOff>
    </xdr:from>
    <xdr:to>
      <xdr:col>55</xdr:col>
      <xdr:colOff>50800</xdr:colOff>
      <xdr:row>77</xdr:row>
      <xdr:rowOff>2381</xdr:rowOff>
    </xdr:to>
    <xdr:sp macro="" textlink="">
      <xdr:nvSpPr>
        <xdr:cNvPr id="411" name="フローチャート: 判断 410">
          <a:extLst>
            <a:ext uri="{FF2B5EF4-FFF2-40B4-BE49-F238E27FC236}">
              <a16:creationId xmlns:a16="http://schemas.microsoft.com/office/drawing/2014/main" xmlns="" id="{00000000-0008-0000-0700-00009B010000}"/>
            </a:ext>
          </a:extLst>
        </xdr:cNvPr>
        <xdr:cNvSpPr/>
      </xdr:nvSpPr>
      <xdr:spPr>
        <a:xfrm>
          <a:off x="104267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48755</xdr:rowOff>
    </xdr:from>
    <xdr:to>
      <xdr:col>50</xdr:col>
      <xdr:colOff>114300</xdr:colOff>
      <xdr:row>78</xdr:row>
      <xdr:rowOff>58604</xdr:rowOff>
    </xdr:to>
    <xdr:cxnSp macro="">
      <xdr:nvCxnSpPr>
        <xdr:cNvPr id="412" name="直線コネクタ 411">
          <a:extLst>
            <a:ext uri="{FF2B5EF4-FFF2-40B4-BE49-F238E27FC236}">
              <a16:creationId xmlns:a16="http://schemas.microsoft.com/office/drawing/2014/main" xmlns="" id="{00000000-0008-0000-0700-00009C010000}"/>
            </a:ext>
          </a:extLst>
        </xdr:cNvPr>
        <xdr:cNvCxnSpPr/>
      </xdr:nvCxnSpPr>
      <xdr:spPr>
        <a:xfrm>
          <a:off x="8750300" y="13421855"/>
          <a:ext cx="889000" cy="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52019</xdr:rowOff>
    </xdr:from>
    <xdr:to>
      <xdr:col>50</xdr:col>
      <xdr:colOff>165100</xdr:colOff>
      <xdr:row>77</xdr:row>
      <xdr:rowOff>153619</xdr:rowOff>
    </xdr:to>
    <xdr:sp macro="" textlink="">
      <xdr:nvSpPr>
        <xdr:cNvPr id="413" name="フローチャート: 判断 412">
          <a:extLst>
            <a:ext uri="{FF2B5EF4-FFF2-40B4-BE49-F238E27FC236}">
              <a16:creationId xmlns:a16="http://schemas.microsoft.com/office/drawing/2014/main" xmlns="" id="{00000000-0008-0000-0700-00009D010000}"/>
            </a:ext>
          </a:extLst>
        </xdr:cNvPr>
        <xdr:cNvSpPr/>
      </xdr:nvSpPr>
      <xdr:spPr>
        <a:xfrm>
          <a:off x="9588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170146</xdr:rowOff>
    </xdr:from>
    <xdr:ext cx="534377"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9372111" y="130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125870</xdr:rowOff>
    </xdr:from>
    <xdr:to>
      <xdr:col>45</xdr:col>
      <xdr:colOff>177800</xdr:colOff>
      <xdr:row>78</xdr:row>
      <xdr:rowOff>48755</xdr:rowOff>
    </xdr:to>
    <xdr:cxnSp macro="">
      <xdr:nvCxnSpPr>
        <xdr:cNvPr id="415" name="直線コネクタ 414">
          <a:extLst>
            <a:ext uri="{FF2B5EF4-FFF2-40B4-BE49-F238E27FC236}">
              <a16:creationId xmlns:a16="http://schemas.microsoft.com/office/drawing/2014/main" xmlns="" id="{00000000-0008-0000-0700-00009F010000}"/>
            </a:ext>
          </a:extLst>
        </xdr:cNvPr>
        <xdr:cNvCxnSpPr/>
      </xdr:nvCxnSpPr>
      <xdr:spPr>
        <a:xfrm>
          <a:off x="7861300" y="13327520"/>
          <a:ext cx="889000" cy="9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70211</xdr:rowOff>
    </xdr:from>
    <xdr:to>
      <xdr:col>46</xdr:col>
      <xdr:colOff>38100</xdr:colOff>
      <xdr:row>78</xdr:row>
      <xdr:rowOff>361</xdr:rowOff>
    </xdr:to>
    <xdr:sp macro="" textlink="">
      <xdr:nvSpPr>
        <xdr:cNvPr id="416" name="フローチャート: 判断 415">
          <a:extLst>
            <a:ext uri="{FF2B5EF4-FFF2-40B4-BE49-F238E27FC236}">
              <a16:creationId xmlns:a16="http://schemas.microsoft.com/office/drawing/2014/main" xmlns="" id="{00000000-0008-0000-0700-0000A0010000}"/>
            </a:ext>
          </a:extLst>
        </xdr:cNvPr>
        <xdr:cNvSpPr/>
      </xdr:nvSpPr>
      <xdr:spPr>
        <a:xfrm>
          <a:off x="8699500" y="132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16888</xdr:rowOff>
    </xdr:from>
    <xdr:ext cx="534377"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8483111" y="1304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125870</xdr:rowOff>
    </xdr:from>
    <xdr:to>
      <xdr:col>41</xdr:col>
      <xdr:colOff>50800</xdr:colOff>
      <xdr:row>77</xdr:row>
      <xdr:rowOff>166694</xdr:rowOff>
    </xdr:to>
    <xdr:cxnSp macro="">
      <xdr:nvCxnSpPr>
        <xdr:cNvPr id="418" name="直線コネクタ 417">
          <a:extLst>
            <a:ext uri="{FF2B5EF4-FFF2-40B4-BE49-F238E27FC236}">
              <a16:creationId xmlns:a16="http://schemas.microsoft.com/office/drawing/2014/main" xmlns="" id="{00000000-0008-0000-0700-0000A2010000}"/>
            </a:ext>
          </a:extLst>
        </xdr:cNvPr>
        <xdr:cNvCxnSpPr/>
      </xdr:nvCxnSpPr>
      <xdr:spPr>
        <a:xfrm flipV="1">
          <a:off x="6972300" y="13327520"/>
          <a:ext cx="889000" cy="40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38151</xdr:rowOff>
    </xdr:from>
    <xdr:to>
      <xdr:col>41</xdr:col>
      <xdr:colOff>101600</xdr:colOff>
      <xdr:row>77</xdr:row>
      <xdr:rowOff>139751</xdr:rowOff>
    </xdr:to>
    <xdr:sp macro="" textlink="">
      <xdr:nvSpPr>
        <xdr:cNvPr id="419" name="フローチャート: 判断 418">
          <a:extLst>
            <a:ext uri="{FF2B5EF4-FFF2-40B4-BE49-F238E27FC236}">
              <a16:creationId xmlns:a16="http://schemas.microsoft.com/office/drawing/2014/main" xmlns="" id="{00000000-0008-0000-0700-0000A3010000}"/>
            </a:ext>
          </a:extLst>
        </xdr:cNvPr>
        <xdr:cNvSpPr/>
      </xdr:nvSpPr>
      <xdr:spPr>
        <a:xfrm>
          <a:off x="7810500" y="1323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156278</xdr:rowOff>
    </xdr:from>
    <xdr:ext cx="534377"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7594111" y="1301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48400</xdr:rowOff>
    </xdr:from>
    <xdr:to>
      <xdr:col>36</xdr:col>
      <xdr:colOff>165100</xdr:colOff>
      <xdr:row>77</xdr:row>
      <xdr:rowOff>150000</xdr:rowOff>
    </xdr:to>
    <xdr:sp macro="" textlink="">
      <xdr:nvSpPr>
        <xdr:cNvPr id="421" name="フローチャート: 判断 420">
          <a:extLst>
            <a:ext uri="{FF2B5EF4-FFF2-40B4-BE49-F238E27FC236}">
              <a16:creationId xmlns:a16="http://schemas.microsoft.com/office/drawing/2014/main" xmlns="" id="{00000000-0008-0000-0700-0000A5010000}"/>
            </a:ext>
          </a:extLst>
        </xdr:cNvPr>
        <xdr:cNvSpPr/>
      </xdr:nvSpPr>
      <xdr:spPr>
        <a:xfrm>
          <a:off x="6921500" y="132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166527</xdr:rowOff>
    </xdr:from>
    <xdr:ext cx="534377"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6705111" y="1302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xmlns=""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xmlns=""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22053</xdr:rowOff>
    </xdr:from>
    <xdr:to>
      <xdr:col>55</xdr:col>
      <xdr:colOff>50800</xdr:colOff>
      <xdr:row>77</xdr:row>
      <xdr:rowOff>123653</xdr:rowOff>
    </xdr:to>
    <xdr:sp macro="" textlink="">
      <xdr:nvSpPr>
        <xdr:cNvPr id="428" name="楕円 427">
          <a:extLst>
            <a:ext uri="{FF2B5EF4-FFF2-40B4-BE49-F238E27FC236}">
              <a16:creationId xmlns:a16="http://schemas.microsoft.com/office/drawing/2014/main" xmlns="" id="{00000000-0008-0000-0700-0000AC010000}"/>
            </a:ext>
          </a:extLst>
        </xdr:cNvPr>
        <xdr:cNvSpPr/>
      </xdr:nvSpPr>
      <xdr:spPr>
        <a:xfrm>
          <a:off x="10426700" y="1322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480</xdr:rowOff>
    </xdr:from>
    <xdr:ext cx="534377" cy="259045"/>
    <xdr:sp macro="" textlink="">
      <xdr:nvSpPr>
        <xdr:cNvPr id="429" name="商工費該当値テキスト">
          <a:extLst>
            <a:ext uri="{FF2B5EF4-FFF2-40B4-BE49-F238E27FC236}">
              <a16:creationId xmlns:a16="http://schemas.microsoft.com/office/drawing/2014/main" xmlns="" id="{00000000-0008-0000-0700-0000AD010000}"/>
            </a:ext>
          </a:extLst>
        </xdr:cNvPr>
        <xdr:cNvSpPr txBox="1"/>
      </xdr:nvSpPr>
      <xdr:spPr>
        <a:xfrm>
          <a:off x="10528300" y="1320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7804</xdr:rowOff>
    </xdr:from>
    <xdr:to>
      <xdr:col>50</xdr:col>
      <xdr:colOff>165100</xdr:colOff>
      <xdr:row>78</xdr:row>
      <xdr:rowOff>109404</xdr:rowOff>
    </xdr:to>
    <xdr:sp macro="" textlink="">
      <xdr:nvSpPr>
        <xdr:cNvPr id="430" name="楕円 429">
          <a:extLst>
            <a:ext uri="{FF2B5EF4-FFF2-40B4-BE49-F238E27FC236}">
              <a16:creationId xmlns:a16="http://schemas.microsoft.com/office/drawing/2014/main" xmlns="" id="{00000000-0008-0000-0700-0000AE010000}"/>
            </a:ext>
          </a:extLst>
        </xdr:cNvPr>
        <xdr:cNvSpPr/>
      </xdr:nvSpPr>
      <xdr:spPr>
        <a:xfrm>
          <a:off x="9588500" y="1338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100531</xdr:rowOff>
    </xdr:from>
    <xdr:ext cx="469744" cy="259045"/>
    <xdr:sp macro="" textlink="">
      <xdr:nvSpPr>
        <xdr:cNvPr id="431" name="テキスト ボックス 430">
          <a:extLst>
            <a:ext uri="{FF2B5EF4-FFF2-40B4-BE49-F238E27FC236}">
              <a16:creationId xmlns:a16="http://schemas.microsoft.com/office/drawing/2014/main" xmlns="" id="{00000000-0008-0000-0700-0000AF010000}"/>
            </a:ext>
          </a:extLst>
        </xdr:cNvPr>
        <xdr:cNvSpPr txBox="1"/>
      </xdr:nvSpPr>
      <xdr:spPr>
        <a:xfrm>
          <a:off x="9404428" y="13473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169405</xdr:rowOff>
    </xdr:from>
    <xdr:to>
      <xdr:col>46</xdr:col>
      <xdr:colOff>38100</xdr:colOff>
      <xdr:row>78</xdr:row>
      <xdr:rowOff>99555</xdr:rowOff>
    </xdr:to>
    <xdr:sp macro="" textlink="">
      <xdr:nvSpPr>
        <xdr:cNvPr id="432" name="楕円 431">
          <a:extLst>
            <a:ext uri="{FF2B5EF4-FFF2-40B4-BE49-F238E27FC236}">
              <a16:creationId xmlns:a16="http://schemas.microsoft.com/office/drawing/2014/main" xmlns="" id="{00000000-0008-0000-0700-0000B0010000}"/>
            </a:ext>
          </a:extLst>
        </xdr:cNvPr>
        <xdr:cNvSpPr/>
      </xdr:nvSpPr>
      <xdr:spPr>
        <a:xfrm>
          <a:off x="8699500" y="1337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90682</xdr:rowOff>
    </xdr:from>
    <xdr:ext cx="469744" cy="259045"/>
    <xdr:sp macro="" textlink="">
      <xdr:nvSpPr>
        <xdr:cNvPr id="433" name="テキスト ボックス 432">
          <a:extLst>
            <a:ext uri="{FF2B5EF4-FFF2-40B4-BE49-F238E27FC236}">
              <a16:creationId xmlns:a16="http://schemas.microsoft.com/office/drawing/2014/main" xmlns="" id="{00000000-0008-0000-0700-0000B1010000}"/>
            </a:ext>
          </a:extLst>
        </xdr:cNvPr>
        <xdr:cNvSpPr txBox="1"/>
      </xdr:nvSpPr>
      <xdr:spPr>
        <a:xfrm>
          <a:off x="8515428" y="1346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75070</xdr:rowOff>
    </xdr:from>
    <xdr:to>
      <xdr:col>41</xdr:col>
      <xdr:colOff>101600</xdr:colOff>
      <xdr:row>78</xdr:row>
      <xdr:rowOff>5220</xdr:rowOff>
    </xdr:to>
    <xdr:sp macro="" textlink="">
      <xdr:nvSpPr>
        <xdr:cNvPr id="434" name="楕円 433">
          <a:extLst>
            <a:ext uri="{FF2B5EF4-FFF2-40B4-BE49-F238E27FC236}">
              <a16:creationId xmlns:a16="http://schemas.microsoft.com/office/drawing/2014/main" xmlns="" id="{00000000-0008-0000-0700-0000B2010000}"/>
            </a:ext>
          </a:extLst>
        </xdr:cNvPr>
        <xdr:cNvSpPr/>
      </xdr:nvSpPr>
      <xdr:spPr>
        <a:xfrm>
          <a:off x="7810500" y="132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167797</xdr:rowOff>
    </xdr:from>
    <xdr:ext cx="534377" cy="259045"/>
    <xdr:sp macro="" textlink="">
      <xdr:nvSpPr>
        <xdr:cNvPr id="435" name="テキスト ボックス 434">
          <a:extLst>
            <a:ext uri="{FF2B5EF4-FFF2-40B4-BE49-F238E27FC236}">
              <a16:creationId xmlns:a16="http://schemas.microsoft.com/office/drawing/2014/main" xmlns="" id="{00000000-0008-0000-0700-0000B3010000}"/>
            </a:ext>
          </a:extLst>
        </xdr:cNvPr>
        <xdr:cNvSpPr txBox="1"/>
      </xdr:nvSpPr>
      <xdr:spPr>
        <a:xfrm>
          <a:off x="7594111" y="133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115894</xdr:rowOff>
    </xdr:from>
    <xdr:to>
      <xdr:col>36</xdr:col>
      <xdr:colOff>165100</xdr:colOff>
      <xdr:row>78</xdr:row>
      <xdr:rowOff>46044</xdr:rowOff>
    </xdr:to>
    <xdr:sp macro="" textlink="">
      <xdr:nvSpPr>
        <xdr:cNvPr id="436" name="楕円 435">
          <a:extLst>
            <a:ext uri="{FF2B5EF4-FFF2-40B4-BE49-F238E27FC236}">
              <a16:creationId xmlns:a16="http://schemas.microsoft.com/office/drawing/2014/main" xmlns="" id="{00000000-0008-0000-0700-0000B4010000}"/>
            </a:ext>
          </a:extLst>
        </xdr:cNvPr>
        <xdr:cNvSpPr/>
      </xdr:nvSpPr>
      <xdr:spPr>
        <a:xfrm>
          <a:off x="6921500" y="1331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37171</xdr:rowOff>
    </xdr:from>
    <xdr:ext cx="534377" cy="259045"/>
    <xdr:sp macro="" textlink="">
      <xdr:nvSpPr>
        <xdr:cNvPr id="437" name="テキスト ボックス 436">
          <a:extLst>
            <a:ext uri="{FF2B5EF4-FFF2-40B4-BE49-F238E27FC236}">
              <a16:creationId xmlns:a16="http://schemas.microsoft.com/office/drawing/2014/main" xmlns="" id="{00000000-0008-0000-0700-0000B5010000}"/>
            </a:ext>
          </a:extLst>
        </xdr:cNvPr>
        <xdr:cNvSpPr txBox="1"/>
      </xdr:nvSpPr>
      <xdr:spPr>
        <a:xfrm>
          <a:off x="6705111" y="1341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xmlns=""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xmlns=""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xmlns=""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xmlns=""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xmlns=""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a:extLst>
            <a:ext uri="{FF2B5EF4-FFF2-40B4-BE49-F238E27FC236}">
              <a16:creationId xmlns:a16="http://schemas.microsoft.com/office/drawing/2014/main" xmlns="" id="{00000000-0008-0000-0700-0000C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0" name="テキスト ボックス 449">
          <a:extLst>
            <a:ext uri="{FF2B5EF4-FFF2-40B4-BE49-F238E27FC236}">
              <a16:creationId xmlns:a16="http://schemas.microsoft.com/office/drawing/2014/main" xmlns="" id="{00000000-0008-0000-0700-0000C2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a:extLst>
            <a:ext uri="{FF2B5EF4-FFF2-40B4-BE49-F238E27FC236}">
              <a16:creationId xmlns:a16="http://schemas.microsoft.com/office/drawing/2014/main" xmlns="" id="{00000000-0008-0000-0700-0000C4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a:extLst>
            <a:ext uri="{FF2B5EF4-FFF2-40B4-BE49-F238E27FC236}">
              <a16:creationId xmlns:a16="http://schemas.microsoft.com/office/drawing/2014/main" xmlns="" id="{00000000-0008-0000-0700-0000C6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6" name="テキスト ボックス 455">
          <a:extLst>
            <a:ext uri="{FF2B5EF4-FFF2-40B4-BE49-F238E27FC236}">
              <a16:creationId xmlns:a16="http://schemas.microsoft.com/office/drawing/2014/main" xmlns="" id="{00000000-0008-0000-0700-0000C8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a:extLst>
            <a:ext uri="{FF2B5EF4-FFF2-40B4-BE49-F238E27FC236}">
              <a16:creationId xmlns:a16="http://schemas.microsoft.com/office/drawing/2014/main" xmlns="" id="{00000000-0008-0000-0700-0000CA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a:extLst>
            <a:ext uri="{FF2B5EF4-FFF2-40B4-BE49-F238E27FC236}">
              <a16:creationId xmlns:a16="http://schemas.microsoft.com/office/drawing/2014/main" xmlns="" id="{00000000-0008-0000-0700-0000C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a:extLst>
            <a:ext uri="{FF2B5EF4-FFF2-40B4-BE49-F238E27FC236}">
              <a16:creationId xmlns:a16="http://schemas.microsoft.com/office/drawing/2014/main" xmlns="" id="{00000000-0008-0000-0700-0000CC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xmlns=""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xmlns=""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44166</xdr:rowOff>
    </xdr:from>
    <xdr:to>
      <xdr:col>54</xdr:col>
      <xdr:colOff>189865</xdr:colOff>
      <xdr:row>100</xdr:row>
      <xdr:rowOff>1299</xdr:rowOff>
    </xdr:to>
    <xdr:cxnSp macro="">
      <xdr:nvCxnSpPr>
        <xdr:cNvPr id="464" name="直線コネクタ 463">
          <a:extLst>
            <a:ext uri="{FF2B5EF4-FFF2-40B4-BE49-F238E27FC236}">
              <a16:creationId xmlns:a16="http://schemas.microsoft.com/office/drawing/2014/main" xmlns="" id="{00000000-0008-0000-0700-0000D0010000}"/>
            </a:ext>
          </a:extLst>
        </xdr:cNvPr>
        <xdr:cNvCxnSpPr/>
      </xdr:nvCxnSpPr>
      <xdr:spPr>
        <a:xfrm flipV="1">
          <a:off x="10475595" y="15646116"/>
          <a:ext cx="1270" cy="150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5126</xdr:rowOff>
    </xdr:from>
    <xdr:ext cx="534377" cy="259045"/>
    <xdr:sp macro="" textlink="">
      <xdr:nvSpPr>
        <xdr:cNvPr id="465" name="土木費最小値テキスト">
          <a:extLst>
            <a:ext uri="{FF2B5EF4-FFF2-40B4-BE49-F238E27FC236}">
              <a16:creationId xmlns:a16="http://schemas.microsoft.com/office/drawing/2014/main" xmlns="" id="{00000000-0008-0000-0700-0000D1010000}"/>
            </a:ext>
          </a:extLst>
        </xdr:cNvPr>
        <xdr:cNvSpPr txBox="1"/>
      </xdr:nvSpPr>
      <xdr:spPr>
        <a:xfrm>
          <a:off x="10528300" y="1715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1299</xdr:rowOff>
    </xdr:from>
    <xdr:to>
      <xdr:col>55</xdr:col>
      <xdr:colOff>88900</xdr:colOff>
      <xdr:row>100</xdr:row>
      <xdr:rowOff>1299</xdr:rowOff>
    </xdr:to>
    <xdr:cxnSp macro="">
      <xdr:nvCxnSpPr>
        <xdr:cNvPr id="466" name="直線コネクタ 465">
          <a:extLst>
            <a:ext uri="{FF2B5EF4-FFF2-40B4-BE49-F238E27FC236}">
              <a16:creationId xmlns:a16="http://schemas.microsoft.com/office/drawing/2014/main" xmlns="" id="{00000000-0008-0000-0700-0000D2010000}"/>
            </a:ext>
          </a:extLst>
        </xdr:cNvPr>
        <xdr:cNvCxnSpPr/>
      </xdr:nvCxnSpPr>
      <xdr:spPr>
        <a:xfrm>
          <a:off x="10388600" y="17146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162293</xdr:rowOff>
    </xdr:from>
    <xdr:ext cx="599010" cy="259045"/>
    <xdr:sp macro="" textlink="">
      <xdr:nvSpPr>
        <xdr:cNvPr id="467" name="土木費最大値テキスト">
          <a:extLst>
            <a:ext uri="{FF2B5EF4-FFF2-40B4-BE49-F238E27FC236}">
              <a16:creationId xmlns:a16="http://schemas.microsoft.com/office/drawing/2014/main" xmlns="" id="{00000000-0008-0000-0700-0000D3010000}"/>
            </a:ext>
          </a:extLst>
        </xdr:cNvPr>
        <xdr:cNvSpPr txBox="1"/>
      </xdr:nvSpPr>
      <xdr:spPr>
        <a:xfrm>
          <a:off x="10528300" y="1542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161,026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44166</xdr:rowOff>
    </xdr:from>
    <xdr:to>
      <xdr:col>55</xdr:col>
      <xdr:colOff>88900</xdr:colOff>
      <xdr:row>91</xdr:row>
      <xdr:rowOff>44166</xdr:rowOff>
    </xdr:to>
    <xdr:cxnSp macro="">
      <xdr:nvCxnSpPr>
        <xdr:cNvPr id="468" name="直線コネクタ 467">
          <a:extLst>
            <a:ext uri="{FF2B5EF4-FFF2-40B4-BE49-F238E27FC236}">
              <a16:creationId xmlns:a16="http://schemas.microsoft.com/office/drawing/2014/main" xmlns="" id="{00000000-0008-0000-0700-0000D4010000}"/>
            </a:ext>
          </a:extLst>
        </xdr:cNvPr>
        <xdr:cNvCxnSpPr/>
      </xdr:nvCxnSpPr>
      <xdr:spPr>
        <a:xfrm>
          <a:off x="10388600" y="1564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29885</xdr:rowOff>
    </xdr:from>
    <xdr:to>
      <xdr:col>55</xdr:col>
      <xdr:colOff>0</xdr:colOff>
      <xdr:row>99</xdr:row>
      <xdr:rowOff>69236</xdr:rowOff>
    </xdr:to>
    <xdr:cxnSp macro="">
      <xdr:nvCxnSpPr>
        <xdr:cNvPr id="469" name="直線コネクタ 468">
          <a:extLst>
            <a:ext uri="{FF2B5EF4-FFF2-40B4-BE49-F238E27FC236}">
              <a16:creationId xmlns:a16="http://schemas.microsoft.com/office/drawing/2014/main" xmlns="" id="{00000000-0008-0000-0700-0000D5010000}"/>
            </a:ext>
          </a:extLst>
        </xdr:cNvPr>
        <xdr:cNvCxnSpPr/>
      </xdr:nvCxnSpPr>
      <xdr:spPr>
        <a:xfrm flipV="1">
          <a:off x="9639300" y="17003435"/>
          <a:ext cx="838200" cy="3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79229</xdr:rowOff>
    </xdr:from>
    <xdr:ext cx="534377" cy="259045"/>
    <xdr:sp macro="" textlink="">
      <xdr:nvSpPr>
        <xdr:cNvPr id="470" name="土木費平均値テキスト">
          <a:extLst>
            <a:ext uri="{FF2B5EF4-FFF2-40B4-BE49-F238E27FC236}">
              <a16:creationId xmlns:a16="http://schemas.microsoft.com/office/drawing/2014/main" xmlns="" id="{00000000-0008-0000-0700-0000D6010000}"/>
            </a:ext>
          </a:extLst>
        </xdr:cNvPr>
        <xdr:cNvSpPr txBox="1"/>
      </xdr:nvSpPr>
      <xdr:spPr>
        <a:xfrm>
          <a:off x="10528300" y="16538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56352</xdr:rowOff>
    </xdr:from>
    <xdr:to>
      <xdr:col>55</xdr:col>
      <xdr:colOff>50800</xdr:colOff>
      <xdr:row>97</xdr:row>
      <xdr:rowOff>157952</xdr:rowOff>
    </xdr:to>
    <xdr:sp macro="" textlink="">
      <xdr:nvSpPr>
        <xdr:cNvPr id="471" name="フローチャート: 判断 470">
          <a:extLst>
            <a:ext uri="{FF2B5EF4-FFF2-40B4-BE49-F238E27FC236}">
              <a16:creationId xmlns:a16="http://schemas.microsoft.com/office/drawing/2014/main" xmlns="" id="{00000000-0008-0000-0700-0000D7010000}"/>
            </a:ext>
          </a:extLst>
        </xdr:cNvPr>
        <xdr:cNvSpPr/>
      </xdr:nvSpPr>
      <xdr:spPr>
        <a:xfrm>
          <a:off x="10426700" y="166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45658</xdr:rowOff>
    </xdr:from>
    <xdr:to>
      <xdr:col>50</xdr:col>
      <xdr:colOff>114300</xdr:colOff>
      <xdr:row>99</xdr:row>
      <xdr:rowOff>69236</xdr:rowOff>
    </xdr:to>
    <xdr:cxnSp macro="">
      <xdr:nvCxnSpPr>
        <xdr:cNvPr id="472" name="直線コネクタ 471">
          <a:extLst>
            <a:ext uri="{FF2B5EF4-FFF2-40B4-BE49-F238E27FC236}">
              <a16:creationId xmlns:a16="http://schemas.microsoft.com/office/drawing/2014/main" xmlns="" id="{00000000-0008-0000-0700-0000D8010000}"/>
            </a:ext>
          </a:extLst>
        </xdr:cNvPr>
        <xdr:cNvCxnSpPr/>
      </xdr:nvCxnSpPr>
      <xdr:spPr>
        <a:xfrm>
          <a:off x="8750300" y="17019208"/>
          <a:ext cx="889000" cy="2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155694</xdr:rowOff>
    </xdr:from>
    <xdr:to>
      <xdr:col>50</xdr:col>
      <xdr:colOff>165100</xdr:colOff>
      <xdr:row>98</xdr:row>
      <xdr:rowOff>85844</xdr:rowOff>
    </xdr:to>
    <xdr:sp macro="" textlink="">
      <xdr:nvSpPr>
        <xdr:cNvPr id="473" name="フローチャート: 判断 472">
          <a:extLst>
            <a:ext uri="{FF2B5EF4-FFF2-40B4-BE49-F238E27FC236}">
              <a16:creationId xmlns:a16="http://schemas.microsoft.com/office/drawing/2014/main" xmlns="" id="{00000000-0008-0000-0700-0000D9010000}"/>
            </a:ext>
          </a:extLst>
        </xdr:cNvPr>
        <xdr:cNvSpPr/>
      </xdr:nvSpPr>
      <xdr:spPr>
        <a:xfrm>
          <a:off x="9588500" y="1678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102371</xdr:rowOff>
    </xdr:from>
    <xdr:ext cx="534377"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9372111" y="1656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29319</xdr:rowOff>
    </xdr:from>
    <xdr:to>
      <xdr:col>45</xdr:col>
      <xdr:colOff>177800</xdr:colOff>
      <xdr:row>99</xdr:row>
      <xdr:rowOff>45658</xdr:rowOff>
    </xdr:to>
    <xdr:cxnSp macro="">
      <xdr:nvCxnSpPr>
        <xdr:cNvPr id="475" name="直線コネクタ 474">
          <a:extLst>
            <a:ext uri="{FF2B5EF4-FFF2-40B4-BE49-F238E27FC236}">
              <a16:creationId xmlns:a16="http://schemas.microsoft.com/office/drawing/2014/main" xmlns="" id="{00000000-0008-0000-0700-0000DB010000}"/>
            </a:ext>
          </a:extLst>
        </xdr:cNvPr>
        <xdr:cNvCxnSpPr/>
      </xdr:nvCxnSpPr>
      <xdr:spPr>
        <a:xfrm>
          <a:off x="7861300" y="17002869"/>
          <a:ext cx="889000" cy="1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126020</xdr:rowOff>
    </xdr:from>
    <xdr:to>
      <xdr:col>46</xdr:col>
      <xdr:colOff>38100</xdr:colOff>
      <xdr:row>98</xdr:row>
      <xdr:rowOff>56170</xdr:rowOff>
    </xdr:to>
    <xdr:sp macro="" textlink="">
      <xdr:nvSpPr>
        <xdr:cNvPr id="476" name="フローチャート: 判断 475">
          <a:extLst>
            <a:ext uri="{FF2B5EF4-FFF2-40B4-BE49-F238E27FC236}">
              <a16:creationId xmlns:a16="http://schemas.microsoft.com/office/drawing/2014/main" xmlns="" id="{00000000-0008-0000-0700-0000DC010000}"/>
            </a:ext>
          </a:extLst>
        </xdr:cNvPr>
        <xdr:cNvSpPr/>
      </xdr:nvSpPr>
      <xdr:spPr>
        <a:xfrm>
          <a:off x="8699500" y="1675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72697</xdr:rowOff>
    </xdr:from>
    <xdr:ext cx="534377"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8483111" y="1653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134877</xdr:rowOff>
    </xdr:from>
    <xdr:to>
      <xdr:col>41</xdr:col>
      <xdr:colOff>50800</xdr:colOff>
      <xdr:row>99</xdr:row>
      <xdr:rowOff>29319</xdr:rowOff>
    </xdr:to>
    <xdr:cxnSp macro="">
      <xdr:nvCxnSpPr>
        <xdr:cNvPr id="478" name="直線コネクタ 477">
          <a:extLst>
            <a:ext uri="{FF2B5EF4-FFF2-40B4-BE49-F238E27FC236}">
              <a16:creationId xmlns:a16="http://schemas.microsoft.com/office/drawing/2014/main" xmlns="" id="{00000000-0008-0000-0700-0000DE010000}"/>
            </a:ext>
          </a:extLst>
        </xdr:cNvPr>
        <xdr:cNvCxnSpPr/>
      </xdr:nvCxnSpPr>
      <xdr:spPr>
        <a:xfrm>
          <a:off x="6972300" y="16936977"/>
          <a:ext cx="889000" cy="65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92362</xdr:rowOff>
    </xdr:from>
    <xdr:to>
      <xdr:col>41</xdr:col>
      <xdr:colOff>101600</xdr:colOff>
      <xdr:row>98</xdr:row>
      <xdr:rowOff>22512</xdr:rowOff>
    </xdr:to>
    <xdr:sp macro="" textlink="">
      <xdr:nvSpPr>
        <xdr:cNvPr id="479" name="フローチャート: 判断 478">
          <a:extLst>
            <a:ext uri="{FF2B5EF4-FFF2-40B4-BE49-F238E27FC236}">
              <a16:creationId xmlns:a16="http://schemas.microsoft.com/office/drawing/2014/main" xmlns="" id="{00000000-0008-0000-0700-0000DF010000}"/>
            </a:ext>
          </a:extLst>
        </xdr:cNvPr>
        <xdr:cNvSpPr/>
      </xdr:nvSpPr>
      <xdr:spPr>
        <a:xfrm>
          <a:off x="7810500" y="167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39039</xdr:rowOff>
    </xdr:from>
    <xdr:ext cx="534377"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7594111" y="164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159809</xdr:rowOff>
    </xdr:from>
    <xdr:to>
      <xdr:col>36</xdr:col>
      <xdr:colOff>165100</xdr:colOff>
      <xdr:row>98</xdr:row>
      <xdr:rowOff>89959</xdr:rowOff>
    </xdr:to>
    <xdr:sp macro="" textlink="">
      <xdr:nvSpPr>
        <xdr:cNvPr id="481" name="フローチャート: 判断 480">
          <a:extLst>
            <a:ext uri="{FF2B5EF4-FFF2-40B4-BE49-F238E27FC236}">
              <a16:creationId xmlns:a16="http://schemas.microsoft.com/office/drawing/2014/main" xmlns="" id="{00000000-0008-0000-0700-0000E1010000}"/>
            </a:ext>
          </a:extLst>
        </xdr:cNvPr>
        <xdr:cNvSpPr/>
      </xdr:nvSpPr>
      <xdr:spPr>
        <a:xfrm>
          <a:off x="6921500" y="1679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106486</xdr:rowOff>
    </xdr:from>
    <xdr:ext cx="534377" cy="259045"/>
    <xdr:sp macro="" textlink="">
      <xdr:nvSpPr>
        <xdr:cNvPr id="482" name="テキスト ボックス 481">
          <a:extLst>
            <a:ext uri="{FF2B5EF4-FFF2-40B4-BE49-F238E27FC236}">
              <a16:creationId xmlns:a16="http://schemas.microsoft.com/office/drawing/2014/main" xmlns="" id="{00000000-0008-0000-0700-0000E2010000}"/>
            </a:ext>
          </a:extLst>
        </xdr:cNvPr>
        <xdr:cNvSpPr txBox="1"/>
      </xdr:nvSpPr>
      <xdr:spPr>
        <a:xfrm>
          <a:off x="6705111" y="1656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xmlns=""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xmlns=""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xmlns=""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xmlns=""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150535</xdr:rowOff>
    </xdr:from>
    <xdr:to>
      <xdr:col>55</xdr:col>
      <xdr:colOff>50800</xdr:colOff>
      <xdr:row>99</xdr:row>
      <xdr:rowOff>80685</xdr:rowOff>
    </xdr:to>
    <xdr:sp macro="" textlink="">
      <xdr:nvSpPr>
        <xdr:cNvPr id="488" name="楕円 487">
          <a:extLst>
            <a:ext uri="{FF2B5EF4-FFF2-40B4-BE49-F238E27FC236}">
              <a16:creationId xmlns:a16="http://schemas.microsoft.com/office/drawing/2014/main" xmlns="" id="{00000000-0008-0000-0700-0000E8010000}"/>
            </a:ext>
          </a:extLst>
        </xdr:cNvPr>
        <xdr:cNvSpPr/>
      </xdr:nvSpPr>
      <xdr:spPr>
        <a:xfrm>
          <a:off x="10426700" y="1695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128962</xdr:rowOff>
    </xdr:from>
    <xdr:ext cx="534377" cy="259045"/>
    <xdr:sp macro="" textlink="">
      <xdr:nvSpPr>
        <xdr:cNvPr id="489" name="土木費該当値テキスト">
          <a:extLst>
            <a:ext uri="{FF2B5EF4-FFF2-40B4-BE49-F238E27FC236}">
              <a16:creationId xmlns:a16="http://schemas.microsoft.com/office/drawing/2014/main" xmlns="" id="{00000000-0008-0000-0700-0000E9010000}"/>
            </a:ext>
          </a:extLst>
        </xdr:cNvPr>
        <xdr:cNvSpPr txBox="1"/>
      </xdr:nvSpPr>
      <xdr:spPr>
        <a:xfrm>
          <a:off x="10528300" y="1693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18436</xdr:rowOff>
    </xdr:from>
    <xdr:to>
      <xdr:col>50</xdr:col>
      <xdr:colOff>165100</xdr:colOff>
      <xdr:row>99</xdr:row>
      <xdr:rowOff>120036</xdr:rowOff>
    </xdr:to>
    <xdr:sp macro="" textlink="">
      <xdr:nvSpPr>
        <xdr:cNvPr id="490" name="楕円 489">
          <a:extLst>
            <a:ext uri="{FF2B5EF4-FFF2-40B4-BE49-F238E27FC236}">
              <a16:creationId xmlns:a16="http://schemas.microsoft.com/office/drawing/2014/main" xmlns="" id="{00000000-0008-0000-0700-0000EA010000}"/>
            </a:ext>
          </a:extLst>
        </xdr:cNvPr>
        <xdr:cNvSpPr/>
      </xdr:nvSpPr>
      <xdr:spPr>
        <a:xfrm>
          <a:off x="9588500" y="1699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111163</xdr:rowOff>
    </xdr:from>
    <xdr:ext cx="534377" cy="259045"/>
    <xdr:sp macro="" textlink="">
      <xdr:nvSpPr>
        <xdr:cNvPr id="491" name="テキスト ボックス 490">
          <a:extLst>
            <a:ext uri="{FF2B5EF4-FFF2-40B4-BE49-F238E27FC236}">
              <a16:creationId xmlns:a16="http://schemas.microsoft.com/office/drawing/2014/main" xmlns="" id="{00000000-0008-0000-0700-0000EB010000}"/>
            </a:ext>
          </a:extLst>
        </xdr:cNvPr>
        <xdr:cNvSpPr txBox="1"/>
      </xdr:nvSpPr>
      <xdr:spPr>
        <a:xfrm>
          <a:off x="9372111" y="170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166308</xdr:rowOff>
    </xdr:from>
    <xdr:to>
      <xdr:col>46</xdr:col>
      <xdr:colOff>38100</xdr:colOff>
      <xdr:row>99</xdr:row>
      <xdr:rowOff>96458</xdr:rowOff>
    </xdr:to>
    <xdr:sp macro="" textlink="">
      <xdr:nvSpPr>
        <xdr:cNvPr id="492" name="楕円 491">
          <a:extLst>
            <a:ext uri="{FF2B5EF4-FFF2-40B4-BE49-F238E27FC236}">
              <a16:creationId xmlns:a16="http://schemas.microsoft.com/office/drawing/2014/main" xmlns="" id="{00000000-0008-0000-0700-0000EC010000}"/>
            </a:ext>
          </a:extLst>
        </xdr:cNvPr>
        <xdr:cNvSpPr/>
      </xdr:nvSpPr>
      <xdr:spPr>
        <a:xfrm>
          <a:off x="8699500" y="1696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87585</xdr:rowOff>
    </xdr:from>
    <xdr:ext cx="534377" cy="259045"/>
    <xdr:sp macro="" textlink="">
      <xdr:nvSpPr>
        <xdr:cNvPr id="493" name="テキスト ボックス 492">
          <a:extLst>
            <a:ext uri="{FF2B5EF4-FFF2-40B4-BE49-F238E27FC236}">
              <a16:creationId xmlns:a16="http://schemas.microsoft.com/office/drawing/2014/main" xmlns="" id="{00000000-0008-0000-0700-0000ED010000}"/>
            </a:ext>
          </a:extLst>
        </xdr:cNvPr>
        <xdr:cNvSpPr txBox="1"/>
      </xdr:nvSpPr>
      <xdr:spPr>
        <a:xfrm>
          <a:off x="8483111" y="1706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149969</xdr:rowOff>
    </xdr:from>
    <xdr:to>
      <xdr:col>41</xdr:col>
      <xdr:colOff>101600</xdr:colOff>
      <xdr:row>99</xdr:row>
      <xdr:rowOff>80119</xdr:rowOff>
    </xdr:to>
    <xdr:sp macro="" textlink="">
      <xdr:nvSpPr>
        <xdr:cNvPr id="494" name="楕円 493">
          <a:extLst>
            <a:ext uri="{FF2B5EF4-FFF2-40B4-BE49-F238E27FC236}">
              <a16:creationId xmlns:a16="http://schemas.microsoft.com/office/drawing/2014/main" xmlns="" id="{00000000-0008-0000-0700-0000EE010000}"/>
            </a:ext>
          </a:extLst>
        </xdr:cNvPr>
        <xdr:cNvSpPr/>
      </xdr:nvSpPr>
      <xdr:spPr>
        <a:xfrm>
          <a:off x="7810500" y="1695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71246</xdr:rowOff>
    </xdr:from>
    <xdr:ext cx="534377" cy="259045"/>
    <xdr:sp macro="" textlink="">
      <xdr:nvSpPr>
        <xdr:cNvPr id="495" name="テキスト ボックス 494">
          <a:extLst>
            <a:ext uri="{FF2B5EF4-FFF2-40B4-BE49-F238E27FC236}">
              <a16:creationId xmlns:a16="http://schemas.microsoft.com/office/drawing/2014/main" xmlns="" id="{00000000-0008-0000-0700-0000EF010000}"/>
            </a:ext>
          </a:extLst>
        </xdr:cNvPr>
        <xdr:cNvSpPr txBox="1"/>
      </xdr:nvSpPr>
      <xdr:spPr>
        <a:xfrm>
          <a:off x="7594111" y="1704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84077</xdr:rowOff>
    </xdr:from>
    <xdr:to>
      <xdr:col>36</xdr:col>
      <xdr:colOff>165100</xdr:colOff>
      <xdr:row>99</xdr:row>
      <xdr:rowOff>14227</xdr:rowOff>
    </xdr:to>
    <xdr:sp macro="" textlink="">
      <xdr:nvSpPr>
        <xdr:cNvPr id="496" name="楕円 495">
          <a:extLst>
            <a:ext uri="{FF2B5EF4-FFF2-40B4-BE49-F238E27FC236}">
              <a16:creationId xmlns:a16="http://schemas.microsoft.com/office/drawing/2014/main" xmlns="" id="{00000000-0008-0000-0700-0000F0010000}"/>
            </a:ext>
          </a:extLst>
        </xdr:cNvPr>
        <xdr:cNvSpPr/>
      </xdr:nvSpPr>
      <xdr:spPr>
        <a:xfrm>
          <a:off x="6921500" y="168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5354</xdr:rowOff>
    </xdr:from>
    <xdr:ext cx="534377" cy="259045"/>
    <xdr:sp macro="" textlink="">
      <xdr:nvSpPr>
        <xdr:cNvPr id="497" name="テキスト ボックス 496">
          <a:extLst>
            <a:ext uri="{FF2B5EF4-FFF2-40B4-BE49-F238E27FC236}">
              <a16:creationId xmlns:a16="http://schemas.microsoft.com/office/drawing/2014/main" xmlns="" id="{00000000-0008-0000-0700-0000F1010000}"/>
            </a:ext>
          </a:extLst>
        </xdr:cNvPr>
        <xdr:cNvSpPr txBox="1"/>
      </xdr:nvSpPr>
      <xdr:spPr>
        <a:xfrm>
          <a:off x="6705111" y="1697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xmlns=""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xmlns=""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xmlns=""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xmlns=""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xmlns=""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xmlns=""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xmlns=""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xmlns=""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xmlns=""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xmlns=""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a:extLst>
            <a:ext uri="{FF2B5EF4-FFF2-40B4-BE49-F238E27FC236}">
              <a16:creationId xmlns:a16="http://schemas.microsoft.com/office/drawing/2014/main" xmlns="" id="{00000000-0008-0000-0700-0000F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a:extLst>
            <a:ext uri="{FF2B5EF4-FFF2-40B4-BE49-F238E27FC236}">
              <a16:creationId xmlns:a16="http://schemas.microsoft.com/office/drawing/2014/main" xmlns="" id="{00000000-0008-0000-0700-0000F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xmlns=""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xmlns=""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xmlns=""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xmlns=""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xmlns=""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xmlns=""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xmlns=""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165227</xdr:rowOff>
    </xdr:from>
    <xdr:to>
      <xdr:col>85</xdr:col>
      <xdr:colOff>126364</xdr:colOff>
      <xdr:row>39</xdr:row>
      <xdr:rowOff>15951</xdr:rowOff>
    </xdr:to>
    <xdr:cxnSp macro="">
      <xdr:nvCxnSpPr>
        <xdr:cNvPr id="522" name="直線コネクタ 521">
          <a:extLst>
            <a:ext uri="{FF2B5EF4-FFF2-40B4-BE49-F238E27FC236}">
              <a16:creationId xmlns:a16="http://schemas.microsoft.com/office/drawing/2014/main" xmlns="" id="{00000000-0008-0000-0700-00000A020000}"/>
            </a:ext>
          </a:extLst>
        </xdr:cNvPr>
        <xdr:cNvCxnSpPr/>
      </xdr:nvCxnSpPr>
      <xdr:spPr>
        <a:xfrm flipV="1">
          <a:off x="16317595" y="5137277"/>
          <a:ext cx="1269" cy="1565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19778</xdr:rowOff>
    </xdr:from>
    <xdr:ext cx="534377" cy="259045"/>
    <xdr:sp macro="" textlink="">
      <xdr:nvSpPr>
        <xdr:cNvPr id="523" name="消防費最小値テキスト">
          <a:extLst>
            <a:ext uri="{FF2B5EF4-FFF2-40B4-BE49-F238E27FC236}">
              <a16:creationId xmlns:a16="http://schemas.microsoft.com/office/drawing/2014/main" xmlns="" id="{00000000-0008-0000-0700-00000B020000}"/>
            </a:ext>
          </a:extLst>
        </xdr:cNvPr>
        <xdr:cNvSpPr txBox="1"/>
      </xdr:nvSpPr>
      <xdr:spPr>
        <a:xfrm>
          <a:off x="16370300" y="670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15951</xdr:rowOff>
    </xdr:from>
    <xdr:to>
      <xdr:col>86</xdr:col>
      <xdr:colOff>25400</xdr:colOff>
      <xdr:row>39</xdr:row>
      <xdr:rowOff>15951</xdr:rowOff>
    </xdr:to>
    <xdr:cxnSp macro="">
      <xdr:nvCxnSpPr>
        <xdr:cNvPr id="524" name="直線コネクタ 523">
          <a:extLst>
            <a:ext uri="{FF2B5EF4-FFF2-40B4-BE49-F238E27FC236}">
              <a16:creationId xmlns:a16="http://schemas.microsoft.com/office/drawing/2014/main" xmlns="" id="{00000000-0008-0000-0700-00000C020000}"/>
            </a:ext>
          </a:extLst>
        </xdr:cNvPr>
        <xdr:cNvCxnSpPr/>
      </xdr:nvCxnSpPr>
      <xdr:spPr>
        <a:xfrm>
          <a:off x="16230600" y="6702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111904</xdr:rowOff>
    </xdr:from>
    <xdr:ext cx="534377" cy="259045"/>
    <xdr:sp macro="" textlink="">
      <xdr:nvSpPr>
        <xdr:cNvPr id="525" name="消防費最大値テキスト">
          <a:extLst>
            <a:ext uri="{FF2B5EF4-FFF2-40B4-BE49-F238E27FC236}">
              <a16:creationId xmlns:a16="http://schemas.microsoft.com/office/drawing/2014/main" xmlns="" id="{00000000-0008-0000-0700-00000D020000}"/>
            </a:ext>
          </a:extLst>
        </xdr:cNvPr>
        <xdr:cNvSpPr txBox="1"/>
      </xdr:nvSpPr>
      <xdr:spPr>
        <a:xfrm>
          <a:off x="16370300" y="491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165227</xdr:rowOff>
    </xdr:from>
    <xdr:to>
      <xdr:col>86</xdr:col>
      <xdr:colOff>25400</xdr:colOff>
      <xdr:row>29</xdr:row>
      <xdr:rowOff>165227</xdr:rowOff>
    </xdr:to>
    <xdr:cxnSp macro="">
      <xdr:nvCxnSpPr>
        <xdr:cNvPr id="526" name="直線コネクタ 525">
          <a:extLst>
            <a:ext uri="{FF2B5EF4-FFF2-40B4-BE49-F238E27FC236}">
              <a16:creationId xmlns:a16="http://schemas.microsoft.com/office/drawing/2014/main" xmlns="" id="{00000000-0008-0000-0700-00000E020000}"/>
            </a:ext>
          </a:extLst>
        </xdr:cNvPr>
        <xdr:cNvCxnSpPr/>
      </xdr:nvCxnSpPr>
      <xdr:spPr>
        <a:xfrm>
          <a:off x="16230600" y="513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88532</xdr:rowOff>
    </xdr:from>
    <xdr:to>
      <xdr:col>85</xdr:col>
      <xdr:colOff>127000</xdr:colOff>
      <xdr:row>37</xdr:row>
      <xdr:rowOff>42812</xdr:rowOff>
    </xdr:to>
    <xdr:cxnSp macro="">
      <xdr:nvCxnSpPr>
        <xdr:cNvPr id="527" name="直線コネクタ 526">
          <a:extLst>
            <a:ext uri="{FF2B5EF4-FFF2-40B4-BE49-F238E27FC236}">
              <a16:creationId xmlns:a16="http://schemas.microsoft.com/office/drawing/2014/main" xmlns="" id="{00000000-0008-0000-0700-00000F020000}"/>
            </a:ext>
          </a:extLst>
        </xdr:cNvPr>
        <xdr:cNvCxnSpPr/>
      </xdr:nvCxnSpPr>
      <xdr:spPr>
        <a:xfrm>
          <a:off x="15481300" y="5917832"/>
          <a:ext cx="838200" cy="46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61218</xdr:rowOff>
    </xdr:from>
    <xdr:ext cx="534377" cy="259045"/>
    <xdr:sp macro="" textlink="">
      <xdr:nvSpPr>
        <xdr:cNvPr id="528" name="消防費平均値テキスト">
          <a:extLst>
            <a:ext uri="{FF2B5EF4-FFF2-40B4-BE49-F238E27FC236}">
              <a16:creationId xmlns:a16="http://schemas.microsoft.com/office/drawing/2014/main" xmlns="" id="{00000000-0008-0000-0700-000010020000}"/>
            </a:ext>
          </a:extLst>
        </xdr:cNvPr>
        <xdr:cNvSpPr txBox="1"/>
      </xdr:nvSpPr>
      <xdr:spPr>
        <a:xfrm>
          <a:off x="16370300" y="6061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38341</xdr:rowOff>
    </xdr:from>
    <xdr:to>
      <xdr:col>85</xdr:col>
      <xdr:colOff>177800</xdr:colOff>
      <xdr:row>36</xdr:row>
      <xdr:rowOff>139941</xdr:rowOff>
    </xdr:to>
    <xdr:sp macro="" textlink="">
      <xdr:nvSpPr>
        <xdr:cNvPr id="529" name="フローチャート: 判断 528">
          <a:extLst>
            <a:ext uri="{FF2B5EF4-FFF2-40B4-BE49-F238E27FC236}">
              <a16:creationId xmlns:a16="http://schemas.microsoft.com/office/drawing/2014/main" xmlns="" id="{00000000-0008-0000-0700-000011020000}"/>
            </a:ext>
          </a:extLst>
        </xdr:cNvPr>
        <xdr:cNvSpPr/>
      </xdr:nvSpPr>
      <xdr:spPr>
        <a:xfrm>
          <a:off x="162687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88532</xdr:rowOff>
    </xdr:from>
    <xdr:to>
      <xdr:col>81</xdr:col>
      <xdr:colOff>50800</xdr:colOff>
      <xdr:row>37</xdr:row>
      <xdr:rowOff>105524</xdr:rowOff>
    </xdr:to>
    <xdr:cxnSp macro="">
      <xdr:nvCxnSpPr>
        <xdr:cNvPr id="530" name="直線コネクタ 529">
          <a:extLst>
            <a:ext uri="{FF2B5EF4-FFF2-40B4-BE49-F238E27FC236}">
              <a16:creationId xmlns:a16="http://schemas.microsoft.com/office/drawing/2014/main" xmlns="" id="{00000000-0008-0000-0700-000012020000}"/>
            </a:ext>
          </a:extLst>
        </xdr:cNvPr>
        <xdr:cNvCxnSpPr/>
      </xdr:nvCxnSpPr>
      <xdr:spPr>
        <a:xfrm flipV="1">
          <a:off x="14592300" y="5917832"/>
          <a:ext cx="889000" cy="53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93091</xdr:rowOff>
    </xdr:from>
    <xdr:to>
      <xdr:col>81</xdr:col>
      <xdr:colOff>101600</xdr:colOff>
      <xdr:row>37</xdr:row>
      <xdr:rowOff>23241</xdr:rowOff>
    </xdr:to>
    <xdr:sp macro="" textlink="">
      <xdr:nvSpPr>
        <xdr:cNvPr id="531" name="フローチャート: 判断 530">
          <a:extLst>
            <a:ext uri="{FF2B5EF4-FFF2-40B4-BE49-F238E27FC236}">
              <a16:creationId xmlns:a16="http://schemas.microsoft.com/office/drawing/2014/main" xmlns="" id="{00000000-0008-0000-0700-000013020000}"/>
            </a:ext>
          </a:extLst>
        </xdr:cNvPr>
        <xdr:cNvSpPr/>
      </xdr:nvSpPr>
      <xdr:spPr>
        <a:xfrm>
          <a:off x="15430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14368</xdr:rowOff>
    </xdr:from>
    <xdr:ext cx="534377"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5214111" y="635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97142</xdr:rowOff>
    </xdr:from>
    <xdr:to>
      <xdr:col>76</xdr:col>
      <xdr:colOff>114300</xdr:colOff>
      <xdr:row>37</xdr:row>
      <xdr:rowOff>105524</xdr:rowOff>
    </xdr:to>
    <xdr:cxnSp macro="">
      <xdr:nvCxnSpPr>
        <xdr:cNvPr id="533" name="直線コネクタ 532">
          <a:extLst>
            <a:ext uri="{FF2B5EF4-FFF2-40B4-BE49-F238E27FC236}">
              <a16:creationId xmlns:a16="http://schemas.microsoft.com/office/drawing/2014/main" xmlns="" id="{00000000-0008-0000-0700-000015020000}"/>
            </a:ext>
          </a:extLst>
        </xdr:cNvPr>
        <xdr:cNvCxnSpPr/>
      </xdr:nvCxnSpPr>
      <xdr:spPr>
        <a:xfrm>
          <a:off x="13703300" y="6440792"/>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145631</xdr:rowOff>
    </xdr:from>
    <xdr:to>
      <xdr:col>76</xdr:col>
      <xdr:colOff>165100</xdr:colOff>
      <xdr:row>37</xdr:row>
      <xdr:rowOff>75781</xdr:rowOff>
    </xdr:to>
    <xdr:sp macro="" textlink="">
      <xdr:nvSpPr>
        <xdr:cNvPr id="534" name="フローチャート: 判断 533">
          <a:extLst>
            <a:ext uri="{FF2B5EF4-FFF2-40B4-BE49-F238E27FC236}">
              <a16:creationId xmlns:a16="http://schemas.microsoft.com/office/drawing/2014/main" xmlns="" id="{00000000-0008-0000-0700-000016020000}"/>
            </a:ext>
          </a:extLst>
        </xdr:cNvPr>
        <xdr:cNvSpPr/>
      </xdr:nvSpPr>
      <xdr:spPr>
        <a:xfrm>
          <a:off x="14541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92308</xdr:rowOff>
    </xdr:from>
    <xdr:ext cx="534377"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4325111" y="609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97142</xdr:rowOff>
    </xdr:from>
    <xdr:to>
      <xdr:col>71</xdr:col>
      <xdr:colOff>177800</xdr:colOff>
      <xdr:row>37</xdr:row>
      <xdr:rowOff>113487</xdr:rowOff>
    </xdr:to>
    <xdr:cxnSp macro="">
      <xdr:nvCxnSpPr>
        <xdr:cNvPr id="536" name="直線コネクタ 535">
          <a:extLst>
            <a:ext uri="{FF2B5EF4-FFF2-40B4-BE49-F238E27FC236}">
              <a16:creationId xmlns:a16="http://schemas.microsoft.com/office/drawing/2014/main" xmlns="" id="{00000000-0008-0000-0700-000018020000}"/>
            </a:ext>
          </a:extLst>
        </xdr:cNvPr>
        <xdr:cNvCxnSpPr/>
      </xdr:nvCxnSpPr>
      <xdr:spPr>
        <a:xfrm flipV="1">
          <a:off x="12814300" y="6440792"/>
          <a:ext cx="8890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140907</xdr:rowOff>
    </xdr:from>
    <xdr:to>
      <xdr:col>72</xdr:col>
      <xdr:colOff>38100</xdr:colOff>
      <xdr:row>37</xdr:row>
      <xdr:rowOff>71057</xdr:rowOff>
    </xdr:to>
    <xdr:sp macro="" textlink="">
      <xdr:nvSpPr>
        <xdr:cNvPr id="537" name="フローチャート: 判断 536">
          <a:extLst>
            <a:ext uri="{FF2B5EF4-FFF2-40B4-BE49-F238E27FC236}">
              <a16:creationId xmlns:a16="http://schemas.microsoft.com/office/drawing/2014/main" xmlns="" id="{00000000-0008-0000-0700-000019020000}"/>
            </a:ext>
          </a:extLst>
        </xdr:cNvPr>
        <xdr:cNvSpPr/>
      </xdr:nvSpPr>
      <xdr:spPr>
        <a:xfrm>
          <a:off x="136525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87584</xdr:rowOff>
    </xdr:from>
    <xdr:ext cx="534377"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3436111" y="608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142507</xdr:rowOff>
    </xdr:from>
    <xdr:to>
      <xdr:col>67</xdr:col>
      <xdr:colOff>101600</xdr:colOff>
      <xdr:row>37</xdr:row>
      <xdr:rowOff>72657</xdr:rowOff>
    </xdr:to>
    <xdr:sp macro="" textlink="">
      <xdr:nvSpPr>
        <xdr:cNvPr id="539" name="フローチャート: 判断 538">
          <a:extLst>
            <a:ext uri="{FF2B5EF4-FFF2-40B4-BE49-F238E27FC236}">
              <a16:creationId xmlns:a16="http://schemas.microsoft.com/office/drawing/2014/main" xmlns="" id="{00000000-0008-0000-0700-00001B020000}"/>
            </a:ext>
          </a:extLst>
        </xdr:cNvPr>
        <xdr:cNvSpPr/>
      </xdr:nvSpPr>
      <xdr:spPr>
        <a:xfrm>
          <a:off x="12763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89184</xdr:rowOff>
    </xdr:from>
    <xdr:ext cx="534377"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2547111" y="608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xmlns=""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xmlns=""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xmlns=""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xmlns=""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xmlns=""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163462</xdr:rowOff>
    </xdr:from>
    <xdr:to>
      <xdr:col>85</xdr:col>
      <xdr:colOff>177800</xdr:colOff>
      <xdr:row>37</xdr:row>
      <xdr:rowOff>93612</xdr:rowOff>
    </xdr:to>
    <xdr:sp macro="" textlink="">
      <xdr:nvSpPr>
        <xdr:cNvPr id="546" name="楕円 545">
          <a:extLst>
            <a:ext uri="{FF2B5EF4-FFF2-40B4-BE49-F238E27FC236}">
              <a16:creationId xmlns:a16="http://schemas.microsoft.com/office/drawing/2014/main" xmlns="" id="{00000000-0008-0000-0700-000022020000}"/>
            </a:ext>
          </a:extLst>
        </xdr:cNvPr>
        <xdr:cNvSpPr/>
      </xdr:nvSpPr>
      <xdr:spPr>
        <a:xfrm>
          <a:off x="16268700" y="633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141889</xdr:rowOff>
    </xdr:from>
    <xdr:ext cx="534377" cy="259045"/>
    <xdr:sp macro="" textlink="">
      <xdr:nvSpPr>
        <xdr:cNvPr id="547" name="消防費該当値テキスト">
          <a:extLst>
            <a:ext uri="{FF2B5EF4-FFF2-40B4-BE49-F238E27FC236}">
              <a16:creationId xmlns:a16="http://schemas.microsoft.com/office/drawing/2014/main" xmlns="" id="{00000000-0008-0000-0700-000023020000}"/>
            </a:ext>
          </a:extLst>
        </xdr:cNvPr>
        <xdr:cNvSpPr txBox="1"/>
      </xdr:nvSpPr>
      <xdr:spPr>
        <a:xfrm>
          <a:off x="16370300" y="631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37732</xdr:rowOff>
    </xdr:from>
    <xdr:to>
      <xdr:col>81</xdr:col>
      <xdr:colOff>101600</xdr:colOff>
      <xdr:row>34</xdr:row>
      <xdr:rowOff>139332</xdr:rowOff>
    </xdr:to>
    <xdr:sp macro="" textlink="">
      <xdr:nvSpPr>
        <xdr:cNvPr id="548" name="楕円 547">
          <a:extLst>
            <a:ext uri="{FF2B5EF4-FFF2-40B4-BE49-F238E27FC236}">
              <a16:creationId xmlns:a16="http://schemas.microsoft.com/office/drawing/2014/main" xmlns="" id="{00000000-0008-0000-0700-000024020000}"/>
            </a:ext>
          </a:extLst>
        </xdr:cNvPr>
        <xdr:cNvSpPr/>
      </xdr:nvSpPr>
      <xdr:spPr>
        <a:xfrm>
          <a:off x="15430500" y="586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155859</xdr:rowOff>
    </xdr:from>
    <xdr:ext cx="534377" cy="259045"/>
    <xdr:sp macro="" textlink="">
      <xdr:nvSpPr>
        <xdr:cNvPr id="549" name="テキスト ボックス 548">
          <a:extLst>
            <a:ext uri="{FF2B5EF4-FFF2-40B4-BE49-F238E27FC236}">
              <a16:creationId xmlns:a16="http://schemas.microsoft.com/office/drawing/2014/main" xmlns="" id="{00000000-0008-0000-0700-000025020000}"/>
            </a:ext>
          </a:extLst>
        </xdr:cNvPr>
        <xdr:cNvSpPr txBox="1"/>
      </xdr:nvSpPr>
      <xdr:spPr>
        <a:xfrm>
          <a:off x="15214111" y="564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54724</xdr:rowOff>
    </xdr:from>
    <xdr:to>
      <xdr:col>76</xdr:col>
      <xdr:colOff>165100</xdr:colOff>
      <xdr:row>37</xdr:row>
      <xdr:rowOff>156324</xdr:rowOff>
    </xdr:to>
    <xdr:sp macro="" textlink="">
      <xdr:nvSpPr>
        <xdr:cNvPr id="550" name="楕円 549">
          <a:extLst>
            <a:ext uri="{FF2B5EF4-FFF2-40B4-BE49-F238E27FC236}">
              <a16:creationId xmlns:a16="http://schemas.microsoft.com/office/drawing/2014/main" xmlns="" id="{00000000-0008-0000-0700-000026020000}"/>
            </a:ext>
          </a:extLst>
        </xdr:cNvPr>
        <xdr:cNvSpPr/>
      </xdr:nvSpPr>
      <xdr:spPr>
        <a:xfrm>
          <a:off x="14541500" y="639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147452</xdr:rowOff>
    </xdr:from>
    <xdr:ext cx="534377" cy="259045"/>
    <xdr:sp macro="" textlink="">
      <xdr:nvSpPr>
        <xdr:cNvPr id="551" name="テキスト ボックス 550">
          <a:extLst>
            <a:ext uri="{FF2B5EF4-FFF2-40B4-BE49-F238E27FC236}">
              <a16:creationId xmlns:a16="http://schemas.microsoft.com/office/drawing/2014/main" xmlns="" id="{00000000-0008-0000-0700-000027020000}"/>
            </a:ext>
          </a:extLst>
        </xdr:cNvPr>
        <xdr:cNvSpPr txBox="1"/>
      </xdr:nvSpPr>
      <xdr:spPr>
        <a:xfrm>
          <a:off x="14325111" y="649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46342</xdr:rowOff>
    </xdr:from>
    <xdr:to>
      <xdr:col>72</xdr:col>
      <xdr:colOff>38100</xdr:colOff>
      <xdr:row>37</xdr:row>
      <xdr:rowOff>147942</xdr:rowOff>
    </xdr:to>
    <xdr:sp macro="" textlink="">
      <xdr:nvSpPr>
        <xdr:cNvPr id="552" name="楕円 551">
          <a:extLst>
            <a:ext uri="{FF2B5EF4-FFF2-40B4-BE49-F238E27FC236}">
              <a16:creationId xmlns:a16="http://schemas.microsoft.com/office/drawing/2014/main" xmlns="" id="{00000000-0008-0000-0700-000028020000}"/>
            </a:ext>
          </a:extLst>
        </xdr:cNvPr>
        <xdr:cNvSpPr/>
      </xdr:nvSpPr>
      <xdr:spPr>
        <a:xfrm>
          <a:off x="13652500" y="638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139069</xdr:rowOff>
    </xdr:from>
    <xdr:ext cx="534377" cy="259045"/>
    <xdr:sp macro="" textlink="">
      <xdr:nvSpPr>
        <xdr:cNvPr id="553" name="テキスト ボックス 552">
          <a:extLst>
            <a:ext uri="{FF2B5EF4-FFF2-40B4-BE49-F238E27FC236}">
              <a16:creationId xmlns:a16="http://schemas.microsoft.com/office/drawing/2014/main" xmlns="" id="{00000000-0008-0000-0700-000029020000}"/>
            </a:ext>
          </a:extLst>
        </xdr:cNvPr>
        <xdr:cNvSpPr txBox="1"/>
      </xdr:nvSpPr>
      <xdr:spPr>
        <a:xfrm>
          <a:off x="13436111" y="648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62687</xdr:rowOff>
    </xdr:from>
    <xdr:to>
      <xdr:col>67</xdr:col>
      <xdr:colOff>101600</xdr:colOff>
      <xdr:row>37</xdr:row>
      <xdr:rowOff>164288</xdr:rowOff>
    </xdr:to>
    <xdr:sp macro="" textlink="">
      <xdr:nvSpPr>
        <xdr:cNvPr id="554" name="楕円 553">
          <a:extLst>
            <a:ext uri="{FF2B5EF4-FFF2-40B4-BE49-F238E27FC236}">
              <a16:creationId xmlns:a16="http://schemas.microsoft.com/office/drawing/2014/main" xmlns="" id="{00000000-0008-0000-0700-00002A020000}"/>
            </a:ext>
          </a:extLst>
        </xdr:cNvPr>
        <xdr:cNvSpPr/>
      </xdr:nvSpPr>
      <xdr:spPr>
        <a:xfrm>
          <a:off x="12763500" y="64063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155414</xdr:rowOff>
    </xdr:from>
    <xdr:ext cx="534377" cy="259045"/>
    <xdr:sp macro="" textlink="">
      <xdr:nvSpPr>
        <xdr:cNvPr id="555" name="テキスト ボックス 554">
          <a:extLst>
            <a:ext uri="{FF2B5EF4-FFF2-40B4-BE49-F238E27FC236}">
              <a16:creationId xmlns:a16="http://schemas.microsoft.com/office/drawing/2014/main" xmlns="" id="{00000000-0008-0000-0700-00002B020000}"/>
            </a:ext>
          </a:extLst>
        </xdr:cNvPr>
        <xdr:cNvSpPr txBox="1"/>
      </xdr:nvSpPr>
      <xdr:spPr>
        <a:xfrm>
          <a:off x="12547111" y="649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xmlns=""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xmlns=""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xmlns=""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xmlns=""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xmlns=""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xmlns=""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xmlns=""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xmlns=""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xmlns=""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xmlns=""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xmlns=""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a:extLst>
            <a:ext uri="{FF2B5EF4-FFF2-40B4-BE49-F238E27FC236}">
              <a16:creationId xmlns:a16="http://schemas.microsoft.com/office/drawing/2014/main" xmlns="" id="{00000000-0008-0000-0700-00003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a:extLst>
            <a:ext uri="{FF2B5EF4-FFF2-40B4-BE49-F238E27FC236}">
              <a16:creationId xmlns:a16="http://schemas.microsoft.com/office/drawing/2014/main" xmlns="" id="{00000000-0008-0000-0700-00003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a:extLst>
            <a:ext uri="{FF2B5EF4-FFF2-40B4-BE49-F238E27FC236}">
              <a16:creationId xmlns:a16="http://schemas.microsoft.com/office/drawing/2014/main" xmlns="" id="{00000000-0008-0000-0700-00003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4" name="テキスト ボックス 573">
          <a:extLst>
            <a:ext uri="{FF2B5EF4-FFF2-40B4-BE49-F238E27FC236}">
              <a16:creationId xmlns:a16="http://schemas.microsoft.com/office/drawing/2014/main" xmlns="" id="{00000000-0008-0000-0700-00003E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a:extLst>
            <a:ext uri="{FF2B5EF4-FFF2-40B4-BE49-F238E27FC236}">
              <a16:creationId xmlns:a16="http://schemas.microsoft.com/office/drawing/2014/main" xmlns="" id="{00000000-0008-0000-0700-00004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a:extLst>
            <a:ext uri="{FF2B5EF4-FFF2-40B4-BE49-F238E27FC236}">
              <a16:creationId xmlns:a16="http://schemas.microsoft.com/office/drawing/2014/main" xmlns="" id="{00000000-0008-0000-0700-00004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a:extLst>
            <a:ext uri="{FF2B5EF4-FFF2-40B4-BE49-F238E27FC236}">
              <a16:creationId xmlns:a16="http://schemas.microsoft.com/office/drawing/2014/main" xmlns="" id="{00000000-0008-0000-0700-00004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xmlns=""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xmlns=""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16082</xdr:rowOff>
    </xdr:from>
    <xdr:to>
      <xdr:col>85</xdr:col>
      <xdr:colOff>126364</xdr:colOff>
      <xdr:row>59</xdr:row>
      <xdr:rowOff>72818</xdr:rowOff>
    </xdr:to>
    <xdr:cxnSp macro="">
      <xdr:nvCxnSpPr>
        <xdr:cNvPr id="582" name="直線コネクタ 581">
          <a:extLst>
            <a:ext uri="{FF2B5EF4-FFF2-40B4-BE49-F238E27FC236}">
              <a16:creationId xmlns:a16="http://schemas.microsoft.com/office/drawing/2014/main" xmlns="" id="{00000000-0008-0000-0700-000046020000}"/>
            </a:ext>
          </a:extLst>
        </xdr:cNvPr>
        <xdr:cNvCxnSpPr/>
      </xdr:nvCxnSpPr>
      <xdr:spPr>
        <a:xfrm flipV="1">
          <a:off x="16317595" y="8760032"/>
          <a:ext cx="1269" cy="142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76645</xdr:rowOff>
    </xdr:from>
    <xdr:ext cx="534377" cy="259045"/>
    <xdr:sp macro="" textlink="">
      <xdr:nvSpPr>
        <xdr:cNvPr id="583" name="教育費最小値テキスト">
          <a:extLst>
            <a:ext uri="{FF2B5EF4-FFF2-40B4-BE49-F238E27FC236}">
              <a16:creationId xmlns:a16="http://schemas.microsoft.com/office/drawing/2014/main" xmlns="" id="{00000000-0008-0000-0700-000047020000}"/>
            </a:ext>
          </a:extLst>
        </xdr:cNvPr>
        <xdr:cNvSpPr txBox="1"/>
      </xdr:nvSpPr>
      <xdr:spPr>
        <a:xfrm>
          <a:off x="16370300" y="1019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72818</xdr:rowOff>
    </xdr:from>
    <xdr:to>
      <xdr:col>86</xdr:col>
      <xdr:colOff>25400</xdr:colOff>
      <xdr:row>59</xdr:row>
      <xdr:rowOff>72818</xdr:rowOff>
    </xdr:to>
    <xdr:cxnSp macro="">
      <xdr:nvCxnSpPr>
        <xdr:cNvPr id="584" name="直線コネクタ 583">
          <a:extLst>
            <a:ext uri="{FF2B5EF4-FFF2-40B4-BE49-F238E27FC236}">
              <a16:creationId xmlns:a16="http://schemas.microsoft.com/office/drawing/2014/main" xmlns="" id="{00000000-0008-0000-0700-000048020000}"/>
            </a:ext>
          </a:extLst>
        </xdr:cNvPr>
        <xdr:cNvCxnSpPr/>
      </xdr:nvCxnSpPr>
      <xdr:spPr>
        <a:xfrm>
          <a:off x="16230600" y="1018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134209</xdr:rowOff>
    </xdr:from>
    <xdr:ext cx="599010" cy="259045"/>
    <xdr:sp macro="" textlink="">
      <xdr:nvSpPr>
        <xdr:cNvPr id="585" name="教育費最大値テキスト">
          <a:extLst>
            <a:ext uri="{FF2B5EF4-FFF2-40B4-BE49-F238E27FC236}">
              <a16:creationId xmlns:a16="http://schemas.microsoft.com/office/drawing/2014/main" xmlns="" id="{00000000-0008-0000-0700-000049020000}"/>
            </a:ext>
          </a:extLst>
        </xdr:cNvPr>
        <xdr:cNvSpPr txBox="1"/>
      </xdr:nvSpPr>
      <xdr:spPr>
        <a:xfrm>
          <a:off x="16370300" y="8535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16082</xdr:rowOff>
    </xdr:from>
    <xdr:to>
      <xdr:col>86</xdr:col>
      <xdr:colOff>25400</xdr:colOff>
      <xdr:row>51</xdr:row>
      <xdr:rowOff>16082</xdr:rowOff>
    </xdr:to>
    <xdr:cxnSp macro="">
      <xdr:nvCxnSpPr>
        <xdr:cNvPr id="586" name="直線コネクタ 585">
          <a:extLst>
            <a:ext uri="{FF2B5EF4-FFF2-40B4-BE49-F238E27FC236}">
              <a16:creationId xmlns:a16="http://schemas.microsoft.com/office/drawing/2014/main" xmlns="" id="{00000000-0008-0000-0700-00004A020000}"/>
            </a:ext>
          </a:extLst>
        </xdr:cNvPr>
        <xdr:cNvCxnSpPr/>
      </xdr:nvCxnSpPr>
      <xdr:spPr>
        <a:xfrm>
          <a:off x="16230600" y="8760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90105</xdr:rowOff>
    </xdr:from>
    <xdr:to>
      <xdr:col>85</xdr:col>
      <xdr:colOff>127000</xdr:colOff>
      <xdr:row>59</xdr:row>
      <xdr:rowOff>14362</xdr:rowOff>
    </xdr:to>
    <xdr:cxnSp macro="">
      <xdr:nvCxnSpPr>
        <xdr:cNvPr id="587" name="直線コネクタ 586">
          <a:extLst>
            <a:ext uri="{FF2B5EF4-FFF2-40B4-BE49-F238E27FC236}">
              <a16:creationId xmlns:a16="http://schemas.microsoft.com/office/drawing/2014/main" xmlns="" id="{00000000-0008-0000-0700-00004B020000}"/>
            </a:ext>
          </a:extLst>
        </xdr:cNvPr>
        <xdr:cNvCxnSpPr/>
      </xdr:nvCxnSpPr>
      <xdr:spPr>
        <a:xfrm flipV="1">
          <a:off x="15481300" y="10034205"/>
          <a:ext cx="838200" cy="9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67560</xdr:rowOff>
    </xdr:from>
    <xdr:ext cx="534377" cy="259045"/>
    <xdr:sp macro="" textlink="">
      <xdr:nvSpPr>
        <xdr:cNvPr id="588" name="教育費平均値テキスト">
          <a:extLst>
            <a:ext uri="{FF2B5EF4-FFF2-40B4-BE49-F238E27FC236}">
              <a16:creationId xmlns:a16="http://schemas.microsoft.com/office/drawing/2014/main" xmlns="" id="{00000000-0008-0000-0700-00004C020000}"/>
            </a:ext>
          </a:extLst>
        </xdr:cNvPr>
        <xdr:cNvSpPr txBox="1"/>
      </xdr:nvSpPr>
      <xdr:spPr>
        <a:xfrm>
          <a:off x="16370300" y="9668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44683</xdr:rowOff>
    </xdr:from>
    <xdr:to>
      <xdr:col>85</xdr:col>
      <xdr:colOff>177800</xdr:colOff>
      <xdr:row>57</xdr:row>
      <xdr:rowOff>146283</xdr:rowOff>
    </xdr:to>
    <xdr:sp macro="" textlink="">
      <xdr:nvSpPr>
        <xdr:cNvPr id="589" name="フローチャート: 判断 588">
          <a:extLst>
            <a:ext uri="{FF2B5EF4-FFF2-40B4-BE49-F238E27FC236}">
              <a16:creationId xmlns:a16="http://schemas.microsoft.com/office/drawing/2014/main" xmlns="" id="{00000000-0008-0000-0700-00004D020000}"/>
            </a:ext>
          </a:extLst>
        </xdr:cNvPr>
        <xdr:cNvSpPr/>
      </xdr:nvSpPr>
      <xdr:spPr>
        <a:xfrm>
          <a:off x="162687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14362</xdr:rowOff>
    </xdr:from>
    <xdr:to>
      <xdr:col>81</xdr:col>
      <xdr:colOff>50800</xdr:colOff>
      <xdr:row>59</xdr:row>
      <xdr:rowOff>40052</xdr:rowOff>
    </xdr:to>
    <xdr:cxnSp macro="">
      <xdr:nvCxnSpPr>
        <xdr:cNvPr id="590" name="直線コネクタ 589">
          <a:extLst>
            <a:ext uri="{FF2B5EF4-FFF2-40B4-BE49-F238E27FC236}">
              <a16:creationId xmlns:a16="http://schemas.microsoft.com/office/drawing/2014/main" xmlns="" id="{00000000-0008-0000-0700-00004E020000}"/>
            </a:ext>
          </a:extLst>
        </xdr:cNvPr>
        <xdr:cNvCxnSpPr/>
      </xdr:nvCxnSpPr>
      <xdr:spPr>
        <a:xfrm flipV="1">
          <a:off x="14592300" y="10129912"/>
          <a:ext cx="889000" cy="2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94637</xdr:rowOff>
    </xdr:from>
    <xdr:to>
      <xdr:col>81</xdr:col>
      <xdr:colOff>101600</xdr:colOff>
      <xdr:row>58</xdr:row>
      <xdr:rowOff>24787</xdr:rowOff>
    </xdr:to>
    <xdr:sp macro="" textlink="">
      <xdr:nvSpPr>
        <xdr:cNvPr id="591" name="フローチャート: 判断 590">
          <a:extLst>
            <a:ext uri="{FF2B5EF4-FFF2-40B4-BE49-F238E27FC236}">
              <a16:creationId xmlns:a16="http://schemas.microsoft.com/office/drawing/2014/main" xmlns="" id="{00000000-0008-0000-0700-00004F020000}"/>
            </a:ext>
          </a:extLst>
        </xdr:cNvPr>
        <xdr:cNvSpPr/>
      </xdr:nvSpPr>
      <xdr:spPr>
        <a:xfrm>
          <a:off x="15430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41314</xdr:rowOff>
    </xdr:from>
    <xdr:ext cx="534377"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5214111" y="96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40052</xdr:rowOff>
    </xdr:from>
    <xdr:to>
      <xdr:col>76</xdr:col>
      <xdr:colOff>114300</xdr:colOff>
      <xdr:row>59</xdr:row>
      <xdr:rowOff>48337</xdr:rowOff>
    </xdr:to>
    <xdr:cxnSp macro="">
      <xdr:nvCxnSpPr>
        <xdr:cNvPr id="593" name="直線コネクタ 592">
          <a:extLst>
            <a:ext uri="{FF2B5EF4-FFF2-40B4-BE49-F238E27FC236}">
              <a16:creationId xmlns:a16="http://schemas.microsoft.com/office/drawing/2014/main" xmlns="" id="{00000000-0008-0000-0700-000051020000}"/>
            </a:ext>
          </a:extLst>
        </xdr:cNvPr>
        <xdr:cNvCxnSpPr/>
      </xdr:nvCxnSpPr>
      <xdr:spPr>
        <a:xfrm flipV="1">
          <a:off x="13703300" y="10155602"/>
          <a:ext cx="889000" cy="8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144189</xdr:rowOff>
    </xdr:from>
    <xdr:to>
      <xdr:col>76</xdr:col>
      <xdr:colOff>165100</xdr:colOff>
      <xdr:row>58</xdr:row>
      <xdr:rowOff>74339</xdr:rowOff>
    </xdr:to>
    <xdr:sp macro="" textlink="">
      <xdr:nvSpPr>
        <xdr:cNvPr id="594" name="フローチャート: 判断 593">
          <a:extLst>
            <a:ext uri="{FF2B5EF4-FFF2-40B4-BE49-F238E27FC236}">
              <a16:creationId xmlns:a16="http://schemas.microsoft.com/office/drawing/2014/main" xmlns="" id="{00000000-0008-0000-0700-000052020000}"/>
            </a:ext>
          </a:extLst>
        </xdr:cNvPr>
        <xdr:cNvSpPr/>
      </xdr:nvSpPr>
      <xdr:spPr>
        <a:xfrm>
          <a:off x="14541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90866</xdr:rowOff>
    </xdr:from>
    <xdr:ext cx="534377"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4325111" y="969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5577</xdr:rowOff>
    </xdr:from>
    <xdr:to>
      <xdr:col>71</xdr:col>
      <xdr:colOff>177800</xdr:colOff>
      <xdr:row>59</xdr:row>
      <xdr:rowOff>48337</xdr:rowOff>
    </xdr:to>
    <xdr:cxnSp macro="">
      <xdr:nvCxnSpPr>
        <xdr:cNvPr id="596" name="直線コネクタ 595">
          <a:extLst>
            <a:ext uri="{FF2B5EF4-FFF2-40B4-BE49-F238E27FC236}">
              <a16:creationId xmlns:a16="http://schemas.microsoft.com/office/drawing/2014/main" xmlns="" id="{00000000-0008-0000-0700-000054020000}"/>
            </a:ext>
          </a:extLst>
        </xdr:cNvPr>
        <xdr:cNvCxnSpPr/>
      </xdr:nvCxnSpPr>
      <xdr:spPr>
        <a:xfrm>
          <a:off x="12814300" y="10121127"/>
          <a:ext cx="889000" cy="4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124747</xdr:rowOff>
    </xdr:from>
    <xdr:to>
      <xdr:col>72</xdr:col>
      <xdr:colOff>38100</xdr:colOff>
      <xdr:row>58</xdr:row>
      <xdr:rowOff>54897</xdr:rowOff>
    </xdr:to>
    <xdr:sp macro="" textlink="">
      <xdr:nvSpPr>
        <xdr:cNvPr id="597" name="フローチャート: 判断 596">
          <a:extLst>
            <a:ext uri="{FF2B5EF4-FFF2-40B4-BE49-F238E27FC236}">
              <a16:creationId xmlns:a16="http://schemas.microsoft.com/office/drawing/2014/main" xmlns="" id="{00000000-0008-0000-0700-000055020000}"/>
            </a:ext>
          </a:extLst>
        </xdr:cNvPr>
        <xdr:cNvSpPr/>
      </xdr:nvSpPr>
      <xdr:spPr>
        <a:xfrm>
          <a:off x="13652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71424</xdr:rowOff>
    </xdr:from>
    <xdr:ext cx="534377"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3436111" y="967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146823</xdr:rowOff>
    </xdr:from>
    <xdr:to>
      <xdr:col>67</xdr:col>
      <xdr:colOff>101600</xdr:colOff>
      <xdr:row>58</xdr:row>
      <xdr:rowOff>76973</xdr:rowOff>
    </xdr:to>
    <xdr:sp macro="" textlink="">
      <xdr:nvSpPr>
        <xdr:cNvPr id="599" name="フローチャート: 判断 598">
          <a:extLst>
            <a:ext uri="{FF2B5EF4-FFF2-40B4-BE49-F238E27FC236}">
              <a16:creationId xmlns:a16="http://schemas.microsoft.com/office/drawing/2014/main" xmlns="" id="{00000000-0008-0000-0700-000057020000}"/>
            </a:ext>
          </a:extLst>
        </xdr:cNvPr>
        <xdr:cNvSpPr/>
      </xdr:nvSpPr>
      <xdr:spPr>
        <a:xfrm>
          <a:off x="12763500" y="991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93500</xdr:rowOff>
    </xdr:from>
    <xdr:ext cx="534377" cy="259045"/>
    <xdr:sp macro="" textlink="">
      <xdr:nvSpPr>
        <xdr:cNvPr id="600" name="テキスト ボックス 599">
          <a:extLst>
            <a:ext uri="{FF2B5EF4-FFF2-40B4-BE49-F238E27FC236}">
              <a16:creationId xmlns:a16="http://schemas.microsoft.com/office/drawing/2014/main" xmlns="" id="{00000000-0008-0000-0700-000058020000}"/>
            </a:ext>
          </a:extLst>
        </xdr:cNvPr>
        <xdr:cNvSpPr txBox="1"/>
      </xdr:nvSpPr>
      <xdr:spPr>
        <a:xfrm>
          <a:off x="12547111" y="969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xmlns=""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xmlns=""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xmlns=""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xmlns=""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xmlns=""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39305</xdr:rowOff>
    </xdr:from>
    <xdr:to>
      <xdr:col>85</xdr:col>
      <xdr:colOff>177800</xdr:colOff>
      <xdr:row>58</xdr:row>
      <xdr:rowOff>140905</xdr:rowOff>
    </xdr:to>
    <xdr:sp macro="" textlink="">
      <xdr:nvSpPr>
        <xdr:cNvPr id="606" name="楕円 605">
          <a:extLst>
            <a:ext uri="{FF2B5EF4-FFF2-40B4-BE49-F238E27FC236}">
              <a16:creationId xmlns:a16="http://schemas.microsoft.com/office/drawing/2014/main" xmlns="" id="{00000000-0008-0000-0700-00005E020000}"/>
            </a:ext>
          </a:extLst>
        </xdr:cNvPr>
        <xdr:cNvSpPr/>
      </xdr:nvSpPr>
      <xdr:spPr>
        <a:xfrm>
          <a:off x="16268700" y="998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17732</xdr:rowOff>
    </xdr:from>
    <xdr:ext cx="534377" cy="259045"/>
    <xdr:sp macro="" textlink="">
      <xdr:nvSpPr>
        <xdr:cNvPr id="607" name="教育費該当値テキスト">
          <a:extLst>
            <a:ext uri="{FF2B5EF4-FFF2-40B4-BE49-F238E27FC236}">
              <a16:creationId xmlns:a16="http://schemas.microsoft.com/office/drawing/2014/main" xmlns="" id="{00000000-0008-0000-0700-00005F020000}"/>
            </a:ext>
          </a:extLst>
        </xdr:cNvPr>
        <xdr:cNvSpPr txBox="1"/>
      </xdr:nvSpPr>
      <xdr:spPr>
        <a:xfrm>
          <a:off x="16370300" y="996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135012</xdr:rowOff>
    </xdr:from>
    <xdr:to>
      <xdr:col>81</xdr:col>
      <xdr:colOff>101600</xdr:colOff>
      <xdr:row>59</xdr:row>
      <xdr:rowOff>65162</xdr:rowOff>
    </xdr:to>
    <xdr:sp macro="" textlink="">
      <xdr:nvSpPr>
        <xdr:cNvPr id="608" name="楕円 607">
          <a:extLst>
            <a:ext uri="{FF2B5EF4-FFF2-40B4-BE49-F238E27FC236}">
              <a16:creationId xmlns:a16="http://schemas.microsoft.com/office/drawing/2014/main" xmlns="" id="{00000000-0008-0000-0700-000060020000}"/>
            </a:ext>
          </a:extLst>
        </xdr:cNvPr>
        <xdr:cNvSpPr/>
      </xdr:nvSpPr>
      <xdr:spPr>
        <a:xfrm>
          <a:off x="15430500" y="1007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56289</xdr:rowOff>
    </xdr:from>
    <xdr:ext cx="534377" cy="259045"/>
    <xdr:sp macro="" textlink="">
      <xdr:nvSpPr>
        <xdr:cNvPr id="609" name="テキスト ボックス 608">
          <a:extLst>
            <a:ext uri="{FF2B5EF4-FFF2-40B4-BE49-F238E27FC236}">
              <a16:creationId xmlns:a16="http://schemas.microsoft.com/office/drawing/2014/main" xmlns="" id="{00000000-0008-0000-0700-000061020000}"/>
            </a:ext>
          </a:extLst>
        </xdr:cNvPr>
        <xdr:cNvSpPr txBox="1"/>
      </xdr:nvSpPr>
      <xdr:spPr>
        <a:xfrm>
          <a:off x="15214111" y="1017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160702</xdr:rowOff>
    </xdr:from>
    <xdr:to>
      <xdr:col>76</xdr:col>
      <xdr:colOff>165100</xdr:colOff>
      <xdr:row>59</xdr:row>
      <xdr:rowOff>90852</xdr:rowOff>
    </xdr:to>
    <xdr:sp macro="" textlink="">
      <xdr:nvSpPr>
        <xdr:cNvPr id="610" name="楕円 609">
          <a:extLst>
            <a:ext uri="{FF2B5EF4-FFF2-40B4-BE49-F238E27FC236}">
              <a16:creationId xmlns:a16="http://schemas.microsoft.com/office/drawing/2014/main" xmlns="" id="{00000000-0008-0000-0700-000062020000}"/>
            </a:ext>
          </a:extLst>
        </xdr:cNvPr>
        <xdr:cNvSpPr/>
      </xdr:nvSpPr>
      <xdr:spPr>
        <a:xfrm>
          <a:off x="14541500" y="1010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81979</xdr:rowOff>
    </xdr:from>
    <xdr:ext cx="534377" cy="259045"/>
    <xdr:sp macro="" textlink="">
      <xdr:nvSpPr>
        <xdr:cNvPr id="611" name="テキスト ボックス 610">
          <a:extLst>
            <a:ext uri="{FF2B5EF4-FFF2-40B4-BE49-F238E27FC236}">
              <a16:creationId xmlns:a16="http://schemas.microsoft.com/office/drawing/2014/main" xmlns="" id="{00000000-0008-0000-0700-000063020000}"/>
            </a:ext>
          </a:extLst>
        </xdr:cNvPr>
        <xdr:cNvSpPr txBox="1"/>
      </xdr:nvSpPr>
      <xdr:spPr>
        <a:xfrm>
          <a:off x="14325111" y="1019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168987</xdr:rowOff>
    </xdr:from>
    <xdr:to>
      <xdr:col>72</xdr:col>
      <xdr:colOff>38100</xdr:colOff>
      <xdr:row>59</xdr:row>
      <xdr:rowOff>99137</xdr:rowOff>
    </xdr:to>
    <xdr:sp macro="" textlink="">
      <xdr:nvSpPr>
        <xdr:cNvPr id="612" name="楕円 611">
          <a:extLst>
            <a:ext uri="{FF2B5EF4-FFF2-40B4-BE49-F238E27FC236}">
              <a16:creationId xmlns:a16="http://schemas.microsoft.com/office/drawing/2014/main" xmlns="" id="{00000000-0008-0000-0700-000064020000}"/>
            </a:ext>
          </a:extLst>
        </xdr:cNvPr>
        <xdr:cNvSpPr/>
      </xdr:nvSpPr>
      <xdr:spPr>
        <a:xfrm>
          <a:off x="13652500" y="1011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90264</xdr:rowOff>
    </xdr:from>
    <xdr:ext cx="534377" cy="259045"/>
    <xdr:sp macro="" textlink="">
      <xdr:nvSpPr>
        <xdr:cNvPr id="613" name="テキスト ボックス 612">
          <a:extLst>
            <a:ext uri="{FF2B5EF4-FFF2-40B4-BE49-F238E27FC236}">
              <a16:creationId xmlns:a16="http://schemas.microsoft.com/office/drawing/2014/main" xmlns="" id="{00000000-0008-0000-0700-000065020000}"/>
            </a:ext>
          </a:extLst>
        </xdr:cNvPr>
        <xdr:cNvSpPr txBox="1"/>
      </xdr:nvSpPr>
      <xdr:spPr>
        <a:xfrm>
          <a:off x="13436111" y="1020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126227</xdr:rowOff>
    </xdr:from>
    <xdr:to>
      <xdr:col>67</xdr:col>
      <xdr:colOff>101600</xdr:colOff>
      <xdr:row>59</xdr:row>
      <xdr:rowOff>56377</xdr:rowOff>
    </xdr:to>
    <xdr:sp macro="" textlink="">
      <xdr:nvSpPr>
        <xdr:cNvPr id="614" name="楕円 613">
          <a:extLst>
            <a:ext uri="{FF2B5EF4-FFF2-40B4-BE49-F238E27FC236}">
              <a16:creationId xmlns:a16="http://schemas.microsoft.com/office/drawing/2014/main" xmlns="" id="{00000000-0008-0000-0700-000066020000}"/>
            </a:ext>
          </a:extLst>
        </xdr:cNvPr>
        <xdr:cNvSpPr/>
      </xdr:nvSpPr>
      <xdr:spPr>
        <a:xfrm>
          <a:off x="12763500" y="1007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47504</xdr:rowOff>
    </xdr:from>
    <xdr:ext cx="534377" cy="259045"/>
    <xdr:sp macro="" textlink="">
      <xdr:nvSpPr>
        <xdr:cNvPr id="615" name="テキスト ボックス 614">
          <a:extLst>
            <a:ext uri="{FF2B5EF4-FFF2-40B4-BE49-F238E27FC236}">
              <a16:creationId xmlns:a16="http://schemas.microsoft.com/office/drawing/2014/main" xmlns="" id="{00000000-0008-0000-0700-000067020000}"/>
            </a:ext>
          </a:extLst>
        </xdr:cNvPr>
        <xdr:cNvSpPr txBox="1"/>
      </xdr:nvSpPr>
      <xdr:spPr>
        <a:xfrm>
          <a:off x="12547111" y="1016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xmlns=""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xmlns=""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xmlns=""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xmlns=""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xmlns=""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xmlns=""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xmlns=""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xmlns=""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xmlns=""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7" name="テキスト ボックス 626">
          <a:extLst>
            <a:ext uri="{FF2B5EF4-FFF2-40B4-BE49-F238E27FC236}">
              <a16:creationId xmlns:a16="http://schemas.microsoft.com/office/drawing/2014/main" xmlns="" id="{00000000-0008-0000-0700-00007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9" name="テキスト ボックス 628">
          <a:extLst>
            <a:ext uri="{FF2B5EF4-FFF2-40B4-BE49-F238E27FC236}">
              <a16:creationId xmlns:a16="http://schemas.microsoft.com/office/drawing/2014/main" xmlns="" id="{00000000-0008-0000-0700-00007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a:extLst>
            <a:ext uri="{FF2B5EF4-FFF2-40B4-BE49-F238E27FC236}">
              <a16:creationId xmlns:a16="http://schemas.microsoft.com/office/drawing/2014/main" xmlns="" id="{00000000-0008-0000-0700-00007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1" name="テキスト ボックス 630">
          <a:extLst>
            <a:ext uri="{FF2B5EF4-FFF2-40B4-BE49-F238E27FC236}">
              <a16:creationId xmlns:a16="http://schemas.microsoft.com/office/drawing/2014/main" xmlns="" id="{00000000-0008-0000-0700-00007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a:extLst>
            <a:ext uri="{FF2B5EF4-FFF2-40B4-BE49-F238E27FC236}">
              <a16:creationId xmlns:a16="http://schemas.microsoft.com/office/drawing/2014/main" xmlns="" id="{00000000-0008-0000-0700-00007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3" name="テキスト ボックス 632">
          <a:extLst>
            <a:ext uri="{FF2B5EF4-FFF2-40B4-BE49-F238E27FC236}">
              <a16:creationId xmlns:a16="http://schemas.microsoft.com/office/drawing/2014/main" xmlns="" id="{00000000-0008-0000-0700-00007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a:extLst>
            <a:ext uri="{FF2B5EF4-FFF2-40B4-BE49-F238E27FC236}">
              <a16:creationId xmlns:a16="http://schemas.microsoft.com/office/drawing/2014/main" xmlns="" id="{00000000-0008-0000-0700-00007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5" name="テキスト ボックス 634">
          <a:extLst>
            <a:ext uri="{FF2B5EF4-FFF2-40B4-BE49-F238E27FC236}">
              <a16:creationId xmlns:a16="http://schemas.microsoft.com/office/drawing/2014/main" xmlns="" id="{00000000-0008-0000-0700-00007B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a:extLst>
            <a:ext uri="{FF2B5EF4-FFF2-40B4-BE49-F238E27FC236}">
              <a16:creationId xmlns:a16="http://schemas.microsoft.com/office/drawing/2014/main" xmlns="" id="{00000000-0008-0000-0700-00007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a:extLst>
            <a:ext uri="{FF2B5EF4-FFF2-40B4-BE49-F238E27FC236}">
              <a16:creationId xmlns:a16="http://schemas.microsoft.com/office/drawing/2014/main" xmlns="" id="{00000000-0008-0000-0700-00007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70186</xdr:rowOff>
    </xdr:from>
    <xdr:to>
      <xdr:col>85</xdr:col>
      <xdr:colOff>126364</xdr:colOff>
      <xdr:row>79</xdr:row>
      <xdr:rowOff>44450</xdr:rowOff>
    </xdr:to>
    <xdr:cxnSp macro="">
      <xdr:nvCxnSpPr>
        <xdr:cNvPr id="639" name="直線コネクタ 638">
          <a:extLst>
            <a:ext uri="{FF2B5EF4-FFF2-40B4-BE49-F238E27FC236}">
              <a16:creationId xmlns:a16="http://schemas.microsoft.com/office/drawing/2014/main" xmlns="" id="{00000000-0008-0000-0700-00007F020000}"/>
            </a:ext>
          </a:extLst>
        </xdr:cNvPr>
        <xdr:cNvCxnSpPr/>
      </xdr:nvCxnSpPr>
      <xdr:spPr>
        <a:xfrm flipV="1">
          <a:off x="16317595" y="12243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0" name="災害復旧費最小値テキスト">
          <a:extLst>
            <a:ext uri="{FF2B5EF4-FFF2-40B4-BE49-F238E27FC236}">
              <a16:creationId xmlns:a16="http://schemas.microsoft.com/office/drawing/2014/main" xmlns="" id="{00000000-0008-0000-0700-000080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a:extLst>
            <a:ext uri="{FF2B5EF4-FFF2-40B4-BE49-F238E27FC236}">
              <a16:creationId xmlns:a16="http://schemas.microsoft.com/office/drawing/2014/main" xmlns="" id="{00000000-0008-0000-0700-00008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16863</xdr:rowOff>
    </xdr:from>
    <xdr:ext cx="534377" cy="259045"/>
    <xdr:sp macro="" textlink="">
      <xdr:nvSpPr>
        <xdr:cNvPr id="642" name="災害復旧費最大値テキスト">
          <a:extLst>
            <a:ext uri="{FF2B5EF4-FFF2-40B4-BE49-F238E27FC236}">
              <a16:creationId xmlns:a16="http://schemas.microsoft.com/office/drawing/2014/main" xmlns="" id="{00000000-0008-0000-0700-000082020000}"/>
            </a:ext>
          </a:extLst>
        </xdr:cNvPr>
        <xdr:cNvSpPr txBox="1"/>
      </xdr:nvSpPr>
      <xdr:spPr>
        <a:xfrm>
          <a:off x="16370300" y="1201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70186</xdr:rowOff>
    </xdr:from>
    <xdr:to>
      <xdr:col>86</xdr:col>
      <xdr:colOff>25400</xdr:colOff>
      <xdr:row>71</xdr:row>
      <xdr:rowOff>70186</xdr:rowOff>
    </xdr:to>
    <xdr:cxnSp macro="">
      <xdr:nvCxnSpPr>
        <xdr:cNvPr id="643" name="直線コネクタ 642">
          <a:extLst>
            <a:ext uri="{FF2B5EF4-FFF2-40B4-BE49-F238E27FC236}">
              <a16:creationId xmlns:a16="http://schemas.microsoft.com/office/drawing/2014/main" xmlns="" id="{00000000-0008-0000-0700-000083020000}"/>
            </a:ext>
          </a:extLst>
        </xdr:cNvPr>
        <xdr:cNvCxnSpPr/>
      </xdr:nvCxnSpPr>
      <xdr:spPr>
        <a:xfrm>
          <a:off x="16230600" y="12243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1473</xdr:rowOff>
    </xdr:from>
    <xdr:to>
      <xdr:col>85</xdr:col>
      <xdr:colOff>127000</xdr:colOff>
      <xdr:row>79</xdr:row>
      <xdr:rowOff>10618</xdr:rowOff>
    </xdr:to>
    <xdr:cxnSp macro="">
      <xdr:nvCxnSpPr>
        <xdr:cNvPr id="644" name="直線コネクタ 643">
          <a:extLst>
            <a:ext uri="{FF2B5EF4-FFF2-40B4-BE49-F238E27FC236}">
              <a16:creationId xmlns:a16="http://schemas.microsoft.com/office/drawing/2014/main" xmlns="" id="{00000000-0008-0000-0700-000084020000}"/>
            </a:ext>
          </a:extLst>
        </xdr:cNvPr>
        <xdr:cNvCxnSpPr/>
      </xdr:nvCxnSpPr>
      <xdr:spPr>
        <a:xfrm flipV="1">
          <a:off x="15481300" y="13546023"/>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65085</xdr:rowOff>
    </xdr:from>
    <xdr:ext cx="469744" cy="259045"/>
    <xdr:sp macro="" textlink="">
      <xdr:nvSpPr>
        <xdr:cNvPr id="645" name="災害復旧費平均値テキスト">
          <a:extLst>
            <a:ext uri="{FF2B5EF4-FFF2-40B4-BE49-F238E27FC236}">
              <a16:creationId xmlns:a16="http://schemas.microsoft.com/office/drawing/2014/main" xmlns="" id="{00000000-0008-0000-0700-000085020000}"/>
            </a:ext>
          </a:extLst>
        </xdr:cNvPr>
        <xdr:cNvSpPr txBox="1"/>
      </xdr:nvSpPr>
      <xdr:spPr>
        <a:xfrm>
          <a:off x="16370300" y="13266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42208</xdr:rowOff>
    </xdr:from>
    <xdr:to>
      <xdr:col>85</xdr:col>
      <xdr:colOff>177800</xdr:colOff>
      <xdr:row>78</xdr:row>
      <xdr:rowOff>143808</xdr:rowOff>
    </xdr:to>
    <xdr:sp macro="" textlink="">
      <xdr:nvSpPr>
        <xdr:cNvPr id="646" name="フローチャート: 判断 645">
          <a:extLst>
            <a:ext uri="{FF2B5EF4-FFF2-40B4-BE49-F238E27FC236}">
              <a16:creationId xmlns:a16="http://schemas.microsoft.com/office/drawing/2014/main" xmlns="" id="{00000000-0008-0000-0700-000086020000}"/>
            </a:ext>
          </a:extLst>
        </xdr:cNvPr>
        <xdr:cNvSpPr/>
      </xdr:nvSpPr>
      <xdr:spPr>
        <a:xfrm>
          <a:off x="16268700" y="134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162198</xdr:rowOff>
    </xdr:from>
    <xdr:to>
      <xdr:col>81</xdr:col>
      <xdr:colOff>50800</xdr:colOff>
      <xdr:row>79</xdr:row>
      <xdr:rowOff>10618</xdr:rowOff>
    </xdr:to>
    <xdr:cxnSp macro="">
      <xdr:nvCxnSpPr>
        <xdr:cNvPr id="647" name="直線コネクタ 646">
          <a:extLst>
            <a:ext uri="{FF2B5EF4-FFF2-40B4-BE49-F238E27FC236}">
              <a16:creationId xmlns:a16="http://schemas.microsoft.com/office/drawing/2014/main" xmlns="" id="{00000000-0008-0000-0700-000087020000}"/>
            </a:ext>
          </a:extLst>
        </xdr:cNvPr>
        <xdr:cNvCxnSpPr/>
      </xdr:nvCxnSpPr>
      <xdr:spPr>
        <a:xfrm>
          <a:off x="14592300" y="13535298"/>
          <a:ext cx="889000" cy="1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42818</xdr:rowOff>
    </xdr:from>
    <xdr:to>
      <xdr:col>81</xdr:col>
      <xdr:colOff>101600</xdr:colOff>
      <xdr:row>78</xdr:row>
      <xdr:rowOff>144418</xdr:rowOff>
    </xdr:to>
    <xdr:sp macro="" textlink="">
      <xdr:nvSpPr>
        <xdr:cNvPr id="648" name="フローチャート: 判断 647">
          <a:extLst>
            <a:ext uri="{FF2B5EF4-FFF2-40B4-BE49-F238E27FC236}">
              <a16:creationId xmlns:a16="http://schemas.microsoft.com/office/drawing/2014/main" xmlns="" id="{00000000-0008-0000-0700-000088020000}"/>
            </a:ext>
          </a:extLst>
        </xdr:cNvPr>
        <xdr:cNvSpPr/>
      </xdr:nvSpPr>
      <xdr:spPr>
        <a:xfrm>
          <a:off x="15430500" y="1341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160945</xdr:rowOff>
    </xdr:from>
    <xdr:ext cx="469744"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5246428" y="1319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162198</xdr:rowOff>
    </xdr:from>
    <xdr:to>
      <xdr:col>76</xdr:col>
      <xdr:colOff>114300</xdr:colOff>
      <xdr:row>79</xdr:row>
      <xdr:rowOff>38336</xdr:rowOff>
    </xdr:to>
    <xdr:cxnSp macro="">
      <xdr:nvCxnSpPr>
        <xdr:cNvPr id="650" name="直線コネクタ 649">
          <a:extLst>
            <a:ext uri="{FF2B5EF4-FFF2-40B4-BE49-F238E27FC236}">
              <a16:creationId xmlns:a16="http://schemas.microsoft.com/office/drawing/2014/main" xmlns="" id="{00000000-0008-0000-0700-00008A020000}"/>
            </a:ext>
          </a:extLst>
        </xdr:cNvPr>
        <xdr:cNvCxnSpPr/>
      </xdr:nvCxnSpPr>
      <xdr:spPr>
        <a:xfrm flipV="1">
          <a:off x="13703300" y="13535298"/>
          <a:ext cx="889000" cy="47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57086</xdr:rowOff>
    </xdr:from>
    <xdr:to>
      <xdr:col>76</xdr:col>
      <xdr:colOff>165100</xdr:colOff>
      <xdr:row>78</xdr:row>
      <xdr:rowOff>158686</xdr:rowOff>
    </xdr:to>
    <xdr:sp macro="" textlink="">
      <xdr:nvSpPr>
        <xdr:cNvPr id="651" name="フローチャート: 判断 650">
          <a:extLst>
            <a:ext uri="{FF2B5EF4-FFF2-40B4-BE49-F238E27FC236}">
              <a16:creationId xmlns:a16="http://schemas.microsoft.com/office/drawing/2014/main" xmlns="" id="{00000000-0008-0000-0700-00008B020000}"/>
            </a:ext>
          </a:extLst>
        </xdr:cNvPr>
        <xdr:cNvSpPr/>
      </xdr:nvSpPr>
      <xdr:spPr>
        <a:xfrm>
          <a:off x="14541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3763</xdr:rowOff>
    </xdr:from>
    <xdr:ext cx="469744"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4357428" y="1320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38336</xdr:rowOff>
    </xdr:from>
    <xdr:to>
      <xdr:col>71</xdr:col>
      <xdr:colOff>177800</xdr:colOff>
      <xdr:row>79</xdr:row>
      <xdr:rowOff>44450</xdr:rowOff>
    </xdr:to>
    <xdr:cxnSp macro="">
      <xdr:nvCxnSpPr>
        <xdr:cNvPr id="653" name="直線コネクタ 652">
          <a:extLst>
            <a:ext uri="{FF2B5EF4-FFF2-40B4-BE49-F238E27FC236}">
              <a16:creationId xmlns:a16="http://schemas.microsoft.com/office/drawing/2014/main" xmlns="" id="{00000000-0008-0000-0700-00008D020000}"/>
            </a:ext>
          </a:extLst>
        </xdr:cNvPr>
        <xdr:cNvCxnSpPr/>
      </xdr:nvCxnSpPr>
      <xdr:spPr>
        <a:xfrm flipV="1">
          <a:off x="12814300" y="13582886"/>
          <a:ext cx="889000" cy="6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78270</xdr:rowOff>
    </xdr:from>
    <xdr:to>
      <xdr:col>72</xdr:col>
      <xdr:colOff>38100</xdr:colOff>
      <xdr:row>79</xdr:row>
      <xdr:rowOff>8420</xdr:rowOff>
    </xdr:to>
    <xdr:sp macro="" textlink="">
      <xdr:nvSpPr>
        <xdr:cNvPr id="654" name="フローチャート: 判断 653">
          <a:extLst>
            <a:ext uri="{FF2B5EF4-FFF2-40B4-BE49-F238E27FC236}">
              <a16:creationId xmlns:a16="http://schemas.microsoft.com/office/drawing/2014/main" xmlns="" id="{00000000-0008-0000-0700-00008E020000}"/>
            </a:ext>
          </a:extLst>
        </xdr:cNvPr>
        <xdr:cNvSpPr/>
      </xdr:nvSpPr>
      <xdr:spPr>
        <a:xfrm>
          <a:off x="13652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24947</xdr:rowOff>
    </xdr:from>
    <xdr:ext cx="469744" cy="259045"/>
    <xdr:sp macro="" textlink="">
      <xdr:nvSpPr>
        <xdr:cNvPr id="655" name="テキスト ボックス 654">
          <a:extLst>
            <a:ext uri="{FF2B5EF4-FFF2-40B4-BE49-F238E27FC236}">
              <a16:creationId xmlns:a16="http://schemas.microsoft.com/office/drawing/2014/main" xmlns="" id="{00000000-0008-0000-0700-00008F020000}"/>
            </a:ext>
          </a:extLst>
        </xdr:cNvPr>
        <xdr:cNvSpPr txBox="1"/>
      </xdr:nvSpPr>
      <xdr:spPr>
        <a:xfrm>
          <a:off x="13468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127343</xdr:rowOff>
    </xdr:from>
    <xdr:to>
      <xdr:col>67</xdr:col>
      <xdr:colOff>101600</xdr:colOff>
      <xdr:row>79</xdr:row>
      <xdr:rowOff>57493</xdr:rowOff>
    </xdr:to>
    <xdr:sp macro="" textlink="">
      <xdr:nvSpPr>
        <xdr:cNvPr id="656" name="フローチャート: 判断 655">
          <a:extLst>
            <a:ext uri="{FF2B5EF4-FFF2-40B4-BE49-F238E27FC236}">
              <a16:creationId xmlns:a16="http://schemas.microsoft.com/office/drawing/2014/main" xmlns="" id="{00000000-0008-0000-0700-000090020000}"/>
            </a:ext>
          </a:extLst>
        </xdr:cNvPr>
        <xdr:cNvSpPr/>
      </xdr:nvSpPr>
      <xdr:spPr>
        <a:xfrm>
          <a:off x="12763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74020</xdr:rowOff>
    </xdr:from>
    <xdr:ext cx="469744" cy="259045"/>
    <xdr:sp macro="" textlink="">
      <xdr:nvSpPr>
        <xdr:cNvPr id="657" name="テキスト ボックス 656">
          <a:extLst>
            <a:ext uri="{FF2B5EF4-FFF2-40B4-BE49-F238E27FC236}">
              <a16:creationId xmlns:a16="http://schemas.microsoft.com/office/drawing/2014/main" xmlns="" id="{00000000-0008-0000-0700-000091020000}"/>
            </a:ext>
          </a:extLst>
        </xdr:cNvPr>
        <xdr:cNvSpPr txBox="1"/>
      </xdr:nvSpPr>
      <xdr:spPr>
        <a:xfrm>
          <a:off x="12579428" y="132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xmlns="" id="{00000000-0008-0000-0700-00009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xmlns="" id="{00000000-0008-0000-0700-00009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xmlns="" id="{00000000-0008-0000-0700-00009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xmlns="" id="{00000000-0008-0000-0700-00009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xmlns="" id="{00000000-0008-0000-0700-00009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122123</xdr:rowOff>
    </xdr:from>
    <xdr:to>
      <xdr:col>85</xdr:col>
      <xdr:colOff>177800</xdr:colOff>
      <xdr:row>79</xdr:row>
      <xdr:rowOff>52273</xdr:rowOff>
    </xdr:to>
    <xdr:sp macro="" textlink="">
      <xdr:nvSpPr>
        <xdr:cNvPr id="663" name="楕円 662">
          <a:extLst>
            <a:ext uri="{FF2B5EF4-FFF2-40B4-BE49-F238E27FC236}">
              <a16:creationId xmlns:a16="http://schemas.microsoft.com/office/drawing/2014/main" xmlns="" id="{00000000-0008-0000-0700-000097020000}"/>
            </a:ext>
          </a:extLst>
        </xdr:cNvPr>
        <xdr:cNvSpPr/>
      </xdr:nvSpPr>
      <xdr:spPr>
        <a:xfrm>
          <a:off x="16268700" y="1349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37050</xdr:rowOff>
    </xdr:from>
    <xdr:ext cx="469744" cy="259045"/>
    <xdr:sp macro="" textlink="">
      <xdr:nvSpPr>
        <xdr:cNvPr id="664" name="災害復旧費該当値テキスト">
          <a:extLst>
            <a:ext uri="{FF2B5EF4-FFF2-40B4-BE49-F238E27FC236}">
              <a16:creationId xmlns:a16="http://schemas.microsoft.com/office/drawing/2014/main" xmlns="" id="{00000000-0008-0000-0700-000098020000}"/>
            </a:ext>
          </a:extLst>
        </xdr:cNvPr>
        <xdr:cNvSpPr txBox="1"/>
      </xdr:nvSpPr>
      <xdr:spPr>
        <a:xfrm>
          <a:off x="16370300" y="1341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131268</xdr:rowOff>
    </xdr:from>
    <xdr:to>
      <xdr:col>81</xdr:col>
      <xdr:colOff>101600</xdr:colOff>
      <xdr:row>79</xdr:row>
      <xdr:rowOff>61418</xdr:rowOff>
    </xdr:to>
    <xdr:sp macro="" textlink="">
      <xdr:nvSpPr>
        <xdr:cNvPr id="665" name="楕円 664">
          <a:extLst>
            <a:ext uri="{FF2B5EF4-FFF2-40B4-BE49-F238E27FC236}">
              <a16:creationId xmlns:a16="http://schemas.microsoft.com/office/drawing/2014/main" xmlns="" id="{00000000-0008-0000-0700-000099020000}"/>
            </a:ext>
          </a:extLst>
        </xdr:cNvPr>
        <xdr:cNvSpPr/>
      </xdr:nvSpPr>
      <xdr:spPr>
        <a:xfrm>
          <a:off x="15430500" y="1350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52545</xdr:rowOff>
    </xdr:from>
    <xdr:ext cx="469744" cy="259045"/>
    <xdr:sp macro="" textlink="">
      <xdr:nvSpPr>
        <xdr:cNvPr id="666" name="テキスト ボックス 665">
          <a:extLst>
            <a:ext uri="{FF2B5EF4-FFF2-40B4-BE49-F238E27FC236}">
              <a16:creationId xmlns:a16="http://schemas.microsoft.com/office/drawing/2014/main" xmlns="" id="{00000000-0008-0000-0700-00009A020000}"/>
            </a:ext>
          </a:extLst>
        </xdr:cNvPr>
        <xdr:cNvSpPr txBox="1"/>
      </xdr:nvSpPr>
      <xdr:spPr>
        <a:xfrm>
          <a:off x="15246428" y="1359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111398</xdr:rowOff>
    </xdr:from>
    <xdr:to>
      <xdr:col>76</xdr:col>
      <xdr:colOff>165100</xdr:colOff>
      <xdr:row>79</xdr:row>
      <xdr:rowOff>41548</xdr:rowOff>
    </xdr:to>
    <xdr:sp macro="" textlink="">
      <xdr:nvSpPr>
        <xdr:cNvPr id="667" name="楕円 666">
          <a:extLst>
            <a:ext uri="{FF2B5EF4-FFF2-40B4-BE49-F238E27FC236}">
              <a16:creationId xmlns:a16="http://schemas.microsoft.com/office/drawing/2014/main" xmlns="" id="{00000000-0008-0000-0700-00009B020000}"/>
            </a:ext>
          </a:extLst>
        </xdr:cNvPr>
        <xdr:cNvSpPr/>
      </xdr:nvSpPr>
      <xdr:spPr>
        <a:xfrm>
          <a:off x="14541500" y="1348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32675</xdr:rowOff>
    </xdr:from>
    <xdr:ext cx="469744" cy="259045"/>
    <xdr:sp macro="" textlink="">
      <xdr:nvSpPr>
        <xdr:cNvPr id="668" name="テキスト ボックス 667">
          <a:extLst>
            <a:ext uri="{FF2B5EF4-FFF2-40B4-BE49-F238E27FC236}">
              <a16:creationId xmlns:a16="http://schemas.microsoft.com/office/drawing/2014/main" xmlns="" id="{00000000-0008-0000-0700-00009C020000}"/>
            </a:ext>
          </a:extLst>
        </xdr:cNvPr>
        <xdr:cNvSpPr txBox="1"/>
      </xdr:nvSpPr>
      <xdr:spPr>
        <a:xfrm>
          <a:off x="14357428" y="1357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158986</xdr:rowOff>
    </xdr:from>
    <xdr:to>
      <xdr:col>72</xdr:col>
      <xdr:colOff>38100</xdr:colOff>
      <xdr:row>79</xdr:row>
      <xdr:rowOff>89136</xdr:rowOff>
    </xdr:to>
    <xdr:sp macro="" textlink="">
      <xdr:nvSpPr>
        <xdr:cNvPr id="669" name="楕円 668">
          <a:extLst>
            <a:ext uri="{FF2B5EF4-FFF2-40B4-BE49-F238E27FC236}">
              <a16:creationId xmlns:a16="http://schemas.microsoft.com/office/drawing/2014/main" xmlns="" id="{00000000-0008-0000-0700-00009D020000}"/>
            </a:ext>
          </a:extLst>
        </xdr:cNvPr>
        <xdr:cNvSpPr/>
      </xdr:nvSpPr>
      <xdr:spPr>
        <a:xfrm>
          <a:off x="13652500" y="1353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80263</xdr:rowOff>
    </xdr:from>
    <xdr:ext cx="378565" cy="259045"/>
    <xdr:sp macro="" textlink="">
      <xdr:nvSpPr>
        <xdr:cNvPr id="670" name="テキスト ボックス 669">
          <a:extLst>
            <a:ext uri="{FF2B5EF4-FFF2-40B4-BE49-F238E27FC236}">
              <a16:creationId xmlns:a16="http://schemas.microsoft.com/office/drawing/2014/main" xmlns="" id="{00000000-0008-0000-0700-00009E020000}"/>
            </a:ext>
          </a:extLst>
        </xdr:cNvPr>
        <xdr:cNvSpPr txBox="1"/>
      </xdr:nvSpPr>
      <xdr:spPr>
        <a:xfrm>
          <a:off x="13514017" y="13624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1" name="楕円 670">
          <a:extLst>
            <a:ext uri="{FF2B5EF4-FFF2-40B4-BE49-F238E27FC236}">
              <a16:creationId xmlns:a16="http://schemas.microsoft.com/office/drawing/2014/main" xmlns="" id="{00000000-0008-0000-0700-00009F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2" name="テキスト ボックス 671">
          <a:extLst>
            <a:ext uri="{FF2B5EF4-FFF2-40B4-BE49-F238E27FC236}">
              <a16:creationId xmlns:a16="http://schemas.microsoft.com/office/drawing/2014/main" xmlns="" id="{00000000-0008-0000-0700-0000A0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a:extLst>
            <a:ext uri="{FF2B5EF4-FFF2-40B4-BE49-F238E27FC236}">
              <a16:creationId xmlns:a16="http://schemas.microsoft.com/office/drawing/2014/main" xmlns="" id="{00000000-0008-0000-0700-0000A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a:extLst>
            <a:ext uri="{FF2B5EF4-FFF2-40B4-BE49-F238E27FC236}">
              <a16:creationId xmlns:a16="http://schemas.microsoft.com/office/drawing/2014/main" xmlns="" id="{00000000-0008-0000-0700-0000A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a:extLst>
            <a:ext uri="{FF2B5EF4-FFF2-40B4-BE49-F238E27FC236}">
              <a16:creationId xmlns:a16="http://schemas.microsoft.com/office/drawing/2014/main" xmlns="" id="{00000000-0008-0000-0700-0000A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a:extLst>
            <a:ext uri="{FF2B5EF4-FFF2-40B4-BE49-F238E27FC236}">
              <a16:creationId xmlns:a16="http://schemas.microsoft.com/office/drawing/2014/main" xmlns="" id="{00000000-0008-0000-0700-0000A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a:extLst>
            <a:ext uri="{FF2B5EF4-FFF2-40B4-BE49-F238E27FC236}">
              <a16:creationId xmlns:a16="http://schemas.microsoft.com/office/drawing/2014/main" xmlns="" id="{00000000-0008-0000-0700-0000A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a:extLst>
            <a:ext uri="{FF2B5EF4-FFF2-40B4-BE49-F238E27FC236}">
              <a16:creationId xmlns:a16="http://schemas.microsoft.com/office/drawing/2014/main" xmlns="" id="{00000000-0008-0000-0700-0000A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a:extLst>
            <a:ext uri="{FF2B5EF4-FFF2-40B4-BE49-F238E27FC236}">
              <a16:creationId xmlns:a16="http://schemas.microsoft.com/office/drawing/2014/main" xmlns="" id="{00000000-0008-0000-0700-0000A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a:extLst>
            <a:ext uri="{FF2B5EF4-FFF2-40B4-BE49-F238E27FC236}">
              <a16:creationId xmlns:a16="http://schemas.microsoft.com/office/drawing/2014/main" xmlns="" id="{00000000-0008-0000-0700-0000A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a:extLst>
            <a:ext uri="{FF2B5EF4-FFF2-40B4-BE49-F238E27FC236}">
              <a16:creationId xmlns:a16="http://schemas.microsoft.com/office/drawing/2014/main" xmlns="" id="{00000000-0008-0000-0700-0000A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a:extLst>
            <a:ext uri="{FF2B5EF4-FFF2-40B4-BE49-F238E27FC236}">
              <a16:creationId xmlns:a16="http://schemas.microsoft.com/office/drawing/2014/main" xmlns="" id="{00000000-0008-0000-0700-0000A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a:extLst>
            <a:ext uri="{FF2B5EF4-FFF2-40B4-BE49-F238E27FC236}">
              <a16:creationId xmlns:a16="http://schemas.microsoft.com/office/drawing/2014/main" xmlns="" id="{00000000-0008-0000-0700-0000A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a:extLst>
            <a:ext uri="{FF2B5EF4-FFF2-40B4-BE49-F238E27FC236}">
              <a16:creationId xmlns:a16="http://schemas.microsoft.com/office/drawing/2014/main" xmlns="" id="{00000000-0008-0000-0700-0000A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8" name="テキスト ボックス 687">
          <a:extLst>
            <a:ext uri="{FF2B5EF4-FFF2-40B4-BE49-F238E27FC236}">
              <a16:creationId xmlns:a16="http://schemas.microsoft.com/office/drawing/2014/main" xmlns="" id="{00000000-0008-0000-0700-0000B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0" name="テキスト ボックス 689">
          <a:extLst>
            <a:ext uri="{FF2B5EF4-FFF2-40B4-BE49-F238E27FC236}">
              <a16:creationId xmlns:a16="http://schemas.microsoft.com/office/drawing/2014/main" xmlns="" id="{00000000-0008-0000-0700-0000B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a:extLst>
            <a:ext uri="{FF2B5EF4-FFF2-40B4-BE49-F238E27FC236}">
              <a16:creationId xmlns:a16="http://schemas.microsoft.com/office/drawing/2014/main" xmlns="" id="{00000000-0008-0000-0700-0000B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a:extLst>
            <a:ext uri="{FF2B5EF4-FFF2-40B4-BE49-F238E27FC236}">
              <a16:creationId xmlns:a16="http://schemas.microsoft.com/office/drawing/2014/main" xmlns="" id="{00000000-0008-0000-0700-0000B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a16="http://schemas.microsoft.com/office/drawing/2014/main" xmlns="" id="{00000000-0008-0000-0700-0000B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a:extLst>
            <a:ext uri="{FF2B5EF4-FFF2-40B4-BE49-F238E27FC236}">
              <a16:creationId xmlns:a16="http://schemas.microsoft.com/office/drawing/2014/main" xmlns="" id="{00000000-0008-0000-0700-0000B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a16="http://schemas.microsoft.com/office/drawing/2014/main" xmlns="" id="{00000000-0008-0000-0700-0000B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73078</xdr:rowOff>
    </xdr:from>
    <xdr:to>
      <xdr:col>85</xdr:col>
      <xdr:colOff>126364</xdr:colOff>
      <xdr:row>98</xdr:row>
      <xdr:rowOff>104884</xdr:rowOff>
    </xdr:to>
    <xdr:cxnSp macro="">
      <xdr:nvCxnSpPr>
        <xdr:cNvPr id="696" name="直線コネクタ 695">
          <a:extLst>
            <a:ext uri="{FF2B5EF4-FFF2-40B4-BE49-F238E27FC236}">
              <a16:creationId xmlns:a16="http://schemas.microsoft.com/office/drawing/2014/main" xmlns="" id="{00000000-0008-0000-0700-0000B8020000}"/>
            </a:ext>
          </a:extLst>
        </xdr:cNvPr>
        <xdr:cNvCxnSpPr/>
      </xdr:nvCxnSpPr>
      <xdr:spPr>
        <a:xfrm flipV="1">
          <a:off x="16317595" y="15503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108711</xdr:rowOff>
    </xdr:from>
    <xdr:ext cx="534377" cy="259045"/>
    <xdr:sp macro="" textlink="">
      <xdr:nvSpPr>
        <xdr:cNvPr id="697" name="公債費最小値テキスト">
          <a:extLst>
            <a:ext uri="{FF2B5EF4-FFF2-40B4-BE49-F238E27FC236}">
              <a16:creationId xmlns:a16="http://schemas.microsoft.com/office/drawing/2014/main" xmlns="" id="{00000000-0008-0000-0700-0000B9020000}"/>
            </a:ext>
          </a:extLst>
        </xdr:cNvPr>
        <xdr:cNvSpPr txBox="1"/>
      </xdr:nvSpPr>
      <xdr:spPr>
        <a:xfrm>
          <a:off x="16370300" y="1691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104884</xdr:rowOff>
    </xdr:from>
    <xdr:to>
      <xdr:col>86</xdr:col>
      <xdr:colOff>25400</xdr:colOff>
      <xdr:row>98</xdr:row>
      <xdr:rowOff>104884</xdr:rowOff>
    </xdr:to>
    <xdr:cxnSp macro="">
      <xdr:nvCxnSpPr>
        <xdr:cNvPr id="698" name="直線コネクタ 697">
          <a:extLst>
            <a:ext uri="{FF2B5EF4-FFF2-40B4-BE49-F238E27FC236}">
              <a16:creationId xmlns:a16="http://schemas.microsoft.com/office/drawing/2014/main" xmlns="" id="{00000000-0008-0000-0700-0000BA020000}"/>
            </a:ext>
          </a:extLst>
        </xdr:cNvPr>
        <xdr:cNvCxnSpPr/>
      </xdr:nvCxnSpPr>
      <xdr:spPr>
        <a:xfrm>
          <a:off x="16230600" y="1690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19755</xdr:rowOff>
    </xdr:from>
    <xdr:ext cx="599010" cy="259045"/>
    <xdr:sp macro="" textlink="">
      <xdr:nvSpPr>
        <xdr:cNvPr id="699" name="公債費最大値テキスト">
          <a:extLst>
            <a:ext uri="{FF2B5EF4-FFF2-40B4-BE49-F238E27FC236}">
              <a16:creationId xmlns:a16="http://schemas.microsoft.com/office/drawing/2014/main" xmlns="" id="{00000000-0008-0000-0700-0000BB020000}"/>
            </a:ext>
          </a:extLst>
        </xdr:cNvPr>
        <xdr:cNvSpPr txBox="1"/>
      </xdr:nvSpPr>
      <xdr:spPr>
        <a:xfrm>
          <a:off x="16370300" y="1527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73078</xdr:rowOff>
    </xdr:from>
    <xdr:to>
      <xdr:col>86</xdr:col>
      <xdr:colOff>25400</xdr:colOff>
      <xdr:row>90</xdr:row>
      <xdr:rowOff>73078</xdr:rowOff>
    </xdr:to>
    <xdr:cxnSp macro="">
      <xdr:nvCxnSpPr>
        <xdr:cNvPr id="700" name="直線コネクタ 699">
          <a:extLst>
            <a:ext uri="{FF2B5EF4-FFF2-40B4-BE49-F238E27FC236}">
              <a16:creationId xmlns:a16="http://schemas.microsoft.com/office/drawing/2014/main" xmlns="" id="{00000000-0008-0000-0700-0000BC020000}"/>
            </a:ext>
          </a:extLst>
        </xdr:cNvPr>
        <xdr:cNvCxnSpPr/>
      </xdr:nvCxnSpPr>
      <xdr:spPr>
        <a:xfrm>
          <a:off x="16230600" y="15503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166903</xdr:rowOff>
    </xdr:from>
    <xdr:to>
      <xdr:col>85</xdr:col>
      <xdr:colOff>127000</xdr:colOff>
      <xdr:row>97</xdr:row>
      <xdr:rowOff>31922</xdr:rowOff>
    </xdr:to>
    <xdr:cxnSp macro="">
      <xdr:nvCxnSpPr>
        <xdr:cNvPr id="701" name="直線コネクタ 700">
          <a:extLst>
            <a:ext uri="{FF2B5EF4-FFF2-40B4-BE49-F238E27FC236}">
              <a16:creationId xmlns:a16="http://schemas.microsoft.com/office/drawing/2014/main" xmlns="" id="{00000000-0008-0000-0700-0000BD020000}"/>
            </a:ext>
          </a:extLst>
        </xdr:cNvPr>
        <xdr:cNvCxnSpPr/>
      </xdr:nvCxnSpPr>
      <xdr:spPr>
        <a:xfrm flipV="1">
          <a:off x="15481300" y="16626103"/>
          <a:ext cx="838200" cy="3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112813</xdr:rowOff>
    </xdr:from>
    <xdr:ext cx="534377" cy="259045"/>
    <xdr:sp macro="" textlink="">
      <xdr:nvSpPr>
        <xdr:cNvPr id="702" name="公債費平均値テキスト">
          <a:extLst>
            <a:ext uri="{FF2B5EF4-FFF2-40B4-BE49-F238E27FC236}">
              <a16:creationId xmlns:a16="http://schemas.microsoft.com/office/drawing/2014/main" xmlns="" id="{00000000-0008-0000-0700-0000BE020000}"/>
            </a:ext>
          </a:extLst>
        </xdr:cNvPr>
        <xdr:cNvSpPr txBox="1"/>
      </xdr:nvSpPr>
      <xdr:spPr>
        <a:xfrm>
          <a:off x="16370300" y="16400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89936</xdr:rowOff>
    </xdr:from>
    <xdr:to>
      <xdr:col>85</xdr:col>
      <xdr:colOff>177800</xdr:colOff>
      <xdr:row>97</xdr:row>
      <xdr:rowOff>20086</xdr:rowOff>
    </xdr:to>
    <xdr:sp macro="" textlink="">
      <xdr:nvSpPr>
        <xdr:cNvPr id="703" name="フローチャート: 判断 702">
          <a:extLst>
            <a:ext uri="{FF2B5EF4-FFF2-40B4-BE49-F238E27FC236}">
              <a16:creationId xmlns:a16="http://schemas.microsoft.com/office/drawing/2014/main" xmlns="" id="{00000000-0008-0000-0700-0000BF020000}"/>
            </a:ext>
          </a:extLst>
        </xdr:cNvPr>
        <xdr:cNvSpPr/>
      </xdr:nvSpPr>
      <xdr:spPr>
        <a:xfrm>
          <a:off x="16268700" y="1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31922</xdr:rowOff>
    </xdr:from>
    <xdr:to>
      <xdr:col>81</xdr:col>
      <xdr:colOff>50800</xdr:colOff>
      <xdr:row>97</xdr:row>
      <xdr:rowOff>37395</xdr:rowOff>
    </xdr:to>
    <xdr:cxnSp macro="">
      <xdr:nvCxnSpPr>
        <xdr:cNvPr id="704" name="直線コネクタ 703">
          <a:extLst>
            <a:ext uri="{FF2B5EF4-FFF2-40B4-BE49-F238E27FC236}">
              <a16:creationId xmlns:a16="http://schemas.microsoft.com/office/drawing/2014/main" xmlns="" id="{00000000-0008-0000-0700-0000C0020000}"/>
            </a:ext>
          </a:extLst>
        </xdr:cNvPr>
        <xdr:cNvCxnSpPr/>
      </xdr:nvCxnSpPr>
      <xdr:spPr>
        <a:xfrm flipV="1">
          <a:off x="14592300" y="16662572"/>
          <a:ext cx="889000" cy="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115540</xdr:rowOff>
    </xdr:from>
    <xdr:to>
      <xdr:col>81</xdr:col>
      <xdr:colOff>101600</xdr:colOff>
      <xdr:row>97</xdr:row>
      <xdr:rowOff>45690</xdr:rowOff>
    </xdr:to>
    <xdr:sp macro="" textlink="">
      <xdr:nvSpPr>
        <xdr:cNvPr id="705" name="フローチャート: 判断 704">
          <a:extLst>
            <a:ext uri="{FF2B5EF4-FFF2-40B4-BE49-F238E27FC236}">
              <a16:creationId xmlns:a16="http://schemas.microsoft.com/office/drawing/2014/main" xmlns="" id="{00000000-0008-0000-0700-0000C1020000}"/>
            </a:ext>
          </a:extLst>
        </xdr:cNvPr>
        <xdr:cNvSpPr/>
      </xdr:nvSpPr>
      <xdr:spPr>
        <a:xfrm>
          <a:off x="15430500" y="165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62217</xdr:rowOff>
    </xdr:from>
    <xdr:ext cx="534377"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5214111" y="1634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37395</xdr:rowOff>
    </xdr:from>
    <xdr:to>
      <xdr:col>76</xdr:col>
      <xdr:colOff>114300</xdr:colOff>
      <xdr:row>97</xdr:row>
      <xdr:rowOff>37722</xdr:rowOff>
    </xdr:to>
    <xdr:cxnSp macro="">
      <xdr:nvCxnSpPr>
        <xdr:cNvPr id="707" name="直線コネクタ 706">
          <a:extLst>
            <a:ext uri="{FF2B5EF4-FFF2-40B4-BE49-F238E27FC236}">
              <a16:creationId xmlns:a16="http://schemas.microsoft.com/office/drawing/2014/main" xmlns="" id="{00000000-0008-0000-0700-0000C3020000}"/>
            </a:ext>
          </a:extLst>
        </xdr:cNvPr>
        <xdr:cNvCxnSpPr/>
      </xdr:nvCxnSpPr>
      <xdr:spPr>
        <a:xfrm flipV="1">
          <a:off x="13703300" y="16668045"/>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124227</xdr:rowOff>
    </xdr:from>
    <xdr:to>
      <xdr:col>76</xdr:col>
      <xdr:colOff>165100</xdr:colOff>
      <xdr:row>97</xdr:row>
      <xdr:rowOff>54377</xdr:rowOff>
    </xdr:to>
    <xdr:sp macro="" textlink="">
      <xdr:nvSpPr>
        <xdr:cNvPr id="708" name="フローチャート: 判断 707">
          <a:extLst>
            <a:ext uri="{FF2B5EF4-FFF2-40B4-BE49-F238E27FC236}">
              <a16:creationId xmlns:a16="http://schemas.microsoft.com/office/drawing/2014/main" xmlns="" id="{00000000-0008-0000-0700-0000C4020000}"/>
            </a:ext>
          </a:extLst>
        </xdr:cNvPr>
        <xdr:cNvSpPr/>
      </xdr:nvSpPr>
      <xdr:spPr>
        <a:xfrm>
          <a:off x="14541500" y="1658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70904</xdr:rowOff>
    </xdr:from>
    <xdr:ext cx="534377"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4325111" y="1635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158285</xdr:rowOff>
    </xdr:from>
    <xdr:to>
      <xdr:col>71</xdr:col>
      <xdr:colOff>177800</xdr:colOff>
      <xdr:row>97</xdr:row>
      <xdr:rowOff>37722</xdr:rowOff>
    </xdr:to>
    <xdr:cxnSp macro="">
      <xdr:nvCxnSpPr>
        <xdr:cNvPr id="710" name="直線コネクタ 709">
          <a:extLst>
            <a:ext uri="{FF2B5EF4-FFF2-40B4-BE49-F238E27FC236}">
              <a16:creationId xmlns:a16="http://schemas.microsoft.com/office/drawing/2014/main" xmlns="" id="{00000000-0008-0000-0700-0000C6020000}"/>
            </a:ext>
          </a:extLst>
        </xdr:cNvPr>
        <xdr:cNvCxnSpPr/>
      </xdr:nvCxnSpPr>
      <xdr:spPr>
        <a:xfrm>
          <a:off x="12814300" y="16617485"/>
          <a:ext cx="889000" cy="5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119974</xdr:rowOff>
    </xdr:from>
    <xdr:to>
      <xdr:col>72</xdr:col>
      <xdr:colOff>38100</xdr:colOff>
      <xdr:row>97</xdr:row>
      <xdr:rowOff>50124</xdr:rowOff>
    </xdr:to>
    <xdr:sp macro="" textlink="">
      <xdr:nvSpPr>
        <xdr:cNvPr id="711" name="フローチャート: 判断 710">
          <a:extLst>
            <a:ext uri="{FF2B5EF4-FFF2-40B4-BE49-F238E27FC236}">
              <a16:creationId xmlns:a16="http://schemas.microsoft.com/office/drawing/2014/main" xmlns="" id="{00000000-0008-0000-0700-0000C7020000}"/>
            </a:ext>
          </a:extLst>
        </xdr:cNvPr>
        <xdr:cNvSpPr/>
      </xdr:nvSpPr>
      <xdr:spPr>
        <a:xfrm>
          <a:off x="13652500" y="1657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66651</xdr:rowOff>
    </xdr:from>
    <xdr:ext cx="534377" cy="259045"/>
    <xdr:sp macro="" textlink="">
      <xdr:nvSpPr>
        <xdr:cNvPr id="712" name="テキスト ボックス 711">
          <a:extLst>
            <a:ext uri="{FF2B5EF4-FFF2-40B4-BE49-F238E27FC236}">
              <a16:creationId xmlns:a16="http://schemas.microsoft.com/office/drawing/2014/main" xmlns="" id="{00000000-0008-0000-0700-0000C8020000}"/>
            </a:ext>
          </a:extLst>
        </xdr:cNvPr>
        <xdr:cNvSpPr txBox="1"/>
      </xdr:nvSpPr>
      <xdr:spPr>
        <a:xfrm>
          <a:off x="13436111" y="1635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106837</xdr:rowOff>
    </xdr:from>
    <xdr:to>
      <xdr:col>67</xdr:col>
      <xdr:colOff>101600</xdr:colOff>
      <xdr:row>97</xdr:row>
      <xdr:rowOff>36987</xdr:rowOff>
    </xdr:to>
    <xdr:sp macro="" textlink="">
      <xdr:nvSpPr>
        <xdr:cNvPr id="713" name="フローチャート: 判断 712">
          <a:extLst>
            <a:ext uri="{FF2B5EF4-FFF2-40B4-BE49-F238E27FC236}">
              <a16:creationId xmlns:a16="http://schemas.microsoft.com/office/drawing/2014/main" xmlns="" id="{00000000-0008-0000-0700-0000C9020000}"/>
            </a:ext>
          </a:extLst>
        </xdr:cNvPr>
        <xdr:cNvSpPr/>
      </xdr:nvSpPr>
      <xdr:spPr>
        <a:xfrm>
          <a:off x="12763500" y="1656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53514</xdr:rowOff>
    </xdr:from>
    <xdr:ext cx="534377" cy="259045"/>
    <xdr:sp macro="" textlink="">
      <xdr:nvSpPr>
        <xdr:cNvPr id="714" name="テキスト ボックス 713">
          <a:extLst>
            <a:ext uri="{FF2B5EF4-FFF2-40B4-BE49-F238E27FC236}">
              <a16:creationId xmlns:a16="http://schemas.microsoft.com/office/drawing/2014/main" xmlns="" id="{00000000-0008-0000-0700-0000CA020000}"/>
            </a:ext>
          </a:extLst>
        </xdr:cNvPr>
        <xdr:cNvSpPr txBox="1"/>
      </xdr:nvSpPr>
      <xdr:spPr>
        <a:xfrm>
          <a:off x="12547111" y="163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xmlns="" id="{00000000-0008-0000-0700-0000C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xmlns="" id="{00000000-0008-0000-0700-0000C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xmlns="" id="{00000000-0008-0000-0700-0000C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xmlns="" id="{00000000-0008-0000-0700-0000C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116103</xdr:rowOff>
    </xdr:from>
    <xdr:to>
      <xdr:col>85</xdr:col>
      <xdr:colOff>177800</xdr:colOff>
      <xdr:row>97</xdr:row>
      <xdr:rowOff>46253</xdr:rowOff>
    </xdr:to>
    <xdr:sp macro="" textlink="">
      <xdr:nvSpPr>
        <xdr:cNvPr id="720" name="楕円 719">
          <a:extLst>
            <a:ext uri="{FF2B5EF4-FFF2-40B4-BE49-F238E27FC236}">
              <a16:creationId xmlns:a16="http://schemas.microsoft.com/office/drawing/2014/main" xmlns="" id="{00000000-0008-0000-0700-0000D0020000}"/>
            </a:ext>
          </a:extLst>
        </xdr:cNvPr>
        <xdr:cNvSpPr/>
      </xdr:nvSpPr>
      <xdr:spPr>
        <a:xfrm>
          <a:off x="16268700" y="1657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94530</xdr:rowOff>
    </xdr:from>
    <xdr:ext cx="534377" cy="259045"/>
    <xdr:sp macro="" textlink="">
      <xdr:nvSpPr>
        <xdr:cNvPr id="721" name="公債費該当値テキスト">
          <a:extLst>
            <a:ext uri="{FF2B5EF4-FFF2-40B4-BE49-F238E27FC236}">
              <a16:creationId xmlns:a16="http://schemas.microsoft.com/office/drawing/2014/main" xmlns="" id="{00000000-0008-0000-0700-0000D1020000}"/>
            </a:ext>
          </a:extLst>
        </xdr:cNvPr>
        <xdr:cNvSpPr txBox="1"/>
      </xdr:nvSpPr>
      <xdr:spPr>
        <a:xfrm>
          <a:off x="16370300" y="1655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152572</xdr:rowOff>
    </xdr:from>
    <xdr:to>
      <xdr:col>81</xdr:col>
      <xdr:colOff>101600</xdr:colOff>
      <xdr:row>97</xdr:row>
      <xdr:rowOff>82722</xdr:rowOff>
    </xdr:to>
    <xdr:sp macro="" textlink="">
      <xdr:nvSpPr>
        <xdr:cNvPr id="722" name="楕円 721">
          <a:extLst>
            <a:ext uri="{FF2B5EF4-FFF2-40B4-BE49-F238E27FC236}">
              <a16:creationId xmlns:a16="http://schemas.microsoft.com/office/drawing/2014/main" xmlns="" id="{00000000-0008-0000-0700-0000D2020000}"/>
            </a:ext>
          </a:extLst>
        </xdr:cNvPr>
        <xdr:cNvSpPr/>
      </xdr:nvSpPr>
      <xdr:spPr>
        <a:xfrm>
          <a:off x="15430500" y="1661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73849</xdr:rowOff>
    </xdr:from>
    <xdr:ext cx="534377" cy="259045"/>
    <xdr:sp macro="" textlink="">
      <xdr:nvSpPr>
        <xdr:cNvPr id="723" name="テキスト ボックス 722">
          <a:extLst>
            <a:ext uri="{FF2B5EF4-FFF2-40B4-BE49-F238E27FC236}">
              <a16:creationId xmlns:a16="http://schemas.microsoft.com/office/drawing/2014/main" xmlns="" id="{00000000-0008-0000-0700-0000D3020000}"/>
            </a:ext>
          </a:extLst>
        </xdr:cNvPr>
        <xdr:cNvSpPr txBox="1"/>
      </xdr:nvSpPr>
      <xdr:spPr>
        <a:xfrm>
          <a:off x="15214111" y="1670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158045</xdr:rowOff>
    </xdr:from>
    <xdr:to>
      <xdr:col>76</xdr:col>
      <xdr:colOff>165100</xdr:colOff>
      <xdr:row>97</xdr:row>
      <xdr:rowOff>88195</xdr:rowOff>
    </xdr:to>
    <xdr:sp macro="" textlink="">
      <xdr:nvSpPr>
        <xdr:cNvPr id="724" name="楕円 723">
          <a:extLst>
            <a:ext uri="{FF2B5EF4-FFF2-40B4-BE49-F238E27FC236}">
              <a16:creationId xmlns:a16="http://schemas.microsoft.com/office/drawing/2014/main" xmlns="" id="{00000000-0008-0000-0700-0000D4020000}"/>
            </a:ext>
          </a:extLst>
        </xdr:cNvPr>
        <xdr:cNvSpPr/>
      </xdr:nvSpPr>
      <xdr:spPr>
        <a:xfrm>
          <a:off x="14541500" y="1661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79322</xdr:rowOff>
    </xdr:from>
    <xdr:ext cx="534377" cy="259045"/>
    <xdr:sp macro="" textlink="">
      <xdr:nvSpPr>
        <xdr:cNvPr id="725" name="テキスト ボックス 724">
          <a:extLst>
            <a:ext uri="{FF2B5EF4-FFF2-40B4-BE49-F238E27FC236}">
              <a16:creationId xmlns:a16="http://schemas.microsoft.com/office/drawing/2014/main" xmlns="" id="{00000000-0008-0000-0700-0000D5020000}"/>
            </a:ext>
          </a:extLst>
        </xdr:cNvPr>
        <xdr:cNvSpPr txBox="1"/>
      </xdr:nvSpPr>
      <xdr:spPr>
        <a:xfrm>
          <a:off x="14325111" y="1670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158372</xdr:rowOff>
    </xdr:from>
    <xdr:to>
      <xdr:col>72</xdr:col>
      <xdr:colOff>38100</xdr:colOff>
      <xdr:row>97</xdr:row>
      <xdr:rowOff>88522</xdr:rowOff>
    </xdr:to>
    <xdr:sp macro="" textlink="">
      <xdr:nvSpPr>
        <xdr:cNvPr id="726" name="楕円 725">
          <a:extLst>
            <a:ext uri="{FF2B5EF4-FFF2-40B4-BE49-F238E27FC236}">
              <a16:creationId xmlns:a16="http://schemas.microsoft.com/office/drawing/2014/main" xmlns="" id="{00000000-0008-0000-0700-0000D6020000}"/>
            </a:ext>
          </a:extLst>
        </xdr:cNvPr>
        <xdr:cNvSpPr/>
      </xdr:nvSpPr>
      <xdr:spPr>
        <a:xfrm>
          <a:off x="13652500" y="1661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79649</xdr:rowOff>
    </xdr:from>
    <xdr:ext cx="534377" cy="259045"/>
    <xdr:sp macro="" textlink="">
      <xdr:nvSpPr>
        <xdr:cNvPr id="727" name="テキスト ボックス 726">
          <a:extLst>
            <a:ext uri="{FF2B5EF4-FFF2-40B4-BE49-F238E27FC236}">
              <a16:creationId xmlns:a16="http://schemas.microsoft.com/office/drawing/2014/main" xmlns="" id="{00000000-0008-0000-0700-0000D7020000}"/>
            </a:ext>
          </a:extLst>
        </xdr:cNvPr>
        <xdr:cNvSpPr txBox="1"/>
      </xdr:nvSpPr>
      <xdr:spPr>
        <a:xfrm>
          <a:off x="13436111" y="1671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107485</xdr:rowOff>
    </xdr:from>
    <xdr:to>
      <xdr:col>67</xdr:col>
      <xdr:colOff>101600</xdr:colOff>
      <xdr:row>97</xdr:row>
      <xdr:rowOff>37635</xdr:rowOff>
    </xdr:to>
    <xdr:sp macro="" textlink="">
      <xdr:nvSpPr>
        <xdr:cNvPr id="728" name="楕円 727">
          <a:extLst>
            <a:ext uri="{FF2B5EF4-FFF2-40B4-BE49-F238E27FC236}">
              <a16:creationId xmlns:a16="http://schemas.microsoft.com/office/drawing/2014/main" xmlns="" id="{00000000-0008-0000-0700-0000D8020000}"/>
            </a:ext>
          </a:extLst>
        </xdr:cNvPr>
        <xdr:cNvSpPr/>
      </xdr:nvSpPr>
      <xdr:spPr>
        <a:xfrm>
          <a:off x="12763500" y="1656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28762</xdr:rowOff>
    </xdr:from>
    <xdr:ext cx="534377" cy="259045"/>
    <xdr:sp macro="" textlink="">
      <xdr:nvSpPr>
        <xdr:cNvPr id="729" name="テキスト ボックス 728">
          <a:extLst>
            <a:ext uri="{FF2B5EF4-FFF2-40B4-BE49-F238E27FC236}">
              <a16:creationId xmlns:a16="http://schemas.microsoft.com/office/drawing/2014/main" xmlns="" id="{00000000-0008-0000-0700-0000D9020000}"/>
            </a:ext>
          </a:extLst>
        </xdr:cNvPr>
        <xdr:cNvSpPr txBox="1"/>
      </xdr:nvSpPr>
      <xdr:spPr>
        <a:xfrm>
          <a:off x="12547111" y="1665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a16="http://schemas.microsoft.com/office/drawing/2014/main" xmlns="" id="{00000000-0008-0000-0700-0000D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a16="http://schemas.microsoft.com/office/drawing/2014/main" xmlns="" id="{00000000-0008-0000-0700-0000D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a16="http://schemas.microsoft.com/office/drawing/2014/main" xmlns="" id="{00000000-0008-0000-0700-0000D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a16="http://schemas.microsoft.com/office/drawing/2014/main" xmlns="" id="{00000000-0008-0000-0700-0000D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a16="http://schemas.microsoft.com/office/drawing/2014/main" xmlns="" id="{00000000-0008-0000-0700-0000D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a16="http://schemas.microsoft.com/office/drawing/2014/main" xmlns="" id="{00000000-0008-0000-0700-0000D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a16="http://schemas.microsoft.com/office/drawing/2014/main" xmlns="" id="{00000000-0008-0000-0700-0000E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a16="http://schemas.microsoft.com/office/drawing/2014/main" xmlns="" id="{00000000-0008-0000-0700-0000E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a:extLst>
            <a:ext uri="{FF2B5EF4-FFF2-40B4-BE49-F238E27FC236}">
              <a16:creationId xmlns:a16="http://schemas.microsoft.com/office/drawing/2014/main" xmlns="" id="{00000000-0008-0000-0700-0000E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a16="http://schemas.microsoft.com/office/drawing/2014/main" xmlns="" id="{00000000-0008-0000-0700-0000E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a:extLst>
            <a:ext uri="{FF2B5EF4-FFF2-40B4-BE49-F238E27FC236}">
              <a16:creationId xmlns:a16="http://schemas.microsoft.com/office/drawing/2014/main" xmlns="" id="{00000000-0008-0000-0700-0000E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a:extLst>
            <a:ext uri="{FF2B5EF4-FFF2-40B4-BE49-F238E27FC236}">
              <a16:creationId xmlns:a16="http://schemas.microsoft.com/office/drawing/2014/main" xmlns="" id="{00000000-0008-0000-0700-0000E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a:extLst>
            <a:ext uri="{FF2B5EF4-FFF2-40B4-BE49-F238E27FC236}">
              <a16:creationId xmlns:a16="http://schemas.microsoft.com/office/drawing/2014/main" xmlns="" id="{00000000-0008-0000-0700-0000E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a:extLst>
            <a:ext uri="{FF2B5EF4-FFF2-40B4-BE49-F238E27FC236}">
              <a16:creationId xmlns:a16="http://schemas.microsoft.com/office/drawing/2014/main" xmlns="" id="{00000000-0008-0000-0700-0000E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a:extLst>
            <a:ext uri="{FF2B5EF4-FFF2-40B4-BE49-F238E27FC236}">
              <a16:creationId xmlns:a16="http://schemas.microsoft.com/office/drawing/2014/main" xmlns="" id="{00000000-0008-0000-0700-0000E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a:extLst>
            <a:ext uri="{FF2B5EF4-FFF2-40B4-BE49-F238E27FC236}">
              <a16:creationId xmlns:a16="http://schemas.microsoft.com/office/drawing/2014/main" xmlns="" id="{00000000-0008-0000-0700-0000E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a:extLst>
            <a:ext uri="{FF2B5EF4-FFF2-40B4-BE49-F238E27FC236}">
              <a16:creationId xmlns:a16="http://schemas.microsoft.com/office/drawing/2014/main" xmlns="" id="{00000000-0008-0000-0700-0000EB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9" name="テキスト ボックス 748">
          <a:extLst>
            <a:ext uri="{FF2B5EF4-FFF2-40B4-BE49-F238E27FC236}">
              <a16:creationId xmlns:a16="http://schemas.microsoft.com/office/drawing/2014/main" xmlns="" id="{00000000-0008-0000-0700-0000ED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xmlns=""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xmlns=""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55499</xdr:rowOff>
    </xdr:from>
    <xdr:to>
      <xdr:col>116</xdr:col>
      <xdr:colOff>62864</xdr:colOff>
      <xdr:row>39</xdr:row>
      <xdr:rowOff>44450</xdr:rowOff>
    </xdr:to>
    <xdr:cxnSp macro="">
      <xdr:nvCxnSpPr>
        <xdr:cNvPr id="753" name="直線コネクタ 752">
          <a:extLst>
            <a:ext uri="{FF2B5EF4-FFF2-40B4-BE49-F238E27FC236}">
              <a16:creationId xmlns:a16="http://schemas.microsoft.com/office/drawing/2014/main" xmlns="" id="{00000000-0008-0000-0700-0000F1020000}"/>
            </a:ext>
          </a:extLst>
        </xdr:cNvPr>
        <xdr:cNvCxnSpPr/>
      </xdr:nvCxnSpPr>
      <xdr:spPr>
        <a:xfrm flipV="1">
          <a:off x="22159595" y="5198999"/>
          <a:ext cx="1269" cy="1532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49547</xdr:rowOff>
    </xdr:from>
    <xdr:ext cx="249299" cy="259045"/>
    <xdr:sp macro="" textlink="">
      <xdr:nvSpPr>
        <xdr:cNvPr id="754" name="諸支出金最小値テキスト">
          <a:extLst>
            <a:ext uri="{FF2B5EF4-FFF2-40B4-BE49-F238E27FC236}">
              <a16:creationId xmlns:a16="http://schemas.microsoft.com/office/drawing/2014/main" xmlns="" id="{00000000-0008-0000-0700-0000F2020000}"/>
            </a:ext>
          </a:extLst>
        </xdr:cNvPr>
        <xdr:cNvSpPr txBox="1"/>
      </xdr:nvSpPr>
      <xdr:spPr>
        <a:xfrm>
          <a:off x="22212300" y="673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a:extLst>
            <a:ext uri="{FF2B5EF4-FFF2-40B4-BE49-F238E27FC236}">
              <a16:creationId xmlns:a16="http://schemas.microsoft.com/office/drawing/2014/main" xmlns="" id="{00000000-0008-0000-0700-0000F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2176</xdr:rowOff>
    </xdr:from>
    <xdr:ext cx="469744" cy="259045"/>
    <xdr:sp macro="" textlink="">
      <xdr:nvSpPr>
        <xdr:cNvPr id="756" name="諸支出金最大値テキスト">
          <a:extLst>
            <a:ext uri="{FF2B5EF4-FFF2-40B4-BE49-F238E27FC236}">
              <a16:creationId xmlns:a16="http://schemas.microsoft.com/office/drawing/2014/main" xmlns="" id="{00000000-0008-0000-0700-0000F4020000}"/>
            </a:ext>
          </a:extLst>
        </xdr:cNvPr>
        <xdr:cNvSpPr txBox="1"/>
      </xdr:nvSpPr>
      <xdr:spPr>
        <a:xfrm>
          <a:off x="22212300" y="497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55499</xdr:rowOff>
    </xdr:from>
    <xdr:to>
      <xdr:col>116</xdr:col>
      <xdr:colOff>152400</xdr:colOff>
      <xdr:row>30</xdr:row>
      <xdr:rowOff>55499</xdr:rowOff>
    </xdr:to>
    <xdr:cxnSp macro="">
      <xdr:nvCxnSpPr>
        <xdr:cNvPr id="757" name="直線コネクタ 756">
          <a:extLst>
            <a:ext uri="{FF2B5EF4-FFF2-40B4-BE49-F238E27FC236}">
              <a16:creationId xmlns:a16="http://schemas.microsoft.com/office/drawing/2014/main" xmlns="" id="{00000000-0008-0000-0700-0000F5020000}"/>
            </a:ext>
          </a:extLst>
        </xdr:cNvPr>
        <xdr:cNvCxnSpPr/>
      </xdr:nvCxnSpPr>
      <xdr:spPr>
        <a:xfrm>
          <a:off x="22072600" y="5198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a:extLst>
            <a:ext uri="{FF2B5EF4-FFF2-40B4-BE49-F238E27FC236}">
              <a16:creationId xmlns:a16="http://schemas.microsoft.com/office/drawing/2014/main" xmlns="" id="{00000000-0008-0000-0700-0000F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138447</xdr:rowOff>
    </xdr:from>
    <xdr:ext cx="378565" cy="259045"/>
    <xdr:sp macro="" textlink="">
      <xdr:nvSpPr>
        <xdr:cNvPr id="759" name="諸支出金平均値テキスト">
          <a:extLst>
            <a:ext uri="{FF2B5EF4-FFF2-40B4-BE49-F238E27FC236}">
              <a16:creationId xmlns:a16="http://schemas.microsoft.com/office/drawing/2014/main" xmlns="" id="{00000000-0008-0000-0700-0000F7020000}"/>
            </a:ext>
          </a:extLst>
        </xdr:cNvPr>
        <xdr:cNvSpPr txBox="1"/>
      </xdr:nvSpPr>
      <xdr:spPr>
        <a:xfrm>
          <a:off x="22212300" y="64820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115570</xdr:rowOff>
    </xdr:from>
    <xdr:to>
      <xdr:col>116</xdr:col>
      <xdr:colOff>114300</xdr:colOff>
      <xdr:row>39</xdr:row>
      <xdr:rowOff>45720</xdr:rowOff>
    </xdr:to>
    <xdr:sp macro="" textlink="">
      <xdr:nvSpPr>
        <xdr:cNvPr id="760" name="フローチャート: 判断 759">
          <a:extLst>
            <a:ext uri="{FF2B5EF4-FFF2-40B4-BE49-F238E27FC236}">
              <a16:creationId xmlns:a16="http://schemas.microsoft.com/office/drawing/2014/main" xmlns="" id="{00000000-0008-0000-0700-0000F8020000}"/>
            </a:ext>
          </a:extLst>
        </xdr:cNvPr>
        <xdr:cNvSpPr/>
      </xdr:nvSpPr>
      <xdr:spPr>
        <a:xfrm>
          <a:off x="221107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a:extLst>
            <a:ext uri="{FF2B5EF4-FFF2-40B4-BE49-F238E27FC236}">
              <a16:creationId xmlns:a16="http://schemas.microsoft.com/office/drawing/2014/main" xmlns="" id="{00000000-0008-0000-0700-0000F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154432</xdr:rowOff>
    </xdr:from>
    <xdr:to>
      <xdr:col>112</xdr:col>
      <xdr:colOff>38100</xdr:colOff>
      <xdr:row>39</xdr:row>
      <xdr:rowOff>84582</xdr:rowOff>
    </xdr:to>
    <xdr:sp macro="" textlink="">
      <xdr:nvSpPr>
        <xdr:cNvPr id="762" name="フローチャート: 判断 761">
          <a:extLst>
            <a:ext uri="{FF2B5EF4-FFF2-40B4-BE49-F238E27FC236}">
              <a16:creationId xmlns:a16="http://schemas.microsoft.com/office/drawing/2014/main" xmlns="" id="{00000000-0008-0000-0700-0000FA020000}"/>
            </a:ext>
          </a:extLst>
        </xdr:cNvPr>
        <xdr:cNvSpPr/>
      </xdr:nvSpPr>
      <xdr:spPr>
        <a:xfrm>
          <a:off x="21272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101109</xdr:rowOff>
    </xdr:from>
    <xdr:ext cx="313932"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21166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a:extLst>
            <a:ext uri="{FF2B5EF4-FFF2-40B4-BE49-F238E27FC236}">
              <a16:creationId xmlns:a16="http://schemas.microsoft.com/office/drawing/2014/main" xmlns="" id="{00000000-0008-0000-0700-0000FC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143383</xdr:rowOff>
    </xdr:from>
    <xdr:to>
      <xdr:col>107</xdr:col>
      <xdr:colOff>101600</xdr:colOff>
      <xdr:row>39</xdr:row>
      <xdr:rowOff>73533</xdr:rowOff>
    </xdr:to>
    <xdr:sp macro="" textlink="">
      <xdr:nvSpPr>
        <xdr:cNvPr id="765" name="フローチャート: 判断 764">
          <a:extLst>
            <a:ext uri="{FF2B5EF4-FFF2-40B4-BE49-F238E27FC236}">
              <a16:creationId xmlns:a16="http://schemas.microsoft.com/office/drawing/2014/main" xmlns="" id="{00000000-0008-0000-0700-0000FD020000}"/>
            </a:ext>
          </a:extLst>
        </xdr:cNvPr>
        <xdr:cNvSpPr/>
      </xdr:nvSpPr>
      <xdr:spPr>
        <a:xfrm>
          <a:off x="20383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90060</xdr:rowOff>
    </xdr:from>
    <xdr:ext cx="313932"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20277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a:extLst>
            <a:ext uri="{FF2B5EF4-FFF2-40B4-BE49-F238E27FC236}">
              <a16:creationId xmlns:a16="http://schemas.microsoft.com/office/drawing/2014/main" xmlns="" id="{00000000-0008-0000-0700-0000FF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122809</xdr:rowOff>
    </xdr:from>
    <xdr:to>
      <xdr:col>102</xdr:col>
      <xdr:colOff>165100</xdr:colOff>
      <xdr:row>39</xdr:row>
      <xdr:rowOff>52959</xdr:rowOff>
    </xdr:to>
    <xdr:sp macro="" textlink="">
      <xdr:nvSpPr>
        <xdr:cNvPr id="768" name="フローチャート: 判断 767">
          <a:extLst>
            <a:ext uri="{FF2B5EF4-FFF2-40B4-BE49-F238E27FC236}">
              <a16:creationId xmlns:a16="http://schemas.microsoft.com/office/drawing/2014/main" xmlns="" id="{00000000-0008-0000-0700-000000030000}"/>
            </a:ext>
          </a:extLst>
        </xdr:cNvPr>
        <xdr:cNvSpPr/>
      </xdr:nvSpPr>
      <xdr:spPr>
        <a:xfrm>
          <a:off x="19494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69486</xdr:rowOff>
    </xdr:from>
    <xdr:ext cx="378565" cy="259045"/>
    <xdr:sp macro="" textlink="">
      <xdr:nvSpPr>
        <xdr:cNvPr id="769" name="テキスト ボックス 768">
          <a:extLst>
            <a:ext uri="{FF2B5EF4-FFF2-40B4-BE49-F238E27FC236}">
              <a16:creationId xmlns:a16="http://schemas.microsoft.com/office/drawing/2014/main" xmlns="" id="{00000000-0008-0000-0700-000001030000}"/>
            </a:ext>
          </a:extLst>
        </xdr:cNvPr>
        <xdr:cNvSpPr txBox="1"/>
      </xdr:nvSpPr>
      <xdr:spPr>
        <a:xfrm>
          <a:off x="19356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43561</xdr:rowOff>
    </xdr:from>
    <xdr:to>
      <xdr:col>98</xdr:col>
      <xdr:colOff>38100</xdr:colOff>
      <xdr:row>38</xdr:row>
      <xdr:rowOff>145161</xdr:rowOff>
    </xdr:to>
    <xdr:sp macro="" textlink="">
      <xdr:nvSpPr>
        <xdr:cNvPr id="770" name="フローチャート: 判断 769">
          <a:extLst>
            <a:ext uri="{FF2B5EF4-FFF2-40B4-BE49-F238E27FC236}">
              <a16:creationId xmlns:a16="http://schemas.microsoft.com/office/drawing/2014/main" xmlns="" id="{00000000-0008-0000-0700-000002030000}"/>
            </a:ext>
          </a:extLst>
        </xdr:cNvPr>
        <xdr:cNvSpPr/>
      </xdr:nvSpPr>
      <xdr:spPr>
        <a:xfrm>
          <a:off x="18605500" y="655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161688</xdr:rowOff>
    </xdr:from>
    <xdr:ext cx="378565" cy="259045"/>
    <xdr:sp macro="" textlink="">
      <xdr:nvSpPr>
        <xdr:cNvPr id="771" name="テキスト ボックス 770">
          <a:extLst>
            <a:ext uri="{FF2B5EF4-FFF2-40B4-BE49-F238E27FC236}">
              <a16:creationId xmlns:a16="http://schemas.microsoft.com/office/drawing/2014/main" xmlns="" id="{00000000-0008-0000-0700-000003030000}"/>
            </a:ext>
          </a:extLst>
        </xdr:cNvPr>
        <xdr:cNvSpPr txBox="1"/>
      </xdr:nvSpPr>
      <xdr:spPr>
        <a:xfrm>
          <a:off x="18467017" y="6333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xmlns=""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xmlns=""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xmlns=""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xmlns=""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xmlns=""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a:extLst>
            <a:ext uri="{FF2B5EF4-FFF2-40B4-BE49-F238E27FC236}">
              <a16:creationId xmlns:a16="http://schemas.microsoft.com/office/drawing/2014/main" xmlns="" id="{00000000-0008-0000-0700-000009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93997</xdr:rowOff>
    </xdr:from>
    <xdr:ext cx="249299" cy="259045"/>
    <xdr:sp macro="" textlink="">
      <xdr:nvSpPr>
        <xdr:cNvPr id="778" name="諸支出金該当値テキスト">
          <a:extLst>
            <a:ext uri="{FF2B5EF4-FFF2-40B4-BE49-F238E27FC236}">
              <a16:creationId xmlns:a16="http://schemas.microsoft.com/office/drawing/2014/main" xmlns="" id="{00000000-0008-0000-0700-00000A030000}"/>
            </a:ext>
          </a:extLst>
        </xdr:cNvPr>
        <xdr:cNvSpPr txBox="1"/>
      </xdr:nvSpPr>
      <xdr:spPr>
        <a:xfrm>
          <a:off x="22212300" y="6609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a:extLst>
            <a:ext uri="{FF2B5EF4-FFF2-40B4-BE49-F238E27FC236}">
              <a16:creationId xmlns:a16="http://schemas.microsoft.com/office/drawing/2014/main" xmlns="" id="{00000000-0008-0000-0700-00000B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xmlns="" id="{00000000-0008-0000-0700-00000C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a:extLst>
            <a:ext uri="{FF2B5EF4-FFF2-40B4-BE49-F238E27FC236}">
              <a16:creationId xmlns:a16="http://schemas.microsoft.com/office/drawing/2014/main" xmlns="" id="{00000000-0008-0000-0700-00000D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xmlns="" id="{00000000-0008-0000-0700-00000E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a:extLst>
            <a:ext uri="{FF2B5EF4-FFF2-40B4-BE49-F238E27FC236}">
              <a16:creationId xmlns:a16="http://schemas.microsoft.com/office/drawing/2014/main" xmlns="" id="{00000000-0008-0000-0700-00000F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xmlns="" id="{00000000-0008-0000-0700-000010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a:extLst>
            <a:ext uri="{FF2B5EF4-FFF2-40B4-BE49-F238E27FC236}">
              <a16:creationId xmlns:a16="http://schemas.microsoft.com/office/drawing/2014/main" xmlns="" id="{00000000-0008-0000-0700-000011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xmlns="" id="{00000000-0008-0000-0700-000012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xmlns=""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xmlns=""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xmlns=""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xmlns=""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xmlns=""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xmlns=""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xmlns=""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xmlns=""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xmlns=""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xmlns=""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7" name="直線コネクタ 796">
          <a:extLst>
            <a:ext uri="{FF2B5EF4-FFF2-40B4-BE49-F238E27FC236}">
              <a16:creationId xmlns:a16="http://schemas.microsoft.com/office/drawing/2014/main" xmlns="" id="{00000000-0008-0000-0700-00001D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8" name="テキスト ボックス 797">
          <a:extLst>
            <a:ext uri="{FF2B5EF4-FFF2-40B4-BE49-F238E27FC236}">
              <a16:creationId xmlns:a16="http://schemas.microsoft.com/office/drawing/2014/main" xmlns="" id="{00000000-0008-0000-0700-00001E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a:extLst>
            <a:ext uri="{FF2B5EF4-FFF2-40B4-BE49-F238E27FC236}">
              <a16:creationId xmlns:a16="http://schemas.microsoft.com/office/drawing/2014/main" xmlns="" id="{00000000-0008-0000-0700-00001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53</xdr:row>
      <xdr:rowOff>168927</xdr:rowOff>
    </xdr:from>
    <xdr:ext cx="377026" cy="259045"/>
    <xdr:sp macro="" textlink="">
      <xdr:nvSpPr>
        <xdr:cNvPr id="800" name="テキスト ボックス 799">
          <a:extLst>
            <a:ext uri="{FF2B5EF4-FFF2-40B4-BE49-F238E27FC236}">
              <a16:creationId xmlns:a16="http://schemas.microsoft.com/office/drawing/2014/main" xmlns="" id="{00000000-0008-0000-0700-000020030000}"/>
            </a:ext>
          </a:extLst>
        </xdr:cNvPr>
        <xdr:cNvSpPr txBox="1"/>
      </xdr:nvSpPr>
      <xdr:spPr>
        <a:xfrm>
          <a:off x="17910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801" name="直線コネクタ 800">
          <a:extLst>
            <a:ext uri="{FF2B5EF4-FFF2-40B4-BE49-F238E27FC236}">
              <a16:creationId xmlns:a16="http://schemas.microsoft.com/office/drawing/2014/main" xmlns="" id="{00000000-0008-0000-0700-000021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50</xdr:row>
      <xdr:rowOff>111777</xdr:rowOff>
    </xdr:from>
    <xdr:ext cx="377026" cy="259045"/>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17910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a:extLst>
            <a:ext uri="{FF2B5EF4-FFF2-40B4-BE49-F238E27FC236}">
              <a16:creationId xmlns:a16="http://schemas.microsoft.com/office/drawing/2014/main" xmlns="" id="{00000000-0008-0000-0700-00002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47</xdr:row>
      <xdr:rowOff>54627</xdr:rowOff>
    </xdr:from>
    <xdr:ext cx="377026" cy="259045"/>
    <xdr:sp macro="" textlink="">
      <xdr:nvSpPr>
        <xdr:cNvPr id="804" name="テキスト ボックス 803">
          <a:extLst>
            <a:ext uri="{FF2B5EF4-FFF2-40B4-BE49-F238E27FC236}">
              <a16:creationId xmlns:a16="http://schemas.microsoft.com/office/drawing/2014/main" xmlns="" id="{00000000-0008-0000-0700-000024030000}"/>
            </a:ext>
          </a:extLst>
        </xdr:cNvPr>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前年度繰上充用金グラフ枠">
          <a:extLst>
            <a:ext uri="{FF2B5EF4-FFF2-40B4-BE49-F238E27FC236}">
              <a16:creationId xmlns:a16="http://schemas.microsoft.com/office/drawing/2014/main" xmlns="" id="{00000000-0008-0000-0700-00002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6" name="直線コネクタ 805">
          <a:extLst>
            <a:ext uri="{FF2B5EF4-FFF2-40B4-BE49-F238E27FC236}">
              <a16:creationId xmlns:a16="http://schemas.microsoft.com/office/drawing/2014/main" xmlns="" id="{00000000-0008-0000-0700-000026030000}"/>
            </a:ext>
          </a:extLst>
        </xdr:cNvPr>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7" name="前年度繰上充用金最小値テキスト">
          <a:extLst>
            <a:ext uri="{FF2B5EF4-FFF2-40B4-BE49-F238E27FC236}">
              <a16:creationId xmlns:a16="http://schemas.microsoft.com/office/drawing/2014/main" xmlns="" id="{00000000-0008-0000-0700-000027030000}"/>
            </a:ext>
          </a:extLst>
        </xdr:cNvPr>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8" name="直線コネクタ 807">
          <a:extLst>
            <a:ext uri="{FF2B5EF4-FFF2-40B4-BE49-F238E27FC236}">
              <a16:creationId xmlns:a16="http://schemas.microsoft.com/office/drawing/2014/main" xmlns="" id="{00000000-0008-0000-0700-000028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9" name="前年度繰上充用金最大値テキスト">
          <a:extLst>
            <a:ext uri="{FF2B5EF4-FFF2-40B4-BE49-F238E27FC236}">
              <a16:creationId xmlns:a16="http://schemas.microsoft.com/office/drawing/2014/main" xmlns="" id="{00000000-0008-0000-0700-000029030000}"/>
            </a:ext>
          </a:extLst>
        </xdr:cNvPr>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10" name="直線コネクタ 809">
          <a:extLst>
            <a:ext uri="{FF2B5EF4-FFF2-40B4-BE49-F238E27FC236}">
              <a16:creationId xmlns:a16="http://schemas.microsoft.com/office/drawing/2014/main" xmlns="" id="{00000000-0008-0000-0700-00002A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11" name="直線コネクタ 810">
          <a:extLst>
            <a:ext uri="{FF2B5EF4-FFF2-40B4-BE49-F238E27FC236}">
              <a16:creationId xmlns:a16="http://schemas.microsoft.com/office/drawing/2014/main" xmlns="" id="{00000000-0008-0000-0700-00002B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12" name="前年度繰上充用金平均値テキスト">
          <a:extLst>
            <a:ext uri="{FF2B5EF4-FFF2-40B4-BE49-F238E27FC236}">
              <a16:creationId xmlns:a16="http://schemas.microsoft.com/office/drawing/2014/main" xmlns="" id="{00000000-0008-0000-0700-00002C030000}"/>
            </a:ext>
          </a:extLst>
        </xdr:cNvPr>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3" name="フローチャート: 判断 812">
          <a:extLst>
            <a:ext uri="{FF2B5EF4-FFF2-40B4-BE49-F238E27FC236}">
              <a16:creationId xmlns:a16="http://schemas.microsoft.com/office/drawing/2014/main" xmlns="" id="{00000000-0008-0000-0700-00002D030000}"/>
            </a:ext>
          </a:extLst>
        </xdr:cNvPr>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4" name="直線コネクタ 813">
          <a:extLst>
            <a:ext uri="{FF2B5EF4-FFF2-40B4-BE49-F238E27FC236}">
              <a16:creationId xmlns:a16="http://schemas.microsoft.com/office/drawing/2014/main" xmlns="" id="{00000000-0008-0000-0700-00002E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5" name="フローチャート: 判断 814">
          <a:extLst>
            <a:ext uri="{FF2B5EF4-FFF2-40B4-BE49-F238E27FC236}">
              <a16:creationId xmlns:a16="http://schemas.microsoft.com/office/drawing/2014/main" xmlns="" id="{00000000-0008-0000-0700-00002F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6" name="テキスト ボックス 815">
          <a:extLst>
            <a:ext uri="{FF2B5EF4-FFF2-40B4-BE49-F238E27FC236}">
              <a16:creationId xmlns:a16="http://schemas.microsoft.com/office/drawing/2014/main" xmlns="" id="{00000000-0008-0000-0700-000030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8255</xdr:rowOff>
    </xdr:from>
    <xdr:to>
      <xdr:col>107</xdr:col>
      <xdr:colOff>50800</xdr:colOff>
      <xdr:row>58</xdr:row>
      <xdr:rowOff>25400</xdr:rowOff>
    </xdr:to>
    <xdr:cxnSp macro="">
      <xdr:nvCxnSpPr>
        <xdr:cNvPr id="817" name="直線コネクタ 816">
          <a:extLst>
            <a:ext uri="{FF2B5EF4-FFF2-40B4-BE49-F238E27FC236}">
              <a16:creationId xmlns:a16="http://schemas.microsoft.com/office/drawing/2014/main" xmlns="" id="{00000000-0008-0000-0700-000031030000}"/>
            </a:ext>
          </a:extLst>
        </xdr:cNvPr>
        <xdr:cNvCxnSpPr/>
      </xdr:nvCxnSpPr>
      <xdr:spPr>
        <a:xfrm>
          <a:off x="19545300" y="8752205"/>
          <a:ext cx="889000" cy="121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18" name="フローチャート: 判断 817">
          <a:extLst>
            <a:ext uri="{FF2B5EF4-FFF2-40B4-BE49-F238E27FC236}">
              <a16:creationId xmlns:a16="http://schemas.microsoft.com/office/drawing/2014/main" xmlns="" id="{00000000-0008-0000-0700-000032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9" name="テキスト ボックス 818">
          <a:extLst>
            <a:ext uri="{FF2B5EF4-FFF2-40B4-BE49-F238E27FC236}">
              <a16:creationId xmlns:a16="http://schemas.microsoft.com/office/drawing/2014/main" xmlns="" id="{00000000-0008-0000-0700-000033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145415</xdr:rowOff>
    </xdr:from>
    <xdr:to>
      <xdr:col>102</xdr:col>
      <xdr:colOff>114300</xdr:colOff>
      <xdr:row>51</xdr:row>
      <xdr:rowOff>8255</xdr:rowOff>
    </xdr:to>
    <xdr:cxnSp macro="">
      <xdr:nvCxnSpPr>
        <xdr:cNvPr id="820" name="直線コネクタ 819">
          <a:extLst>
            <a:ext uri="{FF2B5EF4-FFF2-40B4-BE49-F238E27FC236}">
              <a16:creationId xmlns:a16="http://schemas.microsoft.com/office/drawing/2014/main" xmlns="" id="{00000000-0008-0000-0700-000034030000}"/>
            </a:ext>
          </a:extLst>
        </xdr:cNvPr>
        <xdr:cNvCxnSpPr/>
      </xdr:nvCxnSpPr>
      <xdr:spPr>
        <a:xfrm>
          <a:off x="18656300" y="871791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134620</xdr:rowOff>
    </xdr:from>
    <xdr:to>
      <xdr:col>102</xdr:col>
      <xdr:colOff>165100</xdr:colOff>
      <xdr:row>58</xdr:row>
      <xdr:rowOff>64770</xdr:rowOff>
    </xdr:to>
    <xdr:sp macro="" textlink="">
      <xdr:nvSpPr>
        <xdr:cNvPr id="821" name="フローチャート: 判断 820">
          <a:extLst>
            <a:ext uri="{FF2B5EF4-FFF2-40B4-BE49-F238E27FC236}">
              <a16:creationId xmlns:a16="http://schemas.microsoft.com/office/drawing/2014/main" xmlns="" id="{00000000-0008-0000-0700-000035030000}"/>
            </a:ext>
          </a:extLst>
        </xdr:cNvPr>
        <xdr:cNvSpPr/>
      </xdr:nvSpPr>
      <xdr:spPr>
        <a:xfrm>
          <a:off x="19494500" y="99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55897</xdr:rowOff>
    </xdr:from>
    <xdr:ext cx="249299" cy="259045"/>
    <xdr:sp macro="" textlink="">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19420650" y="9999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106045</xdr:rowOff>
    </xdr:from>
    <xdr:to>
      <xdr:col>98</xdr:col>
      <xdr:colOff>38100</xdr:colOff>
      <xdr:row>58</xdr:row>
      <xdr:rowOff>36195</xdr:rowOff>
    </xdr:to>
    <xdr:sp macro="" textlink="">
      <xdr:nvSpPr>
        <xdr:cNvPr id="823" name="フローチャート: 判断 822">
          <a:extLst>
            <a:ext uri="{FF2B5EF4-FFF2-40B4-BE49-F238E27FC236}">
              <a16:creationId xmlns:a16="http://schemas.microsoft.com/office/drawing/2014/main" xmlns="" id="{00000000-0008-0000-0700-000037030000}"/>
            </a:ext>
          </a:extLst>
        </xdr:cNvPr>
        <xdr:cNvSpPr/>
      </xdr:nvSpPr>
      <xdr:spPr>
        <a:xfrm>
          <a:off x="18605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27322</xdr:rowOff>
    </xdr:from>
    <xdr:ext cx="249299" cy="259045"/>
    <xdr:sp macro="" textlink="">
      <xdr:nvSpPr>
        <xdr:cNvPr id="824" name="テキスト ボックス 823">
          <a:extLst>
            <a:ext uri="{FF2B5EF4-FFF2-40B4-BE49-F238E27FC236}">
              <a16:creationId xmlns:a16="http://schemas.microsoft.com/office/drawing/2014/main" xmlns="" id="{00000000-0008-0000-0700-000038030000}"/>
            </a:ext>
          </a:extLst>
        </xdr:cNvPr>
        <xdr:cNvSpPr txBox="1"/>
      </xdr:nvSpPr>
      <xdr:spPr>
        <a:xfrm>
          <a:off x="18531650" y="99714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xmlns="" id="{00000000-0008-0000-0700-00003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xmlns="" id="{00000000-0008-0000-0700-00003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xmlns="" id="{00000000-0008-0000-0700-00003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xmlns="" id="{00000000-0008-0000-0700-00003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xmlns="" id="{00000000-0008-0000-0700-00003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30" name="楕円 829">
          <a:extLst>
            <a:ext uri="{FF2B5EF4-FFF2-40B4-BE49-F238E27FC236}">
              <a16:creationId xmlns:a16="http://schemas.microsoft.com/office/drawing/2014/main" xmlns="" id="{00000000-0008-0000-0700-00003E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31" name="前年度繰上充用金該当値テキスト">
          <a:extLst>
            <a:ext uri="{FF2B5EF4-FFF2-40B4-BE49-F238E27FC236}">
              <a16:creationId xmlns:a16="http://schemas.microsoft.com/office/drawing/2014/main" xmlns="" id="{00000000-0008-0000-0700-00003F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32" name="楕円 831">
          <a:extLst>
            <a:ext uri="{FF2B5EF4-FFF2-40B4-BE49-F238E27FC236}">
              <a16:creationId xmlns:a16="http://schemas.microsoft.com/office/drawing/2014/main" xmlns="" id="{00000000-0008-0000-0700-000040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33" name="テキスト ボックス 832">
          <a:extLst>
            <a:ext uri="{FF2B5EF4-FFF2-40B4-BE49-F238E27FC236}">
              <a16:creationId xmlns:a16="http://schemas.microsoft.com/office/drawing/2014/main" xmlns="" id="{00000000-0008-0000-0700-000041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4" name="楕円 833">
          <a:extLst>
            <a:ext uri="{FF2B5EF4-FFF2-40B4-BE49-F238E27FC236}">
              <a16:creationId xmlns:a16="http://schemas.microsoft.com/office/drawing/2014/main" xmlns="" id="{00000000-0008-0000-0700-000042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35" name="テキスト ボックス 834">
          <a:extLst>
            <a:ext uri="{FF2B5EF4-FFF2-40B4-BE49-F238E27FC236}">
              <a16:creationId xmlns:a16="http://schemas.microsoft.com/office/drawing/2014/main" xmlns="" id="{00000000-0008-0000-0700-000043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50</xdr:row>
      <xdr:rowOff>128905</xdr:rowOff>
    </xdr:from>
    <xdr:to>
      <xdr:col>102</xdr:col>
      <xdr:colOff>165100</xdr:colOff>
      <xdr:row>51</xdr:row>
      <xdr:rowOff>59055</xdr:rowOff>
    </xdr:to>
    <xdr:sp macro="" textlink="">
      <xdr:nvSpPr>
        <xdr:cNvPr id="836" name="楕円 835">
          <a:extLst>
            <a:ext uri="{FF2B5EF4-FFF2-40B4-BE49-F238E27FC236}">
              <a16:creationId xmlns:a16="http://schemas.microsoft.com/office/drawing/2014/main" xmlns="" id="{00000000-0008-0000-0700-000044030000}"/>
            </a:ext>
          </a:extLst>
        </xdr:cNvPr>
        <xdr:cNvSpPr/>
      </xdr:nvSpPr>
      <xdr:spPr>
        <a:xfrm>
          <a:off x="19494500" y="870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49</xdr:row>
      <xdr:rowOff>75582</xdr:rowOff>
    </xdr:from>
    <xdr:ext cx="378565" cy="259045"/>
    <xdr:sp macro="" textlink="">
      <xdr:nvSpPr>
        <xdr:cNvPr id="837" name="テキスト ボックス 836">
          <a:extLst>
            <a:ext uri="{FF2B5EF4-FFF2-40B4-BE49-F238E27FC236}">
              <a16:creationId xmlns:a16="http://schemas.microsoft.com/office/drawing/2014/main" xmlns="" id="{00000000-0008-0000-0700-000045030000}"/>
            </a:ext>
          </a:extLst>
        </xdr:cNvPr>
        <xdr:cNvSpPr txBox="1"/>
      </xdr:nvSpPr>
      <xdr:spPr>
        <a:xfrm>
          <a:off x="19356017" y="8476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94615</xdr:rowOff>
    </xdr:from>
    <xdr:to>
      <xdr:col>98</xdr:col>
      <xdr:colOff>38100</xdr:colOff>
      <xdr:row>51</xdr:row>
      <xdr:rowOff>24765</xdr:rowOff>
    </xdr:to>
    <xdr:sp macro="" textlink="">
      <xdr:nvSpPr>
        <xdr:cNvPr id="838" name="楕円 837">
          <a:extLst>
            <a:ext uri="{FF2B5EF4-FFF2-40B4-BE49-F238E27FC236}">
              <a16:creationId xmlns:a16="http://schemas.microsoft.com/office/drawing/2014/main" xmlns="" id="{00000000-0008-0000-0700-000046030000}"/>
            </a:ext>
          </a:extLst>
        </xdr:cNvPr>
        <xdr:cNvSpPr/>
      </xdr:nvSpPr>
      <xdr:spPr>
        <a:xfrm>
          <a:off x="18605500" y="866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49</xdr:row>
      <xdr:rowOff>41292</xdr:rowOff>
    </xdr:from>
    <xdr:ext cx="378565" cy="259045"/>
    <xdr:sp macro="" textlink="">
      <xdr:nvSpPr>
        <xdr:cNvPr id="839" name="テキスト ボックス 838">
          <a:extLst>
            <a:ext uri="{FF2B5EF4-FFF2-40B4-BE49-F238E27FC236}">
              <a16:creationId xmlns:a16="http://schemas.microsoft.com/office/drawing/2014/main" xmlns="" id="{00000000-0008-0000-0700-000047030000}"/>
            </a:ext>
          </a:extLst>
        </xdr:cNvPr>
        <xdr:cNvSpPr txBox="1"/>
      </xdr:nvSpPr>
      <xdr:spPr>
        <a:xfrm>
          <a:off x="18467017" y="8442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0" name="正方形/長方形 839">
          <a:extLst>
            <a:ext uri="{FF2B5EF4-FFF2-40B4-BE49-F238E27FC236}">
              <a16:creationId xmlns:a16="http://schemas.microsoft.com/office/drawing/2014/main" xmlns="" id="{00000000-0008-0000-0700-00004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1" name="正方形/長方形 840">
          <a:extLst>
            <a:ext uri="{FF2B5EF4-FFF2-40B4-BE49-F238E27FC236}">
              <a16:creationId xmlns:a16="http://schemas.microsoft.com/office/drawing/2014/main" xmlns="" id="{00000000-0008-0000-0700-00004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2" name="テキスト ボックス 841">
          <a:extLst>
            <a:ext uri="{FF2B5EF4-FFF2-40B4-BE49-F238E27FC236}">
              <a16:creationId xmlns:a16="http://schemas.microsoft.com/office/drawing/2014/main" xmlns="" id="{00000000-0008-0000-0700-00004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総務費は住民一人当たり、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１６５，４５２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９５．３４７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円増加している。増加した主な要因は、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特別定額給付金の増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庁舎耐震補強事業の増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民生費は住民一人当たり、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１９７，７８９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１２，９５９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円増加している。増加した主な要因は、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子育て世帯への臨時特別給付金の増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副食費の助成や食の自立支援事業など児童福祉や生涯現役社会づくりに政策的に取り組み、扶助費が高止まりしている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状況にある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労働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費は住民一人当たり、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４１２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６２５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した主な要因は、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目的別見直しによるハートピアぶぜん費の減、ヤルディぶぜん費の減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11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農林水産</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費は住民一人当たり、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２０，９９４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７，３７２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円減少している。減少した主な要因は、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産地パワーアップ事業補助金の減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11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商工費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は住民一人当たり、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１６，５０９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８，２５２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した主な要因は、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新型コロナウイルス感染症関連費の増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11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消防</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費は住民一人当たり、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１９，０４３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１２，３００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円減少している。減少した主な要因は、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防災行政無線戸別受信機整備事業完了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教育</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費は住民一人当たり、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４６，５５６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８，７９２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した主な要因は、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GIGA</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スクール構想による小中全生徒への一人一台タブレット端末等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整備によるものである。</a:t>
          </a:r>
          <a:endParaRPr lang="ja-JP" altLang="ja-JP" sz="11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100">
            <a:effectLst/>
            <a:latin typeface="ＭＳ Ｐゴシック" panose="020B0600070205080204" pitchFamily="50" charset="-128"/>
            <a:ea typeface="ＭＳ Ｐゴシック" panose="020B0600070205080204" pitchFamily="50" charset="-128"/>
          </a:endParaRPr>
        </a:p>
        <a:p>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福岡県豊前市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財政調整基金残高は、平成２９年度までは減少傾向にあったが、３０年度以降は若干増加し今年度末残高は約１５．１億円となっている。これは、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学校再編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等、今後の大型事業に備えるためである。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実質収支額は、償還額以上に借入を実施しないなど継続的な公債費削減の取り組み等により継続的に黒字となっている。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実質単年度収支については、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繰上償還をおこなったため、５９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福岡県豊前市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平成２６年度までは、住宅新築資金等貸付事業特別会計のみが赤字となっていたが、平成２７年度からは、国民健康保険事業特別会計も赤字となる年度が出ている。令和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年度の国民健康保険事業特別会計は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赤</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字となっている。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しかし、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その他の会計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黒字であるため、連結実質赤字比率は発生していない。</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今後、住宅新築資金等貸付事業特別会計の赤字額は減少していくものの、国民健康保険事業特別会計は一人当たりの医療給付費の増加等により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赤字となる可能性があるため、医療費適正化に向けた取り組みや保健事業の積極的な推進、交付金の適正な確保及び国保税率の見直しを行い財政健全化に努める。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福岡県豊前市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平成２６年度以降、地方債の元利償還金は１１億円台となり年々減少傾向にあったが、近年据置期間を圧縮した借入を実施していることにより元利償還金は横ばい状態にある。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今後数年は、同程度に推移すると思われるが積極的な自主財源の確保に努めるとともに長期的な財政事情に鑑み、据置期間圧縮による利子低減を引き続き実施していく。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満期一括償還地方債がないため基金への積立なし。</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福岡県豊前市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将来負担比率は、</a:t>
          </a:r>
          <a:r>
            <a:rPr kumimoji="1" lang="ja-JP" altLang="en-US" sz="1300">
              <a:latin typeface="ＭＳ ゴシック" panose="020B0609070205080204" pitchFamily="49" charset="-128"/>
              <a:ea typeface="ＭＳ ゴシック" panose="020B0609070205080204" pitchFamily="49" charset="-128"/>
            </a:rPr>
            <a:t>算定の分子となる将来負担額のうち地方債の現在高（△４３２百万円）及び公営企業債等繰入見込額（△２８１百万円）が減少したため、１４．２％良化し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た。</a:t>
          </a:r>
          <a:endParaRPr kumimoji="1" lang="en-US" altLang="ja-JP" sz="1300">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今後の見込は、近年中に大きな額の借入に対する償還が始まるものの、大きな変動はなく本年の数値前後で推移すると予想される。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福岡県豊前市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公共施設等整備基金及び退職手当基金の積み立て等により、基金全体としては９９百万円の増となった。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退職手当の財源を原則退職手当基金繰入金より充当することとし、今後見込まれる多くの退職者のため継続して退職手当基金を積み立てて行くことを予定している。また、市庁舎の耐震化事業を実施予定である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将来の庁舎建替え等に備えて公共施設等整備基金を継続して積み立てて行くことを予定している。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将来の庁舎建替え等に必要な資金を積立てる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し尿処理施設解体基金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豊前広域環境施設組合解散に伴い一部事務組合の財政調整基金を積立て、し尿処理施設の解体に充てること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を目的とする。</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総合文化施設整備基金・・・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総合文化施設整備事業に必要な資金を積立てる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ふるさとづくり応援基金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活力ある地域社会の実現のための事業、地域資源や文化の保全・継承を図ること等を目的とする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職員の退職手当を必要に応じて安定的に確保する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将来の庁舎建替え等に備えて１０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退職手当基金・・・・・・・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・・将来の退職者に備えて８３百万円積み立てたことによる増加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ふるさとづくり応援基金・・・・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ふるさと納税寄付金前年度より下がったことによる減少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公共施設等整備基金・・・・・・将来の庁舎建替え等に必要な資金を計画的に積立てる予定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し尿処理施設解体基金・・・・・解散した一部事務組合の精算のため、し尿処理施設の解体費用として取り崩す予定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総合文化施設整備基金・・・・・基金積立金の利子を積立てる予定</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ふるさとづくり応援基金・・・・今後もいただいた寄附を積み立て取り崩す予定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退職手当基金・・・・・・・・・将来の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退職者</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に必要な資金を計画的に積立てる予定</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決算剰余金を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７０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基金利子分を１百万円積み立てたことによる増加</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歳入不足に伴い▲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７０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百万円取り崩したことによる減少</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学校</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再編成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等大型事業を近年実施予定であり、取り崩して対応していく予定</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基金残高については、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景気後退による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税の大幅な減収や、大規模災害の発生など不測の事態に備えるため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、毎年度１５億円程度の残高を引き続き確保していく。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元利償還金の繰上償還８９百万円による減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地方債の償還予定額を踏まえ今後も利子分を積立て、繰上償還等を行う予定</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DCB9B3F5-6F7A-47A1-B4B7-7562C06CE0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5AC2A047-DB53-4A52-99E2-D5CBD9026E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xmlns="" id="{0A4F677A-0B0B-4858-9874-6635CEEF5766}"/>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xmlns="" id="{3E88B5EA-54CC-44DC-9428-E7D6FDDB8DEA}"/>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xmlns="" id="{08D71DFF-C1AF-4EB3-B1DC-86F52BA2FA5D}"/>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xmlns="" id="{98836C41-B89D-4C30-AD99-975C1A16DFD4}"/>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福岡県豊前市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xmlns="" id="{844F7264-BEEF-4970-81B4-EA7B663E4F1F}"/>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xmlns="" id="{E70D4A4B-AB58-4358-B756-305519F169F2}"/>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xmlns="" id="{3330B689-54B5-4A0A-BC8F-F05B6298CBA4}"/>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xmlns="" id="{885951F0-4592-427A-A808-C2E0A13690C7}"/>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xmlns="" id="{376A0808-3B82-4A61-8E57-A522EA94DBEF}"/>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xmlns="" id="{1FFBCB8A-4AC4-4729-9DEB-8FE9B1AFCE49}"/>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24,940
24,594
111.01
15,053,430
14,867,739
160,972
7,126,818
9,704,855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xmlns="" id="{FE8C3C7D-DBA4-49C9-B39C-69AABBB245B4}"/>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xmlns="" id="{27CBA287-B894-4179-97DF-05A08301421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xmlns="" id="{DFAB9CD5-73DB-4AA8-907F-E20044A53063}"/>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xmlns="" id="{4047C063-9BF5-4676-9C01-62A99FBD008F}"/>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xmlns="" id="{18C81C56-FDBF-4DE8-A6A1-F37E798A7723}"/>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xmlns="" id="{38781515-C04F-4191-8C64-7A2FFBB7979F}"/>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xmlns="" id="{8E3338F0-515D-4788-9255-4135E755570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xmlns="" id="{B16F2D72-6615-4F23-A7A2-5754BDB9A2F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xmlns="" id="{6439694A-F44E-468B-94FD-30228C420016}"/>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xmlns="" id="{5968DF06-A903-4B2B-819B-B5ABE9FD5DD8}"/>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xmlns="" id="{D7DB1209-F88F-4A8E-96CF-7274B83CE6D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xmlns="" id="{3078F9A5-0A4E-40EA-8775-9A9A0A5A1E84}"/>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xmlns="" id="{6AD8BDE3-0006-42E5-AF29-7797DD0EE25D}"/>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xmlns="" id="{F177EE4E-3224-49D3-B403-2E57335138E4}"/>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xmlns="" id="{085FC688-E18A-4825-82EC-6F463A4925C9}"/>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xmlns="" id="{09C96D01-DA53-483C-B0E5-07302F0C10B5}"/>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xmlns="" id="{D85708C0-FD85-477C-A647-EE4C8E275238}"/>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xmlns="" id="{187D9F9B-97E2-490C-A808-66BCF63990A3}"/>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xmlns="" id="{FD46A12F-9507-4B4F-B598-5FF65A3EE734}"/>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xmlns="" id="{88009416-6BDB-458B-9041-2B3AE41C9DDC}"/>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xmlns="" id="{09C7F4EA-C582-48A1-ABF3-EDBE918C8F14}"/>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xmlns="" id="{93AAC1DA-284C-40AB-AD57-10ABC47D9301}"/>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xmlns="" id="{AAA29A7B-734A-4957-9F36-B795EBB22659}"/>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xmlns="" id="{4118465B-CEF1-4C18-B733-108BE4720FB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xmlns="" id="{20843373-FB48-4671-8672-5B3CF1C88DB6}"/>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xmlns="" id="{36006DB3-9CB2-4BDA-9FA2-99883D63F63F}"/>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xmlns="" id="{0336FC57-A305-457F-AE4F-C10A93343DF6}"/>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xmlns="" id="{E086E171-6F8D-42B6-ACFF-141F30F55C1E}"/>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xmlns="" id="{D872BD5F-1715-427D-B283-DB9E3A35AB08}"/>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xmlns="" id="{1AC7359A-35BA-47AF-96CD-3EBED4B2E267}"/>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xmlns="" id="{D3D5ED81-C5BA-4552-9BF4-C3A51AB12F9D}"/>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xmlns="" id="{61572A6C-3D79-43E6-AD41-2CD9F3318754}"/>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xmlns="" id="{D790DB51-DF08-4C3D-92F2-A1DA3A7D18FD}"/>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xmlns="" id="{9D789996-0712-4DB6-AFDD-2FB8CB57820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xmlns="" id="{4191B3E3-2237-4769-947C-8FC929984255}"/>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a:effectLst/>
              <a:latin typeface="ＭＳ Ｐゴシック" panose="020B0600070205080204" pitchFamily="50" charset="-128"/>
              <a:ea typeface="ＭＳ Ｐゴシック" panose="020B0600070205080204" pitchFamily="50" charset="-128"/>
            </a:rPr>
            <a:t>R2</a:t>
          </a:r>
          <a:r>
            <a:rPr lang="ja-JP" altLang="en-US">
              <a:effectLst/>
              <a:latin typeface="ＭＳ Ｐゴシック" panose="020B0600070205080204" pitchFamily="50" charset="-128"/>
              <a:ea typeface="ＭＳ Ｐゴシック" panose="020B0600070205080204" pitchFamily="50" charset="-128"/>
            </a:rPr>
            <a:t>年度は、</a:t>
          </a:r>
          <a:r>
            <a:rPr lang="en-US" altLang="ja-JP">
              <a:effectLst/>
              <a:latin typeface="ＭＳ Ｐゴシック" panose="020B0600070205080204" pitchFamily="50" charset="-128"/>
              <a:ea typeface="ＭＳ Ｐゴシック" panose="020B0600070205080204" pitchFamily="50" charset="-128"/>
            </a:rPr>
            <a:t>56.8</a:t>
          </a:r>
          <a:r>
            <a:rPr lang="ja-JP" altLang="en-US">
              <a:effectLst/>
              <a:latin typeface="ＭＳ Ｐゴシック" panose="020B0600070205080204" pitchFamily="50" charset="-128"/>
              <a:ea typeface="ＭＳ Ｐゴシック" panose="020B0600070205080204" pitchFamily="50" charset="-128"/>
            </a:rPr>
            <a:t>％で類似団体内平均値</a:t>
          </a:r>
          <a:r>
            <a:rPr lang="en-US" altLang="ja-JP">
              <a:effectLst/>
              <a:latin typeface="ＭＳ Ｐゴシック" panose="020B0600070205080204" pitchFamily="50" charset="-128"/>
              <a:ea typeface="ＭＳ Ｐゴシック" panose="020B0600070205080204" pitchFamily="50" charset="-128"/>
            </a:rPr>
            <a:t>61.8</a:t>
          </a:r>
          <a:r>
            <a:rPr lang="ja-JP" altLang="en-US">
              <a:effectLst/>
              <a:latin typeface="ＭＳ Ｐゴシック" panose="020B0600070205080204" pitchFamily="50" charset="-128"/>
              <a:ea typeface="ＭＳ Ｐゴシック" panose="020B0600070205080204" pitchFamily="50" charset="-128"/>
            </a:rPr>
            <a:t>％と比べ</a:t>
          </a:r>
          <a:r>
            <a:rPr lang="en-US" altLang="ja-JP">
              <a:effectLst/>
              <a:latin typeface="ＭＳ Ｐゴシック" panose="020B0600070205080204" pitchFamily="50" charset="-128"/>
              <a:ea typeface="ＭＳ Ｐゴシック" panose="020B0600070205080204" pitchFamily="50" charset="-128"/>
            </a:rPr>
            <a:t>5.0</a:t>
          </a:r>
          <a:r>
            <a:rPr lang="ja-JP" altLang="en-US">
              <a:effectLst/>
              <a:latin typeface="ＭＳ Ｐゴシック" panose="020B0600070205080204" pitchFamily="50" charset="-128"/>
              <a:ea typeface="ＭＳ Ｐゴシック" panose="020B0600070205080204" pitchFamily="50" charset="-128"/>
            </a:rPr>
            <a:t>％低くなっている。</a:t>
          </a:r>
          <a:endParaRPr lang="en-US" altLang="ja-JP">
            <a:effectLst/>
            <a:latin typeface="ＭＳ Ｐゴシック" panose="020B0600070205080204" pitchFamily="50" charset="-128"/>
            <a:ea typeface="ＭＳ Ｐゴシック" panose="020B0600070205080204" pitchFamily="50" charset="-128"/>
          </a:endParaRPr>
        </a:p>
        <a:p>
          <a:r>
            <a:rPr lang="ja-JP" altLang="en-US">
              <a:effectLst/>
              <a:latin typeface="ＭＳ Ｐゴシック" panose="020B0600070205080204" pitchFamily="50" charset="-128"/>
              <a:ea typeface="ＭＳ Ｐゴシック" panose="020B0600070205080204" pitchFamily="50" charset="-128"/>
            </a:rPr>
            <a:t>全国平均</a:t>
          </a:r>
          <a:r>
            <a:rPr lang="en-US" altLang="ja-JP">
              <a:effectLst/>
              <a:latin typeface="ＭＳ Ｐゴシック" panose="020B0600070205080204" pitchFamily="50" charset="-128"/>
              <a:ea typeface="ＭＳ Ｐゴシック" panose="020B0600070205080204" pitchFamily="50" charset="-128"/>
            </a:rPr>
            <a:t>62.1</a:t>
          </a:r>
          <a:r>
            <a:rPr lang="ja-JP" altLang="en-US">
              <a:effectLst/>
              <a:latin typeface="ＭＳ Ｐゴシック" panose="020B0600070205080204" pitchFamily="50" charset="-128"/>
              <a:ea typeface="ＭＳ Ｐゴシック" panose="020B0600070205080204" pitchFamily="50" charset="-128"/>
            </a:rPr>
            <a:t>％と比べても</a:t>
          </a:r>
          <a:r>
            <a:rPr lang="en-US" altLang="ja-JP">
              <a:effectLst/>
              <a:latin typeface="ＭＳ Ｐゴシック" panose="020B0600070205080204" pitchFamily="50" charset="-128"/>
              <a:ea typeface="ＭＳ Ｐゴシック" panose="020B0600070205080204" pitchFamily="50" charset="-128"/>
            </a:rPr>
            <a:t>5.3</a:t>
          </a:r>
          <a:r>
            <a:rPr lang="ja-JP" altLang="en-US">
              <a:effectLst/>
              <a:latin typeface="ＭＳ Ｐゴシック" panose="020B0600070205080204" pitchFamily="50" charset="-128"/>
              <a:ea typeface="ＭＳ Ｐゴシック" panose="020B0600070205080204" pitchFamily="50" charset="-128"/>
            </a:rPr>
            <a:t>％低くなっている。</a:t>
          </a:r>
          <a:endParaRPr lang="en-US" altLang="ja-JP">
            <a:effectLst/>
            <a:latin typeface="ＭＳ Ｐゴシック" panose="020B0600070205080204" pitchFamily="50" charset="-128"/>
            <a:ea typeface="ＭＳ Ｐゴシック" panose="020B0600070205080204" pitchFamily="50" charset="-128"/>
          </a:endParaRPr>
        </a:p>
        <a:p>
          <a:r>
            <a:rPr lang="ja-JP" altLang="en-US">
              <a:effectLst/>
              <a:latin typeface="ＭＳ Ｐゴシック" panose="020B0600070205080204" pitchFamily="50" charset="-128"/>
              <a:ea typeface="ＭＳ Ｐゴシック" panose="020B0600070205080204" pitchFamily="50" charset="-128"/>
            </a:rPr>
            <a:t>老朽化した公共施設等も多くなっており、小中学校の再編成も今後控えている。今後は、公共施設等の老朽化を的確に把握し、公共施設等総合管理計画に基づき計画的な管理を図っていく。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xmlns="" id="{FEE823FD-FC80-4E42-88EE-BC63B48BE0C7}"/>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xmlns="" id="{8D7AB7AD-17E7-4C55-8E92-32D42F5D180C}"/>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xmlns="" id="{0A715861-29C2-4EC1-A74E-20F2DAAD8168}"/>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xmlns="" id="{67538B87-EFB7-44DA-9098-DEE255C0ECF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xmlns="" id="{55661C89-E50F-4CC7-8F4C-3AD0DF5C8039}"/>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xmlns="" id="{7A08AE80-38A6-4029-920C-D333F0C2AEB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xmlns="" id="{28A8F81F-0CE5-4368-8F3A-551D7B226F2C}"/>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xmlns="" id="{8BDB8370-5228-4BC1-B8B5-CB3B8A7A2C37}"/>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xmlns="" id="{36311CCF-A8DD-44C0-A6DF-EAFB685B1E23}"/>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xmlns="" id="{AFC17456-2BA0-4473-809E-14964B766FED}"/>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xmlns="" id="{FD41F8CF-9A13-4E31-921A-6E5C1E78B47B}"/>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xmlns="" id="{4AAF45E9-456A-40C6-B72B-388E920345EB}"/>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xmlns="" id="{C96B94D5-FFF4-41EA-9D96-128847BAD5A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xmlns="" id="{74E744DC-E0A2-462A-B9B6-9285ED9076BB}"/>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xmlns="" id="{6E0D00CE-85EF-48BD-9506-FA552D8E39E9}"/>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xmlns="" id="{DB677745-AF07-4B42-B6E2-5ED14F99C61F}"/>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xmlns="" id="{547EF1A9-5E78-4937-8899-B649C9C5EAAE}"/>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xmlns="" id="{D7AF735B-B951-4AE4-A24A-407129A72C16}"/>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64317</xdr:rowOff>
    </xdr:from>
    <xdr:to>
      <xdr:col>23</xdr:col>
      <xdr:colOff>85090</xdr:colOff>
      <xdr:row>35</xdr:row>
      <xdr:rowOff>55971</xdr:rowOff>
    </xdr:to>
    <xdr:cxnSp macro="">
      <xdr:nvCxnSpPr>
        <xdr:cNvPr id="67" name="直線コネクタ 66">
          <a:extLst>
            <a:ext uri="{FF2B5EF4-FFF2-40B4-BE49-F238E27FC236}">
              <a16:creationId xmlns:a16="http://schemas.microsoft.com/office/drawing/2014/main" xmlns="" id="{0D29B746-153A-4833-8AB2-F1243C1D0202}"/>
            </a:ext>
          </a:extLst>
        </xdr:cNvPr>
        <xdr:cNvCxnSpPr/>
      </xdr:nvCxnSpPr>
      <xdr:spPr>
        <a:xfrm flipV="1">
          <a:off x="4760595" y="5464992"/>
          <a:ext cx="1270" cy="136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59798</xdr:rowOff>
    </xdr:from>
    <xdr:ext cx="405111" cy="259045"/>
    <xdr:sp macro="" textlink="">
      <xdr:nvSpPr>
        <xdr:cNvPr id="68" name="有形固定資産減価償却率最小値テキスト">
          <a:extLst>
            <a:ext uri="{FF2B5EF4-FFF2-40B4-BE49-F238E27FC236}">
              <a16:creationId xmlns:a16="http://schemas.microsoft.com/office/drawing/2014/main" xmlns="" id="{9536F1C0-20E4-42FF-AC45-217E8352E809}"/>
            </a:ext>
          </a:extLst>
        </xdr:cNvPr>
        <xdr:cNvSpPr txBox="1"/>
      </xdr:nvSpPr>
      <xdr:spPr>
        <a:xfrm>
          <a:off x="4813300" y="6832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55971</xdr:rowOff>
    </xdr:from>
    <xdr:to>
      <xdr:col>23</xdr:col>
      <xdr:colOff>174625</xdr:colOff>
      <xdr:row>35</xdr:row>
      <xdr:rowOff>55971</xdr:rowOff>
    </xdr:to>
    <xdr:cxnSp macro="">
      <xdr:nvCxnSpPr>
        <xdr:cNvPr id="69" name="直線コネクタ 68">
          <a:extLst>
            <a:ext uri="{FF2B5EF4-FFF2-40B4-BE49-F238E27FC236}">
              <a16:creationId xmlns:a16="http://schemas.microsoft.com/office/drawing/2014/main" xmlns="" id="{A2CEBDBA-1801-45B4-9983-47D0F84B6C8B}"/>
            </a:ext>
          </a:extLst>
        </xdr:cNvPr>
        <xdr:cNvCxnSpPr/>
      </xdr:nvCxnSpPr>
      <xdr:spPr>
        <a:xfrm>
          <a:off x="4673600" y="682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10994</xdr:rowOff>
    </xdr:from>
    <xdr:ext cx="405111" cy="259045"/>
    <xdr:sp macro="" textlink="">
      <xdr:nvSpPr>
        <xdr:cNvPr id="70" name="有形固定資産減価償却率最大値テキスト">
          <a:extLst>
            <a:ext uri="{FF2B5EF4-FFF2-40B4-BE49-F238E27FC236}">
              <a16:creationId xmlns:a16="http://schemas.microsoft.com/office/drawing/2014/main" xmlns="" id="{6D3E5523-FBC9-4823-B11B-DE08901A9234}"/>
            </a:ext>
          </a:extLst>
        </xdr:cNvPr>
        <xdr:cNvSpPr txBox="1"/>
      </xdr:nvSpPr>
      <xdr:spPr>
        <a:xfrm>
          <a:off x="4813300" y="524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64317</xdr:rowOff>
    </xdr:from>
    <xdr:to>
      <xdr:col>23</xdr:col>
      <xdr:colOff>174625</xdr:colOff>
      <xdr:row>27</xdr:row>
      <xdr:rowOff>64317</xdr:rowOff>
    </xdr:to>
    <xdr:cxnSp macro="">
      <xdr:nvCxnSpPr>
        <xdr:cNvPr id="71" name="直線コネクタ 70">
          <a:extLst>
            <a:ext uri="{FF2B5EF4-FFF2-40B4-BE49-F238E27FC236}">
              <a16:creationId xmlns:a16="http://schemas.microsoft.com/office/drawing/2014/main" xmlns="" id="{BD643CDC-9AD1-48E1-9DA6-6306496C12EB}"/>
            </a:ext>
          </a:extLst>
        </xdr:cNvPr>
        <xdr:cNvCxnSpPr/>
      </xdr:nvCxnSpPr>
      <xdr:spPr>
        <a:xfrm>
          <a:off x="4673600" y="546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83383</xdr:rowOff>
    </xdr:from>
    <xdr:ext cx="405111" cy="259045"/>
    <xdr:sp macro="" textlink="">
      <xdr:nvSpPr>
        <xdr:cNvPr id="72" name="有形固定資産減価償却率平均値テキスト">
          <a:extLst>
            <a:ext uri="{FF2B5EF4-FFF2-40B4-BE49-F238E27FC236}">
              <a16:creationId xmlns:a16="http://schemas.microsoft.com/office/drawing/2014/main" xmlns="" id="{E37573FB-D26D-4F93-8D6E-AD32859DEC61}"/>
            </a:ext>
          </a:extLst>
        </xdr:cNvPr>
        <xdr:cNvSpPr txBox="1"/>
      </xdr:nvSpPr>
      <xdr:spPr>
        <a:xfrm>
          <a:off x="4813300" y="61698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104956</xdr:rowOff>
    </xdr:from>
    <xdr:to>
      <xdr:col>23</xdr:col>
      <xdr:colOff>136525</xdr:colOff>
      <xdr:row>32</xdr:row>
      <xdr:rowOff>35106</xdr:rowOff>
    </xdr:to>
    <xdr:sp macro="" textlink="">
      <xdr:nvSpPr>
        <xdr:cNvPr id="73" name="フローチャート: 判断 72">
          <a:extLst>
            <a:ext uri="{FF2B5EF4-FFF2-40B4-BE49-F238E27FC236}">
              <a16:creationId xmlns:a16="http://schemas.microsoft.com/office/drawing/2014/main" xmlns="" id="{DC171522-7917-4091-8775-2A5DD688C745}"/>
            </a:ext>
          </a:extLst>
        </xdr:cNvPr>
        <xdr:cNvSpPr/>
      </xdr:nvSpPr>
      <xdr:spPr>
        <a:xfrm>
          <a:off x="4711700" y="619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52524</xdr:rowOff>
    </xdr:from>
    <xdr:to>
      <xdr:col>19</xdr:col>
      <xdr:colOff>187325</xdr:colOff>
      <xdr:row>31</xdr:row>
      <xdr:rowOff>154124</xdr:rowOff>
    </xdr:to>
    <xdr:sp macro="" textlink="">
      <xdr:nvSpPr>
        <xdr:cNvPr id="74" name="フローチャート: 判断 73">
          <a:extLst>
            <a:ext uri="{FF2B5EF4-FFF2-40B4-BE49-F238E27FC236}">
              <a16:creationId xmlns:a16="http://schemas.microsoft.com/office/drawing/2014/main" xmlns="" id="{343F1200-29D2-4A2B-A8FA-8E6665BE9ED5}"/>
            </a:ext>
          </a:extLst>
        </xdr:cNvPr>
        <xdr:cNvSpPr/>
      </xdr:nvSpPr>
      <xdr:spPr>
        <a:xfrm>
          <a:off x="4000500" y="613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75" name="フローチャート: 判断 74">
          <a:extLst>
            <a:ext uri="{FF2B5EF4-FFF2-40B4-BE49-F238E27FC236}">
              <a16:creationId xmlns:a16="http://schemas.microsoft.com/office/drawing/2014/main" xmlns="" id="{18033C8F-401E-44DC-9B81-6789803AED41}"/>
            </a:ext>
          </a:extLst>
        </xdr:cNvPr>
        <xdr:cNvSpPr/>
      </xdr:nvSpPr>
      <xdr:spPr>
        <a:xfrm>
          <a:off x="3238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9344</xdr:rowOff>
    </xdr:from>
    <xdr:to>
      <xdr:col>11</xdr:col>
      <xdr:colOff>187325</xdr:colOff>
      <xdr:row>31</xdr:row>
      <xdr:rowOff>110944</xdr:rowOff>
    </xdr:to>
    <xdr:sp macro="" textlink="">
      <xdr:nvSpPr>
        <xdr:cNvPr id="76" name="フローチャート: 判断 75">
          <a:extLst>
            <a:ext uri="{FF2B5EF4-FFF2-40B4-BE49-F238E27FC236}">
              <a16:creationId xmlns:a16="http://schemas.microsoft.com/office/drawing/2014/main" xmlns="" id="{EC003DD1-2A65-46A1-81DE-8F4B8E72B60E}"/>
            </a:ext>
          </a:extLst>
        </xdr:cNvPr>
        <xdr:cNvSpPr/>
      </xdr:nvSpPr>
      <xdr:spPr>
        <a:xfrm>
          <a:off x="2476500" y="609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131445</xdr:rowOff>
    </xdr:from>
    <xdr:to>
      <xdr:col>7</xdr:col>
      <xdr:colOff>187325</xdr:colOff>
      <xdr:row>31</xdr:row>
      <xdr:rowOff>61595</xdr:rowOff>
    </xdr:to>
    <xdr:sp macro="" textlink="">
      <xdr:nvSpPr>
        <xdr:cNvPr id="77" name="フローチャート: 判断 76">
          <a:extLst>
            <a:ext uri="{FF2B5EF4-FFF2-40B4-BE49-F238E27FC236}">
              <a16:creationId xmlns:a16="http://schemas.microsoft.com/office/drawing/2014/main" xmlns="" id="{FEFBDCF8-6F67-4BB3-9AB7-AE690EEBE196}"/>
            </a:ext>
          </a:extLst>
        </xdr:cNvPr>
        <xdr:cNvSpPr/>
      </xdr:nvSpPr>
      <xdr:spPr>
        <a:xfrm>
          <a:off x="1714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xmlns="" id="{D3F1DC4E-1260-48DC-950A-7534C7EAB32D}"/>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xmlns="" id="{08DB64CE-0CB5-40D6-ADAA-9673FB0E746F}"/>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xmlns="" id="{9763F26F-F230-453C-B68E-5E98AED5C18F}"/>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xmlns="" id="{A6D82322-B7DC-4562-AD25-2CFDAB2BC2A4}"/>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xmlns="" id="{1A2901BC-1445-4E91-A7BC-67CCADDCA96C}"/>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122192</xdr:rowOff>
    </xdr:from>
    <xdr:to>
      <xdr:col>23</xdr:col>
      <xdr:colOff>136525</xdr:colOff>
      <xdr:row>31</xdr:row>
      <xdr:rowOff>52342</xdr:rowOff>
    </xdr:to>
    <xdr:sp macro="" textlink="">
      <xdr:nvSpPr>
        <xdr:cNvPr id="83" name="楕円 82">
          <a:extLst>
            <a:ext uri="{FF2B5EF4-FFF2-40B4-BE49-F238E27FC236}">
              <a16:creationId xmlns:a16="http://schemas.microsoft.com/office/drawing/2014/main" xmlns="" id="{6ED7737F-21CF-4248-9F34-0E10E34DA97F}"/>
            </a:ext>
          </a:extLst>
        </xdr:cNvPr>
        <xdr:cNvSpPr/>
      </xdr:nvSpPr>
      <xdr:spPr>
        <a:xfrm>
          <a:off x="4711700" y="603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145069</xdr:rowOff>
    </xdr:from>
    <xdr:ext cx="405111" cy="259045"/>
    <xdr:sp macro="" textlink="">
      <xdr:nvSpPr>
        <xdr:cNvPr id="84" name="有形固定資産減価償却率該当値テキスト">
          <a:extLst>
            <a:ext uri="{FF2B5EF4-FFF2-40B4-BE49-F238E27FC236}">
              <a16:creationId xmlns:a16="http://schemas.microsoft.com/office/drawing/2014/main" xmlns="" id="{905715A3-0953-46AD-B2BA-7DF939A61CC5}"/>
            </a:ext>
          </a:extLst>
        </xdr:cNvPr>
        <xdr:cNvSpPr txBox="1"/>
      </xdr:nvSpPr>
      <xdr:spPr>
        <a:xfrm>
          <a:off x="4813300" y="5888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xdr:col>
      <xdr:colOff>85725</xdr:colOff>
      <xdr:row>29</xdr:row>
      <xdr:rowOff>111669</xdr:rowOff>
    </xdr:from>
    <xdr:to>
      <xdr:col>7</xdr:col>
      <xdr:colOff>187325</xdr:colOff>
      <xdr:row>30</xdr:row>
      <xdr:rowOff>41819</xdr:rowOff>
    </xdr:to>
    <xdr:sp macro="" textlink="">
      <xdr:nvSpPr>
        <xdr:cNvPr id="85" name="楕円 84">
          <a:extLst>
            <a:ext uri="{FF2B5EF4-FFF2-40B4-BE49-F238E27FC236}">
              <a16:creationId xmlns:a16="http://schemas.microsoft.com/office/drawing/2014/main" xmlns="" id="{6BBEE564-B7E8-49AB-A55A-679612E2604B}"/>
            </a:ext>
          </a:extLst>
        </xdr:cNvPr>
        <xdr:cNvSpPr/>
      </xdr:nvSpPr>
      <xdr:spPr>
        <a:xfrm>
          <a:off x="1714500" y="585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170651</xdr:rowOff>
    </xdr:from>
    <xdr:ext cx="405111" cy="259045"/>
    <xdr:sp macro="" textlink="">
      <xdr:nvSpPr>
        <xdr:cNvPr id="86" name="n_1aveValue有形固定資産減価償却率">
          <a:extLst>
            <a:ext uri="{FF2B5EF4-FFF2-40B4-BE49-F238E27FC236}">
              <a16:creationId xmlns:a16="http://schemas.microsoft.com/office/drawing/2014/main" xmlns="" id="{5CE202F3-60AF-48BE-8131-BB8835C94F30}"/>
            </a:ext>
          </a:extLst>
        </xdr:cNvPr>
        <xdr:cNvSpPr txBox="1"/>
      </xdr:nvSpPr>
      <xdr:spPr>
        <a:xfrm>
          <a:off x="3836044" y="5914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164482</xdr:rowOff>
    </xdr:from>
    <xdr:ext cx="405111" cy="259045"/>
    <xdr:sp macro="" textlink="">
      <xdr:nvSpPr>
        <xdr:cNvPr id="87" name="n_2aveValue有形固定資産減価償却率">
          <a:extLst>
            <a:ext uri="{FF2B5EF4-FFF2-40B4-BE49-F238E27FC236}">
              <a16:creationId xmlns:a16="http://schemas.microsoft.com/office/drawing/2014/main" xmlns="" id="{E5A55034-FFE6-461D-8710-60C1A158651A}"/>
            </a:ext>
          </a:extLst>
        </xdr:cNvPr>
        <xdr:cNvSpPr txBox="1"/>
      </xdr:nvSpPr>
      <xdr:spPr>
        <a:xfrm>
          <a:off x="30867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127471</xdr:rowOff>
    </xdr:from>
    <xdr:ext cx="405111" cy="259045"/>
    <xdr:sp macro="" textlink="">
      <xdr:nvSpPr>
        <xdr:cNvPr id="88" name="n_3aveValue有形固定資産減価償却率">
          <a:extLst>
            <a:ext uri="{FF2B5EF4-FFF2-40B4-BE49-F238E27FC236}">
              <a16:creationId xmlns:a16="http://schemas.microsoft.com/office/drawing/2014/main" xmlns="" id="{97548073-50E9-437F-998D-A112B6EFB6D3}"/>
            </a:ext>
          </a:extLst>
        </xdr:cNvPr>
        <xdr:cNvSpPr txBox="1"/>
      </xdr:nvSpPr>
      <xdr:spPr>
        <a:xfrm>
          <a:off x="2324744" y="587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52722</xdr:rowOff>
    </xdr:from>
    <xdr:ext cx="405111" cy="259045"/>
    <xdr:sp macro="" textlink="">
      <xdr:nvSpPr>
        <xdr:cNvPr id="89" name="n_4aveValue有形固定資産減価償却率">
          <a:extLst>
            <a:ext uri="{FF2B5EF4-FFF2-40B4-BE49-F238E27FC236}">
              <a16:creationId xmlns:a16="http://schemas.microsoft.com/office/drawing/2014/main" xmlns="" id="{FBDF1DEE-2EEE-419E-9948-64025885D653}"/>
            </a:ext>
          </a:extLst>
        </xdr:cNvPr>
        <xdr:cNvSpPr txBox="1"/>
      </xdr:nvSpPr>
      <xdr:spPr>
        <a:xfrm>
          <a:off x="1562744"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58346</xdr:rowOff>
    </xdr:from>
    <xdr:ext cx="405111" cy="259045"/>
    <xdr:sp macro="" textlink="">
      <xdr:nvSpPr>
        <xdr:cNvPr id="90" name="n_4mainValue有形固定資産減価償却率">
          <a:extLst>
            <a:ext uri="{FF2B5EF4-FFF2-40B4-BE49-F238E27FC236}">
              <a16:creationId xmlns:a16="http://schemas.microsoft.com/office/drawing/2014/main" xmlns="" id="{AEC790D1-5355-44DE-B9F8-58CC0276A487}"/>
            </a:ext>
          </a:extLst>
        </xdr:cNvPr>
        <xdr:cNvSpPr txBox="1"/>
      </xdr:nvSpPr>
      <xdr:spPr>
        <a:xfrm>
          <a:off x="1562744" y="5630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a:extLst>
            <a:ext uri="{FF2B5EF4-FFF2-40B4-BE49-F238E27FC236}">
              <a16:creationId xmlns:a16="http://schemas.microsoft.com/office/drawing/2014/main" xmlns="" id="{14D364BB-3111-42C8-8C6E-7D4DE3E9092B}"/>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2" name="正方形/長方形 91">
          <a:extLst>
            <a:ext uri="{FF2B5EF4-FFF2-40B4-BE49-F238E27FC236}">
              <a16:creationId xmlns:a16="http://schemas.microsoft.com/office/drawing/2014/main" xmlns="" id="{1D343A86-53C0-444B-B317-5758EBA8A7D5}"/>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3" name="正方形/長方形 92">
          <a:extLst>
            <a:ext uri="{FF2B5EF4-FFF2-40B4-BE49-F238E27FC236}">
              <a16:creationId xmlns:a16="http://schemas.microsoft.com/office/drawing/2014/main" xmlns="" id="{4A9FB7E0-408E-49AF-B59D-C4B8DB97A026}"/>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a:extLst>
            <a:ext uri="{FF2B5EF4-FFF2-40B4-BE49-F238E27FC236}">
              <a16:creationId xmlns:a16="http://schemas.microsoft.com/office/drawing/2014/main" xmlns="" id="{BE2EFD64-FB78-4A36-871E-F418A37D000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a:extLst>
            <a:ext uri="{FF2B5EF4-FFF2-40B4-BE49-F238E27FC236}">
              <a16:creationId xmlns:a16="http://schemas.microsoft.com/office/drawing/2014/main" xmlns="" id="{B85C7685-C9AA-440A-BA76-A042CD6F13D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6" name="正方形/長方形 95">
          <a:extLst>
            <a:ext uri="{FF2B5EF4-FFF2-40B4-BE49-F238E27FC236}">
              <a16:creationId xmlns:a16="http://schemas.microsoft.com/office/drawing/2014/main" xmlns="" id="{7185342C-E588-44E4-9F53-A6EA75A5C333}"/>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7" name="正方形/長方形 96">
          <a:extLst>
            <a:ext uri="{FF2B5EF4-FFF2-40B4-BE49-F238E27FC236}">
              <a16:creationId xmlns:a16="http://schemas.microsoft.com/office/drawing/2014/main" xmlns="" id="{C33E4DFC-022F-45F9-B7E7-9BB97D023EF3}"/>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8" name="正方形/長方形 97">
          <a:extLst>
            <a:ext uri="{FF2B5EF4-FFF2-40B4-BE49-F238E27FC236}">
              <a16:creationId xmlns:a16="http://schemas.microsoft.com/office/drawing/2014/main" xmlns="" id="{19857DEB-BDAE-4C10-AA76-BCCCB55A38B1}"/>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9" name="正方形/長方形 98">
          <a:extLst>
            <a:ext uri="{FF2B5EF4-FFF2-40B4-BE49-F238E27FC236}">
              <a16:creationId xmlns:a16="http://schemas.microsoft.com/office/drawing/2014/main" xmlns="" id="{F64C05C0-153F-40DA-92F5-96299EB44DD2}"/>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a:extLst>
            <a:ext uri="{FF2B5EF4-FFF2-40B4-BE49-F238E27FC236}">
              <a16:creationId xmlns:a16="http://schemas.microsoft.com/office/drawing/2014/main" xmlns="" id="{E8DDE18B-2937-458C-93EA-4BEEF0EFF86D}"/>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a:extLst>
            <a:ext uri="{FF2B5EF4-FFF2-40B4-BE49-F238E27FC236}">
              <a16:creationId xmlns:a16="http://schemas.microsoft.com/office/drawing/2014/main" xmlns="" id="{22A4C824-B525-448C-9ABD-6EA2393FB772}"/>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a:extLst>
            <a:ext uri="{FF2B5EF4-FFF2-40B4-BE49-F238E27FC236}">
              <a16:creationId xmlns:a16="http://schemas.microsoft.com/office/drawing/2014/main" xmlns="" id="{F94B54F4-5E71-440B-BDD5-E3AF8D885F2E}"/>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3" name="テキスト ボックス 102">
          <a:extLst>
            <a:ext uri="{FF2B5EF4-FFF2-40B4-BE49-F238E27FC236}">
              <a16:creationId xmlns:a16="http://schemas.microsoft.com/office/drawing/2014/main" xmlns="" id="{916B1C91-7707-4EA6-BBD6-2A9A0093F06D}"/>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R2</a:t>
          </a:r>
          <a:r>
            <a:rPr kumimoji="1" lang="ja-JP" altLang="en-US" sz="1100">
              <a:latin typeface="ＭＳ Ｐゴシック" panose="020B0600070205080204" pitchFamily="50" charset="-128"/>
              <a:ea typeface="ＭＳ Ｐゴシック" panose="020B0600070205080204" pitchFamily="50" charset="-128"/>
            </a:rPr>
            <a:t>年度は、</a:t>
          </a:r>
          <a:r>
            <a:rPr kumimoji="1" lang="en-US" altLang="ja-JP" sz="1100">
              <a:latin typeface="ＭＳ Ｐゴシック" panose="020B0600070205080204" pitchFamily="50" charset="-128"/>
              <a:ea typeface="ＭＳ Ｐゴシック" panose="020B0600070205080204" pitchFamily="50" charset="-128"/>
            </a:rPr>
            <a:t>692.8</a:t>
          </a:r>
          <a:r>
            <a:rPr kumimoji="1" lang="ja-JP" altLang="en-US" sz="1100">
              <a:latin typeface="ＭＳ Ｐゴシック" panose="020B0600070205080204" pitchFamily="50" charset="-128"/>
              <a:ea typeface="ＭＳ Ｐゴシック" panose="020B0600070205080204" pitchFamily="50" charset="-128"/>
            </a:rPr>
            <a:t>％で類似団体内平均値</a:t>
          </a:r>
          <a:r>
            <a:rPr kumimoji="1" lang="en-US" altLang="ja-JP" sz="1100">
              <a:latin typeface="ＭＳ Ｐゴシック" panose="020B0600070205080204" pitchFamily="50" charset="-128"/>
              <a:ea typeface="ＭＳ Ｐゴシック" panose="020B0600070205080204" pitchFamily="50" charset="-128"/>
            </a:rPr>
            <a:t>649.5</a:t>
          </a:r>
          <a:r>
            <a:rPr kumimoji="1" lang="ja-JP" altLang="en-US" sz="1100">
              <a:latin typeface="ＭＳ Ｐゴシック" panose="020B0600070205080204" pitchFamily="50" charset="-128"/>
              <a:ea typeface="ＭＳ Ｐゴシック" panose="020B0600070205080204" pitchFamily="50" charset="-128"/>
            </a:rPr>
            <a:t>％と比べ</a:t>
          </a:r>
          <a:r>
            <a:rPr kumimoji="1" lang="en-US" altLang="ja-JP" sz="1100">
              <a:latin typeface="ＭＳ Ｐゴシック" panose="020B0600070205080204" pitchFamily="50" charset="-128"/>
              <a:ea typeface="ＭＳ Ｐゴシック" panose="020B0600070205080204" pitchFamily="50" charset="-128"/>
            </a:rPr>
            <a:t>43.3</a:t>
          </a:r>
          <a:r>
            <a:rPr kumimoji="1" lang="ja-JP" altLang="en-US" sz="1100">
              <a:latin typeface="ＭＳ Ｐゴシック" panose="020B0600070205080204" pitchFamily="50" charset="-128"/>
              <a:ea typeface="ＭＳ Ｐゴシック" panose="020B0600070205080204" pitchFamily="50" charset="-128"/>
            </a:rPr>
            <a:t>％高くなっている。</a:t>
          </a:r>
        </a:p>
        <a:p>
          <a:r>
            <a:rPr kumimoji="1" lang="ja-JP" altLang="en-US" sz="1100">
              <a:latin typeface="ＭＳ Ｐゴシック" panose="020B0600070205080204" pitchFamily="50" charset="-128"/>
              <a:ea typeface="ＭＳ Ｐゴシック" panose="020B0600070205080204" pitchFamily="50" charset="-128"/>
            </a:rPr>
            <a:t>全国平均</a:t>
          </a:r>
          <a:r>
            <a:rPr kumimoji="1" lang="en-US" altLang="ja-JP" sz="1100">
              <a:latin typeface="ＭＳ Ｐゴシック" panose="020B0600070205080204" pitchFamily="50" charset="-128"/>
              <a:ea typeface="ＭＳ Ｐゴシック" panose="020B0600070205080204" pitchFamily="50" charset="-128"/>
            </a:rPr>
            <a:t>631.6</a:t>
          </a:r>
          <a:r>
            <a:rPr kumimoji="1" lang="ja-JP" altLang="en-US" sz="1100">
              <a:latin typeface="ＭＳ Ｐゴシック" panose="020B0600070205080204" pitchFamily="50" charset="-128"/>
              <a:ea typeface="ＭＳ Ｐゴシック" panose="020B0600070205080204" pitchFamily="50" charset="-128"/>
            </a:rPr>
            <a:t>％と比べても高い数値となっており、今後は、分子である将来負担額（地方債の現在高等）の減少及び分母となる経常一般財源等（地方税等）の増加を図っていく。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4" name="テキスト ボックス 103">
          <a:extLst>
            <a:ext uri="{FF2B5EF4-FFF2-40B4-BE49-F238E27FC236}">
              <a16:creationId xmlns:a16="http://schemas.microsoft.com/office/drawing/2014/main" xmlns="" id="{E1C7DBBC-7A1D-4094-A8B2-02D578CE9699}"/>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a:extLst>
            <a:ext uri="{FF2B5EF4-FFF2-40B4-BE49-F238E27FC236}">
              <a16:creationId xmlns:a16="http://schemas.microsoft.com/office/drawing/2014/main" xmlns="" id="{18069AA7-CD0F-46A2-A99C-8812B0CF2FC2}"/>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6" name="テキスト ボックス 105">
          <a:extLst>
            <a:ext uri="{FF2B5EF4-FFF2-40B4-BE49-F238E27FC236}">
              <a16:creationId xmlns:a16="http://schemas.microsoft.com/office/drawing/2014/main" xmlns="" id="{FCFDB270-206E-4D19-9BDF-8074E88FFAE5}"/>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a:extLst>
            <a:ext uri="{FF2B5EF4-FFF2-40B4-BE49-F238E27FC236}">
              <a16:creationId xmlns:a16="http://schemas.microsoft.com/office/drawing/2014/main" xmlns="" id="{58D60E48-E395-4172-AE1F-A680B7BC9C82}"/>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08" name="テキスト ボックス 107">
          <a:extLst>
            <a:ext uri="{FF2B5EF4-FFF2-40B4-BE49-F238E27FC236}">
              <a16:creationId xmlns:a16="http://schemas.microsoft.com/office/drawing/2014/main" xmlns="" id="{9C1B3268-39B0-4AE5-9AC1-5997F3D02F55}"/>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a:extLst>
            <a:ext uri="{FF2B5EF4-FFF2-40B4-BE49-F238E27FC236}">
              <a16:creationId xmlns:a16="http://schemas.microsoft.com/office/drawing/2014/main" xmlns="" id="{84235F80-A91E-4E92-A772-9D9E8185A46B}"/>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0" name="テキスト ボックス 109">
          <a:extLst>
            <a:ext uri="{FF2B5EF4-FFF2-40B4-BE49-F238E27FC236}">
              <a16:creationId xmlns:a16="http://schemas.microsoft.com/office/drawing/2014/main" xmlns="" id="{DC7B65CA-E5BC-44E0-8C0D-BBD05A32FB1D}"/>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a:extLst>
            <a:ext uri="{FF2B5EF4-FFF2-40B4-BE49-F238E27FC236}">
              <a16:creationId xmlns:a16="http://schemas.microsoft.com/office/drawing/2014/main" xmlns="" id="{005981B1-8AE7-44F6-8D55-5F6C0C9B9CDF}"/>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2" name="テキスト ボックス 111">
          <a:extLst>
            <a:ext uri="{FF2B5EF4-FFF2-40B4-BE49-F238E27FC236}">
              <a16:creationId xmlns:a16="http://schemas.microsoft.com/office/drawing/2014/main" xmlns="" id="{DDCC92B1-52B7-4060-B086-F2CCE49797B7}"/>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a:extLst>
            <a:ext uri="{FF2B5EF4-FFF2-40B4-BE49-F238E27FC236}">
              <a16:creationId xmlns:a16="http://schemas.microsoft.com/office/drawing/2014/main" xmlns="" id="{52911515-D4D8-40FC-83A1-20AA832117D6}"/>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4" name="テキスト ボックス 113">
          <a:extLst>
            <a:ext uri="{FF2B5EF4-FFF2-40B4-BE49-F238E27FC236}">
              <a16:creationId xmlns:a16="http://schemas.microsoft.com/office/drawing/2014/main" xmlns="" id="{A4EE57FE-E848-4E1B-B276-AAF8A19AE86E}"/>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a:extLst>
            <a:ext uri="{FF2B5EF4-FFF2-40B4-BE49-F238E27FC236}">
              <a16:creationId xmlns:a16="http://schemas.microsoft.com/office/drawing/2014/main" xmlns="" id="{9A39F01B-418E-4ED3-BB3F-366A681DCE2B}"/>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6" name="テキスト ボックス 115">
          <a:extLst>
            <a:ext uri="{FF2B5EF4-FFF2-40B4-BE49-F238E27FC236}">
              <a16:creationId xmlns:a16="http://schemas.microsoft.com/office/drawing/2014/main" xmlns="" id="{6BBA87E0-9568-442D-A8C7-39DCBD73E9A9}"/>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a:extLst>
            <a:ext uri="{FF2B5EF4-FFF2-40B4-BE49-F238E27FC236}">
              <a16:creationId xmlns:a16="http://schemas.microsoft.com/office/drawing/2014/main" xmlns="" id="{B3DB631C-9B54-4B45-8EDE-B5D1EFB72477}"/>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18" name="テキスト ボックス 117">
          <a:extLst>
            <a:ext uri="{FF2B5EF4-FFF2-40B4-BE49-F238E27FC236}">
              <a16:creationId xmlns:a16="http://schemas.microsoft.com/office/drawing/2014/main" xmlns="" id="{A8B11820-B87F-43B8-811B-B53894DC4289}"/>
            </a:ext>
          </a:extLst>
        </xdr:cNvPr>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a:extLst>
            <a:ext uri="{FF2B5EF4-FFF2-40B4-BE49-F238E27FC236}">
              <a16:creationId xmlns:a16="http://schemas.microsoft.com/office/drawing/2014/main" xmlns="" id="{406B2EB1-A45F-4907-A291-82B814967422}"/>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0" name="テキスト ボックス 119">
          <a:extLst>
            <a:ext uri="{FF2B5EF4-FFF2-40B4-BE49-F238E27FC236}">
              <a16:creationId xmlns:a16="http://schemas.microsoft.com/office/drawing/2014/main" xmlns="" id="{692D91FB-7C58-4994-ACCD-FF10207AF69B}"/>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比率グラフ枠">
          <a:extLst>
            <a:ext uri="{FF2B5EF4-FFF2-40B4-BE49-F238E27FC236}">
              <a16:creationId xmlns:a16="http://schemas.microsoft.com/office/drawing/2014/main" xmlns="" id="{B8EE3852-66E4-486F-BB3E-FB66CF50C65C}"/>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128433</xdr:rowOff>
    </xdr:from>
    <xdr:to>
      <xdr:col>76</xdr:col>
      <xdr:colOff>21589</xdr:colOff>
      <xdr:row>34</xdr:row>
      <xdr:rowOff>81071</xdr:rowOff>
    </xdr:to>
    <xdr:cxnSp macro="">
      <xdr:nvCxnSpPr>
        <xdr:cNvPr id="122" name="直線コネクタ 121">
          <a:extLst>
            <a:ext uri="{FF2B5EF4-FFF2-40B4-BE49-F238E27FC236}">
              <a16:creationId xmlns:a16="http://schemas.microsoft.com/office/drawing/2014/main" xmlns="" id="{B3B2FC95-43A4-4E32-9B9B-8096ACDB640D}"/>
            </a:ext>
          </a:extLst>
        </xdr:cNvPr>
        <xdr:cNvCxnSpPr/>
      </xdr:nvCxnSpPr>
      <xdr:spPr>
        <a:xfrm flipV="1">
          <a:off x="14793595" y="5357658"/>
          <a:ext cx="1269" cy="1324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84898</xdr:rowOff>
    </xdr:from>
    <xdr:ext cx="560923" cy="259045"/>
    <xdr:sp macro="" textlink="">
      <xdr:nvSpPr>
        <xdr:cNvPr id="123" name="債務償還比率最小値テキスト">
          <a:extLst>
            <a:ext uri="{FF2B5EF4-FFF2-40B4-BE49-F238E27FC236}">
              <a16:creationId xmlns:a16="http://schemas.microsoft.com/office/drawing/2014/main" xmlns="" id="{B4D64232-12E1-4A26-819A-6A0C3F601D4E}"/>
            </a:ext>
          </a:extLst>
        </xdr:cNvPr>
        <xdr:cNvSpPr txBox="1"/>
      </xdr:nvSpPr>
      <xdr:spPr>
        <a:xfrm>
          <a:off x="14846300" y="66857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81071</xdr:rowOff>
    </xdr:from>
    <xdr:to>
      <xdr:col>76</xdr:col>
      <xdr:colOff>111125</xdr:colOff>
      <xdr:row>34</xdr:row>
      <xdr:rowOff>81071</xdr:rowOff>
    </xdr:to>
    <xdr:cxnSp macro="">
      <xdr:nvCxnSpPr>
        <xdr:cNvPr id="124" name="直線コネクタ 123">
          <a:extLst>
            <a:ext uri="{FF2B5EF4-FFF2-40B4-BE49-F238E27FC236}">
              <a16:creationId xmlns:a16="http://schemas.microsoft.com/office/drawing/2014/main" xmlns="" id="{9FA2A193-315F-4ACF-96DA-AF1548D14B51}"/>
            </a:ext>
          </a:extLst>
        </xdr:cNvPr>
        <xdr:cNvCxnSpPr/>
      </xdr:nvCxnSpPr>
      <xdr:spPr>
        <a:xfrm>
          <a:off x="14706600" y="668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75110</xdr:rowOff>
    </xdr:from>
    <xdr:ext cx="469744" cy="259045"/>
    <xdr:sp macro="" textlink="">
      <xdr:nvSpPr>
        <xdr:cNvPr id="125" name="債務償還比率最大値テキスト">
          <a:extLst>
            <a:ext uri="{FF2B5EF4-FFF2-40B4-BE49-F238E27FC236}">
              <a16:creationId xmlns:a16="http://schemas.microsoft.com/office/drawing/2014/main" xmlns="" id="{C857BBED-7630-4F6E-B3D3-FC579732BEA2}"/>
            </a:ext>
          </a:extLst>
        </xdr:cNvPr>
        <xdr:cNvSpPr txBox="1"/>
      </xdr:nvSpPr>
      <xdr:spPr>
        <a:xfrm>
          <a:off x="14846300" y="5132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128433</xdr:rowOff>
    </xdr:from>
    <xdr:to>
      <xdr:col>76</xdr:col>
      <xdr:colOff>111125</xdr:colOff>
      <xdr:row>26</xdr:row>
      <xdr:rowOff>128433</xdr:rowOff>
    </xdr:to>
    <xdr:cxnSp macro="">
      <xdr:nvCxnSpPr>
        <xdr:cNvPr id="126" name="直線コネクタ 125">
          <a:extLst>
            <a:ext uri="{FF2B5EF4-FFF2-40B4-BE49-F238E27FC236}">
              <a16:creationId xmlns:a16="http://schemas.microsoft.com/office/drawing/2014/main" xmlns="" id="{A93A5F09-1A55-4420-BAA5-88EFFEBBAB31}"/>
            </a:ext>
          </a:extLst>
        </xdr:cNvPr>
        <xdr:cNvCxnSpPr/>
      </xdr:nvCxnSpPr>
      <xdr:spPr>
        <a:xfrm>
          <a:off x="14706600" y="535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11674</xdr:rowOff>
    </xdr:from>
    <xdr:ext cx="469744" cy="259045"/>
    <xdr:sp macro="" textlink="">
      <xdr:nvSpPr>
        <xdr:cNvPr id="127" name="債務償還比率平均値テキスト">
          <a:extLst>
            <a:ext uri="{FF2B5EF4-FFF2-40B4-BE49-F238E27FC236}">
              <a16:creationId xmlns:a16="http://schemas.microsoft.com/office/drawing/2014/main" xmlns="" id="{7573085F-F8A0-45F6-BEED-6F4D7163B53F}"/>
            </a:ext>
          </a:extLst>
        </xdr:cNvPr>
        <xdr:cNvSpPr txBox="1"/>
      </xdr:nvSpPr>
      <xdr:spPr>
        <a:xfrm>
          <a:off x="14846300" y="5755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160247</xdr:rowOff>
    </xdr:from>
    <xdr:to>
      <xdr:col>76</xdr:col>
      <xdr:colOff>73025</xdr:colOff>
      <xdr:row>30</xdr:row>
      <xdr:rowOff>90397</xdr:rowOff>
    </xdr:to>
    <xdr:sp macro="" textlink="">
      <xdr:nvSpPr>
        <xdr:cNvPr id="128" name="フローチャート: 判断 127">
          <a:extLst>
            <a:ext uri="{FF2B5EF4-FFF2-40B4-BE49-F238E27FC236}">
              <a16:creationId xmlns:a16="http://schemas.microsoft.com/office/drawing/2014/main" xmlns="" id="{14DF7DCF-B41C-43A4-B972-65809241A0DE}"/>
            </a:ext>
          </a:extLst>
        </xdr:cNvPr>
        <xdr:cNvSpPr/>
      </xdr:nvSpPr>
      <xdr:spPr>
        <a:xfrm>
          <a:off x="14744700" y="5903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80400</xdr:rowOff>
    </xdr:from>
    <xdr:to>
      <xdr:col>72</xdr:col>
      <xdr:colOff>123825</xdr:colOff>
      <xdr:row>31</xdr:row>
      <xdr:rowOff>10550</xdr:rowOff>
    </xdr:to>
    <xdr:sp macro="" textlink="">
      <xdr:nvSpPr>
        <xdr:cNvPr id="129" name="フローチャート: 判断 128">
          <a:extLst>
            <a:ext uri="{FF2B5EF4-FFF2-40B4-BE49-F238E27FC236}">
              <a16:creationId xmlns:a16="http://schemas.microsoft.com/office/drawing/2014/main" xmlns="" id="{104EA4D7-9295-40A0-BCE7-D44D39A2AD4B}"/>
            </a:ext>
          </a:extLst>
        </xdr:cNvPr>
        <xdr:cNvSpPr/>
      </xdr:nvSpPr>
      <xdr:spPr>
        <a:xfrm>
          <a:off x="14033500" y="59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75619</xdr:rowOff>
    </xdr:from>
    <xdr:to>
      <xdr:col>68</xdr:col>
      <xdr:colOff>123825</xdr:colOff>
      <xdr:row>31</xdr:row>
      <xdr:rowOff>5769</xdr:rowOff>
    </xdr:to>
    <xdr:sp macro="" textlink="">
      <xdr:nvSpPr>
        <xdr:cNvPr id="130" name="フローチャート: 判断 129">
          <a:extLst>
            <a:ext uri="{FF2B5EF4-FFF2-40B4-BE49-F238E27FC236}">
              <a16:creationId xmlns:a16="http://schemas.microsoft.com/office/drawing/2014/main" xmlns="" id="{424BDB01-0B51-49A5-958E-4B06C4BDB68A}"/>
            </a:ext>
          </a:extLst>
        </xdr:cNvPr>
        <xdr:cNvSpPr/>
      </xdr:nvSpPr>
      <xdr:spPr>
        <a:xfrm>
          <a:off x="13271500" y="599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83022</xdr:rowOff>
    </xdr:from>
    <xdr:to>
      <xdr:col>64</xdr:col>
      <xdr:colOff>123825</xdr:colOff>
      <xdr:row>31</xdr:row>
      <xdr:rowOff>13172</xdr:rowOff>
    </xdr:to>
    <xdr:sp macro="" textlink="">
      <xdr:nvSpPr>
        <xdr:cNvPr id="131" name="フローチャート: 判断 130">
          <a:extLst>
            <a:ext uri="{FF2B5EF4-FFF2-40B4-BE49-F238E27FC236}">
              <a16:creationId xmlns:a16="http://schemas.microsoft.com/office/drawing/2014/main" xmlns="" id="{01FC351C-5135-4539-9B40-299D0F378948}"/>
            </a:ext>
          </a:extLst>
        </xdr:cNvPr>
        <xdr:cNvSpPr/>
      </xdr:nvSpPr>
      <xdr:spPr>
        <a:xfrm>
          <a:off x="12509500" y="599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38145</xdr:rowOff>
    </xdr:from>
    <xdr:to>
      <xdr:col>60</xdr:col>
      <xdr:colOff>123825</xdr:colOff>
      <xdr:row>30</xdr:row>
      <xdr:rowOff>139745</xdr:rowOff>
    </xdr:to>
    <xdr:sp macro="" textlink="">
      <xdr:nvSpPr>
        <xdr:cNvPr id="132" name="フローチャート: 判断 131">
          <a:extLst>
            <a:ext uri="{FF2B5EF4-FFF2-40B4-BE49-F238E27FC236}">
              <a16:creationId xmlns:a16="http://schemas.microsoft.com/office/drawing/2014/main" xmlns="" id="{B8FE1E7F-937F-4BC1-A636-410F41B11879}"/>
            </a:ext>
          </a:extLst>
        </xdr:cNvPr>
        <xdr:cNvSpPr/>
      </xdr:nvSpPr>
      <xdr:spPr>
        <a:xfrm>
          <a:off x="11747500" y="595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xmlns="" id="{DCB7F933-D015-49EB-9DF9-4DDCB1D9387E}"/>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xmlns="" id="{80CFEAB9-09FA-439E-A37F-E8D147D05872}"/>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xmlns="" id="{6324A91D-80F9-49DB-960C-53DA3944AFA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xmlns="" id="{3E60D8F9-8B98-4173-AEA4-3ECABD54034C}"/>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xmlns="" id="{9F02EAE2-174F-46A5-AEB4-A3E4159FF6AE}"/>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55571</xdr:rowOff>
    </xdr:from>
    <xdr:to>
      <xdr:col>76</xdr:col>
      <xdr:colOff>73025</xdr:colOff>
      <xdr:row>30</xdr:row>
      <xdr:rowOff>157171</xdr:rowOff>
    </xdr:to>
    <xdr:sp macro="" textlink="">
      <xdr:nvSpPr>
        <xdr:cNvPr id="138" name="楕円 137">
          <a:extLst>
            <a:ext uri="{FF2B5EF4-FFF2-40B4-BE49-F238E27FC236}">
              <a16:creationId xmlns:a16="http://schemas.microsoft.com/office/drawing/2014/main" xmlns="" id="{4622C5D9-B9B9-4093-B519-46C96B222F9A}"/>
            </a:ext>
          </a:extLst>
        </xdr:cNvPr>
        <xdr:cNvSpPr/>
      </xdr:nvSpPr>
      <xdr:spPr>
        <a:xfrm>
          <a:off x="14744700" y="597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33998</xdr:rowOff>
    </xdr:from>
    <xdr:ext cx="469744" cy="259045"/>
    <xdr:sp macro="" textlink="">
      <xdr:nvSpPr>
        <xdr:cNvPr id="139" name="債務償還比率該当値テキスト">
          <a:extLst>
            <a:ext uri="{FF2B5EF4-FFF2-40B4-BE49-F238E27FC236}">
              <a16:creationId xmlns:a16="http://schemas.microsoft.com/office/drawing/2014/main" xmlns="" id="{BEEBA500-4DDD-44AA-B58D-307878D292D2}"/>
            </a:ext>
          </a:extLst>
        </xdr:cNvPr>
        <xdr:cNvSpPr txBox="1"/>
      </xdr:nvSpPr>
      <xdr:spPr>
        <a:xfrm>
          <a:off x="14846300" y="594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119144</xdr:rowOff>
    </xdr:from>
    <xdr:to>
      <xdr:col>72</xdr:col>
      <xdr:colOff>123825</xdr:colOff>
      <xdr:row>32</xdr:row>
      <xdr:rowOff>49294</xdr:rowOff>
    </xdr:to>
    <xdr:sp macro="" textlink="">
      <xdr:nvSpPr>
        <xdr:cNvPr id="140" name="楕円 139">
          <a:extLst>
            <a:ext uri="{FF2B5EF4-FFF2-40B4-BE49-F238E27FC236}">
              <a16:creationId xmlns:a16="http://schemas.microsoft.com/office/drawing/2014/main" xmlns="" id="{7D2A5D77-E87F-4661-8E95-5027612C6AC1}"/>
            </a:ext>
          </a:extLst>
        </xdr:cNvPr>
        <xdr:cNvSpPr/>
      </xdr:nvSpPr>
      <xdr:spPr>
        <a:xfrm>
          <a:off x="14033500" y="620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106371</xdr:rowOff>
    </xdr:from>
    <xdr:to>
      <xdr:col>76</xdr:col>
      <xdr:colOff>22225</xdr:colOff>
      <xdr:row>31</xdr:row>
      <xdr:rowOff>169944</xdr:rowOff>
    </xdr:to>
    <xdr:cxnSp macro="">
      <xdr:nvCxnSpPr>
        <xdr:cNvPr id="141" name="直線コネクタ 140">
          <a:extLst>
            <a:ext uri="{FF2B5EF4-FFF2-40B4-BE49-F238E27FC236}">
              <a16:creationId xmlns:a16="http://schemas.microsoft.com/office/drawing/2014/main" xmlns="" id="{1C320939-66FE-495B-B20E-C556CBCA7AD2}"/>
            </a:ext>
          </a:extLst>
        </xdr:cNvPr>
        <xdr:cNvCxnSpPr/>
      </xdr:nvCxnSpPr>
      <xdr:spPr>
        <a:xfrm flipV="1">
          <a:off x="14084300" y="6021396"/>
          <a:ext cx="711200" cy="23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113592</xdr:rowOff>
    </xdr:from>
    <xdr:to>
      <xdr:col>68</xdr:col>
      <xdr:colOff>123825</xdr:colOff>
      <xdr:row>32</xdr:row>
      <xdr:rowOff>43742</xdr:rowOff>
    </xdr:to>
    <xdr:sp macro="" textlink="">
      <xdr:nvSpPr>
        <xdr:cNvPr id="142" name="楕円 141">
          <a:extLst>
            <a:ext uri="{FF2B5EF4-FFF2-40B4-BE49-F238E27FC236}">
              <a16:creationId xmlns:a16="http://schemas.microsoft.com/office/drawing/2014/main" xmlns="" id="{F7103183-531E-4D3E-AAA6-4C40A776791E}"/>
            </a:ext>
          </a:extLst>
        </xdr:cNvPr>
        <xdr:cNvSpPr/>
      </xdr:nvSpPr>
      <xdr:spPr>
        <a:xfrm>
          <a:off x="13271500" y="620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164392</xdr:rowOff>
    </xdr:from>
    <xdr:to>
      <xdr:col>72</xdr:col>
      <xdr:colOff>73025</xdr:colOff>
      <xdr:row>31</xdr:row>
      <xdr:rowOff>169944</xdr:rowOff>
    </xdr:to>
    <xdr:cxnSp macro="">
      <xdr:nvCxnSpPr>
        <xdr:cNvPr id="143" name="直線コネクタ 142">
          <a:extLst>
            <a:ext uri="{FF2B5EF4-FFF2-40B4-BE49-F238E27FC236}">
              <a16:creationId xmlns:a16="http://schemas.microsoft.com/office/drawing/2014/main" xmlns="" id="{E774170A-7F1B-4283-8356-9478EAC7E469}"/>
            </a:ext>
          </a:extLst>
        </xdr:cNvPr>
        <xdr:cNvCxnSpPr/>
      </xdr:nvCxnSpPr>
      <xdr:spPr>
        <a:xfrm>
          <a:off x="13322300" y="6250867"/>
          <a:ext cx="762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103224</xdr:rowOff>
    </xdr:from>
    <xdr:to>
      <xdr:col>64</xdr:col>
      <xdr:colOff>123825</xdr:colOff>
      <xdr:row>31</xdr:row>
      <xdr:rowOff>33374</xdr:rowOff>
    </xdr:to>
    <xdr:sp macro="" textlink="">
      <xdr:nvSpPr>
        <xdr:cNvPr id="144" name="楕円 143">
          <a:extLst>
            <a:ext uri="{FF2B5EF4-FFF2-40B4-BE49-F238E27FC236}">
              <a16:creationId xmlns:a16="http://schemas.microsoft.com/office/drawing/2014/main" xmlns="" id="{5A4F83D3-F1CC-4E4E-91C0-2762A43AFC55}"/>
            </a:ext>
          </a:extLst>
        </xdr:cNvPr>
        <xdr:cNvSpPr/>
      </xdr:nvSpPr>
      <xdr:spPr>
        <a:xfrm>
          <a:off x="12509500" y="60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154024</xdr:rowOff>
    </xdr:from>
    <xdr:to>
      <xdr:col>68</xdr:col>
      <xdr:colOff>73025</xdr:colOff>
      <xdr:row>31</xdr:row>
      <xdr:rowOff>164392</xdr:rowOff>
    </xdr:to>
    <xdr:cxnSp macro="">
      <xdr:nvCxnSpPr>
        <xdr:cNvPr id="145" name="直線コネクタ 144">
          <a:extLst>
            <a:ext uri="{FF2B5EF4-FFF2-40B4-BE49-F238E27FC236}">
              <a16:creationId xmlns:a16="http://schemas.microsoft.com/office/drawing/2014/main" xmlns="" id="{01FAAA68-EC11-4AB5-9382-60C4AA06E1AA}"/>
            </a:ext>
          </a:extLst>
        </xdr:cNvPr>
        <xdr:cNvCxnSpPr/>
      </xdr:nvCxnSpPr>
      <xdr:spPr>
        <a:xfrm>
          <a:off x="12560300" y="6069049"/>
          <a:ext cx="762000" cy="18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28158</xdr:rowOff>
    </xdr:from>
    <xdr:to>
      <xdr:col>60</xdr:col>
      <xdr:colOff>123825</xdr:colOff>
      <xdr:row>31</xdr:row>
      <xdr:rowOff>129758</xdr:rowOff>
    </xdr:to>
    <xdr:sp macro="" textlink="">
      <xdr:nvSpPr>
        <xdr:cNvPr id="146" name="楕円 145">
          <a:extLst>
            <a:ext uri="{FF2B5EF4-FFF2-40B4-BE49-F238E27FC236}">
              <a16:creationId xmlns:a16="http://schemas.microsoft.com/office/drawing/2014/main" xmlns="" id="{46F62E6C-4AD8-47C8-A922-24B1F7705E95}"/>
            </a:ext>
          </a:extLst>
        </xdr:cNvPr>
        <xdr:cNvSpPr/>
      </xdr:nvSpPr>
      <xdr:spPr>
        <a:xfrm>
          <a:off x="11747500" y="61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154024</xdr:rowOff>
    </xdr:from>
    <xdr:to>
      <xdr:col>64</xdr:col>
      <xdr:colOff>73025</xdr:colOff>
      <xdr:row>31</xdr:row>
      <xdr:rowOff>78958</xdr:rowOff>
    </xdr:to>
    <xdr:cxnSp macro="">
      <xdr:nvCxnSpPr>
        <xdr:cNvPr id="147" name="直線コネクタ 146">
          <a:extLst>
            <a:ext uri="{FF2B5EF4-FFF2-40B4-BE49-F238E27FC236}">
              <a16:creationId xmlns:a16="http://schemas.microsoft.com/office/drawing/2014/main" xmlns="" id="{D74066BA-C652-464C-8B14-4E3EA04FAACF}"/>
            </a:ext>
          </a:extLst>
        </xdr:cNvPr>
        <xdr:cNvCxnSpPr/>
      </xdr:nvCxnSpPr>
      <xdr:spPr>
        <a:xfrm flipV="1">
          <a:off x="11798300" y="6069049"/>
          <a:ext cx="762000" cy="9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27077</xdr:rowOff>
    </xdr:from>
    <xdr:ext cx="469744" cy="259045"/>
    <xdr:sp macro="" textlink="">
      <xdr:nvSpPr>
        <xdr:cNvPr id="148" name="n_1aveValue債務償還比率">
          <a:extLst>
            <a:ext uri="{FF2B5EF4-FFF2-40B4-BE49-F238E27FC236}">
              <a16:creationId xmlns:a16="http://schemas.microsoft.com/office/drawing/2014/main" xmlns="" id="{705B1799-0117-45F4-8BFE-119B85A2D823}"/>
            </a:ext>
          </a:extLst>
        </xdr:cNvPr>
        <xdr:cNvSpPr txBox="1"/>
      </xdr:nvSpPr>
      <xdr:spPr>
        <a:xfrm>
          <a:off x="13836727" y="577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22296</xdr:rowOff>
    </xdr:from>
    <xdr:ext cx="469744" cy="259045"/>
    <xdr:sp macro="" textlink="">
      <xdr:nvSpPr>
        <xdr:cNvPr id="149" name="n_2aveValue債務償還比率">
          <a:extLst>
            <a:ext uri="{FF2B5EF4-FFF2-40B4-BE49-F238E27FC236}">
              <a16:creationId xmlns:a16="http://schemas.microsoft.com/office/drawing/2014/main" xmlns="" id="{FE496B51-ED5D-4FB1-B250-F22DF54EB201}"/>
            </a:ext>
          </a:extLst>
        </xdr:cNvPr>
        <xdr:cNvSpPr txBox="1"/>
      </xdr:nvSpPr>
      <xdr:spPr>
        <a:xfrm>
          <a:off x="13087427" y="576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29699</xdr:rowOff>
    </xdr:from>
    <xdr:ext cx="469744" cy="259045"/>
    <xdr:sp macro="" textlink="">
      <xdr:nvSpPr>
        <xdr:cNvPr id="150" name="n_3aveValue債務償還比率">
          <a:extLst>
            <a:ext uri="{FF2B5EF4-FFF2-40B4-BE49-F238E27FC236}">
              <a16:creationId xmlns:a16="http://schemas.microsoft.com/office/drawing/2014/main" xmlns="" id="{4AD6C715-7104-4496-8BB7-BED7C9BFCFE9}"/>
            </a:ext>
          </a:extLst>
        </xdr:cNvPr>
        <xdr:cNvSpPr txBox="1"/>
      </xdr:nvSpPr>
      <xdr:spPr>
        <a:xfrm>
          <a:off x="12325427" y="577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156272</xdr:rowOff>
    </xdr:from>
    <xdr:ext cx="469744" cy="259045"/>
    <xdr:sp macro="" textlink="">
      <xdr:nvSpPr>
        <xdr:cNvPr id="151" name="n_4aveValue債務償還比率">
          <a:extLst>
            <a:ext uri="{FF2B5EF4-FFF2-40B4-BE49-F238E27FC236}">
              <a16:creationId xmlns:a16="http://schemas.microsoft.com/office/drawing/2014/main" xmlns="" id="{E4458436-E724-4F8B-9B53-811513598CC1}"/>
            </a:ext>
          </a:extLst>
        </xdr:cNvPr>
        <xdr:cNvSpPr txBox="1"/>
      </xdr:nvSpPr>
      <xdr:spPr>
        <a:xfrm>
          <a:off x="11563427" y="5728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40421</xdr:rowOff>
    </xdr:from>
    <xdr:ext cx="469744" cy="259045"/>
    <xdr:sp macro="" textlink="">
      <xdr:nvSpPr>
        <xdr:cNvPr id="152" name="n_1mainValue債務償還比率">
          <a:extLst>
            <a:ext uri="{FF2B5EF4-FFF2-40B4-BE49-F238E27FC236}">
              <a16:creationId xmlns:a16="http://schemas.microsoft.com/office/drawing/2014/main" xmlns="" id="{5FDABAF8-D174-43A9-8497-9CB4C159D70E}"/>
            </a:ext>
          </a:extLst>
        </xdr:cNvPr>
        <xdr:cNvSpPr txBox="1"/>
      </xdr:nvSpPr>
      <xdr:spPr>
        <a:xfrm>
          <a:off x="13836727" y="6298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34869</xdr:rowOff>
    </xdr:from>
    <xdr:ext cx="469744" cy="259045"/>
    <xdr:sp macro="" textlink="">
      <xdr:nvSpPr>
        <xdr:cNvPr id="153" name="n_2mainValue債務償還比率">
          <a:extLst>
            <a:ext uri="{FF2B5EF4-FFF2-40B4-BE49-F238E27FC236}">
              <a16:creationId xmlns:a16="http://schemas.microsoft.com/office/drawing/2014/main" xmlns="" id="{A9C8F0D5-6239-4824-80A7-14CC666A3EDE}"/>
            </a:ext>
          </a:extLst>
        </xdr:cNvPr>
        <xdr:cNvSpPr txBox="1"/>
      </xdr:nvSpPr>
      <xdr:spPr>
        <a:xfrm>
          <a:off x="13087427" y="6292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24501</xdr:rowOff>
    </xdr:from>
    <xdr:ext cx="469744" cy="259045"/>
    <xdr:sp macro="" textlink="">
      <xdr:nvSpPr>
        <xdr:cNvPr id="154" name="n_3mainValue債務償還比率">
          <a:extLst>
            <a:ext uri="{FF2B5EF4-FFF2-40B4-BE49-F238E27FC236}">
              <a16:creationId xmlns:a16="http://schemas.microsoft.com/office/drawing/2014/main" xmlns="" id="{AB8C5FCE-B900-404E-97B4-D1B368D89677}"/>
            </a:ext>
          </a:extLst>
        </xdr:cNvPr>
        <xdr:cNvSpPr txBox="1"/>
      </xdr:nvSpPr>
      <xdr:spPr>
        <a:xfrm>
          <a:off x="12325427" y="6110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120885</xdr:rowOff>
    </xdr:from>
    <xdr:ext cx="469744" cy="259045"/>
    <xdr:sp macro="" textlink="">
      <xdr:nvSpPr>
        <xdr:cNvPr id="155" name="n_4mainValue債務償還比率">
          <a:extLst>
            <a:ext uri="{FF2B5EF4-FFF2-40B4-BE49-F238E27FC236}">
              <a16:creationId xmlns:a16="http://schemas.microsoft.com/office/drawing/2014/main" xmlns="" id="{BBE9988B-8EB5-4C8D-9E23-63DC0526563B}"/>
            </a:ext>
          </a:extLst>
        </xdr:cNvPr>
        <xdr:cNvSpPr txBox="1"/>
      </xdr:nvSpPr>
      <xdr:spPr>
        <a:xfrm>
          <a:off x="11563427" y="620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6" name="正方形/長方形 155">
          <a:extLst>
            <a:ext uri="{FF2B5EF4-FFF2-40B4-BE49-F238E27FC236}">
              <a16:creationId xmlns:a16="http://schemas.microsoft.com/office/drawing/2014/main" xmlns="" id="{6DA7E53D-0813-43EE-8C7D-F76A4F6B3FE9}"/>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7" name="正方形/長方形 156">
          <a:extLst>
            <a:ext uri="{FF2B5EF4-FFF2-40B4-BE49-F238E27FC236}">
              <a16:creationId xmlns:a16="http://schemas.microsoft.com/office/drawing/2014/main" xmlns="" id="{38777402-7347-47BC-9D65-FB424CBE0A6D}"/>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8" name="テキスト ボックス 157">
          <a:extLst>
            <a:ext uri="{FF2B5EF4-FFF2-40B4-BE49-F238E27FC236}">
              <a16:creationId xmlns:a16="http://schemas.microsoft.com/office/drawing/2014/main" xmlns="" id="{183D8081-2A63-44A0-A246-26BBD2263DE3}"/>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9" name="テキスト ボックス 158">
          <a:extLst>
            <a:ext uri="{FF2B5EF4-FFF2-40B4-BE49-F238E27FC236}">
              <a16:creationId xmlns:a16="http://schemas.microsoft.com/office/drawing/2014/main" xmlns="" id="{7C5D89EA-9138-42BF-9774-476CDDEB8D0B}"/>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0" name="テキスト ボックス 159">
          <a:extLst>
            <a:ext uri="{FF2B5EF4-FFF2-40B4-BE49-F238E27FC236}">
              <a16:creationId xmlns:a16="http://schemas.microsoft.com/office/drawing/2014/main" xmlns="" id="{0989BF07-016D-4271-9F9E-456B2C36C96C}"/>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1" name="テキスト ボックス 160">
          <a:extLst>
            <a:ext uri="{FF2B5EF4-FFF2-40B4-BE49-F238E27FC236}">
              <a16:creationId xmlns:a16="http://schemas.microsoft.com/office/drawing/2014/main" xmlns="" id="{D58245B6-BA77-40CB-BDC4-6CF4046F693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A8FA8E30-FA74-405E-8A08-188EBB067C5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E746435F-2588-43E0-8BFC-DFE7CA3E5D0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C1B50F22-F927-4536-BAC4-07B3418A893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46D1AA75-0B59-4353-92C6-D4C40ED1956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福岡県豊前市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363575BF-D903-4BAF-AA95-AC68886F247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C8FCD5A1-DB78-4FD1-8924-CAF4037868D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4A9FC274-CD81-43E1-A16B-CC2BF773218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21AAC2ED-693E-4D6F-AB25-183F496D641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F43A8EC4-74BC-49B7-BC88-30EB78ACBF0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50EE64F8-0CD3-478B-91B2-55534B5AC83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24,940
24,594
111.01
15,053,430
14,867,739
160,972
7,126,818
9,704,855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CE139FFF-ABDC-44B5-822C-F54BED76D86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20660C44-2561-4024-B0F7-A3C909E91CB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2951D45D-D982-4562-8561-F472CFFD233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76C63E8C-988C-401B-B6E0-6BB68E31BE6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B56F2972-73CC-49D9-8359-01F23BFF0B7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2C6CAD2C-F04A-41C5-893C-3F7155D6655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4624A62A-6934-47A4-90E4-A7D57E7BED8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F8EBC220-DA3B-4D72-A9D4-E309E97F078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E605AC9C-1030-4033-9784-6421186EAF8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629CD3ED-63D7-4FA6-AA5A-22FCD7F2DEF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720E3125-3C47-4808-9A70-47606247F73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E1411E39-0C17-49C0-8454-EAD458DF7BD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12DA882A-3E25-4166-A832-F9A58DEC556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7ABE5127-ADF7-4E44-B51F-C616FEB09FF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59B336AA-0998-43FF-809A-262DA5A31D2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7ED42C11-CB7E-4CF2-AC21-D9F88908C7C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50ECC555-3649-4B31-A902-1A34E7001EC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B127A7C5-4B30-491B-82D7-B61974325E5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1AB199AF-3D82-4BB3-B6F1-7D02CECE189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6C31890D-64F7-4F35-ACED-07ADA0BE8BC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7A2B13B8-134B-4DAB-85CB-75FBAC78889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A27E5B15-07BE-4688-A20F-596F0B37C6A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6463688A-CA38-45EA-A873-3D4840C83C8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FA7059A2-D4C0-488C-B261-4D6E5EB376E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EB07C013-7D69-4765-AC9E-7F5CCAF9DD3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76E032AF-B0CB-4B46-B3CE-9385EC8A042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5E745033-F81D-4D9E-BD89-B43EB593357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8F5D3BD2-5AB6-44BD-9097-959187E835E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D7CF6576-6D12-4040-9143-579546406DD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C1959965-10C8-4462-ABC4-C81289A7D16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BEDD5A4F-6163-4A50-9C56-64E9BBDBCA9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986FC824-D94A-4031-A205-5068B43A906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xmlns="" id="{9260F27B-0390-45D2-B751-A211D7EA6202}"/>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xmlns="" id="{2E431F77-A5D1-4637-B107-AE19BA7E6DD9}"/>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xmlns="" id="{20217717-9783-41D4-938A-192AB95E7AF4}"/>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xmlns="" id="{811BE09C-FF8D-4B88-BA76-85DC51DC6F6B}"/>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xmlns="" id="{65F9B081-7796-4F27-805C-857CF759351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xmlns="" id="{9F00C42B-3A4F-4D50-941B-334E69D042DE}"/>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xmlns="" id="{C30695F2-6EE7-4214-A993-BF3C547894AB}"/>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xmlns="" id="{4EE47779-F4AE-4118-8400-C00227F47BB4}"/>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xmlns="" id="{BDE0615F-D672-42AB-A4D7-4B8CC5B02414}"/>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xmlns="" id="{96E21F3D-8514-45F7-8CAF-BD33229D8EB4}"/>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E5C62F6E-6E05-490E-8AA3-3EA701D8690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xmlns="" id="{ABEAC844-FA57-4833-A7D9-44C10FFF6203}"/>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xmlns="" id="{66C4CB09-9581-4E13-8825-BB56B5BDACB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xdr:rowOff>
    </xdr:from>
    <xdr:to>
      <xdr:col>24</xdr:col>
      <xdr:colOff>62865</xdr:colOff>
      <xdr:row>41</xdr:row>
      <xdr:rowOff>140970</xdr:rowOff>
    </xdr:to>
    <xdr:cxnSp macro="">
      <xdr:nvCxnSpPr>
        <xdr:cNvPr id="57" name="直線コネクタ 56">
          <a:extLst>
            <a:ext uri="{FF2B5EF4-FFF2-40B4-BE49-F238E27FC236}">
              <a16:creationId xmlns:a16="http://schemas.microsoft.com/office/drawing/2014/main" xmlns="" id="{85177367-65CF-42BE-ADEB-5A59B4DBD7D7}"/>
            </a:ext>
          </a:extLst>
        </xdr:cNvPr>
        <xdr:cNvCxnSpPr/>
      </xdr:nvCxnSpPr>
      <xdr:spPr>
        <a:xfrm flipV="1">
          <a:off x="4634865" y="566737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144797</xdr:rowOff>
    </xdr:from>
    <xdr:ext cx="405111" cy="259045"/>
    <xdr:sp macro="" textlink="">
      <xdr:nvSpPr>
        <xdr:cNvPr id="58" name="【道路】&#10;有形固定資産減価償却率最小値テキスト">
          <a:extLst>
            <a:ext uri="{FF2B5EF4-FFF2-40B4-BE49-F238E27FC236}">
              <a16:creationId xmlns:a16="http://schemas.microsoft.com/office/drawing/2014/main" xmlns="" id="{30E74FF5-D822-4B73-BAB7-C50E4A53C82F}"/>
            </a:ext>
          </a:extLst>
        </xdr:cNvPr>
        <xdr:cNvSpPr txBox="1"/>
      </xdr:nvSpPr>
      <xdr:spPr>
        <a:xfrm>
          <a:off x="4673600" y="717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140970</xdr:rowOff>
    </xdr:from>
    <xdr:to>
      <xdr:col>24</xdr:col>
      <xdr:colOff>152400</xdr:colOff>
      <xdr:row>41</xdr:row>
      <xdr:rowOff>140970</xdr:rowOff>
    </xdr:to>
    <xdr:cxnSp macro="">
      <xdr:nvCxnSpPr>
        <xdr:cNvPr id="59" name="直線コネクタ 58">
          <a:extLst>
            <a:ext uri="{FF2B5EF4-FFF2-40B4-BE49-F238E27FC236}">
              <a16:creationId xmlns:a16="http://schemas.microsoft.com/office/drawing/2014/main" xmlns="" id="{596F2679-98E6-47C2-A8DD-4E9D15F4EEE8}"/>
            </a:ext>
          </a:extLst>
        </xdr:cNvPr>
        <xdr:cNvCxnSpPr/>
      </xdr:nvCxnSpPr>
      <xdr:spPr>
        <a:xfrm>
          <a:off x="4546600" y="717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127652</xdr:rowOff>
    </xdr:from>
    <xdr:ext cx="405111" cy="259045"/>
    <xdr:sp macro="" textlink="">
      <xdr:nvSpPr>
        <xdr:cNvPr id="60" name="【道路】&#10;有形固定資産減価償却率最大値テキスト">
          <a:extLst>
            <a:ext uri="{FF2B5EF4-FFF2-40B4-BE49-F238E27FC236}">
              <a16:creationId xmlns:a16="http://schemas.microsoft.com/office/drawing/2014/main" xmlns="" id="{1FEBAE78-20A5-4D17-AE7A-F23B2605AAF8}"/>
            </a:ext>
          </a:extLst>
        </xdr:cNvPr>
        <xdr:cNvSpPr txBox="1"/>
      </xdr:nvSpPr>
      <xdr:spPr>
        <a:xfrm>
          <a:off x="4673600" y="544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xdr:rowOff>
    </xdr:from>
    <xdr:to>
      <xdr:col>24</xdr:col>
      <xdr:colOff>152400</xdr:colOff>
      <xdr:row>33</xdr:row>
      <xdr:rowOff>9525</xdr:rowOff>
    </xdr:to>
    <xdr:cxnSp macro="">
      <xdr:nvCxnSpPr>
        <xdr:cNvPr id="61" name="直線コネクタ 60">
          <a:extLst>
            <a:ext uri="{FF2B5EF4-FFF2-40B4-BE49-F238E27FC236}">
              <a16:creationId xmlns:a16="http://schemas.microsoft.com/office/drawing/2014/main" xmlns="" id="{075D52AB-9ECD-489D-905A-DE530D38D1BE}"/>
            </a:ext>
          </a:extLst>
        </xdr:cNvPr>
        <xdr:cNvCxnSpPr/>
      </xdr:nvCxnSpPr>
      <xdr:spPr>
        <a:xfrm>
          <a:off x="4546600" y="56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99077</xdr:rowOff>
    </xdr:from>
    <xdr:ext cx="405111" cy="259045"/>
    <xdr:sp macro="" textlink="">
      <xdr:nvSpPr>
        <xdr:cNvPr id="62" name="【道路】&#10;有形固定資産減価償却率平均値テキスト">
          <a:extLst>
            <a:ext uri="{FF2B5EF4-FFF2-40B4-BE49-F238E27FC236}">
              <a16:creationId xmlns:a16="http://schemas.microsoft.com/office/drawing/2014/main" xmlns="" id="{37EBD9DC-8B90-41B8-AA6B-DB76E6154F54}"/>
            </a:ext>
          </a:extLst>
        </xdr:cNvPr>
        <xdr:cNvSpPr txBox="1"/>
      </xdr:nvSpPr>
      <xdr:spPr>
        <a:xfrm>
          <a:off x="4673600" y="644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120650</xdr:rowOff>
    </xdr:from>
    <xdr:to>
      <xdr:col>24</xdr:col>
      <xdr:colOff>114300</xdr:colOff>
      <xdr:row>38</xdr:row>
      <xdr:rowOff>50800</xdr:rowOff>
    </xdr:to>
    <xdr:sp macro="" textlink="">
      <xdr:nvSpPr>
        <xdr:cNvPr id="63" name="フローチャート: 判断 62">
          <a:extLst>
            <a:ext uri="{FF2B5EF4-FFF2-40B4-BE49-F238E27FC236}">
              <a16:creationId xmlns:a16="http://schemas.microsoft.com/office/drawing/2014/main" xmlns="" id="{61796AE6-9D5E-41BC-884A-A8F02450C9DB}"/>
            </a:ext>
          </a:extLst>
        </xdr:cNvPr>
        <xdr:cNvSpPr/>
      </xdr:nvSpPr>
      <xdr:spPr>
        <a:xfrm>
          <a:off x="4584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a:extLst>
            <a:ext uri="{FF2B5EF4-FFF2-40B4-BE49-F238E27FC236}">
              <a16:creationId xmlns:a16="http://schemas.microsoft.com/office/drawing/2014/main" xmlns="" id="{21DB22CD-E444-4270-BC76-20721C3CA303}"/>
            </a:ext>
          </a:extLst>
        </xdr:cNvPr>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67310</xdr:rowOff>
    </xdr:from>
    <xdr:to>
      <xdr:col>15</xdr:col>
      <xdr:colOff>101600</xdr:colOff>
      <xdr:row>37</xdr:row>
      <xdr:rowOff>168910</xdr:rowOff>
    </xdr:to>
    <xdr:sp macro="" textlink="">
      <xdr:nvSpPr>
        <xdr:cNvPr id="65" name="フローチャート: 判断 64">
          <a:extLst>
            <a:ext uri="{FF2B5EF4-FFF2-40B4-BE49-F238E27FC236}">
              <a16:creationId xmlns:a16="http://schemas.microsoft.com/office/drawing/2014/main" xmlns="" id="{661EAED4-886C-42E7-B2E9-1136ED059F1F}"/>
            </a:ext>
          </a:extLst>
        </xdr:cNvPr>
        <xdr:cNvSpPr/>
      </xdr:nvSpPr>
      <xdr:spPr>
        <a:xfrm>
          <a:off x="2857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42545</xdr:rowOff>
    </xdr:from>
    <xdr:to>
      <xdr:col>10</xdr:col>
      <xdr:colOff>165100</xdr:colOff>
      <xdr:row>37</xdr:row>
      <xdr:rowOff>144145</xdr:rowOff>
    </xdr:to>
    <xdr:sp macro="" textlink="">
      <xdr:nvSpPr>
        <xdr:cNvPr id="66" name="フローチャート: 判断 65">
          <a:extLst>
            <a:ext uri="{FF2B5EF4-FFF2-40B4-BE49-F238E27FC236}">
              <a16:creationId xmlns:a16="http://schemas.microsoft.com/office/drawing/2014/main" xmlns="" id="{E45BB9A3-39F6-4CC2-AD9B-4989138B5999}"/>
            </a:ext>
          </a:extLst>
        </xdr:cNvPr>
        <xdr:cNvSpPr/>
      </xdr:nvSpPr>
      <xdr:spPr>
        <a:xfrm>
          <a:off x="1968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a:extLst>
            <a:ext uri="{FF2B5EF4-FFF2-40B4-BE49-F238E27FC236}">
              <a16:creationId xmlns:a16="http://schemas.microsoft.com/office/drawing/2014/main" xmlns="" id="{48E304E2-26C6-4074-9261-7E875562D8F2}"/>
            </a:ext>
          </a:extLst>
        </xdr:cNvPr>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A6544307-D51D-4A03-A410-36A07B7BC26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5DEC1A2B-DE99-4ACA-934C-90C991B416B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7E8A1A80-6095-4DE5-84E4-34247C8829E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60C2B78E-605B-4F49-8C6F-C88AF25A987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38AD612A-E2C7-4FB8-8A3B-DCE64C71CBB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84455</xdr:rowOff>
    </xdr:from>
    <xdr:to>
      <xdr:col>6</xdr:col>
      <xdr:colOff>38100</xdr:colOff>
      <xdr:row>35</xdr:row>
      <xdr:rowOff>14605</xdr:rowOff>
    </xdr:to>
    <xdr:sp macro="" textlink="">
      <xdr:nvSpPr>
        <xdr:cNvPr id="73" name="楕円 72">
          <a:extLst>
            <a:ext uri="{FF2B5EF4-FFF2-40B4-BE49-F238E27FC236}">
              <a16:creationId xmlns:a16="http://schemas.microsoft.com/office/drawing/2014/main" xmlns="" id="{6D190069-AB6A-459B-9A3E-3A95CB092951}"/>
            </a:ext>
          </a:extLst>
        </xdr:cNvPr>
        <xdr:cNvSpPr/>
      </xdr:nvSpPr>
      <xdr:spPr>
        <a:xfrm>
          <a:off x="1079500" y="591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34942</xdr:rowOff>
    </xdr:from>
    <xdr:ext cx="405111" cy="259045"/>
    <xdr:sp macro="" textlink="">
      <xdr:nvSpPr>
        <xdr:cNvPr id="74" name="n_1aveValue【道路】&#10;有形固定資産減価償却率">
          <a:extLst>
            <a:ext uri="{FF2B5EF4-FFF2-40B4-BE49-F238E27FC236}">
              <a16:creationId xmlns:a16="http://schemas.microsoft.com/office/drawing/2014/main" xmlns="" id="{F6ABD831-799C-4CB7-8328-687564EE6931}"/>
            </a:ext>
          </a:extLst>
        </xdr:cNvPr>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13987</xdr:rowOff>
    </xdr:from>
    <xdr:ext cx="405111" cy="259045"/>
    <xdr:sp macro="" textlink="">
      <xdr:nvSpPr>
        <xdr:cNvPr id="75" name="n_2aveValue【道路】&#10;有形固定資産減価償却率">
          <a:extLst>
            <a:ext uri="{FF2B5EF4-FFF2-40B4-BE49-F238E27FC236}">
              <a16:creationId xmlns:a16="http://schemas.microsoft.com/office/drawing/2014/main" xmlns="" id="{19D53737-44C2-401B-AAD3-583E2AA17BDC}"/>
            </a:ext>
          </a:extLst>
        </xdr:cNvPr>
        <xdr:cNvSpPr txBox="1"/>
      </xdr:nvSpPr>
      <xdr:spPr>
        <a:xfrm>
          <a:off x="2705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160672</xdr:rowOff>
    </xdr:from>
    <xdr:ext cx="405111" cy="259045"/>
    <xdr:sp macro="" textlink="">
      <xdr:nvSpPr>
        <xdr:cNvPr id="76" name="n_3aveValue【道路】&#10;有形固定資産減価償却率">
          <a:extLst>
            <a:ext uri="{FF2B5EF4-FFF2-40B4-BE49-F238E27FC236}">
              <a16:creationId xmlns:a16="http://schemas.microsoft.com/office/drawing/2014/main" xmlns="" id="{A6506C3B-B60F-4109-8C99-53EB362DE2DD}"/>
            </a:ext>
          </a:extLst>
        </xdr:cNvPr>
        <xdr:cNvSpPr txBox="1"/>
      </xdr:nvSpPr>
      <xdr:spPr>
        <a:xfrm>
          <a:off x="1816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100982</xdr:rowOff>
    </xdr:from>
    <xdr:ext cx="405111" cy="259045"/>
    <xdr:sp macro="" textlink="">
      <xdr:nvSpPr>
        <xdr:cNvPr id="77" name="n_4aveValue【道路】&#10;有形固定資産減価償却率">
          <a:extLst>
            <a:ext uri="{FF2B5EF4-FFF2-40B4-BE49-F238E27FC236}">
              <a16:creationId xmlns:a16="http://schemas.microsoft.com/office/drawing/2014/main" xmlns="" id="{6CC4CE61-ADF4-40F9-8513-C2CFFE0EBC6D}"/>
            </a:ext>
          </a:extLst>
        </xdr:cNvPr>
        <xdr:cNvSpPr txBox="1"/>
      </xdr:nvSpPr>
      <xdr:spPr>
        <a:xfrm>
          <a:off x="927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31132</xdr:rowOff>
    </xdr:from>
    <xdr:ext cx="405111" cy="259045"/>
    <xdr:sp macro="" textlink="">
      <xdr:nvSpPr>
        <xdr:cNvPr id="78" name="n_4mainValue【道路】&#10;有形固定資産減価償却率">
          <a:extLst>
            <a:ext uri="{FF2B5EF4-FFF2-40B4-BE49-F238E27FC236}">
              <a16:creationId xmlns:a16="http://schemas.microsoft.com/office/drawing/2014/main" xmlns="" id="{D7C7A905-1C5C-4A9D-A094-DB7E02252A0A}"/>
            </a:ext>
          </a:extLst>
        </xdr:cNvPr>
        <xdr:cNvSpPr txBox="1"/>
      </xdr:nvSpPr>
      <xdr:spPr>
        <a:xfrm>
          <a:off x="927744" y="568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a:extLst>
            <a:ext uri="{FF2B5EF4-FFF2-40B4-BE49-F238E27FC236}">
              <a16:creationId xmlns:a16="http://schemas.microsoft.com/office/drawing/2014/main" xmlns="" id="{19A97EF8-A477-44C7-84E7-38613424161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a:extLst>
            <a:ext uri="{FF2B5EF4-FFF2-40B4-BE49-F238E27FC236}">
              <a16:creationId xmlns:a16="http://schemas.microsoft.com/office/drawing/2014/main" xmlns="" id="{B359AF2A-3329-4A02-9DD9-388B6C6A77A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a:extLst>
            <a:ext uri="{FF2B5EF4-FFF2-40B4-BE49-F238E27FC236}">
              <a16:creationId xmlns:a16="http://schemas.microsoft.com/office/drawing/2014/main" xmlns="" id="{CFD84FC9-DFCD-4F95-B543-F0738907434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a:extLst>
            <a:ext uri="{FF2B5EF4-FFF2-40B4-BE49-F238E27FC236}">
              <a16:creationId xmlns:a16="http://schemas.microsoft.com/office/drawing/2014/main" xmlns="" id="{528074A5-F483-4A5C-B582-8667A56483B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a:extLst>
            <a:ext uri="{FF2B5EF4-FFF2-40B4-BE49-F238E27FC236}">
              <a16:creationId xmlns:a16="http://schemas.microsoft.com/office/drawing/2014/main" xmlns="" id="{36C39A8B-2103-4732-99BF-AAC75B39E88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a:extLst>
            <a:ext uri="{FF2B5EF4-FFF2-40B4-BE49-F238E27FC236}">
              <a16:creationId xmlns:a16="http://schemas.microsoft.com/office/drawing/2014/main" xmlns="" id="{6B726B75-0BA5-4DA4-A4AA-21920F99EE4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a:extLst>
            <a:ext uri="{FF2B5EF4-FFF2-40B4-BE49-F238E27FC236}">
              <a16:creationId xmlns:a16="http://schemas.microsoft.com/office/drawing/2014/main" xmlns="" id="{284D9AF4-FD1B-4CE3-8B4A-C5DC4536594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a:extLst>
            <a:ext uri="{FF2B5EF4-FFF2-40B4-BE49-F238E27FC236}">
              <a16:creationId xmlns:a16="http://schemas.microsoft.com/office/drawing/2014/main" xmlns="" id="{17A53E5D-114C-4819-8C7E-658BFDFEFD9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a:extLst>
            <a:ext uri="{FF2B5EF4-FFF2-40B4-BE49-F238E27FC236}">
              <a16:creationId xmlns:a16="http://schemas.microsoft.com/office/drawing/2014/main" xmlns="" id="{1093EFA4-3D49-474D-8284-6549AC2A9A2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a:extLst>
            <a:ext uri="{FF2B5EF4-FFF2-40B4-BE49-F238E27FC236}">
              <a16:creationId xmlns:a16="http://schemas.microsoft.com/office/drawing/2014/main" xmlns="" id="{7B277E73-3ADC-4F35-AC52-A875B8DB437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a:extLst>
            <a:ext uri="{FF2B5EF4-FFF2-40B4-BE49-F238E27FC236}">
              <a16:creationId xmlns:a16="http://schemas.microsoft.com/office/drawing/2014/main" xmlns="" id="{0965371D-2877-4DCD-9583-11ACB4826F0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a:extLst>
            <a:ext uri="{FF2B5EF4-FFF2-40B4-BE49-F238E27FC236}">
              <a16:creationId xmlns:a16="http://schemas.microsoft.com/office/drawing/2014/main" xmlns="" id="{0ED9BCAB-7D86-4613-B7A4-DE2A99EF5309}"/>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a:extLst>
            <a:ext uri="{FF2B5EF4-FFF2-40B4-BE49-F238E27FC236}">
              <a16:creationId xmlns:a16="http://schemas.microsoft.com/office/drawing/2014/main" xmlns="" id="{BB4AD899-1939-40A7-9F50-8425558E755A}"/>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2" name="テキスト ボックス 91">
          <a:extLst>
            <a:ext uri="{FF2B5EF4-FFF2-40B4-BE49-F238E27FC236}">
              <a16:creationId xmlns:a16="http://schemas.microsoft.com/office/drawing/2014/main" xmlns="" id="{F5256EC2-348F-49D6-855C-ED84228FA56E}"/>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a:extLst>
            <a:ext uri="{FF2B5EF4-FFF2-40B4-BE49-F238E27FC236}">
              <a16:creationId xmlns:a16="http://schemas.microsoft.com/office/drawing/2014/main" xmlns="" id="{B001A306-4FC9-45BF-8F2C-9A78B9111A08}"/>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4" name="テキスト ボックス 93">
          <a:extLst>
            <a:ext uri="{FF2B5EF4-FFF2-40B4-BE49-F238E27FC236}">
              <a16:creationId xmlns:a16="http://schemas.microsoft.com/office/drawing/2014/main" xmlns="" id="{F7391AF6-4858-4DB3-9E12-FE24F77ED825}"/>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a:extLst>
            <a:ext uri="{FF2B5EF4-FFF2-40B4-BE49-F238E27FC236}">
              <a16:creationId xmlns:a16="http://schemas.microsoft.com/office/drawing/2014/main" xmlns="" id="{7CA4160B-F9B4-4657-8A96-81F9C410580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6" name="テキスト ボックス 95">
          <a:extLst>
            <a:ext uri="{FF2B5EF4-FFF2-40B4-BE49-F238E27FC236}">
              <a16:creationId xmlns:a16="http://schemas.microsoft.com/office/drawing/2014/main" xmlns="" id="{9BE32589-260E-4AAA-9704-F01B3D698BC5}"/>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a:extLst>
            <a:ext uri="{FF2B5EF4-FFF2-40B4-BE49-F238E27FC236}">
              <a16:creationId xmlns:a16="http://schemas.microsoft.com/office/drawing/2014/main" xmlns="" id="{611082F2-0F23-4462-89EB-0F2987820B8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8" name="テキスト ボックス 97">
          <a:extLst>
            <a:ext uri="{FF2B5EF4-FFF2-40B4-BE49-F238E27FC236}">
              <a16:creationId xmlns:a16="http://schemas.microsoft.com/office/drawing/2014/main" xmlns="" id="{249CDCC1-12C2-4DF2-B220-3BB8B6BF0BAD}"/>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a:extLst>
            <a:ext uri="{FF2B5EF4-FFF2-40B4-BE49-F238E27FC236}">
              <a16:creationId xmlns:a16="http://schemas.microsoft.com/office/drawing/2014/main" xmlns="" id="{49EB38D1-DF87-4A45-809C-D847BF8815A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0" name="テキスト ボックス 99">
          <a:extLst>
            <a:ext uri="{FF2B5EF4-FFF2-40B4-BE49-F238E27FC236}">
              <a16:creationId xmlns:a16="http://schemas.microsoft.com/office/drawing/2014/main" xmlns="" id="{F76A8252-63E6-4076-8AB6-D12DE71B5894}"/>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a:extLst>
            <a:ext uri="{FF2B5EF4-FFF2-40B4-BE49-F238E27FC236}">
              <a16:creationId xmlns:a16="http://schemas.microsoft.com/office/drawing/2014/main" xmlns="" id="{F439301F-C94A-47F3-97FF-109D3951C13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37528</xdr:rowOff>
    </xdr:from>
    <xdr:to>
      <xdr:col>54</xdr:col>
      <xdr:colOff>189865</xdr:colOff>
      <xdr:row>41</xdr:row>
      <xdr:rowOff>50406</xdr:rowOff>
    </xdr:to>
    <xdr:cxnSp macro="">
      <xdr:nvCxnSpPr>
        <xdr:cNvPr id="102" name="直線コネクタ 101">
          <a:extLst>
            <a:ext uri="{FF2B5EF4-FFF2-40B4-BE49-F238E27FC236}">
              <a16:creationId xmlns:a16="http://schemas.microsoft.com/office/drawing/2014/main" xmlns="" id="{06F3C0BE-5A1E-4362-B912-DAEC9823109B}"/>
            </a:ext>
          </a:extLst>
        </xdr:cNvPr>
        <xdr:cNvCxnSpPr/>
      </xdr:nvCxnSpPr>
      <xdr:spPr>
        <a:xfrm flipV="1">
          <a:off x="10476865" y="5695378"/>
          <a:ext cx="0" cy="1384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54233</xdr:rowOff>
    </xdr:from>
    <xdr:ext cx="469744" cy="259045"/>
    <xdr:sp macro="" textlink="">
      <xdr:nvSpPr>
        <xdr:cNvPr id="103" name="【道路】&#10;一人当たり延長最小値テキスト">
          <a:extLst>
            <a:ext uri="{FF2B5EF4-FFF2-40B4-BE49-F238E27FC236}">
              <a16:creationId xmlns:a16="http://schemas.microsoft.com/office/drawing/2014/main" xmlns="" id="{33006659-4E0F-4DB1-B841-A4CCB45C80A0}"/>
            </a:ext>
          </a:extLst>
        </xdr:cNvPr>
        <xdr:cNvSpPr txBox="1"/>
      </xdr:nvSpPr>
      <xdr:spPr>
        <a:xfrm>
          <a:off x="10515600" y="708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50406</xdr:rowOff>
    </xdr:from>
    <xdr:to>
      <xdr:col>55</xdr:col>
      <xdr:colOff>88900</xdr:colOff>
      <xdr:row>41</xdr:row>
      <xdr:rowOff>50406</xdr:rowOff>
    </xdr:to>
    <xdr:cxnSp macro="">
      <xdr:nvCxnSpPr>
        <xdr:cNvPr id="104" name="直線コネクタ 103">
          <a:extLst>
            <a:ext uri="{FF2B5EF4-FFF2-40B4-BE49-F238E27FC236}">
              <a16:creationId xmlns:a16="http://schemas.microsoft.com/office/drawing/2014/main" xmlns="" id="{B9BD45C5-B575-422A-9D7C-6F83153ED851}"/>
            </a:ext>
          </a:extLst>
        </xdr:cNvPr>
        <xdr:cNvCxnSpPr/>
      </xdr:nvCxnSpPr>
      <xdr:spPr>
        <a:xfrm>
          <a:off x="10388600" y="7079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155655</xdr:rowOff>
    </xdr:from>
    <xdr:ext cx="534377" cy="259045"/>
    <xdr:sp macro="" textlink="">
      <xdr:nvSpPr>
        <xdr:cNvPr id="105" name="【道路】&#10;一人当たり延長最大値テキスト">
          <a:extLst>
            <a:ext uri="{FF2B5EF4-FFF2-40B4-BE49-F238E27FC236}">
              <a16:creationId xmlns:a16="http://schemas.microsoft.com/office/drawing/2014/main" xmlns="" id="{D7A925BF-9265-49EB-BD79-14DE7C5053C7}"/>
            </a:ext>
          </a:extLst>
        </xdr:cNvPr>
        <xdr:cNvSpPr txBox="1"/>
      </xdr:nvSpPr>
      <xdr:spPr>
        <a:xfrm>
          <a:off x="10515600" y="54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37528</xdr:rowOff>
    </xdr:from>
    <xdr:to>
      <xdr:col>55</xdr:col>
      <xdr:colOff>88900</xdr:colOff>
      <xdr:row>33</xdr:row>
      <xdr:rowOff>37528</xdr:rowOff>
    </xdr:to>
    <xdr:cxnSp macro="">
      <xdr:nvCxnSpPr>
        <xdr:cNvPr id="106" name="直線コネクタ 105">
          <a:extLst>
            <a:ext uri="{FF2B5EF4-FFF2-40B4-BE49-F238E27FC236}">
              <a16:creationId xmlns:a16="http://schemas.microsoft.com/office/drawing/2014/main" xmlns="" id="{5BA6DF06-5801-4E0B-AEB1-B272753B6EE0}"/>
            </a:ext>
          </a:extLst>
        </xdr:cNvPr>
        <xdr:cNvCxnSpPr/>
      </xdr:nvCxnSpPr>
      <xdr:spPr>
        <a:xfrm>
          <a:off x="10388600" y="569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159313</xdr:rowOff>
    </xdr:from>
    <xdr:ext cx="534377" cy="259045"/>
    <xdr:sp macro="" textlink="">
      <xdr:nvSpPr>
        <xdr:cNvPr id="107" name="【道路】&#10;一人当たり延長平均値テキスト">
          <a:extLst>
            <a:ext uri="{FF2B5EF4-FFF2-40B4-BE49-F238E27FC236}">
              <a16:creationId xmlns:a16="http://schemas.microsoft.com/office/drawing/2014/main" xmlns="" id="{C58EE94A-8331-4A41-AE6D-8BDB92AEF386}"/>
            </a:ext>
          </a:extLst>
        </xdr:cNvPr>
        <xdr:cNvSpPr txBox="1"/>
      </xdr:nvSpPr>
      <xdr:spPr>
        <a:xfrm>
          <a:off x="10515600" y="6502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9436</xdr:rowOff>
    </xdr:from>
    <xdr:to>
      <xdr:col>55</xdr:col>
      <xdr:colOff>50800</xdr:colOff>
      <xdr:row>38</xdr:row>
      <xdr:rowOff>111036</xdr:rowOff>
    </xdr:to>
    <xdr:sp macro="" textlink="">
      <xdr:nvSpPr>
        <xdr:cNvPr id="108" name="フローチャート: 判断 107">
          <a:extLst>
            <a:ext uri="{FF2B5EF4-FFF2-40B4-BE49-F238E27FC236}">
              <a16:creationId xmlns:a16="http://schemas.microsoft.com/office/drawing/2014/main" xmlns="" id="{65CD9814-7D84-4BDD-97AB-8883FDE9175B}"/>
            </a:ext>
          </a:extLst>
        </xdr:cNvPr>
        <xdr:cNvSpPr/>
      </xdr:nvSpPr>
      <xdr:spPr>
        <a:xfrm>
          <a:off x="10426700" y="65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45783</xdr:rowOff>
    </xdr:from>
    <xdr:to>
      <xdr:col>50</xdr:col>
      <xdr:colOff>165100</xdr:colOff>
      <xdr:row>38</xdr:row>
      <xdr:rowOff>147383</xdr:rowOff>
    </xdr:to>
    <xdr:sp macro="" textlink="">
      <xdr:nvSpPr>
        <xdr:cNvPr id="109" name="フローチャート: 判断 108">
          <a:extLst>
            <a:ext uri="{FF2B5EF4-FFF2-40B4-BE49-F238E27FC236}">
              <a16:creationId xmlns:a16="http://schemas.microsoft.com/office/drawing/2014/main" xmlns="" id="{93F316FE-BB00-4FCA-9D51-72AE0351E9DF}"/>
            </a:ext>
          </a:extLst>
        </xdr:cNvPr>
        <xdr:cNvSpPr/>
      </xdr:nvSpPr>
      <xdr:spPr>
        <a:xfrm>
          <a:off x="9588500" y="656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60033</xdr:rowOff>
    </xdr:from>
    <xdr:to>
      <xdr:col>46</xdr:col>
      <xdr:colOff>38100</xdr:colOff>
      <xdr:row>38</xdr:row>
      <xdr:rowOff>161633</xdr:rowOff>
    </xdr:to>
    <xdr:sp macro="" textlink="">
      <xdr:nvSpPr>
        <xdr:cNvPr id="110" name="フローチャート: 判断 109">
          <a:extLst>
            <a:ext uri="{FF2B5EF4-FFF2-40B4-BE49-F238E27FC236}">
              <a16:creationId xmlns:a16="http://schemas.microsoft.com/office/drawing/2014/main" xmlns="" id="{378DC760-F4A9-4006-89FF-EF9B459FD38E}"/>
            </a:ext>
          </a:extLst>
        </xdr:cNvPr>
        <xdr:cNvSpPr/>
      </xdr:nvSpPr>
      <xdr:spPr>
        <a:xfrm>
          <a:off x="8699500" y="657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54204</xdr:rowOff>
    </xdr:from>
    <xdr:to>
      <xdr:col>41</xdr:col>
      <xdr:colOff>101600</xdr:colOff>
      <xdr:row>38</xdr:row>
      <xdr:rowOff>155804</xdr:rowOff>
    </xdr:to>
    <xdr:sp macro="" textlink="">
      <xdr:nvSpPr>
        <xdr:cNvPr id="111" name="フローチャート: 判断 110">
          <a:extLst>
            <a:ext uri="{FF2B5EF4-FFF2-40B4-BE49-F238E27FC236}">
              <a16:creationId xmlns:a16="http://schemas.microsoft.com/office/drawing/2014/main" xmlns="" id="{40E229D2-1D16-459A-AAAF-47B407F81BD2}"/>
            </a:ext>
          </a:extLst>
        </xdr:cNvPr>
        <xdr:cNvSpPr/>
      </xdr:nvSpPr>
      <xdr:spPr>
        <a:xfrm>
          <a:off x="7810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44145</xdr:rowOff>
    </xdr:from>
    <xdr:to>
      <xdr:col>36</xdr:col>
      <xdr:colOff>165100</xdr:colOff>
      <xdr:row>38</xdr:row>
      <xdr:rowOff>145745</xdr:rowOff>
    </xdr:to>
    <xdr:sp macro="" textlink="">
      <xdr:nvSpPr>
        <xdr:cNvPr id="112" name="フローチャート: 判断 111">
          <a:extLst>
            <a:ext uri="{FF2B5EF4-FFF2-40B4-BE49-F238E27FC236}">
              <a16:creationId xmlns:a16="http://schemas.microsoft.com/office/drawing/2014/main" xmlns="" id="{C45CE9CB-8ACA-47B4-857E-ACDF3074FC1C}"/>
            </a:ext>
          </a:extLst>
        </xdr:cNvPr>
        <xdr:cNvSpPr/>
      </xdr:nvSpPr>
      <xdr:spPr>
        <a:xfrm>
          <a:off x="6921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xmlns="" id="{1DB10A85-8FB8-4452-BE82-6EEF127B35E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xmlns="" id="{832ABB1B-C052-4642-A713-E3CB39EACC9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xmlns="" id="{A4DFAE9D-2311-43F7-A99C-3AA22C42DC5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xmlns="" id="{FDB170DC-3301-43EA-9EF5-D184018AB10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xmlns="" id="{E62278E8-E573-4999-8DA7-29B07BFE2B3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146596</xdr:rowOff>
    </xdr:from>
    <xdr:to>
      <xdr:col>36</xdr:col>
      <xdr:colOff>165100</xdr:colOff>
      <xdr:row>39</xdr:row>
      <xdr:rowOff>76746</xdr:rowOff>
    </xdr:to>
    <xdr:sp macro="" textlink="">
      <xdr:nvSpPr>
        <xdr:cNvPr id="118" name="楕円 117">
          <a:extLst>
            <a:ext uri="{FF2B5EF4-FFF2-40B4-BE49-F238E27FC236}">
              <a16:creationId xmlns:a16="http://schemas.microsoft.com/office/drawing/2014/main" xmlns="" id="{797391B2-F3C2-4756-AFEB-B8E0CBF1B4B1}"/>
            </a:ext>
          </a:extLst>
        </xdr:cNvPr>
        <xdr:cNvSpPr/>
      </xdr:nvSpPr>
      <xdr:spPr>
        <a:xfrm>
          <a:off x="6921500" y="666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36</xdr:row>
      <xdr:rowOff>163911</xdr:rowOff>
    </xdr:from>
    <xdr:ext cx="534377" cy="259045"/>
    <xdr:sp macro="" textlink="">
      <xdr:nvSpPr>
        <xdr:cNvPr id="119" name="n_1aveValue【道路】&#10;一人当たり延長">
          <a:extLst>
            <a:ext uri="{FF2B5EF4-FFF2-40B4-BE49-F238E27FC236}">
              <a16:creationId xmlns:a16="http://schemas.microsoft.com/office/drawing/2014/main" xmlns="" id="{3E765D4C-42B2-40FE-9977-03BCC383B1E3}"/>
            </a:ext>
          </a:extLst>
        </xdr:cNvPr>
        <xdr:cNvSpPr txBox="1"/>
      </xdr:nvSpPr>
      <xdr:spPr>
        <a:xfrm>
          <a:off x="9359411" y="633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6710</xdr:rowOff>
    </xdr:from>
    <xdr:ext cx="534377" cy="259045"/>
    <xdr:sp macro="" textlink="">
      <xdr:nvSpPr>
        <xdr:cNvPr id="120" name="n_2aveValue【道路】&#10;一人当たり延長">
          <a:extLst>
            <a:ext uri="{FF2B5EF4-FFF2-40B4-BE49-F238E27FC236}">
              <a16:creationId xmlns:a16="http://schemas.microsoft.com/office/drawing/2014/main" xmlns="" id="{CD01829B-2C06-467B-92AA-763935FB5BC6}"/>
            </a:ext>
          </a:extLst>
        </xdr:cNvPr>
        <xdr:cNvSpPr txBox="1"/>
      </xdr:nvSpPr>
      <xdr:spPr>
        <a:xfrm>
          <a:off x="8483111" y="635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881</xdr:rowOff>
    </xdr:from>
    <xdr:ext cx="534377" cy="259045"/>
    <xdr:sp macro="" textlink="">
      <xdr:nvSpPr>
        <xdr:cNvPr id="121" name="n_3aveValue【道路】&#10;一人当たり延長">
          <a:extLst>
            <a:ext uri="{FF2B5EF4-FFF2-40B4-BE49-F238E27FC236}">
              <a16:creationId xmlns:a16="http://schemas.microsoft.com/office/drawing/2014/main" xmlns="" id="{969EF483-8B69-4148-BCB9-C4262943C9C8}"/>
            </a:ext>
          </a:extLst>
        </xdr:cNvPr>
        <xdr:cNvSpPr txBox="1"/>
      </xdr:nvSpPr>
      <xdr:spPr>
        <a:xfrm>
          <a:off x="7594111" y="634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162272</xdr:rowOff>
    </xdr:from>
    <xdr:ext cx="534377" cy="259045"/>
    <xdr:sp macro="" textlink="">
      <xdr:nvSpPr>
        <xdr:cNvPr id="122" name="n_4aveValue【道路】&#10;一人当たり延長">
          <a:extLst>
            <a:ext uri="{FF2B5EF4-FFF2-40B4-BE49-F238E27FC236}">
              <a16:creationId xmlns:a16="http://schemas.microsoft.com/office/drawing/2014/main" xmlns="" id="{F233A4C5-CEEC-4A98-AC76-6E4E32E7228A}"/>
            </a:ext>
          </a:extLst>
        </xdr:cNvPr>
        <xdr:cNvSpPr txBox="1"/>
      </xdr:nvSpPr>
      <xdr:spPr>
        <a:xfrm>
          <a:off x="67051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67873</xdr:rowOff>
    </xdr:from>
    <xdr:ext cx="534377" cy="259045"/>
    <xdr:sp macro="" textlink="">
      <xdr:nvSpPr>
        <xdr:cNvPr id="123" name="n_4mainValue【道路】&#10;一人当たり延長">
          <a:extLst>
            <a:ext uri="{FF2B5EF4-FFF2-40B4-BE49-F238E27FC236}">
              <a16:creationId xmlns:a16="http://schemas.microsoft.com/office/drawing/2014/main" xmlns="" id="{77885025-75C4-40CE-94C1-437FB1C11121}"/>
            </a:ext>
          </a:extLst>
        </xdr:cNvPr>
        <xdr:cNvSpPr txBox="1"/>
      </xdr:nvSpPr>
      <xdr:spPr>
        <a:xfrm>
          <a:off x="6705111" y="6754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a:extLst>
            <a:ext uri="{FF2B5EF4-FFF2-40B4-BE49-F238E27FC236}">
              <a16:creationId xmlns:a16="http://schemas.microsoft.com/office/drawing/2014/main" xmlns="" id="{96D0D280-BD30-47C8-9992-E6CAB31E6C9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a:extLst>
            <a:ext uri="{FF2B5EF4-FFF2-40B4-BE49-F238E27FC236}">
              <a16:creationId xmlns:a16="http://schemas.microsoft.com/office/drawing/2014/main" xmlns="" id="{3C734BE6-D2FD-49EA-9F23-E4A6168A8FC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a:extLst>
            <a:ext uri="{FF2B5EF4-FFF2-40B4-BE49-F238E27FC236}">
              <a16:creationId xmlns:a16="http://schemas.microsoft.com/office/drawing/2014/main" xmlns="" id="{E33336B2-8A3F-4B3B-B229-E8AC46858A6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a:extLst>
            <a:ext uri="{FF2B5EF4-FFF2-40B4-BE49-F238E27FC236}">
              <a16:creationId xmlns:a16="http://schemas.microsoft.com/office/drawing/2014/main" xmlns="" id="{5FB1381B-2D33-4EA8-BEC7-C43E43C4F7A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a:extLst>
            <a:ext uri="{FF2B5EF4-FFF2-40B4-BE49-F238E27FC236}">
              <a16:creationId xmlns:a16="http://schemas.microsoft.com/office/drawing/2014/main" xmlns="" id="{86BDE497-2606-40A7-BFCF-A6B6603B36A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a:extLst>
            <a:ext uri="{FF2B5EF4-FFF2-40B4-BE49-F238E27FC236}">
              <a16:creationId xmlns:a16="http://schemas.microsoft.com/office/drawing/2014/main" xmlns="" id="{950B767F-FC64-48AE-8993-36E7607F020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a:extLst>
            <a:ext uri="{FF2B5EF4-FFF2-40B4-BE49-F238E27FC236}">
              <a16:creationId xmlns:a16="http://schemas.microsoft.com/office/drawing/2014/main" xmlns="" id="{555268A3-2808-4AAB-AB49-B375DE98E42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a:extLst>
            <a:ext uri="{FF2B5EF4-FFF2-40B4-BE49-F238E27FC236}">
              <a16:creationId xmlns:a16="http://schemas.microsoft.com/office/drawing/2014/main" xmlns="" id="{CDF2BE97-9778-4986-A4A4-A9492068BF5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a:extLst>
            <a:ext uri="{FF2B5EF4-FFF2-40B4-BE49-F238E27FC236}">
              <a16:creationId xmlns:a16="http://schemas.microsoft.com/office/drawing/2014/main" xmlns="" id="{CB538769-FB2D-4279-81E3-60EBA68EF2D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a:extLst>
            <a:ext uri="{FF2B5EF4-FFF2-40B4-BE49-F238E27FC236}">
              <a16:creationId xmlns:a16="http://schemas.microsoft.com/office/drawing/2014/main" xmlns="" id="{371494D3-21E0-4A6D-9653-3DB0B7406D0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4" name="テキスト ボックス 133">
          <a:extLst>
            <a:ext uri="{FF2B5EF4-FFF2-40B4-BE49-F238E27FC236}">
              <a16:creationId xmlns:a16="http://schemas.microsoft.com/office/drawing/2014/main" xmlns="" id="{C1B87192-99FD-44AF-BE15-FD818CC6344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5" name="直線コネクタ 134">
          <a:extLst>
            <a:ext uri="{FF2B5EF4-FFF2-40B4-BE49-F238E27FC236}">
              <a16:creationId xmlns:a16="http://schemas.microsoft.com/office/drawing/2014/main" xmlns="" id="{022BE82E-6BE4-4059-B8FE-5FCE43DA845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36" name="テキスト ボックス 135">
          <a:extLst>
            <a:ext uri="{FF2B5EF4-FFF2-40B4-BE49-F238E27FC236}">
              <a16:creationId xmlns:a16="http://schemas.microsoft.com/office/drawing/2014/main" xmlns="" id="{548FD6A2-716E-491E-932F-F4EF0999E0FD}"/>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7" name="直線コネクタ 136">
          <a:extLst>
            <a:ext uri="{FF2B5EF4-FFF2-40B4-BE49-F238E27FC236}">
              <a16:creationId xmlns:a16="http://schemas.microsoft.com/office/drawing/2014/main" xmlns="" id="{B75564FF-680B-4A88-A6B8-164575D0C17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8" name="テキスト ボックス 137">
          <a:extLst>
            <a:ext uri="{FF2B5EF4-FFF2-40B4-BE49-F238E27FC236}">
              <a16:creationId xmlns:a16="http://schemas.microsoft.com/office/drawing/2014/main" xmlns="" id="{A0347018-047C-4BA5-BE55-FBB5083A57C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9" name="直線コネクタ 138">
          <a:extLst>
            <a:ext uri="{FF2B5EF4-FFF2-40B4-BE49-F238E27FC236}">
              <a16:creationId xmlns:a16="http://schemas.microsoft.com/office/drawing/2014/main" xmlns="" id="{ADCB5601-264D-4AFB-90FD-D79E035A48AC}"/>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0" name="テキスト ボックス 139">
          <a:extLst>
            <a:ext uri="{FF2B5EF4-FFF2-40B4-BE49-F238E27FC236}">
              <a16:creationId xmlns:a16="http://schemas.microsoft.com/office/drawing/2014/main" xmlns="" id="{7DAE50EE-F156-4000-8550-49E0D9F0F6E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1" name="直線コネクタ 140">
          <a:extLst>
            <a:ext uri="{FF2B5EF4-FFF2-40B4-BE49-F238E27FC236}">
              <a16:creationId xmlns:a16="http://schemas.microsoft.com/office/drawing/2014/main" xmlns="" id="{21ED4A32-2B71-4A25-B7F1-DC11044B471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2" name="テキスト ボックス 141">
          <a:extLst>
            <a:ext uri="{FF2B5EF4-FFF2-40B4-BE49-F238E27FC236}">
              <a16:creationId xmlns:a16="http://schemas.microsoft.com/office/drawing/2014/main" xmlns="" id="{16A8C006-C01F-4335-837F-D5AD69CC3D6E}"/>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3" name="直線コネクタ 142">
          <a:extLst>
            <a:ext uri="{FF2B5EF4-FFF2-40B4-BE49-F238E27FC236}">
              <a16:creationId xmlns:a16="http://schemas.microsoft.com/office/drawing/2014/main" xmlns="" id="{945D4369-1439-4F31-A798-06C875D2D7C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4" name="テキスト ボックス 143">
          <a:extLst>
            <a:ext uri="{FF2B5EF4-FFF2-40B4-BE49-F238E27FC236}">
              <a16:creationId xmlns:a16="http://schemas.microsoft.com/office/drawing/2014/main" xmlns="" id="{7D208352-0AC1-4175-99F0-13FAEF8E9D33}"/>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5" name="直線コネクタ 144">
          <a:extLst>
            <a:ext uri="{FF2B5EF4-FFF2-40B4-BE49-F238E27FC236}">
              <a16:creationId xmlns:a16="http://schemas.microsoft.com/office/drawing/2014/main" xmlns="" id="{FA9CD0E2-2F78-4A11-84C7-E4B65B9C552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46" name="テキスト ボックス 145">
          <a:extLst>
            <a:ext uri="{FF2B5EF4-FFF2-40B4-BE49-F238E27FC236}">
              <a16:creationId xmlns:a16="http://schemas.microsoft.com/office/drawing/2014/main" xmlns="" id="{094BB69C-7E85-426B-98D9-15A479639F5A}"/>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a:extLst>
            <a:ext uri="{FF2B5EF4-FFF2-40B4-BE49-F238E27FC236}">
              <a16:creationId xmlns:a16="http://schemas.microsoft.com/office/drawing/2014/main" xmlns="" id="{EDFFAB5C-808D-4BFE-9B74-37A8DF7AB76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a:extLst>
            <a:ext uri="{FF2B5EF4-FFF2-40B4-BE49-F238E27FC236}">
              <a16:creationId xmlns:a16="http://schemas.microsoft.com/office/drawing/2014/main" xmlns="" id="{1FBF8AC2-E542-4FC7-89A2-C2A0ED5FC59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83276</xdr:rowOff>
    </xdr:to>
    <xdr:cxnSp macro="">
      <xdr:nvCxnSpPr>
        <xdr:cNvPr id="149" name="直線コネクタ 148">
          <a:extLst>
            <a:ext uri="{FF2B5EF4-FFF2-40B4-BE49-F238E27FC236}">
              <a16:creationId xmlns:a16="http://schemas.microsoft.com/office/drawing/2014/main" xmlns="" id="{4D0FE2B0-7894-44BA-A53D-5F44DE334A76}"/>
            </a:ext>
          </a:extLst>
        </xdr:cNvPr>
        <xdr:cNvCxnSpPr/>
      </xdr:nvCxnSpPr>
      <xdr:spPr>
        <a:xfrm flipV="1">
          <a:off x="4634865" y="9521190"/>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87103</xdr:rowOff>
    </xdr:from>
    <xdr:ext cx="405111" cy="259045"/>
    <xdr:sp macro="" textlink="">
      <xdr:nvSpPr>
        <xdr:cNvPr id="150" name="【橋りょう・トンネル】&#10;有形固定資産減価償却率最小値テキスト">
          <a:extLst>
            <a:ext uri="{FF2B5EF4-FFF2-40B4-BE49-F238E27FC236}">
              <a16:creationId xmlns:a16="http://schemas.microsoft.com/office/drawing/2014/main" xmlns="" id="{E5D07F1E-90AC-46C5-B1DC-BAF6BAEF05F3}"/>
            </a:ext>
          </a:extLst>
        </xdr:cNvPr>
        <xdr:cNvSpPr txBox="1"/>
      </xdr:nvSpPr>
      <xdr:spPr>
        <a:xfrm>
          <a:off x="4673600" y="1105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83276</xdr:rowOff>
    </xdr:from>
    <xdr:to>
      <xdr:col>24</xdr:col>
      <xdr:colOff>152400</xdr:colOff>
      <xdr:row>64</xdr:row>
      <xdr:rowOff>83276</xdr:rowOff>
    </xdr:to>
    <xdr:cxnSp macro="">
      <xdr:nvCxnSpPr>
        <xdr:cNvPr id="151" name="直線コネクタ 150">
          <a:extLst>
            <a:ext uri="{FF2B5EF4-FFF2-40B4-BE49-F238E27FC236}">
              <a16:creationId xmlns:a16="http://schemas.microsoft.com/office/drawing/2014/main" xmlns="" id="{900A6C17-40B7-40DB-894B-4F6E29901FD9}"/>
            </a:ext>
          </a:extLst>
        </xdr:cNvPr>
        <xdr:cNvCxnSpPr/>
      </xdr:nvCxnSpPr>
      <xdr:spPr>
        <a:xfrm>
          <a:off x="4546600" y="1105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52" name="【橋りょう・トンネル】&#10;有形固定資産減価償却率最大値テキスト">
          <a:extLst>
            <a:ext uri="{FF2B5EF4-FFF2-40B4-BE49-F238E27FC236}">
              <a16:creationId xmlns:a16="http://schemas.microsoft.com/office/drawing/2014/main" xmlns="" id="{3482B793-D3C9-4AB1-8934-02AFD8D8B726}"/>
            </a:ext>
          </a:extLst>
        </xdr:cNvPr>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53" name="直線コネクタ 152">
          <a:extLst>
            <a:ext uri="{FF2B5EF4-FFF2-40B4-BE49-F238E27FC236}">
              <a16:creationId xmlns:a16="http://schemas.microsoft.com/office/drawing/2014/main" xmlns="" id="{A1E0D614-4F2F-47BC-8B42-6398156CB575}"/>
            </a:ext>
          </a:extLst>
        </xdr:cNvPr>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2739</xdr:rowOff>
    </xdr:from>
    <xdr:ext cx="405111" cy="259045"/>
    <xdr:sp macro="" textlink="">
      <xdr:nvSpPr>
        <xdr:cNvPr id="154" name="【橋りょう・トンネル】&#10;有形固定資産減価償却率平均値テキスト">
          <a:extLst>
            <a:ext uri="{FF2B5EF4-FFF2-40B4-BE49-F238E27FC236}">
              <a16:creationId xmlns:a16="http://schemas.microsoft.com/office/drawing/2014/main" xmlns="" id="{AA5A9BF4-C26C-4BBD-BBFC-F92D9EED11FE}"/>
            </a:ext>
          </a:extLst>
        </xdr:cNvPr>
        <xdr:cNvSpPr txBox="1"/>
      </xdr:nvSpPr>
      <xdr:spPr>
        <a:xfrm>
          <a:off x="4673600" y="10461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24312</xdr:rowOff>
    </xdr:from>
    <xdr:to>
      <xdr:col>24</xdr:col>
      <xdr:colOff>114300</xdr:colOff>
      <xdr:row>61</xdr:row>
      <xdr:rowOff>125912</xdr:rowOff>
    </xdr:to>
    <xdr:sp macro="" textlink="">
      <xdr:nvSpPr>
        <xdr:cNvPr id="155" name="フローチャート: 判断 154">
          <a:extLst>
            <a:ext uri="{FF2B5EF4-FFF2-40B4-BE49-F238E27FC236}">
              <a16:creationId xmlns:a16="http://schemas.microsoft.com/office/drawing/2014/main" xmlns="" id="{0ED71135-E0FC-41E0-BE60-63AFB77B2BFE}"/>
            </a:ext>
          </a:extLst>
        </xdr:cNvPr>
        <xdr:cNvSpPr/>
      </xdr:nvSpPr>
      <xdr:spPr>
        <a:xfrm>
          <a:off x="45847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120650</xdr:rowOff>
    </xdr:from>
    <xdr:to>
      <xdr:col>20</xdr:col>
      <xdr:colOff>38100</xdr:colOff>
      <xdr:row>61</xdr:row>
      <xdr:rowOff>50800</xdr:rowOff>
    </xdr:to>
    <xdr:sp macro="" textlink="">
      <xdr:nvSpPr>
        <xdr:cNvPr id="156" name="フローチャート: 判断 155">
          <a:extLst>
            <a:ext uri="{FF2B5EF4-FFF2-40B4-BE49-F238E27FC236}">
              <a16:creationId xmlns:a16="http://schemas.microsoft.com/office/drawing/2014/main" xmlns="" id="{DFA609AA-68BA-4BA7-821D-F17F03142BB0}"/>
            </a:ext>
          </a:extLst>
        </xdr:cNvPr>
        <xdr:cNvSpPr/>
      </xdr:nvSpPr>
      <xdr:spPr>
        <a:xfrm>
          <a:off x="3746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123916</xdr:rowOff>
    </xdr:from>
    <xdr:to>
      <xdr:col>15</xdr:col>
      <xdr:colOff>101600</xdr:colOff>
      <xdr:row>61</xdr:row>
      <xdr:rowOff>54066</xdr:rowOff>
    </xdr:to>
    <xdr:sp macro="" textlink="">
      <xdr:nvSpPr>
        <xdr:cNvPr id="157" name="フローチャート: 判断 156">
          <a:extLst>
            <a:ext uri="{FF2B5EF4-FFF2-40B4-BE49-F238E27FC236}">
              <a16:creationId xmlns:a16="http://schemas.microsoft.com/office/drawing/2014/main" xmlns="" id="{F01608EC-AA3D-4134-9A9D-B3A94688A273}"/>
            </a:ext>
          </a:extLst>
        </xdr:cNvPr>
        <xdr:cNvSpPr/>
      </xdr:nvSpPr>
      <xdr:spPr>
        <a:xfrm>
          <a:off x="2857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101056</xdr:rowOff>
    </xdr:from>
    <xdr:to>
      <xdr:col>10</xdr:col>
      <xdr:colOff>165100</xdr:colOff>
      <xdr:row>61</xdr:row>
      <xdr:rowOff>31206</xdr:rowOff>
    </xdr:to>
    <xdr:sp macro="" textlink="">
      <xdr:nvSpPr>
        <xdr:cNvPr id="158" name="フローチャート: 判断 157">
          <a:extLst>
            <a:ext uri="{FF2B5EF4-FFF2-40B4-BE49-F238E27FC236}">
              <a16:creationId xmlns:a16="http://schemas.microsoft.com/office/drawing/2014/main" xmlns="" id="{2CD76064-3F4A-49A1-B921-756B0D8AF16F}"/>
            </a:ext>
          </a:extLst>
        </xdr:cNvPr>
        <xdr:cNvSpPr/>
      </xdr:nvSpPr>
      <xdr:spPr>
        <a:xfrm>
          <a:off x="1968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71665</xdr:rowOff>
    </xdr:from>
    <xdr:to>
      <xdr:col>6</xdr:col>
      <xdr:colOff>38100</xdr:colOff>
      <xdr:row>61</xdr:row>
      <xdr:rowOff>1815</xdr:rowOff>
    </xdr:to>
    <xdr:sp macro="" textlink="">
      <xdr:nvSpPr>
        <xdr:cNvPr id="159" name="フローチャート: 判断 158">
          <a:extLst>
            <a:ext uri="{FF2B5EF4-FFF2-40B4-BE49-F238E27FC236}">
              <a16:creationId xmlns:a16="http://schemas.microsoft.com/office/drawing/2014/main" xmlns="" id="{546E09EE-E5D6-4E6F-9585-96BB2AF3E94A}"/>
            </a:ext>
          </a:extLst>
        </xdr:cNvPr>
        <xdr:cNvSpPr/>
      </xdr:nvSpPr>
      <xdr:spPr>
        <a:xfrm>
          <a:off x="1079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xmlns="" id="{A92BC864-83D5-4BE2-92AD-9E27430DE55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xmlns="" id="{C86AA218-7A9E-42B6-9789-EB3DC33A455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xmlns="" id="{6EC7548F-D06C-41A1-826D-DCE7F35C6CD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xmlns="" id="{4629C3E9-DAD3-4B92-82FA-7AF96B737BD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xmlns="" id="{62CCB9B7-ADA9-482B-BAE2-F261C9714AB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47172</xdr:rowOff>
    </xdr:from>
    <xdr:to>
      <xdr:col>6</xdr:col>
      <xdr:colOff>38100</xdr:colOff>
      <xdr:row>58</xdr:row>
      <xdr:rowOff>148772</xdr:rowOff>
    </xdr:to>
    <xdr:sp macro="" textlink="">
      <xdr:nvSpPr>
        <xdr:cNvPr id="165" name="楕円 164">
          <a:extLst>
            <a:ext uri="{FF2B5EF4-FFF2-40B4-BE49-F238E27FC236}">
              <a16:creationId xmlns:a16="http://schemas.microsoft.com/office/drawing/2014/main" xmlns="" id="{635572AE-487C-4AB6-B6AF-1C8BF8366D9A}"/>
            </a:ext>
          </a:extLst>
        </xdr:cNvPr>
        <xdr:cNvSpPr/>
      </xdr:nvSpPr>
      <xdr:spPr>
        <a:xfrm>
          <a:off x="1079500" y="999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67327</xdr:rowOff>
    </xdr:from>
    <xdr:ext cx="405111" cy="259045"/>
    <xdr:sp macro="" textlink="">
      <xdr:nvSpPr>
        <xdr:cNvPr id="166" name="n_1aveValue【橋りょう・トンネル】&#10;有形固定資産減価償却率">
          <a:extLst>
            <a:ext uri="{FF2B5EF4-FFF2-40B4-BE49-F238E27FC236}">
              <a16:creationId xmlns:a16="http://schemas.microsoft.com/office/drawing/2014/main" xmlns="" id="{68FCCA97-AB36-4F1D-9796-9C02CC4EA75C}"/>
            </a:ext>
          </a:extLst>
        </xdr:cNvPr>
        <xdr:cNvSpPr txBox="1"/>
      </xdr:nvSpPr>
      <xdr:spPr>
        <a:xfrm>
          <a:off x="35820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70593</xdr:rowOff>
    </xdr:from>
    <xdr:ext cx="405111" cy="259045"/>
    <xdr:sp macro="" textlink="">
      <xdr:nvSpPr>
        <xdr:cNvPr id="167" name="n_2aveValue【橋りょう・トンネル】&#10;有形固定資産減価償却率">
          <a:extLst>
            <a:ext uri="{FF2B5EF4-FFF2-40B4-BE49-F238E27FC236}">
              <a16:creationId xmlns:a16="http://schemas.microsoft.com/office/drawing/2014/main" xmlns="" id="{7393D092-282E-4F73-AD81-85EDB5CCFD89}"/>
            </a:ext>
          </a:extLst>
        </xdr:cNvPr>
        <xdr:cNvSpPr txBox="1"/>
      </xdr:nvSpPr>
      <xdr:spPr>
        <a:xfrm>
          <a:off x="2705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47733</xdr:rowOff>
    </xdr:from>
    <xdr:ext cx="405111" cy="259045"/>
    <xdr:sp macro="" textlink="">
      <xdr:nvSpPr>
        <xdr:cNvPr id="168" name="n_3aveValue【橋りょう・トンネル】&#10;有形固定資産減価償却率">
          <a:extLst>
            <a:ext uri="{FF2B5EF4-FFF2-40B4-BE49-F238E27FC236}">
              <a16:creationId xmlns:a16="http://schemas.microsoft.com/office/drawing/2014/main" xmlns="" id="{DB11884F-AE75-44C4-9295-24C89892879B}"/>
            </a:ext>
          </a:extLst>
        </xdr:cNvPr>
        <xdr:cNvSpPr txBox="1"/>
      </xdr:nvSpPr>
      <xdr:spPr>
        <a:xfrm>
          <a:off x="1816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164392</xdr:rowOff>
    </xdr:from>
    <xdr:ext cx="405111" cy="259045"/>
    <xdr:sp macro="" textlink="">
      <xdr:nvSpPr>
        <xdr:cNvPr id="169" name="n_4aveValue【橋りょう・トンネル】&#10;有形固定資産減価償却率">
          <a:extLst>
            <a:ext uri="{FF2B5EF4-FFF2-40B4-BE49-F238E27FC236}">
              <a16:creationId xmlns:a16="http://schemas.microsoft.com/office/drawing/2014/main" xmlns="" id="{4BE42640-33AE-4CF1-9EC5-ACD17B06B021}"/>
            </a:ext>
          </a:extLst>
        </xdr:cNvPr>
        <xdr:cNvSpPr txBox="1"/>
      </xdr:nvSpPr>
      <xdr:spPr>
        <a:xfrm>
          <a:off x="927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165299</xdr:rowOff>
    </xdr:from>
    <xdr:ext cx="405111" cy="259045"/>
    <xdr:sp macro="" textlink="">
      <xdr:nvSpPr>
        <xdr:cNvPr id="170" name="n_4mainValue【橋りょう・トンネル】&#10;有形固定資産減価償却率">
          <a:extLst>
            <a:ext uri="{FF2B5EF4-FFF2-40B4-BE49-F238E27FC236}">
              <a16:creationId xmlns:a16="http://schemas.microsoft.com/office/drawing/2014/main" xmlns="" id="{5E1FBE27-BFA8-400E-8338-26C668A544A4}"/>
            </a:ext>
          </a:extLst>
        </xdr:cNvPr>
        <xdr:cNvSpPr txBox="1"/>
      </xdr:nvSpPr>
      <xdr:spPr>
        <a:xfrm>
          <a:off x="927744" y="976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1" name="正方形/長方形 170">
          <a:extLst>
            <a:ext uri="{FF2B5EF4-FFF2-40B4-BE49-F238E27FC236}">
              <a16:creationId xmlns:a16="http://schemas.microsoft.com/office/drawing/2014/main" xmlns="" id="{B074B3F5-EF91-4DAE-BD88-3896BA3B019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2" name="正方形/長方形 171">
          <a:extLst>
            <a:ext uri="{FF2B5EF4-FFF2-40B4-BE49-F238E27FC236}">
              <a16:creationId xmlns:a16="http://schemas.microsoft.com/office/drawing/2014/main" xmlns="" id="{1D5EBE84-0306-45A9-AC4C-1B6E0609569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3" name="正方形/長方形 172">
          <a:extLst>
            <a:ext uri="{FF2B5EF4-FFF2-40B4-BE49-F238E27FC236}">
              <a16:creationId xmlns:a16="http://schemas.microsoft.com/office/drawing/2014/main" xmlns="" id="{F9F4A489-3B18-4076-820A-619F449CD73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4" name="正方形/長方形 173">
          <a:extLst>
            <a:ext uri="{FF2B5EF4-FFF2-40B4-BE49-F238E27FC236}">
              <a16:creationId xmlns:a16="http://schemas.microsoft.com/office/drawing/2014/main" xmlns="" id="{CEC390EC-5F87-4296-A6CA-D83AF5FC592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5" name="正方形/長方形 174">
          <a:extLst>
            <a:ext uri="{FF2B5EF4-FFF2-40B4-BE49-F238E27FC236}">
              <a16:creationId xmlns:a16="http://schemas.microsoft.com/office/drawing/2014/main" xmlns="" id="{6A45AFAC-21B4-435B-997E-4E290207061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6" name="正方形/長方形 175">
          <a:extLst>
            <a:ext uri="{FF2B5EF4-FFF2-40B4-BE49-F238E27FC236}">
              <a16:creationId xmlns:a16="http://schemas.microsoft.com/office/drawing/2014/main" xmlns="" id="{AE8BEE7A-F6DC-4C0E-AF24-0476F173C1C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7" name="正方形/長方形 176">
          <a:extLst>
            <a:ext uri="{FF2B5EF4-FFF2-40B4-BE49-F238E27FC236}">
              <a16:creationId xmlns:a16="http://schemas.microsoft.com/office/drawing/2014/main" xmlns="" id="{EA80E043-06D6-4707-850B-3546337CE66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8" name="正方形/長方形 177">
          <a:extLst>
            <a:ext uri="{FF2B5EF4-FFF2-40B4-BE49-F238E27FC236}">
              <a16:creationId xmlns:a16="http://schemas.microsoft.com/office/drawing/2014/main" xmlns="" id="{6A978D41-8BF6-4A11-93D6-4A9A8B49C61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9" name="テキスト ボックス 178">
          <a:extLst>
            <a:ext uri="{FF2B5EF4-FFF2-40B4-BE49-F238E27FC236}">
              <a16:creationId xmlns:a16="http://schemas.microsoft.com/office/drawing/2014/main" xmlns="" id="{F08A6BFC-94D8-46AD-99A0-471C0728515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0" name="直線コネクタ 179">
          <a:extLst>
            <a:ext uri="{FF2B5EF4-FFF2-40B4-BE49-F238E27FC236}">
              <a16:creationId xmlns:a16="http://schemas.microsoft.com/office/drawing/2014/main" xmlns="" id="{3B4AB245-19A6-42CE-9F39-302BCB5A737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1" name="直線コネクタ 180">
          <a:extLst>
            <a:ext uri="{FF2B5EF4-FFF2-40B4-BE49-F238E27FC236}">
              <a16:creationId xmlns:a16="http://schemas.microsoft.com/office/drawing/2014/main" xmlns="" id="{D2BE39E6-DA96-4791-A586-85F9718225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82" name="テキスト ボックス 181">
          <a:extLst>
            <a:ext uri="{FF2B5EF4-FFF2-40B4-BE49-F238E27FC236}">
              <a16:creationId xmlns:a16="http://schemas.microsoft.com/office/drawing/2014/main" xmlns="" id="{163E23BD-14B3-464E-97D4-669C44EDA37D}"/>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3" name="直線コネクタ 182">
          <a:extLst>
            <a:ext uri="{FF2B5EF4-FFF2-40B4-BE49-F238E27FC236}">
              <a16:creationId xmlns:a16="http://schemas.microsoft.com/office/drawing/2014/main" xmlns="" id="{24967392-0155-4B75-8899-C251D320D5A1}"/>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84" name="テキスト ボックス 183">
          <a:extLst>
            <a:ext uri="{FF2B5EF4-FFF2-40B4-BE49-F238E27FC236}">
              <a16:creationId xmlns:a16="http://schemas.microsoft.com/office/drawing/2014/main" xmlns="" id="{BBD811C9-7E61-4089-A326-7570EA1A4374}"/>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5" name="直線コネクタ 184">
          <a:extLst>
            <a:ext uri="{FF2B5EF4-FFF2-40B4-BE49-F238E27FC236}">
              <a16:creationId xmlns:a16="http://schemas.microsoft.com/office/drawing/2014/main" xmlns="" id="{F8346A73-11D3-46CF-AA43-127CAF1AB852}"/>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86" name="テキスト ボックス 185">
          <a:extLst>
            <a:ext uri="{FF2B5EF4-FFF2-40B4-BE49-F238E27FC236}">
              <a16:creationId xmlns:a16="http://schemas.microsoft.com/office/drawing/2014/main" xmlns="" id="{A91D483B-E3D5-4AE0-BDDD-65CDEB6748CD}"/>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7" name="直線コネクタ 186">
          <a:extLst>
            <a:ext uri="{FF2B5EF4-FFF2-40B4-BE49-F238E27FC236}">
              <a16:creationId xmlns:a16="http://schemas.microsoft.com/office/drawing/2014/main" xmlns="" id="{814EF53E-5BC4-4BD6-BCBC-E900F875F447}"/>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88" name="テキスト ボックス 187">
          <a:extLst>
            <a:ext uri="{FF2B5EF4-FFF2-40B4-BE49-F238E27FC236}">
              <a16:creationId xmlns:a16="http://schemas.microsoft.com/office/drawing/2014/main" xmlns="" id="{15E5ECA3-784D-4072-9C88-463801F67171}"/>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9" name="直線コネクタ 188">
          <a:extLst>
            <a:ext uri="{FF2B5EF4-FFF2-40B4-BE49-F238E27FC236}">
              <a16:creationId xmlns:a16="http://schemas.microsoft.com/office/drawing/2014/main" xmlns="" id="{995077A7-8BF5-433E-8721-4CA5F8631354}"/>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190" name="テキスト ボックス 189">
          <a:extLst>
            <a:ext uri="{FF2B5EF4-FFF2-40B4-BE49-F238E27FC236}">
              <a16:creationId xmlns:a16="http://schemas.microsoft.com/office/drawing/2014/main" xmlns="" id="{50919EC0-8A26-4EB6-AFB4-D3A078DC216B}"/>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1" name="直線コネクタ 190">
          <a:extLst>
            <a:ext uri="{FF2B5EF4-FFF2-40B4-BE49-F238E27FC236}">
              <a16:creationId xmlns:a16="http://schemas.microsoft.com/office/drawing/2014/main" xmlns="" id="{26471CE5-9850-4402-870E-246577A6C9AE}"/>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92" name="テキスト ボックス 191">
          <a:extLst>
            <a:ext uri="{FF2B5EF4-FFF2-40B4-BE49-F238E27FC236}">
              <a16:creationId xmlns:a16="http://schemas.microsoft.com/office/drawing/2014/main" xmlns="" id="{6315CCD7-846A-4FBF-89A8-960119D33B7C}"/>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a:extLst>
            <a:ext uri="{FF2B5EF4-FFF2-40B4-BE49-F238E27FC236}">
              <a16:creationId xmlns:a16="http://schemas.microsoft.com/office/drawing/2014/main" xmlns="" id="{84B71633-AE25-485B-ADCD-1317E014F69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4" name="テキスト ボックス 193">
          <a:extLst>
            <a:ext uri="{FF2B5EF4-FFF2-40B4-BE49-F238E27FC236}">
              <a16:creationId xmlns:a16="http://schemas.microsoft.com/office/drawing/2014/main" xmlns="" id="{84A15F7A-7FBE-49DD-9558-E1D4F5BF2F12}"/>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橋りょう・トンネル】&#10;一人当たり有形固定資産（償却資産）額グラフ枠">
          <a:extLst>
            <a:ext uri="{FF2B5EF4-FFF2-40B4-BE49-F238E27FC236}">
              <a16:creationId xmlns:a16="http://schemas.microsoft.com/office/drawing/2014/main" xmlns="" id="{BDB674D3-99CA-4635-89E0-56E8A37C8D3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2085</xdr:rowOff>
    </xdr:from>
    <xdr:to>
      <xdr:col>54</xdr:col>
      <xdr:colOff>189865</xdr:colOff>
      <xdr:row>64</xdr:row>
      <xdr:rowOff>127980</xdr:rowOff>
    </xdr:to>
    <xdr:cxnSp macro="">
      <xdr:nvCxnSpPr>
        <xdr:cNvPr id="196" name="直線コネクタ 195">
          <a:extLst>
            <a:ext uri="{FF2B5EF4-FFF2-40B4-BE49-F238E27FC236}">
              <a16:creationId xmlns:a16="http://schemas.microsoft.com/office/drawing/2014/main" xmlns="" id="{9260B73B-786B-412B-A8FD-BEAC18DEBF72}"/>
            </a:ext>
          </a:extLst>
        </xdr:cNvPr>
        <xdr:cNvCxnSpPr/>
      </xdr:nvCxnSpPr>
      <xdr:spPr>
        <a:xfrm flipV="1">
          <a:off x="10476865" y="9603285"/>
          <a:ext cx="0" cy="1497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131807</xdr:rowOff>
    </xdr:from>
    <xdr:ext cx="469744" cy="259045"/>
    <xdr:sp macro="" textlink="">
      <xdr:nvSpPr>
        <xdr:cNvPr id="197" name="【橋りょう・トンネル】&#10;一人当たり有形固定資産（償却資産）額最小値テキスト">
          <a:extLst>
            <a:ext uri="{FF2B5EF4-FFF2-40B4-BE49-F238E27FC236}">
              <a16:creationId xmlns:a16="http://schemas.microsoft.com/office/drawing/2014/main" xmlns="" id="{D472BA34-B7F0-446B-80FF-95EAFBF49F8A}"/>
            </a:ext>
          </a:extLst>
        </xdr:cNvPr>
        <xdr:cNvSpPr txBox="1"/>
      </xdr:nvSpPr>
      <xdr:spPr>
        <a:xfrm>
          <a:off x="10515600" y="1110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127980</xdr:rowOff>
    </xdr:from>
    <xdr:to>
      <xdr:col>55</xdr:col>
      <xdr:colOff>88900</xdr:colOff>
      <xdr:row>64</xdr:row>
      <xdr:rowOff>127980</xdr:rowOff>
    </xdr:to>
    <xdr:cxnSp macro="">
      <xdr:nvCxnSpPr>
        <xdr:cNvPr id="198" name="直線コネクタ 197">
          <a:extLst>
            <a:ext uri="{FF2B5EF4-FFF2-40B4-BE49-F238E27FC236}">
              <a16:creationId xmlns:a16="http://schemas.microsoft.com/office/drawing/2014/main" xmlns="" id="{28215B17-DEDB-4650-A332-C23676D6055F}"/>
            </a:ext>
          </a:extLst>
        </xdr:cNvPr>
        <xdr:cNvCxnSpPr/>
      </xdr:nvCxnSpPr>
      <xdr:spPr>
        <a:xfrm>
          <a:off x="10388600" y="111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120212</xdr:rowOff>
    </xdr:from>
    <xdr:ext cx="599010" cy="259045"/>
    <xdr:sp macro="" textlink="">
      <xdr:nvSpPr>
        <xdr:cNvPr id="199" name="【橋りょう・トンネル】&#10;一人当たり有形固定資産（償却資産）額最大値テキスト">
          <a:extLst>
            <a:ext uri="{FF2B5EF4-FFF2-40B4-BE49-F238E27FC236}">
              <a16:creationId xmlns:a16="http://schemas.microsoft.com/office/drawing/2014/main" xmlns="" id="{9F9719E7-030B-41C7-B825-F6B873454AC2}"/>
            </a:ext>
          </a:extLst>
        </xdr:cNvPr>
        <xdr:cNvSpPr txBox="1"/>
      </xdr:nvSpPr>
      <xdr:spPr>
        <a:xfrm>
          <a:off x="10515600" y="937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2085</xdr:rowOff>
    </xdr:from>
    <xdr:to>
      <xdr:col>55</xdr:col>
      <xdr:colOff>88900</xdr:colOff>
      <xdr:row>56</xdr:row>
      <xdr:rowOff>2085</xdr:rowOff>
    </xdr:to>
    <xdr:cxnSp macro="">
      <xdr:nvCxnSpPr>
        <xdr:cNvPr id="200" name="直線コネクタ 199">
          <a:extLst>
            <a:ext uri="{FF2B5EF4-FFF2-40B4-BE49-F238E27FC236}">
              <a16:creationId xmlns:a16="http://schemas.microsoft.com/office/drawing/2014/main" xmlns="" id="{04A0CDBB-CBF9-42C3-A203-D6B369531751}"/>
            </a:ext>
          </a:extLst>
        </xdr:cNvPr>
        <xdr:cNvCxnSpPr/>
      </xdr:nvCxnSpPr>
      <xdr:spPr>
        <a:xfrm>
          <a:off x="10388600" y="960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132457</xdr:rowOff>
    </xdr:from>
    <xdr:ext cx="599010" cy="259045"/>
    <xdr:sp macro="" textlink="">
      <xdr:nvSpPr>
        <xdr:cNvPr id="201" name="【橋りょう・トンネル】&#10;一人当たり有形固定資産（償却資産）額平均値テキスト">
          <a:extLst>
            <a:ext uri="{FF2B5EF4-FFF2-40B4-BE49-F238E27FC236}">
              <a16:creationId xmlns:a16="http://schemas.microsoft.com/office/drawing/2014/main" xmlns="" id="{DC756EF3-EB41-41FB-AA92-34BEB4585FF2}"/>
            </a:ext>
          </a:extLst>
        </xdr:cNvPr>
        <xdr:cNvSpPr txBox="1"/>
      </xdr:nvSpPr>
      <xdr:spPr>
        <a:xfrm>
          <a:off x="10515600" y="105909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154030</xdr:rowOff>
    </xdr:from>
    <xdr:to>
      <xdr:col>55</xdr:col>
      <xdr:colOff>50800</xdr:colOff>
      <xdr:row>62</xdr:row>
      <xdr:rowOff>84180</xdr:rowOff>
    </xdr:to>
    <xdr:sp macro="" textlink="">
      <xdr:nvSpPr>
        <xdr:cNvPr id="202" name="フローチャート: 判断 201">
          <a:extLst>
            <a:ext uri="{FF2B5EF4-FFF2-40B4-BE49-F238E27FC236}">
              <a16:creationId xmlns:a16="http://schemas.microsoft.com/office/drawing/2014/main" xmlns="" id="{22ECDDD3-9D63-44AF-AE8A-8926EF9C9ACB}"/>
            </a:ext>
          </a:extLst>
        </xdr:cNvPr>
        <xdr:cNvSpPr/>
      </xdr:nvSpPr>
      <xdr:spPr>
        <a:xfrm>
          <a:off x="10426700" y="1061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25150</xdr:rowOff>
    </xdr:from>
    <xdr:to>
      <xdr:col>50</xdr:col>
      <xdr:colOff>165100</xdr:colOff>
      <xdr:row>62</xdr:row>
      <xdr:rowOff>126750</xdr:rowOff>
    </xdr:to>
    <xdr:sp macro="" textlink="">
      <xdr:nvSpPr>
        <xdr:cNvPr id="203" name="フローチャート: 判断 202">
          <a:extLst>
            <a:ext uri="{FF2B5EF4-FFF2-40B4-BE49-F238E27FC236}">
              <a16:creationId xmlns:a16="http://schemas.microsoft.com/office/drawing/2014/main" xmlns="" id="{399F3ED9-B33B-4983-8CE0-756B327D46B9}"/>
            </a:ext>
          </a:extLst>
        </xdr:cNvPr>
        <xdr:cNvSpPr/>
      </xdr:nvSpPr>
      <xdr:spPr>
        <a:xfrm>
          <a:off x="9588500" y="1065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49084</xdr:rowOff>
    </xdr:from>
    <xdr:to>
      <xdr:col>46</xdr:col>
      <xdr:colOff>38100</xdr:colOff>
      <xdr:row>62</xdr:row>
      <xdr:rowOff>150684</xdr:rowOff>
    </xdr:to>
    <xdr:sp macro="" textlink="">
      <xdr:nvSpPr>
        <xdr:cNvPr id="204" name="フローチャート: 判断 203">
          <a:extLst>
            <a:ext uri="{FF2B5EF4-FFF2-40B4-BE49-F238E27FC236}">
              <a16:creationId xmlns:a16="http://schemas.microsoft.com/office/drawing/2014/main" xmlns="" id="{A5A65837-FA4F-48C8-A980-C297F3F2F7F2}"/>
            </a:ext>
          </a:extLst>
        </xdr:cNvPr>
        <xdr:cNvSpPr/>
      </xdr:nvSpPr>
      <xdr:spPr>
        <a:xfrm>
          <a:off x="8699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44446</xdr:rowOff>
    </xdr:from>
    <xdr:to>
      <xdr:col>41</xdr:col>
      <xdr:colOff>101600</xdr:colOff>
      <xdr:row>62</xdr:row>
      <xdr:rowOff>146046</xdr:rowOff>
    </xdr:to>
    <xdr:sp macro="" textlink="">
      <xdr:nvSpPr>
        <xdr:cNvPr id="205" name="フローチャート: 判断 204">
          <a:extLst>
            <a:ext uri="{FF2B5EF4-FFF2-40B4-BE49-F238E27FC236}">
              <a16:creationId xmlns:a16="http://schemas.microsoft.com/office/drawing/2014/main" xmlns="" id="{9E8209A2-6C82-4B63-9531-0A0211FFBD8D}"/>
            </a:ext>
          </a:extLst>
        </xdr:cNvPr>
        <xdr:cNvSpPr/>
      </xdr:nvSpPr>
      <xdr:spPr>
        <a:xfrm>
          <a:off x="7810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31408</xdr:rowOff>
    </xdr:from>
    <xdr:to>
      <xdr:col>36</xdr:col>
      <xdr:colOff>165100</xdr:colOff>
      <xdr:row>62</xdr:row>
      <xdr:rowOff>133008</xdr:rowOff>
    </xdr:to>
    <xdr:sp macro="" textlink="">
      <xdr:nvSpPr>
        <xdr:cNvPr id="206" name="フローチャート: 判断 205">
          <a:extLst>
            <a:ext uri="{FF2B5EF4-FFF2-40B4-BE49-F238E27FC236}">
              <a16:creationId xmlns:a16="http://schemas.microsoft.com/office/drawing/2014/main" xmlns="" id="{03DE6F07-879B-4919-B4CB-D0C13A833FDE}"/>
            </a:ext>
          </a:extLst>
        </xdr:cNvPr>
        <xdr:cNvSpPr/>
      </xdr:nvSpPr>
      <xdr:spPr>
        <a:xfrm>
          <a:off x="6921500" y="1066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xmlns="" id="{6671B35E-E422-4C9F-887B-440D93CC1A8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xmlns="" id="{84624085-F565-4424-B71E-7B99CDFF897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xmlns="" id="{FA18C090-21DB-45C5-89ED-6CF6716078C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xmlns="" id="{271C655E-83BF-4342-A923-1A5FE12D368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xmlns="" id="{2E948E57-2D5C-47DF-BE95-F62448BFCD0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64</xdr:row>
      <xdr:rowOff>26137</xdr:rowOff>
    </xdr:from>
    <xdr:to>
      <xdr:col>36</xdr:col>
      <xdr:colOff>165100</xdr:colOff>
      <xdr:row>64</xdr:row>
      <xdr:rowOff>127737</xdr:rowOff>
    </xdr:to>
    <xdr:sp macro="" textlink="">
      <xdr:nvSpPr>
        <xdr:cNvPr id="212" name="楕円 211">
          <a:extLst>
            <a:ext uri="{FF2B5EF4-FFF2-40B4-BE49-F238E27FC236}">
              <a16:creationId xmlns:a16="http://schemas.microsoft.com/office/drawing/2014/main" xmlns="" id="{A58B8377-AEDD-41F1-B634-E0C8FAB27A30}"/>
            </a:ext>
          </a:extLst>
        </xdr:cNvPr>
        <xdr:cNvSpPr/>
      </xdr:nvSpPr>
      <xdr:spPr>
        <a:xfrm>
          <a:off x="6921500" y="1099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60</xdr:row>
      <xdr:rowOff>143277</xdr:rowOff>
    </xdr:from>
    <xdr:ext cx="599010" cy="259045"/>
    <xdr:sp macro="" textlink="">
      <xdr:nvSpPr>
        <xdr:cNvPr id="213" name="n_1aveValue【橋りょう・トンネル】&#10;一人当たり有形固定資産（償却資産）額">
          <a:extLst>
            <a:ext uri="{FF2B5EF4-FFF2-40B4-BE49-F238E27FC236}">
              <a16:creationId xmlns:a16="http://schemas.microsoft.com/office/drawing/2014/main" xmlns="" id="{0ECF554C-0DF1-4754-BCE8-34FE0C57F704}"/>
            </a:ext>
          </a:extLst>
        </xdr:cNvPr>
        <xdr:cNvSpPr txBox="1"/>
      </xdr:nvSpPr>
      <xdr:spPr>
        <a:xfrm>
          <a:off x="9327095" y="10430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167211</xdr:rowOff>
    </xdr:from>
    <xdr:ext cx="599010" cy="259045"/>
    <xdr:sp macro="" textlink="">
      <xdr:nvSpPr>
        <xdr:cNvPr id="214" name="n_2aveValue【橋りょう・トンネル】&#10;一人当たり有形固定資産（償却資産）額">
          <a:extLst>
            <a:ext uri="{FF2B5EF4-FFF2-40B4-BE49-F238E27FC236}">
              <a16:creationId xmlns:a16="http://schemas.microsoft.com/office/drawing/2014/main" xmlns="" id="{26480D01-5A65-4D02-A481-44D99231802F}"/>
            </a:ext>
          </a:extLst>
        </xdr:cNvPr>
        <xdr:cNvSpPr txBox="1"/>
      </xdr:nvSpPr>
      <xdr:spPr>
        <a:xfrm>
          <a:off x="8450795" y="1045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162573</xdr:rowOff>
    </xdr:from>
    <xdr:ext cx="599010" cy="259045"/>
    <xdr:sp macro="" textlink="">
      <xdr:nvSpPr>
        <xdr:cNvPr id="215" name="n_3aveValue【橋りょう・トンネル】&#10;一人当たり有形固定資産（償却資産）額">
          <a:extLst>
            <a:ext uri="{FF2B5EF4-FFF2-40B4-BE49-F238E27FC236}">
              <a16:creationId xmlns:a16="http://schemas.microsoft.com/office/drawing/2014/main" xmlns="" id="{49417620-64D8-4CBC-B95B-20F4A4830C1F}"/>
            </a:ext>
          </a:extLst>
        </xdr:cNvPr>
        <xdr:cNvSpPr txBox="1"/>
      </xdr:nvSpPr>
      <xdr:spPr>
        <a:xfrm>
          <a:off x="7561795" y="1044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149535</xdr:rowOff>
    </xdr:from>
    <xdr:ext cx="599010" cy="259045"/>
    <xdr:sp macro="" textlink="">
      <xdr:nvSpPr>
        <xdr:cNvPr id="216" name="n_4aveValue【橋りょう・トンネル】&#10;一人当たり有形固定資産（償却資産）額">
          <a:extLst>
            <a:ext uri="{FF2B5EF4-FFF2-40B4-BE49-F238E27FC236}">
              <a16:creationId xmlns:a16="http://schemas.microsoft.com/office/drawing/2014/main" xmlns="" id="{8A987AB4-FE11-41B8-A7CE-60341E7F8A55}"/>
            </a:ext>
          </a:extLst>
        </xdr:cNvPr>
        <xdr:cNvSpPr txBox="1"/>
      </xdr:nvSpPr>
      <xdr:spPr>
        <a:xfrm>
          <a:off x="6672795" y="10436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118864</xdr:rowOff>
    </xdr:from>
    <xdr:ext cx="534377" cy="259045"/>
    <xdr:sp macro="" textlink="">
      <xdr:nvSpPr>
        <xdr:cNvPr id="217" name="n_4mainValue【橋りょう・トンネル】&#10;一人当たり有形固定資産（償却資産）額">
          <a:extLst>
            <a:ext uri="{FF2B5EF4-FFF2-40B4-BE49-F238E27FC236}">
              <a16:creationId xmlns:a16="http://schemas.microsoft.com/office/drawing/2014/main" xmlns="" id="{3C05D5AE-5A55-436B-9861-0783B01C468C}"/>
            </a:ext>
          </a:extLst>
        </xdr:cNvPr>
        <xdr:cNvSpPr txBox="1"/>
      </xdr:nvSpPr>
      <xdr:spPr>
        <a:xfrm>
          <a:off x="6705111" y="11091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8" name="正方形/長方形 217">
          <a:extLst>
            <a:ext uri="{FF2B5EF4-FFF2-40B4-BE49-F238E27FC236}">
              <a16:creationId xmlns:a16="http://schemas.microsoft.com/office/drawing/2014/main" xmlns="" id="{3A137CAF-ADDA-4F79-8F43-B75AD794580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9" name="正方形/長方形 218">
          <a:extLst>
            <a:ext uri="{FF2B5EF4-FFF2-40B4-BE49-F238E27FC236}">
              <a16:creationId xmlns:a16="http://schemas.microsoft.com/office/drawing/2014/main" xmlns="" id="{D03AAC33-0085-4ECE-89A6-B7198644018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0" name="正方形/長方形 219">
          <a:extLst>
            <a:ext uri="{FF2B5EF4-FFF2-40B4-BE49-F238E27FC236}">
              <a16:creationId xmlns:a16="http://schemas.microsoft.com/office/drawing/2014/main" xmlns="" id="{A1483E25-89DE-429E-B61C-7F96DE8C2AF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1" name="正方形/長方形 220">
          <a:extLst>
            <a:ext uri="{FF2B5EF4-FFF2-40B4-BE49-F238E27FC236}">
              <a16:creationId xmlns:a16="http://schemas.microsoft.com/office/drawing/2014/main" xmlns="" id="{FAF0B036-91D6-41F2-8C24-3FD77EB6E23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2" name="正方形/長方形 221">
          <a:extLst>
            <a:ext uri="{FF2B5EF4-FFF2-40B4-BE49-F238E27FC236}">
              <a16:creationId xmlns:a16="http://schemas.microsoft.com/office/drawing/2014/main" xmlns="" id="{2D78115A-0C41-44B8-A5DB-95CD177E304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3" name="正方形/長方形 222">
          <a:extLst>
            <a:ext uri="{FF2B5EF4-FFF2-40B4-BE49-F238E27FC236}">
              <a16:creationId xmlns:a16="http://schemas.microsoft.com/office/drawing/2014/main" xmlns="" id="{00E15E4F-CFD9-4096-9490-5F04747B8B4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4" name="正方形/長方形 223">
          <a:extLst>
            <a:ext uri="{FF2B5EF4-FFF2-40B4-BE49-F238E27FC236}">
              <a16:creationId xmlns:a16="http://schemas.microsoft.com/office/drawing/2014/main" xmlns="" id="{2BF8E193-F24E-497F-9279-B003B71DEB2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5" name="正方形/長方形 224">
          <a:extLst>
            <a:ext uri="{FF2B5EF4-FFF2-40B4-BE49-F238E27FC236}">
              <a16:creationId xmlns:a16="http://schemas.microsoft.com/office/drawing/2014/main" xmlns="" id="{3C361D66-9901-4EC1-BA58-AE6C3DE3BA2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6" name="テキスト ボックス 225">
          <a:extLst>
            <a:ext uri="{FF2B5EF4-FFF2-40B4-BE49-F238E27FC236}">
              <a16:creationId xmlns:a16="http://schemas.microsoft.com/office/drawing/2014/main" xmlns="" id="{74A0EEB2-972F-4728-AA76-9F6D2021386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7" name="直線コネクタ 226">
          <a:extLst>
            <a:ext uri="{FF2B5EF4-FFF2-40B4-BE49-F238E27FC236}">
              <a16:creationId xmlns:a16="http://schemas.microsoft.com/office/drawing/2014/main" xmlns="" id="{2B111536-6BBE-47E1-92A7-24F51EE7DA2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28" name="テキスト ボックス 227">
          <a:extLst>
            <a:ext uri="{FF2B5EF4-FFF2-40B4-BE49-F238E27FC236}">
              <a16:creationId xmlns:a16="http://schemas.microsoft.com/office/drawing/2014/main" xmlns="" id="{571553AF-AA0A-4B13-91DD-1E066AF38CA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9" name="直線コネクタ 228">
          <a:extLst>
            <a:ext uri="{FF2B5EF4-FFF2-40B4-BE49-F238E27FC236}">
              <a16:creationId xmlns:a16="http://schemas.microsoft.com/office/drawing/2014/main" xmlns="" id="{DE3E3B86-AFE6-433A-AC89-53B2A281447D}"/>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30" name="テキスト ボックス 229">
          <a:extLst>
            <a:ext uri="{FF2B5EF4-FFF2-40B4-BE49-F238E27FC236}">
              <a16:creationId xmlns:a16="http://schemas.microsoft.com/office/drawing/2014/main" xmlns="" id="{9F6D1C84-ED93-4B8E-9D9C-A6A790D69652}"/>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1" name="直線コネクタ 230">
          <a:extLst>
            <a:ext uri="{FF2B5EF4-FFF2-40B4-BE49-F238E27FC236}">
              <a16:creationId xmlns:a16="http://schemas.microsoft.com/office/drawing/2014/main" xmlns="" id="{6AD88A43-FDE8-482C-9528-FB045517C68F}"/>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2" name="テキスト ボックス 231">
          <a:extLst>
            <a:ext uri="{FF2B5EF4-FFF2-40B4-BE49-F238E27FC236}">
              <a16:creationId xmlns:a16="http://schemas.microsoft.com/office/drawing/2014/main" xmlns="" id="{95BB37B8-037D-4EF3-9AD9-B3E9D1CD2F3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3" name="直線コネクタ 232">
          <a:extLst>
            <a:ext uri="{FF2B5EF4-FFF2-40B4-BE49-F238E27FC236}">
              <a16:creationId xmlns:a16="http://schemas.microsoft.com/office/drawing/2014/main" xmlns="" id="{3E063E4D-16B8-40C8-8C0E-A30662286B9C}"/>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4" name="テキスト ボックス 233">
          <a:extLst>
            <a:ext uri="{FF2B5EF4-FFF2-40B4-BE49-F238E27FC236}">
              <a16:creationId xmlns:a16="http://schemas.microsoft.com/office/drawing/2014/main" xmlns="" id="{70620A89-C4E5-4B02-AD20-C67CC62245A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5" name="直線コネクタ 234">
          <a:extLst>
            <a:ext uri="{FF2B5EF4-FFF2-40B4-BE49-F238E27FC236}">
              <a16:creationId xmlns:a16="http://schemas.microsoft.com/office/drawing/2014/main" xmlns="" id="{8054E0CD-BE0C-4753-9140-463933C6042B}"/>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6" name="テキスト ボックス 235">
          <a:extLst>
            <a:ext uri="{FF2B5EF4-FFF2-40B4-BE49-F238E27FC236}">
              <a16:creationId xmlns:a16="http://schemas.microsoft.com/office/drawing/2014/main" xmlns="" id="{9FDF23A9-4605-4B65-851E-AE0CA1130D25}"/>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7" name="直線コネクタ 236">
          <a:extLst>
            <a:ext uri="{FF2B5EF4-FFF2-40B4-BE49-F238E27FC236}">
              <a16:creationId xmlns:a16="http://schemas.microsoft.com/office/drawing/2014/main" xmlns="" id="{15468D95-6142-4C4B-AFA5-B9AB9A46A92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38" name="テキスト ボックス 237">
          <a:extLst>
            <a:ext uri="{FF2B5EF4-FFF2-40B4-BE49-F238E27FC236}">
              <a16:creationId xmlns:a16="http://schemas.microsoft.com/office/drawing/2014/main" xmlns="" id="{701139FB-1FA0-4B8F-9100-8E90D355F24E}"/>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9" name="直線コネクタ 238">
          <a:extLst>
            <a:ext uri="{FF2B5EF4-FFF2-40B4-BE49-F238E27FC236}">
              <a16:creationId xmlns:a16="http://schemas.microsoft.com/office/drawing/2014/main" xmlns="" id="{5C239E0C-CF86-4724-9561-951EEB57328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40" name="テキスト ボックス 239">
          <a:extLst>
            <a:ext uri="{FF2B5EF4-FFF2-40B4-BE49-F238E27FC236}">
              <a16:creationId xmlns:a16="http://schemas.microsoft.com/office/drawing/2014/main" xmlns="" id="{F88420D3-88E2-4EC6-B9AC-D8F4A3298EE3}"/>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1" name="【公営住宅】&#10;有形固定資産減価償却率グラフ枠">
          <a:extLst>
            <a:ext uri="{FF2B5EF4-FFF2-40B4-BE49-F238E27FC236}">
              <a16:creationId xmlns:a16="http://schemas.microsoft.com/office/drawing/2014/main" xmlns="" id="{C35751E8-0B65-40D7-9028-A7F6DFA5EE3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87630</xdr:rowOff>
    </xdr:from>
    <xdr:to>
      <xdr:col>24</xdr:col>
      <xdr:colOff>62865</xdr:colOff>
      <xdr:row>86</xdr:row>
      <xdr:rowOff>95250</xdr:rowOff>
    </xdr:to>
    <xdr:cxnSp macro="">
      <xdr:nvCxnSpPr>
        <xdr:cNvPr id="242" name="直線コネクタ 241">
          <a:extLst>
            <a:ext uri="{FF2B5EF4-FFF2-40B4-BE49-F238E27FC236}">
              <a16:creationId xmlns:a16="http://schemas.microsoft.com/office/drawing/2014/main" xmlns="" id="{A911CB0C-D335-47DB-82DB-5D09AA616110}"/>
            </a:ext>
          </a:extLst>
        </xdr:cNvPr>
        <xdr:cNvCxnSpPr/>
      </xdr:nvCxnSpPr>
      <xdr:spPr>
        <a:xfrm flipV="1">
          <a:off x="4634865" y="1328928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99077</xdr:rowOff>
    </xdr:from>
    <xdr:ext cx="405111" cy="259045"/>
    <xdr:sp macro="" textlink="">
      <xdr:nvSpPr>
        <xdr:cNvPr id="243" name="【公営住宅】&#10;有形固定資産減価償却率最小値テキスト">
          <a:extLst>
            <a:ext uri="{FF2B5EF4-FFF2-40B4-BE49-F238E27FC236}">
              <a16:creationId xmlns:a16="http://schemas.microsoft.com/office/drawing/2014/main" xmlns="" id="{B9FB9C15-400A-40B2-ACE6-24C5D6992184}"/>
            </a:ext>
          </a:extLst>
        </xdr:cNvPr>
        <xdr:cNvSpPr txBox="1"/>
      </xdr:nvSpPr>
      <xdr:spPr>
        <a:xfrm>
          <a:off x="4673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95250</xdr:rowOff>
    </xdr:from>
    <xdr:to>
      <xdr:col>24</xdr:col>
      <xdr:colOff>152400</xdr:colOff>
      <xdr:row>86</xdr:row>
      <xdr:rowOff>95250</xdr:rowOff>
    </xdr:to>
    <xdr:cxnSp macro="">
      <xdr:nvCxnSpPr>
        <xdr:cNvPr id="244" name="直線コネクタ 243">
          <a:extLst>
            <a:ext uri="{FF2B5EF4-FFF2-40B4-BE49-F238E27FC236}">
              <a16:creationId xmlns:a16="http://schemas.microsoft.com/office/drawing/2014/main" xmlns="" id="{B8CDF157-BDC1-41A9-A421-D6267015441D}"/>
            </a:ext>
          </a:extLst>
        </xdr:cNvPr>
        <xdr:cNvCxnSpPr/>
      </xdr:nvCxnSpPr>
      <xdr:spPr>
        <a:xfrm>
          <a:off x="4546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34307</xdr:rowOff>
    </xdr:from>
    <xdr:ext cx="405111" cy="259045"/>
    <xdr:sp macro="" textlink="">
      <xdr:nvSpPr>
        <xdr:cNvPr id="245" name="【公営住宅】&#10;有形固定資産減価償却率最大値テキスト">
          <a:extLst>
            <a:ext uri="{FF2B5EF4-FFF2-40B4-BE49-F238E27FC236}">
              <a16:creationId xmlns:a16="http://schemas.microsoft.com/office/drawing/2014/main" xmlns="" id="{5D4206D3-C8DB-4B56-934C-A4DCEDE3A036}"/>
            </a:ext>
          </a:extLst>
        </xdr:cNvPr>
        <xdr:cNvSpPr txBox="1"/>
      </xdr:nvSpPr>
      <xdr:spPr>
        <a:xfrm>
          <a:off x="4673600" y="1306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87630</xdr:rowOff>
    </xdr:from>
    <xdr:to>
      <xdr:col>24</xdr:col>
      <xdr:colOff>152400</xdr:colOff>
      <xdr:row>77</xdr:row>
      <xdr:rowOff>87630</xdr:rowOff>
    </xdr:to>
    <xdr:cxnSp macro="">
      <xdr:nvCxnSpPr>
        <xdr:cNvPr id="246" name="直線コネクタ 245">
          <a:extLst>
            <a:ext uri="{FF2B5EF4-FFF2-40B4-BE49-F238E27FC236}">
              <a16:creationId xmlns:a16="http://schemas.microsoft.com/office/drawing/2014/main" xmlns="" id="{10D976AD-65EE-4110-AFE4-1055CB795B92}"/>
            </a:ext>
          </a:extLst>
        </xdr:cNvPr>
        <xdr:cNvCxnSpPr/>
      </xdr:nvCxnSpPr>
      <xdr:spPr>
        <a:xfrm>
          <a:off x="4546600" y="132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xdr:rowOff>
    </xdr:from>
    <xdr:ext cx="405111" cy="259045"/>
    <xdr:sp macro="" textlink="">
      <xdr:nvSpPr>
        <xdr:cNvPr id="247" name="【公営住宅】&#10;有形固定資産減価償却率平均値テキスト">
          <a:extLst>
            <a:ext uri="{FF2B5EF4-FFF2-40B4-BE49-F238E27FC236}">
              <a16:creationId xmlns:a16="http://schemas.microsoft.com/office/drawing/2014/main" xmlns="" id="{612711F5-E9AF-4B05-A6B2-1A32102AEE2D}"/>
            </a:ext>
          </a:extLst>
        </xdr:cNvPr>
        <xdr:cNvSpPr txBox="1"/>
      </xdr:nvSpPr>
      <xdr:spPr>
        <a:xfrm>
          <a:off x="4673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48" name="フローチャート: 判断 247">
          <a:extLst>
            <a:ext uri="{FF2B5EF4-FFF2-40B4-BE49-F238E27FC236}">
              <a16:creationId xmlns:a16="http://schemas.microsoft.com/office/drawing/2014/main" xmlns="" id="{522223BE-9BD2-4E1E-A9D0-59884DC0EBF2}"/>
            </a:ext>
          </a:extLst>
        </xdr:cNvPr>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63500</xdr:rowOff>
    </xdr:from>
    <xdr:to>
      <xdr:col>20</xdr:col>
      <xdr:colOff>38100</xdr:colOff>
      <xdr:row>82</xdr:row>
      <xdr:rowOff>165100</xdr:rowOff>
    </xdr:to>
    <xdr:sp macro="" textlink="">
      <xdr:nvSpPr>
        <xdr:cNvPr id="249" name="フローチャート: 判断 248">
          <a:extLst>
            <a:ext uri="{FF2B5EF4-FFF2-40B4-BE49-F238E27FC236}">
              <a16:creationId xmlns:a16="http://schemas.microsoft.com/office/drawing/2014/main" xmlns="" id="{F1B0ECE6-066E-44EC-9DB7-79D608D2C1CD}"/>
            </a:ext>
          </a:extLst>
        </xdr:cNvPr>
        <xdr:cNvSpPr/>
      </xdr:nvSpPr>
      <xdr:spPr>
        <a:xfrm>
          <a:off x="3746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21589</xdr:rowOff>
    </xdr:from>
    <xdr:to>
      <xdr:col>15</xdr:col>
      <xdr:colOff>101600</xdr:colOff>
      <xdr:row>82</xdr:row>
      <xdr:rowOff>123189</xdr:rowOff>
    </xdr:to>
    <xdr:sp macro="" textlink="">
      <xdr:nvSpPr>
        <xdr:cNvPr id="250" name="フローチャート: 判断 249">
          <a:extLst>
            <a:ext uri="{FF2B5EF4-FFF2-40B4-BE49-F238E27FC236}">
              <a16:creationId xmlns:a16="http://schemas.microsoft.com/office/drawing/2014/main" xmlns="" id="{44752BB6-E256-484D-8C0D-860EA6D07C10}"/>
            </a:ext>
          </a:extLst>
        </xdr:cNvPr>
        <xdr:cNvSpPr/>
      </xdr:nvSpPr>
      <xdr:spPr>
        <a:xfrm>
          <a:off x="2857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xdr:rowOff>
    </xdr:from>
    <xdr:to>
      <xdr:col>10</xdr:col>
      <xdr:colOff>165100</xdr:colOff>
      <xdr:row>82</xdr:row>
      <xdr:rowOff>107950</xdr:rowOff>
    </xdr:to>
    <xdr:sp macro="" textlink="">
      <xdr:nvSpPr>
        <xdr:cNvPr id="251" name="フローチャート: 判断 250">
          <a:extLst>
            <a:ext uri="{FF2B5EF4-FFF2-40B4-BE49-F238E27FC236}">
              <a16:creationId xmlns:a16="http://schemas.microsoft.com/office/drawing/2014/main" xmlns="" id="{396C6251-F4FE-41D3-81AE-62D5D21A378C}"/>
            </a:ext>
          </a:extLst>
        </xdr:cNvPr>
        <xdr:cNvSpPr/>
      </xdr:nvSpPr>
      <xdr:spPr>
        <a:xfrm>
          <a:off x="1968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13970</xdr:rowOff>
    </xdr:from>
    <xdr:to>
      <xdr:col>6</xdr:col>
      <xdr:colOff>38100</xdr:colOff>
      <xdr:row>82</xdr:row>
      <xdr:rowOff>115570</xdr:rowOff>
    </xdr:to>
    <xdr:sp macro="" textlink="">
      <xdr:nvSpPr>
        <xdr:cNvPr id="252" name="フローチャート: 判断 251">
          <a:extLst>
            <a:ext uri="{FF2B5EF4-FFF2-40B4-BE49-F238E27FC236}">
              <a16:creationId xmlns:a16="http://schemas.microsoft.com/office/drawing/2014/main" xmlns="" id="{319EEC79-3EF1-4099-A7DD-1B61BAA1D4DC}"/>
            </a:ext>
          </a:extLst>
        </xdr:cNvPr>
        <xdr:cNvSpPr/>
      </xdr:nvSpPr>
      <xdr:spPr>
        <a:xfrm>
          <a:off x="1079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xmlns="" id="{D9E4D14D-C343-4CB6-AF5B-8E60E8B09A4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xmlns="" id="{2C34D501-A7E4-4F2A-A96B-49F3639ADF1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xmlns="" id="{A972C6B0-DE97-413D-9A05-CB0AFF51557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xmlns="" id="{2FCC13EB-1D09-4BE7-94D9-4885C5E39BB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xmlns="" id="{1A92701C-F51D-4229-8D81-19E09842257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168275</xdr:rowOff>
    </xdr:from>
    <xdr:to>
      <xdr:col>6</xdr:col>
      <xdr:colOff>38100</xdr:colOff>
      <xdr:row>80</xdr:row>
      <xdr:rowOff>98425</xdr:rowOff>
    </xdr:to>
    <xdr:sp macro="" textlink="">
      <xdr:nvSpPr>
        <xdr:cNvPr id="258" name="楕円 257">
          <a:extLst>
            <a:ext uri="{FF2B5EF4-FFF2-40B4-BE49-F238E27FC236}">
              <a16:creationId xmlns:a16="http://schemas.microsoft.com/office/drawing/2014/main" xmlns="" id="{FA8472FC-ED30-4FC4-82B8-550EDF98073F}"/>
            </a:ext>
          </a:extLst>
        </xdr:cNvPr>
        <xdr:cNvSpPr/>
      </xdr:nvSpPr>
      <xdr:spPr>
        <a:xfrm>
          <a:off x="1079500" y="1371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10177</xdr:rowOff>
    </xdr:from>
    <xdr:ext cx="405111" cy="259045"/>
    <xdr:sp macro="" textlink="">
      <xdr:nvSpPr>
        <xdr:cNvPr id="259" name="n_1aveValue【公営住宅】&#10;有形固定資産減価償却率">
          <a:extLst>
            <a:ext uri="{FF2B5EF4-FFF2-40B4-BE49-F238E27FC236}">
              <a16:creationId xmlns:a16="http://schemas.microsoft.com/office/drawing/2014/main" xmlns="" id="{57611D0E-D8BD-453A-B4FA-8A84E7E242AD}"/>
            </a:ext>
          </a:extLst>
        </xdr:cNvPr>
        <xdr:cNvSpPr txBox="1"/>
      </xdr:nvSpPr>
      <xdr:spPr>
        <a:xfrm>
          <a:off x="35820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139716</xdr:rowOff>
    </xdr:from>
    <xdr:ext cx="405111" cy="259045"/>
    <xdr:sp macro="" textlink="">
      <xdr:nvSpPr>
        <xdr:cNvPr id="260" name="n_2aveValue【公営住宅】&#10;有形固定資産減価償却率">
          <a:extLst>
            <a:ext uri="{FF2B5EF4-FFF2-40B4-BE49-F238E27FC236}">
              <a16:creationId xmlns:a16="http://schemas.microsoft.com/office/drawing/2014/main" xmlns="" id="{B9442474-BE6C-434C-8EAB-5AD3B9693545}"/>
            </a:ext>
          </a:extLst>
        </xdr:cNvPr>
        <xdr:cNvSpPr txBox="1"/>
      </xdr:nvSpPr>
      <xdr:spPr>
        <a:xfrm>
          <a:off x="2705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124477</xdr:rowOff>
    </xdr:from>
    <xdr:ext cx="405111" cy="259045"/>
    <xdr:sp macro="" textlink="">
      <xdr:nvSpPr>
        <xdr:cNvPr id="261" name="n_3aveValue【公営住宅】&#10;有形固定資産減価償却率">
          <a:extLst>
            <a:ext uri="{FF2B5EF4-FFF2-40B4-BE49-F238E27FC236}">
              <a16:creationId xmlns:a16="http://schemas.microsoft.com/office/drawing/2014/main" xmlns="" id="{C9FFA7AF-4E5A-4891-92D7-97E66C5C45C4}"/>
            </a:ext>
          </a:extLst>
        </xdr:cNvPr>
        <xdr:cNvSpPr txBox="1"/>
      </xdr:nvSpPr>
      <xdr:spPr>
        <a:xfrm>
          <a:off x="1816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106697</xdr:rowOff>
    </xdr:from>
    <xdr:ext cx="405111" cy="259045"/>
    <xdr:sp macro="" textlink="">
      <xdr:nvSpPr>
        <xdr:cNvPr id="262" name="n_4aveValue【公営住宅】&#10;有形固定資産減価償却率">
          <a:extLst>
            <a:ext uri="{FF2B5EF4-FFF2-40B4-BE49-F238E27FC236}">
              <a16:creationId xmlns:a16="http://schemas.microsoft.com/office/drawing/2014/main" xmlns="" id="{4D454C0E-9E98-495B-BF23-B254D5EBF811}"/>
            </a:ext>
          </a:extLst>
        </xdr:cNvPr>
        <xdr:cNvSpPr txBox="1"/>
      </xdr:nvSpPr>
      <xdr:spPr>
        <a:xfrm>
          <a:off x="92774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114952</xdr:rowOff>
    </xdr:from>
    <xdr:ext cx="405111" cy="259045"/>
    <xdr:sp macro="" textlink="">
      <xdr:nvSpPr>
        <xdr:cNvPr id="263" name="n_4mainValue【公営住宅】&#10;有形固定資産減価償却率">
          <a:extLst>
            <a:ext uri="{FF2B5EF4-FFF2-40B4-BE49-F238E27FC236}">
              <a16:creationId xmlns:a16="http://schemas.microsoft.com/office/drawing/2014/main" xmlns="" id="{118A7C94-118F-4ECF-87EA-40653C1305BC}"/>
            </a:ext>
          </a:extLst>
        </xdr:cNvPr>
        <xdr:cNvSpPr txBox="1"/>
      </xdr:nvSpPr>
      <xdr:spPr>
        <a:xfrm>
          <a:off x="927744" y="1348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4" name="正方形/長方形 263">
          <a:extLst>
            <a:ext uri="{FF2B5EF4-FFF2-40B4-BE49-F238E27FC236}">
              <a16:creationId xmlns:a16="http://schemas.microsoft.com/office/drawing/2014/main" xmlns="" id="{41E302DA-EAFC-4939-95E4-396C03C5465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5" name="正方形/長方形 264">
          <a:extLst>
            <a:ext uri="{FF2B5EF4-FFF2-40B4-BE49-F238E27FC236}">
              <a16:creationId xmlns:a16="http://schemas.microsoft.com/office/drawing/2014/main" xmlns="" id="{6B508FD4-F229-4E5D-B00B-14E057169F4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6" name="正方形/長方形 265">
          <a:extLst>
            <a:ext uri="{FF2B5EF4-FFF2-40B4-BE49-F238E27FC236}">
              <a16:creationId xmlns:a16="http://schemas.microsoft.com/office/drawing/2014/main" xmlns="" id="{FDC63CCD-9738-41BB-B318-03C89D1FE1F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7" name="正方形/長方形 266">
          <a:extLst>
            <a:ext uri="{FF2B5EF4-FFF2-40B4-BE49-F238E27FC236}">
              <a16:creationId xmlns:a16="http://schemas.microsoft.com/office/drawing/2014/main" xmlns="" id="{5755ED64-AA1C-4797-8274-13BC5819518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8" name="正方形/長方形 267">
          <a:extLst>
            <a:ext uri="{FF2B5EF4-FFF2-40B4-BE49-F238E27FC236}">
              <a16:creationId xmlns:a16="http://schemas.microsoft.com/office/drawing/2014/main" xmlns="" id="{B4B6C93B-D102-499A-93F0-91D8223038E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9" name="正方形/長方形 268">
          <a:extLst>
            <a:ext uri="{FF2B5EF4-FFF2-40B4-BE49-F238E27FC236}">
              <a16:creationId xmlns:a16="http://schemas.microsoft.com/office/drawing/2014/main" xmlns="" id="{F814F97F-599A-45F1-8D06-A083296919C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0" name="正方形/長方形 269">
          <a:extLst>
            <a:ext uri="{FF2B5EF4-FFF2-40B4-BE49-F238E27FC236}">
              <a16:creationId xmlns:a16="http://schemas.microsoft.com/office/drawing/2014/main" xmlns="" id="{40A80C9E-F881-4D47-8F0A-69DC0703876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1" name="正方形/長方形 270">
          <a:extLst>
            <a:ext uri="{FF2B5EF4-FFF2-40B4-BE49-F238E27FC236}">
              <a16:creationId xmlns:a16="http://schemas.microsoft.com/office/drawing/2014/main" xmlns="" id="{613FC525-3233-466B-8059-D0AFE1429C7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2" name="テキスト ボックス 271">
          <a:extLst>
            <a:ext uri="{FF2B5EF4-FFF2-40B4-BE49-F238E27FC236}">
              <a16:creationId xmlns:a16="http://schemas.microsoft.com/office/drawing/2014/main" xmlns="" id="{B7334E11-1659-45C9-98FD-AA83F3A3201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3" name="直線コネクタ 272">
          <a:extLst>
            <a:ext uri="{FF2B5EF4-FFF2-40B4-BE49-F238E27FC236}">
              <a16:creationId xmlns:a16="http://schemas.microsoft.com/office/drawing/2014/main" xmlns="" id="{FB61D699-A86B-45FB-AC40-C2CDB937B2E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4" name="直線コネクタ 273">
          <a:extLst>
            <a:ext uri="{FF2B5EF4-FFF2-40B4-BE49-F238E27FC236}">
              <a16:creationId xmlns:a16="http://schemas.microsoft.com/office/drawing/2014/main" xmlns="" id="{E5B2467D-3DDD-42AB-9CB0-F2D0A17FCB62}"/>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xmlns="" id="{4D433F08-CA65-46AB-9400-CDB7DBE5FFDF}"/>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6" name="直線コネクタ 275">
          <a:extLst>
            <a:ext uri="{FF2B5EF4-FFF2-40B4-BE49-F238E27FC236}">
              <a16:creationId xmlns:a16="http://schemas.microsoft.com/office/drawing/2014/main" xmlns="" id="{C7052C1D-F9EB-4223-B674-D43E4535616D}"/>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7" name="テキスト ボックス 276">
          <a:extLst>
            <a:ext uri="{FF2B5EF4-FFF2-40B4-BE49-F238E27FC236}">
              <a16:creationId xmlns:a16="http://schemas.microsoft.com/office/drawing/2014/main" xmlns="" id="{1A7A81BC-D213-4C23-9D7E-2D0E34EEA9CD}"/>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8" name="直線コネクタ 277">
          <a:extLst>
            <a:ext uri="{FF2B5EF4-FFF2-40B4-BE49-F238E27FC236}">
              <a16:creationId xmlns:a16="http://schemas.microsoft.com/office/drawing/2014/main" xmlns="" id="{A60F0A31-F683-41C2-8E1F-DACA33B1728A}"/>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9" name="テキスト ボックス 278">
          <a:extLst>
            <a:ext uri="{FF2B5EF4-FFF2-40B4-BE49-F238E27FC236}">
              <a16:creationId xmlns:a16="http://schemas.microsoft.com/office/drawing/2014/main" xmlns="" id="{F433B97F-9652-4D24-8F8D-6C9777E538ED}"/>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0" name="直線コネクタ 279">
          <a:extLst>
            <a:ext uri="{FF2B5EF4-FFF2-40B4-BE49-F238E27FC236}">
              <a16:creationId xmlns:a16="http://schemas.microsoft.com/office/drawing/2014/main" xmlns="" id="{447903F7-E0C9-461C-8417-DA090C061B8C}"/>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1" name="テキスト ボックス 280">
          <a:extLst>
            <a:ext uri="{FF2B5EF4-FFF2-40B4-BE49-F238E27FC236}">
              <a16:creationId xmlns:a16="http://schemas.microsoft.com/office/drawing/2014/main" xmlns="" id="{141FFA55-C458-4905-B894-1143F29504B3}"/>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2" name="直線コネクタ 281">
          <a:extLst>
            <a:ext uri="{FF2B5EF4-FFF2-40B4-BE49-F238E27FC236}">
              <a16:creationId xmlns:a16="http://schemas.microsoft.com/office/drawing/2014/main" xmlns="" id="{B09D5133-3AA1-4B2D-9FC0-21E162C9542C}"/>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3" name="テキスト ボックス 282">
          <a:extLst>
            <a:ext uri="{FF2B5EF4-FFF2-40B4-BE49-F238E27FC236}">
              <a16:creationId xmlns:a16="http://schemas.microsoft.com/office/drawing/2014/main" xmlns="" id="{FB02887C-B16D-40C0-8DF5-BBD32FF3A108}"/>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4" name="直線コネクタ 283">
          <a:extLst>
            <a:ext uri="{FF2B5EF4-FFF2-40B4-BE49-F238E27FC236}">
              <a16:creationId xmlns:a16="http://schemas.microsoft.com/office/drawing/2014/main" xmlns="" id="{E62AA8F9-74EC-4317-BEAF-90953F5901F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5" name="テキスト ボックス 284">
          <a:extLst>
            <a:ext uri="{FF2B5EF4-FFF2-40B4-BE49-F238E27FC236}">
              <a16:creationId xmlns:a16="http://schemas.microsoft.com/office/drawing/2014/main" xmlns="" id="{5E95B767-FBC0-4574-A948-68D889898F8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6" name="【公営住宅】&#10;一人当たり面積グラフ枠">
          <a:extLst>
            <a:ext uri="{FF2B5EF4-FFF2-40B4-BE49-F238E27FC236}">
              <a16:creationId xmlns:a16="http://schemas.microsoft.com/office/drawing/2014/main" xmlns="" id="{9ADCCADE-A598-4872-8E9B-7E7C2237AEC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164973</xdr:rowOff>
    </xdr:from>
    <xdr:to>
      <xdr:col>54</xdr:col>
      <xdr:colOff>189865</xdr:colOff>
      <xdr:row>86</xdr:row>
      <xdr:rowOff>93345</xdr:rowOff>
    </xdr:to>
    <xdr:cxnSp macro="">
      <xdr:nvCxnSpPr>
        <xdr:cNvPr id="287" name="直線コネクタ 286">
          <a:extLst>
            <a:ext uri="{FF2B5EF4-FFF2-40B4-BE49-F238E27FC236}">
              <a16:creationId xmlns:a16="http://schemas.microsoft.com/office/drawing/2014/main" xmlns="" id="{69DA7077-0E5E-417A-9787-29D65728029C}"/>
            </a:ext>
          </a:extLst>
        </xdr:cNvPr>
        <xdr:cNvCxnSpPr/>
      </xdr:nvCxnSpPr>
      <xdr:spPr>
        <a:xfrm flipV="1">
          <a:off x="10476865" y="13366623"/>
          <a:ext cx="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288" name="【公営住宅】&#10;一人当たり面積最小値テキスト">
          <a:extLst>
            <a:ext uri="{FF2B5EF4-FFF2-40B4-BE49-F238E27FC236}">
              <a16:creationId xmlns:a16="http://schemas.microsoft.com/office/drawing/2014/main" xmlns="" id="{3968E774-4506-47BD-B4D4-3C149C3F240B}"/>
            </a:ext>
          </a:extLst>
        </xdr:cNvPr>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289" name="直線コネクタ 288">
          <a:extLst>
            <a:ext uri="{FF2B5EF4-FFF2-40B4-BE49-F238E27FC236}">
              <a16:creationId xmlns:a16="http://schemas.microsoft.com/office/drawing/2014/main" xmlns="" id="{96398E99-C5F6-45EF-96D8-25659969B0E4}"/>
            </a:ext>
          </a:extLst>
        </xdr:cNvPr>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111650</xdr:rowOff>
    </xdr:from>
    <xdr:ext cx="469744" cy="259045"/>
    <xdr:sp macro="" textlink="">
      <xdr:nvSpPr>
        <xdr:cNvPr id="290" name="【公営住宅】&#10;一人当たり面積最大値テキスト">
          <a:extLst>
            <a:ext uri="{FF2B5EF4-FFF2-40B4-BE49-F238E27FC236}">
              <a16:creationId xmlns:a16="http://schemas.microsoft.com/office/drawing/2014/main" xmlns="" id="{D9F203E9-1221-402E-8039-A2ADB179A834}"/>
            </a:ext>
          </a:extLst>
        </xdr:cNvPr>
        <xdr:cNvSpPr txBox="1"/>
      </xdr:nvSpPr>
      <xdr:spPr>
        <a:xfrm>
          <a:off x="10515600" y="1314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164973</xdr:rowOff>
    </xdr:from>
    <xdr:to>
      <xdr:col>55</xdr:col>
      <xdr:colOff>88900</xdr:colOff>
      <xdr:row>77</xdr:row>
      <xdr:rowOff>164973</xdr:rowOff>
    </xdr:to>
    <xdr:cxnSp macro="">
      <xdr:nvCxnSpPr>
        <xdr:cNvPr id="291" name="直線コネクタ 290">
          <a:extLst>
            <a:ext uri="{FF2B5EF4-FFF2-40B4-BE49-F238E27FC236}">
              <a16:creationId xmlns:a16="http://schemas.microsoft.com/office/drawing/2014/main" xmlns="" id="{55F64C58-CC18-44F1-AD28-6BDDEAB6F00E}"/>
            </a:ext>
          </a:extLst>
        </xdr:cNvPr>
        <xdr:cNvCxnSpPr/>
      </xdr:nvCxnSpPr>
      <xdr:spPr>
        <a:xfrm>
          <a:off x="10388600" y="1336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92600</xdr:rowOff>
    </xdr:from>
    <xdr:ext cx="469744" cy="259045"/>
    <xdr:sp macro="" textlink="">
      <xdr:nvSpPr>
        <xdr:cNvPr id="292" name="【公営住宅】&#10;一人当たり面積平均値テキスト">
          <a:extLst>
            <a:ext uri="{FF2B5EF4-FFF2-40B4-BE49-F238E27FC236}">
              <a16:creationId xmlns:a16="http://schemas.microsoft.com/office/drawing/2014/main" xmlns="" id="{01944D57-0193-454B-B5FF-1458A29D7BB6}"/>
            </a:ext>
          </a:extLst>
        </xdr:cNvPr>
        <xdr:cNvSpPr txBox="1"/>
      </xdr:nvSpPr>
      <xdr:spPr>
        <a:xfrm>
          <a:off x="10515600" y="14494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114173</xdr:rowOff>
    </xdr:from>
    <xdr:to>
      <xdr:col>55</xdr:col>
      <xdr:colOff>50800</xdr:colOff>
      <xdr:row>85</xdr:row>
      <xdr:rowOff>44323</xdr:rowOff>
    </xdr:to>
    <xdr:sp macro="" textlink="">
      <xdr:nvSpPr>
        <xdr:cNvPr id="293" name="フローチャート: 判断 292">
          <a:extLst>
            <a:ext uri="{FF2B5EF4-FFF2-40B4-BE49-F238E27FC236}">
              <a16:creationId xmlns:a16="http://schemas.microsoft.com/office/drawing/2014/main" xmlns="" id="{BD692EBB-7DAE-43F5-97BF-9A52CA133E90}"/>
            </a:ext>
          </a:extLst>
        </xdr:cNvPr>
        <xdr:cNvSpPr/>
      </xdr:nvSpPr>
      <xdr:spPr>
        <a:xfrm>
          <a:off x="10426700" y="1451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119507</xdr:rowOff>
    </xdr:from>
    <xdr:to>
      <xdr:col>50</xdr:col>
      <xdr:colOff>165100</xdr:colOff>
      <xdr:row>85</xdr:row>
      <xdr:rowOff>49657</xdr:rowOff>
    </xdr:to>
    <xdr:sp macro="" textlink="">
      <xdr:nvSpPr>
        <xdr:cNvPr id="294" name="フローチャート: 判断 293">
          <a:extLst>
            <a:ext uri="{FF2B5EF4-FFF2-40B4-BE49-F238E27FC236}">
              <a16:creationId xmlns:a16="http://schemas.microsoft.com/office/drawing/2014/main" xmlns="" id="{7540607E-1320-4DCE-8F46-2FCF68DF7A77}"/>
            </a:ext>
          </a:extLst>
        </xdr:cNvPr>
        <xdr:cNvSpPr/>
      </xdr:nvSpPr>
      <xdr:spPr>
        <a:xfrm>
          <a:off x="9588500" y="1452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121413</xdr:rowOff>
    </xdr:from>
    <xdr:to>
      <xdr:col>46</xdr:col>
      <xdr:colOff>38100</xdr:colOff>
      <xdr:row>85</xdr:row>
      <xdr:rowOff>51563</xdr:rowOff>
    </xdr:to>
    <xdr:sp macro="" textlink="">
      <xdr:nvSpPr>
        <xdr:cNvPr id="295" name="フローチャート: 判断 294">
          <a:extLst>
            <a:ext uri="{FF2B5EF4-FFF2-40B4-BE49-F238E27FC236}">
              <a16:creationId xmlns:a16="http://schemas.microsoft.com/office/drawing/2014/main" xmlns="" id="{F7B28013-F526-4FCA-87A6-4B9DF6EDC198}"/>
            </a:ext>
          </a:extLst>
        </xdr:cNvPr>
        <xdr:cNvSpPr/>
      </xdr:nvSpPr>
      <xdr:spPr>
        <a:xfrm>
          <a:off x="8699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130938</xdr:rowOff>
    </xdr:from>
    <xdr:to>
      <xdr:col>41</xdr:col>
      <xdr:colOff>101600</xdr:colOff>
      <xdr:row>85</xdr:row>
      <xdr:rowOff>61088</xdr:rowOff>
    </xdr:to>
    <xdr:sp macro="" textlink="">
      <xdr:nvSpPr>
        <xdr:cNvPr id="296" name="フローチャート: 判断 295">
          <a:extLst>
            <a:ext uri="{FF2B5EF4-FFF2-40B4-BE49-F238E27FC236}">
              <a16:creationId xmlns:a16="http://schemas.microsoft.com/office/drawing/2014/main" xmlns="" id="{B36FCCAB-FE03-4514-BA15-18A1458FB40D}"/>
            </a:ext>
          </a:extLst>
        </xdr:cNvPr>
        <xdr:cNvSpPr/>
      </xdr:nvSpPr>
      <xdr:spPr>
        <a:xfrm>
          <a:off x="7810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110362</xdr:rowOff>
    </xdr:from>
    <xdr:to>
      <xdr:col>36</xdr:col>
      <xdr:colOff>165100</xdr:colOff>
      <xdr:row>85</xdr:row>
      <xdr:rowOff>40512</xdr:rowOff>
    </xdr:to>
    <xdr:sp macro="" textlink="">
      <xdr:nvSpPr>
        <xdr:cNvPr id="297" name="フローチャート: 判断 296">
          <a:extLst>
            <a:ext uri="{FF2B5EF4-FFF2-40B4-BE49-F238E27FC236}">
              <a16:creationId xmlns:a16="http://schemas.microsoft.com/office/drawing/2014/main" xmlns="" id="{B501B006-041C-433D-B75D-B454F068AC06}"/>
            </a:ext>
          </a:extLst>
        </xdr:cNvPr>
        <xdr:cNvSpPr/>
      </xdr:nvSpPr>
      <xdr:spPr>
        <a:xfrm>
          <a:off x="6921500" y="1451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xmlns="" id="{589F35EA-AB9C-4481-9F61-AF6A0D581F1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xmlns="" id="{CBDAB12B-9BF6-4DB4-9EED-9BA2A5984CD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xmlns="" id="{55D9DCBB-17DD-42C6-9727-367575A9456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xmlns="" id="{1F575415-2A6D-41F2-9482-65232DD7781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xmlns="" id="{43F61694-C0B8-4563-ACD0-408D4B40CF2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25400</xdr:rowOff>
    </xdr:from>
    <xdr:to>
      <xdr:col>36</xdr:col>
      <xdr:colOff>165100</xdr:colOff>
      <xdr:row>79</xdr:row>
      <xdr:rowOff>127000</xdr:rowOff>
    </xdr:to>
    <xdr:sp macro="" textlink="">
      <xdr:nvSpPr>
        <xdr:cNvPr id="303" name="楕円 302">
          <a:extLst>
            <a:ext uri="{FF2B5EF4-FFF2-40B4-BE49-F238E27FC236}">
              <a16:creationId xmlns:a16="http://schemas.microsoft.com/office/drawing/2014/main" xmlns="" id="{B1CF251D-D293-429F-A7C0-B636AAC7F0E3}"/>
            </a:ext>
          </a:extLst>
        </xdr:cNvPr>
        <xdr:cNvSpPr/>
      </xdr:nvSpPr>
      <xdr:spPr>
        <a:xfrm>
          <a:off x="6921500" y="1356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66184</xdr:rowOff>
    </xdr:from>
    <xdr:ext cx="469744" cy="259045"/>
    <xdr:sp macro="" textlink="">
      <xdr:nvSpPr>
        <xdr:cNvPr id="304" name="n_1aveValue【公営住宅】&#10;一人当たり面積">
          <a:extLst>
            <a:ext uri="{FF2B5EF4-FFF2-40B4-BE49-F238E27FC236}">
              <a16:creationId xmlns:a16="http://schemas.microsoft.com/office/drawing/2014/main" xmlns="" id="{866A4EB7-EBA0-4FEC-A42C-AF23B0097F22}"/>
            </a:ext>
          </a:extLst>
        </xdr:cNvPr>
        <xdr:cNvSpPr txBox="1"/>
      </xdr:nvSpPr>
      <xdr:spPr>
        <a:xfrm>
          <a:off x="9391727" y="14296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68090</xdr:rowOff>
    </xdr:from>
    <xdr:ext cx="469744" cy="259045"/>
    <xdr:sp macro="" textlink="">
      <xdr:nvSpPr>
        <xdr:cNvPr id="305" name="n_2aveValue【公営住宅】&#10;一人当たり面積">
          <a:extLst>
            <a:ext uri="{FF2B5EF4-FFF2-40B4-BE49-F238E27FC236}">
              <a16:creationId xmlns:a16="http://schemas.microsoft.com/office/drawing/2014/main" xmlns="" id="{6E824798-EFD0-457B-9365-6E59FA269593}"/>
            </a:ext>
          </a:extLst>
        </xdr:cNvPr>
        <xdr:cNvSpPr txBox="1"/>
      </xdr:nvSpPr>
      <xdr:spPr>
        <a:xfrm>
          <a:off x="8515427" y="14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77615</xdr:rowOff>
    </xdr:from>
    <xdr:ext cx="469744" cy="259045"/>
    <xdr:sp macro="" textlink="">
      <xdr:nvSpPr>
        <xdr:cNvPr id="306" name="n_3aveValue【公営住宅】&#10;一人当たり面積">
          <a:extLst>
            <a:ext uri="{FF2B5EF4-FFF2-40B4-BE49-F238E27FC236}">
              <a16:creationId xmlns:a16="http://schemas.microsoft.com/office/drawing/2014/main" xmlns="" id="{0FB55FEA-A995-4C35-BF1F-2DADC7875F54}"/>
            </a:ext>
          </a:extLst>
        </xdr:cNvPr>
        <xdr:cNvSpPr txBox="1"/>
      </xdr:nvSpPr>
      <xdr:spPr>
        <a:xfrm>
          <a:off x="7626427" y="143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31639</xdr:rowOff>
    </xdr:from>
    <xdr:ext cx="469744" cy="259045"/>
    <xdr:sp macro="" textlink="">
      <xdr:nvSpPr>
        <xdr:cNvPr id="307" name="n_4aveValue【公営住宅】&#10;一人当たり面積">
          <a:extLst>
            <a:ext uri="{FF2B5EF4-FFF2-40B4-BE49-F238E27FC236}">
              <a16:creationId xmlns:a16="http://schemas.microsoft.com/office/drawing/2014/main" xmlns="" id="{5139543E-6A8A-44E4-96D3-C65C5259C362}"/>
            </a:ext>
          </a:extLst>
        </xdr:cNvPr>
        <xdr:cNvSpPr txBox="1"/>
      </xdr:nvSpPr>
      <xdr:spPr>
        <a:xfrm>
          <a:off x="6737427" y="1460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143527</xdr:rowOff>
    </xdr:from>
    <xdr:ext cx="469744" cy="259045"/>
    <xdr:sp macro="" textlink="">
      <xdr:nvSpPr>
        <xdr:cNvPr id="308" name="n_4mainValue【公営住宅】&#10;一人当たり面積">
          <a:extLst>
            <a:ext uri="{FF2B5EF4-FFF2-40B4-BE49-F238E27FC236}">
              <a16:creationId xmlns:a16="http://schemas.microsoft.com/office/drawing/2014/main" xmlns="" id="{F9E9CB5A-9271-4A90-A001-FF8B6D541CFD}"/>
            </a:ext>
          </a:extLst>
        </xdr:cNvPr>
        <xdr:cNvSpPr txBox="1"/>
      </xdr:nvSpPr>
      <xdr:spPr>
        <a:xfrm>
          <a:off x="6737427" y="1334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9" name="正方形/長方形 308">
          <a:extLst>
            <a:ext uri="{FF2B5EF4-FFF2-40B4-BE49-F238E27FC236}">
              <a16:creationId xmlns:a16="http://schemas.microsoft.com/office/drawing/2014/main" xmlns="" id="{67A74958-D48E-468E-8B57-9FC37196444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0" name="正方形/長方形 309">
          <a:extLst>
            <a:ext uri="{FF2B5EF4-FFF2-40B4-BE49-F238E27FC236}">
              <a16:creationId xmlns:a16="http://schemas.microsoft.com/office/drawing/2014/main" xmlns="" id="{894ADE00-8B56-4CE4-9C0C-316D2BD48A8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1" name="正方形/長方形 310">
          <a:extLst>
            <a:ext uri="{FF2B5EF4-FFF2-40B4-BE49-F238E27FC236}">
              <a16:creationId xmlns:a16="http://schemas.microsoft.com/office/drawing/2014/main" xmlns="" id="{CB83EE55-7C2D-4C7F-8C4C-EA02B80CB16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2" name="正方形/長方形 311">
          <a:extLst>
            <a:ext uri="{FF2B5EF4-FFF2-40B4-BE49-F238E27FC236}">
              <a16:creationId xmlns:a16="http://schemas.microsoft.com/office/drawing/2014/main" xmlns="" id="{B67B8184-6E5F-4E96-958A-124180156BC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3" name="正方形/長方形 312">
          <a:extLst>
            <a:ext uri="{FF2B5EF4-FFF2-40B4-BE49-F238E27FC236}">
              <a16:creationId xmlns:a16="http://schemas.microsoft.com/office/drawing/2014/main" xmlns="" id="{9B323FA2-61C6-43F4-ADB8-CE924F8CA11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4" name="正方形/長方形 313">
          <a:extLst>
            <a:ext uri="{FF2B5EF4-FFF2-40B4-BE49-F238E27FC236}">
              <a16:creationId xmlns:a16="http://schemas.microsoft.com/office/drawing/2014/main" xmlns="" id="{F6B2F38C-B7E4-4A7F-91FD-84922760D35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5" name="正方形/長方形 314">
          <a:extLst>
            <a:ext uri="{FF2B5EF4-FFF2-40B4-BE49-F238E27FC236}">
              <a16:creationId xmlns:a16="http://schemas.microsoft.com/office/drawing/2014/main" xmlns="" id="{10DF67AB-71F4-4894-B62B-958DE4E6EDF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6" name="正方形/長方形 315">
          <a:extLst>
            <a:ext uri="{FF2B5EF4-FFF2-40B4-BE49-F238E27FC236}">
              <a16:creationId xmlns:a16="http://schemas.microsoft.com/office/drawing/2014/main" xmlns="" id="{1FE49CD8-6E8C-47C7-BD29-F990E542FA65}"/>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7" name="テキスト ボックス 316">
          <a:extLst>
            <a:ext uri="{FF2B5EF4-FFF2-40B4-BE49-F238E27FC236}">
              <a16:creationId xmlns:a16="http://schemas.microsoft.com/office/drawing/2014/main" xmlns="" id="{B08D8D3A-F8AE-4CB2-896D-DD132C1DE4B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8" name="直線コネクタ 317">
          <a:extLst>
            <a:ext uri="{FF2B5EF4-FFF2-40B4-BE49-F238E27FC236}">
              <a16:creationId xmlns:a16="http://schemas.microsoft.com/office/drawing/2014/main" xmlns="" id="{41907E2A-A649-4232-A3CE-E1BE0F3F1866}"/>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19" name="テキスト ボックス 318">
          <a:extLst>
            <a:ext uri="{FF2B5EF4-FFF2-40B4-BE49-F238E27FC236}">
              <a16:creationId xmlns:a16="http://schemas.microsoft.com/office/drawing/2014/main" xmlns="" id="{1ADBF933-F826-48A6-8B06-E5F26F08ADEF}"/>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0" name="直線コネクタ 319">
          <a:extLst>
            <a:ext uri="{FF2B5EF4-FFF2-40B4-BE49-F238E27FC236}">
              <a16:creationId xmlns:a16="http://schemas.microsoft.com/office/drawing/2014/main" xmlns="" id="{EE2B82C5-793C-4F8D-8942-5FED1935A4F9}"/>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21" name="テキスト ボックス 320">
          <a:extLst>
            <a:ext uri="{FF2B5EF4-FFF2-40B4-BE49-F238E27FC236}">
              <a16:creationId xmlns:a16="http://schemas.microsoft.com/office/drawing/2014/main" xmlns="" id="{776C58CE-4FBF-4809-A316-61EC24366FB9}"/>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2" name="直線コネクタ 321">
          <a:extLst>
            <a:ext uri="{FF2B5EF4-FFF2-40B4-BE49-F238E27FC236}">
              <a16:creationId xmlns:a16="http://schemas.microsoft.com/office/drawing/2014/main" xmlns="" id="{5B009CDE-1B7B-41B2-8FF0-DF82EDEDA804}"/>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3" name="テキスト ボックス 322">
          <a:extLst>
            <a:ext uri="{FF2B5EF4-FFF2-40B4-BE49-F238E27FC236}">
              <a16:creationId xmlns:a16="http://schemas.microsoft.com/office/drawing/2014/main" xmlns="" id="{7761EB47-539C-48D1-9B9A-EBCF43895E9F}"/>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4" name="直線コネクタ 323">
          <a:extLst>
            <a:ext uri="{FF2B5EF4-FFF2-40B4-BE49-F238E27FC236}">
              <a16:creationId xmlns:a16="http://schemas.microsoft.com/office/drawing/2014/main" xmlns="" id="{B69530DD-436D-434E-956A-6A533374BBCE}"/>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5" name="テキスト ボックス 324">
          <a:extLst>
            <a:ext uri="{FF2B5EF4-FFF2-40B4-BE49-F238E27FC236}">
              <a16:creationId xmlns:a16="http://schemas.microsoft.com/office/drawing/2014/main" xmlns="" id="{14F88D01-3FD9-4137-9601-CB3EBEC07663}"/>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26" name="直線コネクタ 325">
          <a:extLst>
            <a:ext uri="{FF2B5EF4-FFF2-40B4-BE49-F238E27FC236}">
              <a16:creationId xmlns:a16="http://schemas.microsoft.com/office/drawing/2014/main" xmlns="" id="{3242016F-AB05-4583-A39E-12F1F232AE2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27" name="テキスト ボックス 326">
          <a:extLst>
            <a:ext uri="{FF2B5EF4-FFF2-40B4-BE49-F238E27FC236}">
              <a16:creationId xmlns:a16="http://schemas.microsoft.com/office/drawing/2014/main" xmlns="" id="{86E88861-5463-4601-9304-4786E108F027}"/>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28" name="直線コネクタ 327">
          <a:extLst>
            <a:ext uri="{FF2B5EF4-FFF2-40B4-BE49-F238E27FC236}">
              <a16:creationId xmlns:a16="http://schemas.microsoft.com/office/drawing/2014/main" xmlns="" id="{38D181D2-8042-4541-8E8E-986DB05DC1E6}"/>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29" name="テキスト ボックス 328">
          <a:extLst>
            <a:ext uri="{FF2B5EF4-FFF2-40B4-BE49-F238E27FC236}">
              <a16:creationId xmlns:a16="http://schemas.microsoft.com/office/drawing/2014/main" xmlns="" id="{4498C4E9-A550-447F-ACC0-0470B78D397B}"/>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0" name="直線コネクタ 329">
          <a:extLst>
            <a:ext uri="{FF2B5EF4-FFF2-40B4-BE49-F238E27FC236}">
              <a16:creationId xmlns:a16="http://schemas.microsoft.com/office/drawing/2014/main" xmlns="" id="{D6363EFC-F4D9-430B-B5C1-B56D3798F489}"/>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31" name="【港湾・漁港】&#10;有形固定資産減価償却率グラフ枠">
          <a:extLst>
            <a:ext uri="{FF2B5EF4-FFF2-40B4-BE49-F238E27FC236}">
              <a16:creationId xmlns:a16="http://schemas.microsoft.com/office/drawing/2014/main" xmlns="" id="{84E290CA-8AE5-487D-B05B-3CF1B68664F4}"/>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32" name="直線コネクタ 331">
          <a:extLst>
            <a:ext uri="{FF2B5EF4-FFF2-40B4-BE49-F238E27FC236}">
              <a16:creationId xmlns:a16="http://schemas.microsoft.com/office/drawing/2014/main" xmlns="" id="{65073C97-AFE4-4313-BCDC-5FC52A311450}"/>
            </a:ext>
          </a:extLst>
        </xdr:cNvPr>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33" name="【港湾・漁港】&#10;有形固定資産減価償却率最小値テキスト">
          <a:extLst>
            <a:ext uri="{FF2B5EF4-FFF2-40B4-BE49-F238E27FC236}">
              <a16:creationId xmlns:a16="http://schemas.microsoft.com/office/drawing/2014/main" xmlns="" id="{E8030858-96D6-4772-A65D-F9452B481E05}"/>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34" name="直線コネクタ 333">
          <a:extLst>
            <a:ext uri="{FF2B5EF4-FFF2-40B4-BE49-F238E27FC236}">
              <a16:creationId xmlns:a16="http://schemas.microsoft.com/office/drawing/2014/main" xmlns="" id="{EFDCE1DD-7E74-4933-B65C-75E95DE87F95}"/>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335" name="【港湾・漁港】&#10;有形固定資産減価償却率最大値テキスト">
          <a:extLst>
            <a:ext uri="{FF2B5EF4-FFF2-40B4-BE49-F238E27FC236}">
              <a16:creationId xmlns:a16="http://schemas.microsoft.com/office/drawing/2014/main" xmlns="" id="{E6D5532B-A857-4E5E-8E0B-7C962074CBE2}"/>
            </a:ext>
          </a:extLst>
        </xdr:cNvPr>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36" name="直線コネクタ 335">
          <a:extLst>
            <a:ext uri="{FF2B5EF4-FFF2-40B4-BE49-F238E27FC236}">
              <a16:creationId xmlns:a16="http://schemas.microsoft.com/office/drawing/2014/main" xmlns="" id="{C4B4A40A-8B46-42A0-91C7-348DBB5AC721}"/>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129557</xdr:rowOff>
    </xdr:from>
    <xdr:ext cx="405111" cy="259045"/>
    <xdr:sp macro="" textlink="">
      <xdr:nvSpPr>
        <xdr:cNvPr id="337" name="【港湾・漁港】&#10;有形固定資産減価償却率平均値テキスト">
          <a:extLst>
            <a:ext uri="{FF2B5EF4-FFF2-40B4-BE49-F238E27FC236}">
              <a16:creationId xmlns:a16="http://schemas.microsoft.com/office/drawing/2014/main" xmlns="" id="{B86FC630-2094-4B28-AF5C-7E4BE9D7F9AF}"/>
            </a:ext>
          </a:extLst>
        </xdr:cNvPr>
        <xdr:cNvSpPr txBox="1"/>
      </xdr:nvSpPr>
      <xdr:spPr>
        <a:xfrm>
          <a:off x="4673600" y="1796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338" name="フローチャート: 判断 337">
          <a:extLst>
            <a:ext uri="{FF2B5EF4-FFF2-40B4-BE49-F238E27FC236}">
              <a16:creationId xmlns:a16="http://schemas.microsoft.com/office/drawing/2014/main" xmlns="" id="{67C93ECF-BC49-4075-8486-163CA52F0065}"/>
            </a:ext>
          </a:extLst>
        </xdr:cNvPr>
        <xdr:cNvSpPr/>
      </xdr:nvSpPr>
      <xdr:spPr>
        <a:xfrm>
          <a:off x="4584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115570</xdr:rowOff>
    </xdr:from>
    <xdr:to>
      <xdr:col>20</xdr:col>
      <xdr:colOff>38100</xdr:colOff>
      <xdr:row>104</xdr:row>
      <xdr:rowOff>45720</xdr:rowOff>
    </xdr:to>
    <xdr:sp macro="" textlink="">
      <xdr:nvSpPr>
        <xdr:cNvPr id="339" name="フローチャート: 判断 338">
          <a:extLst>
            <a:ext uri="{FF2B5EF4-FFF2-40B4-BE49-F238E27FC236}">
              <a16:creationId xmlns:a16="http://schemas.microsoft.com/office/drawing/2014/main" xmlns="" id="{F9A91625-2466-49A4-BFCC-67B997CC8F0B}"/>
            </a:ext>
          </a:extLst>
        </xdr:cNvPr>
        <xdr:cNvSpPr/>
      </xdr:nvSpPr>
      <xdr:spPr>
        <a:xfrm>
          <a:off x="3746500" y="1777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76200</xdr:rowOff>
    </xdr:from>
    <xdr:to>
      <xdr:col>15</xdr:col>
      <xdr:colOff>101600</xdr:colOff>
      <xdr:row>104</xdr:row>
      <xdr:rowOff>6350</xdr:rowOff>
    </xdr:to>
    <xdr:sp macro="" textlink="">
      <xdr:nvSpPr>
        <xdr:cNvPr id="340" name="フローチャート: 判断 339">
          <a:extLst>
            <a:ext uri="{FF2B5EF4-FFF2-40B4-BE49-F238E27FC236}">
              <a16:creationId xmlns:a16="http://schemas.microsoft.com/office/drawing/2014/main" xmlns="" id="{EF7A091A-3969-41AE-B1A4-083FABC2D2AD}"/>
            </a:ext>
          </a:extLst>
        </xdr:cNvPr>
        <xdr:cNvSpPr/>
      </xdr:nvSpPr>
      <xdr:spPr>
        <a:xfrm>
          <a:off x="2857500" y="1773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25400</xdr:rowOff>
    </xdr:from>
    <xdr:to>
      <xdr:col>10</xdr:col>
      <xdr:colOff>165100</xdr:colOff>
      <xdr:row>105</xdr:row>
      <xdr:rowOff>127000</xdr:rowOff>
    </xdr:to>
    <xdr:sp macro="" textlink="">
      <xdr:nvSpPr>
        <xdr:cNvPr id="341" name="フローチャート: 判断 340">
          <a:extLst>
            <a:ext uri="{FF2B5EF4-FFF2-40B4-BE49-F238E27FC236}">
              <a16:creationId xmlns:a16="http://schemas.microsoft.com/office/drawing/2014/main" xmlns="" id="{0148965A-CE6D-42A3-A1AC-3668F4CBBAC9}"/>
            </a:ext>
          </a:extLst>
        </xdr:cNvPr>
        <xdr:cNvSpPr/>
      </xdr:nvSpPr>
      <xdr:spPr>
        <a:xfrm>
          <a:off x="1968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11430</xdr:rowOff>
    </xdr:from>
    <xdr:to>
      <xdr:col>6</xdr:col>
      <xdr:colOff>38100</xdr:colOff>
      <xdr:row>106</xdr:row>
      <xdr:rowOff>113030</xdr:rowOff>
    </xdr:to>
    <xdr:sp macro="" textlink="">
      <xdr:nvSpPr>
        <xdr:cNvPr id="342" name="フローチャート: 判断 341">
          <a:extLst>
            <a:ext uri="{FF2B5EF4-FFF2-40B4-BE49-F238E27FC236}">
              <a16:creationId xmlns:a16="http://schemas.microsoft.com/office/drawing/2014/main" xmlns="" id="{9DE690FA-158D-483E-863F-FD81531CA2E4}"/>
            </a:ext>
          </a:extLst>
        </xdr:cNvPr>
        <xdr:cNvSpPr/>
      </xdr:nvSpPr>
      <xdr:spPr>
        <a:xfrm>
          <a:off x="1079500" y="1818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3" name="テキスト ボックス 342">
          <a:extLst>
            <a:ext uri="{FF2B5EF4-FFF2-40B4-BE49-F238E27FC236}">
              <a16:creationId xmlns:a16="http://schemas.microsoft.com/office/drawing/2014/main" xmlns="" id="{B2EDFD54-8B46-41D4-B402-D6ED635B95A2}"/>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4" name="テキスト ボックス 343">
          <a:extLst>
            <a:ext uri="{FF2B5EF4-FFF2-40B4-BE49-F238E27FC236}">
              <a16:creationId xmlns:a16="http://schemas.microsoft.com/office/drawing/2014/main" xmlns="" id="{B10FE479-162E-44CC-BCA0-9545FC6A4F13}"/>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5" name="テキスト ボックス 344">
          <a:extLst>
            <a:ext uri="{FF2B5EF4-FFF2-40B4-BE49-F238E27FC236}">
              <a16:creationId xmlns:a16="http://schemas.microsoft.com/office/drawing/2014/main" xmlns="" id="{0BA17977-D6F6-45BF-8650-BC4DAEEC3F7E}"/>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6" name="テキスト ボックス 345">
          <a:extLst>
            <a:ext uri="{FF2B5EF4-FFF2-40B4-BE49-F238E27FC236}">
              <a16:creationId xmlns:a16="http://schemas.microsoft.com/office/drawing/2014/main" xmlns="" id="{B57125E9-CCA5-45D2-AC36-FFDFECE8236F}"/>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7" name="テキスト ボックス 346">
          <a:extLst>
            <a:ext uri="{FF2B5EF4-FFF2-40B4-BE49-F238E27FC236}">
              <a16:creationId xmlns:a16="http://schemas.microsoft.com/office/drawing/2014/main" xmlns="" id="{561BAE2D-AC18-42D7-B022-7AC9CAE398F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101</xdr:row>
      <xdr:rowOff>121920</xdr:rowOff>
    </xdr:from>
    <xdr:to>
      <xdr:col>6</xdr:col>
      <xdr:colOff>38100</xdr:colOff>
      <xdr:row>102</xdr:row>
      <xdr:rowOff>52070</xdr:rowOff>
    </xdr:to>
    <xdr:sp macro="" textlink="">
      <xdr:nvSpPr>
        <xdr:cNvPr id="348" name="楕円 347">
          <a:extLst>
            <a:ext uri="{FF2B5EF4-FFF2-40B4-BE49-F238E27FC236}">
              <a16:creationId xmlns:a16="http://schemas.microsoft.com/office/drawing/2014/main" xmlns="" id="{0315D46C-3989-432F-ACF6-2F95FCEB380B}"/>
            </a:ext>
          </a:extLst>
        </xdr:cNvPr>
        <xdr:cNvSpPr/>
      </xdr:nvSpPr>
      <xdr:spPr>
        <a:xfrm>
          <a:off x="1079500" y="1743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62247</xdr:rowOff>
    </xdr:from>
    <xdr:ext cx="405111" cy="259045"/>
    <xdr:sp macro="" textlink="">
      <xdr:nvSpPr>
        <xdr:cNvPr id="349" name="n_1aveValue【港湾・漁港】&#10;有形固定資産減価償却率">
          <a:extLst>
            <a:ext uri="{FF2B5EF4-FFF2-40B4-BE49-F238E27FC236}">
              <a16:creationId xmlns:a16="http://schemas.microsoft.com/office/drawing/2014/main" xmlns="" id="{F5AA95C8-AE4C-42A7-9F69-29D5910AD199}"/>
            </a:ext>
          </a:extLst>
        </xdr:cNvPr>
        <xdr:cNvSpPr txBox="1"/>
      </xdr:nvSpPr>
      <xdr:spPr>
        <a:xfrm>
          <a:off x="3582044" y="17550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22877</xdr:rowOff>
    </xdr:from>
    <xdr:ext cx="405111" cy="259045"/>
    <xdr:sp macro="" textlink="">
      <xdr:nvSpPr>
        <xdr:cNvPr id="350" name="n_2aveValue【港湾・漁港】&#10;有形固定資産減価償却率">
          <a:extLst>
            <a:ext uri="{FF2B5EF4-FFF2-40B4-BE49-F238E27FC236}">
              <a16:creationId xmlns:a16="http://schemas.microsoft.com/office/drawing/2014/main" xmlns="" id="{FB6A07D1-48E5-4694-AF42-5E5BE80EC2BD}"/>
            </a:ext>
          </a:extLst>
        </xdr:cNvPr>
        <xdr:cNvSpPr txBox="1"/>
      </xdr:nvSpPr>
      <xdr:spPr>
        <a:xfrm>
          <a:off x="2705744" y="17510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143527</xdr:rowOff>
    </xdr:from>
    <xdr:ext cx="405111" cy="259045"/>
    <xdr:sp macro="" textlink="">
      <xdr:nvSpPr>
        <xdr:cNvPr id="351" name="n_3aveValue【港湾・漁港】&#10;有形固定資産減価償却率">
          <a:extLst>
            <a:ext uri="{FF2B5EF4-FFF2-40B4-BE49-F238E27FC236}">
              <a16:creationId xmlns:a16="http://schemas.microsoft.com/office/drawing/2014/main" xmlns="" id="{9C38427C-0FDA-477D-8D53-21A0C17F3A57}"/>
            </a:ext>
          </a:extLst>
        </xdr:cNvPr>
        <xdr:cNvSpPr txBox="1"/>
      </xdr:nvSpPr>
      <xdr:spPr>
        <a:xfrm>
          <a:off x="1816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104157</xdr:rowOff>
    </xdr:from>
    <xdr:ext cx="405111" cy="259045"/>
    <xdr:sp macro="" textlink="">
      <xdr:nvSpPr>
        <xdr:cNvPr id="352" name="n_4aveValue【港湾・漁港】&#10;有形固定資産減価償却率">
          <a:extLst>
            <a:ext uri="{FF2B5EF4-FFF2-40B4-BE49-F238E27FC236}">
              <a16:creationId xmlns:a16="http://schemas.microsoft.com/office/drawing/2014/main" xmlns="" id="{CC3458A2-748C-4359-83D2-5EE810561803}"/>
            </a:ext>
          </a:extLst>
        </xdr:cNvPr>
        <xdr:cNvSpPr txBox="1"/>
      </xdr:nvSpPr>
      <xdr:spPr>
        <a:xfrm>
          <a:off x="927744" y="182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68597</xdr:rowOff>
    </xdr:from>
    <xdr:ext cx="405111" cy="259045"/>
    <xdr:sp macro="" textlink="">
      <xdr:nvSpPr>
        <xdr:cNvPr id="353" name="n_4mainValue【港湾・漁港】&#10;有形固定資産減価償却率">
          <a:extLst>
            <a:ext uri="{FF2B5EF4-FFF2-40B4-BE49-F238E27FC236}">
              <a16:creationId xmlns:a16="http://schemas.microsoft.com/office/drawing/2014/main" xmlns="" id="{E002835B-9160-47E6-B79F-D95B2CD0C570}"/>
            </a:ext>
          </a:extLst>
        </xdr:cNvPr>
        <xdr:cNvSpPr txBox="1"/>
      </xdr:nvSpPr>
      <xdr:spPr>
        <a:xfrm>
          <a:off x="927744" y="17213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4" name="正方形/長方形 353">
          <a:extLst>
            <a:ext uri="{FF2B5EF4-FFF2-40B4-BE49-F238E27FC236}">
              <a16:creationId xmlns:a16="http://schemas.microsoft.com/office/drawing/2014/main" xmlns="" id="{649C8A8C-ABEE-4F45-878F-DE401EE11F0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5" name="正方形/長方形 354">
          <a:extLst>
            <a:ext uri="{FF2B5EF4-FFF2-40B4-BE49-F238E27FC236}">
              <a16:creationId xmlns:a16="http://schemas.microsoft.com/office/drawing/2014/main" xmlns="" id="{6B779065-A491-4E5C-9234-BE16F61EAD4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6" name="正方形/長方形 355">
          <a:extLst>
            <a:ext uri="{FF2B5EF4-FFF2-40B4-BE49-F238E27FC236}">
              <a16:creationId xmlns:a16="http://schemas.microsoft.com/office/drawing/2014/main" xmlns="" id="{A92F9D72-40B1-414B-8D50-F8B0E97CB0F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7" name="正方形/長方形 356">
          <a:extLst>
            <a:ext uri="{FF2B5EF4-FFF2-40B4-BE49-F238E27FC236}">
              <a16:creationId xmlns:a16="http://schemas.microsoft.com/office/drawing/2014/main" xmlns="" id="{010C670E-7456-4E82-9862-6EA42CB82B8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8" name="正方形/長方形 357">
          <a:extLst>
            <a:ext uri="{FF2B5EF4-FFF2-40B4-BE49-F238E27FC236}">
              <a16:creationId xmlns:a16="http://schemas.microsoft.com/office/drawing/2014/main" xmlns="" id="{D2E5CDFD-9837-44DF-A9CE-4904B34162B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9" name="正方形/長方形 358">
          <a:extLst>
            <a:ext uri="{FF2B5EF4-FFF2-40B4-BE49-F238E27FC236}">
              <a16:creationId xmlns:a16="http://schemas.microsoft.com/office/drawing/2014/main" xmlns="" id="{83A8CEA7-9836-4C41-9102-2D6AEA240CE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0" name="正方形/長方形 359">
          <a:extLst>
            <a:ext uri="{FF2B5EF4-FFF2-40B4-BE49-F238E27FC236}">
              <a16:creationId xmlns:a16="http://schemas.microsoft.com/office/drawing/2014/main" xmlns="" id="{8A606956-4FCC-48B4-81D6-2D66C90CDF2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1" name="正方形/長方形 360">
          <a:extLst>
            <a:ext uri="{FF2B5EF4-FFF2-40B4-BE49-F238E27FC236}">
              <a16:creationId xmlns:a16="http://schemas.microsoft.com/office/drawing/2014/main" xmlns="" id="{F5647C89-892C-491B-8049-532B2F97191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2" name="テキスト ボックス 361">
          <a:extLst>
            <a:ext uri="{FF2B5EF4-FFF2-40B4-BE49-F238E27FC236}">
              <a16:creationId xmlns:a16="http://schemas.microsoft.com/office/drawing/2014/main" xmlns="" id="{9F8D2ECA-3288-4AF4-8A7A-5F0C8BC0495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3" name="直線コネクタ 362">
          <a:extLst>
            <a:ext uri="{FF2B5EF4-FFF2-40B4-BE49-F238E27FC236}">
              <a16:creationId xmlns:a16="http://schemas.microsoft.com/office/drawing/2014/main" xmlns="" id="{800FFDAB-5348-437D-A283-159371251325}"/>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64" name="直線コネクタ 363">
          <a:extLst>
            <a:ext uri="{FF2B5EF4-FFF2-40B4-BE49-F238E27FC236}">
              <a16:creationId xmlns:a16="http://schemas.microsoft.com/office/drawing/2014/main" xmlns="" id="{82421941-2BDD-48FF-862F-5917BCE8D065}"/>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65" name="テキスト ボックス 364">
          <a:extLst>
            <a:ext uri="{FF2B5EF4-FFF2-40B4-BE49-F238E27FC236}">
              <a16:creationId xmlns:a16="http://schemas.microsoft.com/office/drawing/2014/main" xmlns="" id="{D3CBB894-F887-4200-9764-6550453CCAA6}"/>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66" name="直線コネクタ 365">
          <a:extLst>
            <a:ext uri="{FF2B5EF4-FFF2-40B4-BE49-F238E27FC236}">
              <a16:creationId xmlns:a16="http://schemas.microsoft.com/office/drawing/2014/main" xmlns="" id="{D865CA4E-DF0C-47B3-8C32-0CDD23F383B1}"/>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367" name="テキスト ボックス 366">
          <a:extLst>
            <a:ext uri="{FF2B5EF4-FFF2-40B4-BE49-F238E27FC236}">
              <a16:creationId xmlns:a16="http://schemas.microsoft.com/office/drawing/2014/main" xmlns="" id="{01760518-4B92-4AA0-AF91-5FB03E8558AB}"/>
            </a:ext>
          </a:extLst>
        </xdr:cNvPr>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68" name="直線コネクタ 367">
          <a:extLst>
            <a:ext uri="{FF2B5EF4-FFF2-40B4-BE49-F238E27FC236}">
              <a16:creationId xmlns:a16="http://schemas.microsoft.com/office/drawing/2014/main" xmlns="" id="{7CC1943B-4D94-47B9-B826-7513CA564456}"/>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369" name="テキスト ボックス 368">
          <a:extLst>
            <a:ext uri="{FF2B5EF4-FFF2-40B4-BE49-F238E27FC236}">
              <a16:creationId xmlns:a16="http://schemas.microsoft.com/office/drawing/2014/main" xmlns="" id="{60E9486A-1802-438A-8A5B-58A6B62BCFB0}"/>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70" name="直線コネクタ 369">
          <a:extLst>
            <a:ext uri="{FF2B5EF4-FFF2-40B4-BE49-F238E27FC236}">
              <a16:creationId xmlns:a16="http://schemas.microsoft.com/office/drawing/2014/main" xmlns="" id="{D8F32A5B-08A1-4622-A5F2-6A8FC1027052}"/>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371" name="テキスト ボックス 370">
          <a:extLst>
            <a:ext uri="{FF2B5EF4-FFF2-40B4-BE49-F238E27FC236}">
              <a16:creationId xmlns:a16="http://schemas.microsoft.com/office/drawing/2014/main" xmlns="" id="{CBB571C8-E85F-4985-9E23-0DA986B341AF}"/>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2" name="直線コネクタ 371">
          <a:extLst>
            <a:ext uri="{FF2B5EF4-FFF2-40B4-BE49-F238E27FC236}">
              <a16:creationId xmlns:a16="http://schemas.microsoft.com/office/drawing/2014/main" xmlns="" id="{B331EEA0-2EF2-428F-9C4D-D8A7ECB0D06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73" name="テキスト ボックス 372">
          <a:extLst>
            <a:ext uri="{FF2B5EF4-FFF2-40B4-BE49-F238E27FC236}">
              <a16:creationId xmlns:a16="http://schemas.microsoft.com/office/drawing/2014/main" xmlns="" id="{5C476946-E3D0-491C-9355-8C0B4A0DBACF}"/>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4" name="【港湾・漁港】&#10;一人当たり有形固定資産（償却資産）額グラフ枠">
          <a:extLst>
            <a:ext uri="{FF2B5EF4-FFF2-40B4-BE49-F238E27FC236}">
              <a16:creationId xmlns:a16="http://schemas.microsoft.com/office/drawing/2014/main" xmlns="" id="{33666787-3CEC-4867-876B-2A6FAEE9D47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165805</xdr:rowOff>
    </xdr:from>
    <xdr:to>
      <xdr:col>54</xdr:col>
      <xdr:colOff>189865</xdr:colOff>
      <xdr:row>108</xdr:row>
      <xdr:rowOff>76172</xdr:rowOff>
    </xdr:to>
    <xdr:cxnSp macro="">
      <xdr:nvCxnSpPr>
        <xdr:cNvPr id="375" name="直線コネクタ 374">
          <a:extLst>
            <a:ext uri="{FF2B5EF4-FFF2-40B4-BE49-F238E27FC236}">
              <a16:creationId xmlns:a16="http://schemas.microsoft.com/office/drawing/2014/main" xmlns="" id="{77B614CE-54E6-4D2C-82E3-44E72A4F2279}"/>
            </a:ext>
          </a:extLst>
        </xdr:cNvPr>
        <xdr:cNvCxnSpPr/>
      </xdr:nvCxnSpPr>
      <xdr:spPr>
        <a:xfrm flipV="1">
          <a:off x="10476865" y="17139355"/>
          <a:ext cx="0" cy="1453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79999</xdr:rowOff>
    </xdr:from>
    <xdr:ext cx="313932" cy="259045"/>
    <xdr:sp macro="" textlink="">
      <xdr:nvSpPr>
        <xdr:cNvPr id="376" name="【港湾・漁港】&#10;一人当たり有形固定資産（償却資産）額最小値テキスト">
          <a:extLst>
            <a:ext uri="{FF2B5EF4-FFF2-40B4-BE49-F238E27FC236}">
              <a16:creationId xmlns:a16="http://schemas.microsoft.com/office/drawing/2014/main" xmlns="" id="{C7300882-4D5D-450B-A3F8-CC4FBEC0E9F7}"/>
            </a:ext>
          </a:extLst>
        </xdr:cNvPr>
        <xdr:cNvSpPr txBox="1"/>
      </xdr:nvSpPr>
      <xdr:spPr>
        <a:xfrm>
          <a:off x="10515600" y="185965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76172</xdr:rowOff>
    </xdr:from>
    <xdr:to>
      <xdr:col>55</xdr:col>
      <xdr:colOff>88900</xdr:colOff>
      <xdr:row>108</xdr:row>
      <xdr:rowOff>76172</xdr:rowOff>
    </xdr:to>
    <xdr:cxnSp macro="">
      <xdr:nvCxnSpPr>
        <xdr:cNvPr id="377" name="直線コネクタ 376">
          <a:extLst>
            <a:ext uri="{FF2B5EF4-FFF2-40B4-BE49-F238E27FC236}">
              <a16:creationId xmlns:a16="http://schemas.microsoft.com/office/drawing/2014/main" xmlns="" id="{0600E2F2-E3CA-4127-8148-610D37B02E16}"/>
            </a:ext>
          </a:extLst>
        </xdr:cNvPr>
        <xdr:cNvCxnSpPr/>
      </xdr:nvCxnSpPr>
      <xdr:spPr>
        <a:xfrm>
          <a:off x="10388600" y="1859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112482</xdr:rowOff>
    </xdr:from>
    <xdr:ext cx="690189" cy="259045"/>
    <xdr:sp macro="" textlink="">
      <xdr:nvSpPr>
        <xdr:cNvPr id="378" name="【港湾・漁港】&#10;一人当たり有形固定資産（償却資産）額最大値テキスト">
          <a:extLst>
            <a:ext uri="{FF2B5EF4-FFF2-40B4-BE49-F238E27FC236}">
              <a16:creationId xmlns:a16="http://schemas.microsoft.com/office/drawing/2014/main" xmlns="" id="{DB8A1AA1-D5E5-4B40-8F91-D9F1866188A1}"/>
            </a:ext>
          </a:extLst>
        </xdr:cNvPr>
        <xdr:cNvSpPr txBox="1"/>
      </xdr:nvSpPr>
      <xdr:spPr>
        <a:xfrm>
          <a:off x="10515600" y="169145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165805</xdr:rowOff>
    </xdr:from>
    <xdr:to>
      <xdr:col>55</xdr:col>
      <xdr:colOff>88900</xdr:colOff>
      <xdr:row>99</xdr:row>
      <xdr:rowOff>165805</xdr:rowOff>
    </xdr:to>
    <xdr:cxnSp macro="">
      <xdr:nvCxnSpPr>
        <xdr:cNvPr id="379" name="直線コネクタ 378">
          <a:extLst>
            <a:ext uri="{FF2B5EF4-FFF2-40B4-BE49-F238E27FC236}">
              <a16:creationId xmlns:a16="http://schemas.microsoft.com/office/drawing/2014/main" xmlns="" id="{A1638F17-88F0-4206-AE8D-C2B51C1A5B60}"/>
            </a:ext>
          </a:extLst>
        </xdr:cNvPr>
        <xdr:cNvCxnSpPr/>
      </xdr:nvCxnSpPr>
      <xdr:spPr>
        <a:xfrm>
          <a:off x="10388600" y="1713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145758</xdr:rowOff>
    </xdr:from>
    <xdr:ext cx="599010" cy="259045"/>
    <xdr:sp macro="" textlink="">
      <xdr:nvSpPr>
        <xdr:cNvPr id="380" name="【港湾・漁港】&#10;一人当たり有形固定資産（償却資産）額平均値テキスト">
          <a:extLst>
            <a:ext uri="{FF2B5EF4-FFF2-40B4-BE49-F238E27FC236}">
              <a16:creationId xmlns:a16="http://schemas.microsoft.com/office/drawing/2014/main" xmlns="" id="{57CCAAB6-DBDF-4301-AFB9-9F84B1F3A41C}"/>
            </a:ext>
          </a:extLst>
        </xdr:cNvPr>
        <xdr:cNvSpPr txBox="1"/>
      </xdr:nvSpPr>
      <xdr:spPr>
        <a:xfrm>
          <a:off x="10515600" y="18319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167331</xdr:rowOff>
    </xdr:from>
    <xdr:to>
      <xdr:col>55</xdr:col>
      <xdr:colOff>50800</xdr:colOff>
      <xdr:row>107</xdr:row>
      <xdr:rowOff>97481</xdr:rowOff>
    </xdr:to>
    <xdr:sp macro="" textlink="">
      <xdr:nvSpPr>
        <xdr:cNvPr id="381" name="フローチャート: 判断 380">
          <a:extLst>
            <a:ext uri="{FF2B5EF4-FFF2-40B4-BE49-F238E27FC236}">
              <a16:creationId xmlns:a16="http://schemas.microsoft.com/office/drawing/2014/main" xmlns="" id="{1E9B34B1-73B8-4C4B-8F72-57753374D067}"/>
            </a:ext>
          </a:extLst>
        </xdr:cNvPr>
        <xdr:cNvSpPr/>
      </xdr:nvSpPr>
      <xdr:spPr>
        <a:xfrm>
          <a:off x="10426700" y="1834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64224</xdr:rowOff>
    </xdr:from>
    <xdr:to>
      <xdr:col>50</xdr:col>
      <xdr:colOff>165100</xdr:colOff>
      <xdr:row>107</xdr:row>
      <xdr:rowOff>165824</xdr:rowOff>
    </xdr:to>
    <xdr:sp macro="" textlink="">
      <xdr:nvSpPr>
        <xdr:cNvPr id="382" name="フローチャート: 判断 381">
          <a:extLst>
            <a:ext uri="{FF2B5EF4-FFF2-40B4-BE49-F238E27FC236}">
              <a16:creationId xmlns:a16="http://schemas.microsoft.com/office/drawing/2014/main" xmlns="" id="{788CB6BE-B592-417F-9EE0-0E9CF3544120}"/>
            </a:ext>
          </a:extLst>
        </xdr:cNvPr>
        <xdr:cNvSpPr/>
      </xdr:nvSpPr>
      <xdr:spPr>
        <a:xfrm>
          <a:off x="9588500" y="1840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87271</xdr:rowOff>
    </xdr:from>
    <xdr:to>
      <xdr:col>46</xdr:col>
      <xdr:colOff>38100</xdr:colOff>
      <xdr:row>108</xdr:row>
      <xdr:rowOff>17421</xdr:rowOff>
    </xdr:to>
    <xdr:sp macro="" textlink="">
      <xdr:nvSpPr>
        <xdr:cNvPr id="383" name="フローチャート: 判断 382">
          <a:extLst>
            <a:ext uri="{FF2B5EF4-FFF2-40B4-BE49-F238E27FC236}">
              <a16:creationId xmlns:a16="http://schemas.microsoft.com/office/drawing/2014/main" xmlns="" id="{B097A3CB-CC44-4CC9-9016-965086B39B6D}"/>
            </a:ext>
          </a:extLst>
        </xdr:cNvPr>
        <xdr:cNvSpPr/>
      </xdr:nvSpPr>
      <xdr:spPr>
        <a:xfrm>
          <a:off x="8699500" y="1843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15942</xdr:rowOff>
    </xdr:from>
    <xdr:to>
      <xdr:col>41</xdr:col>
      <xdr:colOff>101600</xdr:colOff>
      <xdr:row>107</xdr:row>
      <xdr:rowOff>117542</xdr:rowOff>
    </xdr:to>
    <xdr:sp macro="" textlink="">
      <xdr:nvSpPr>
        <xdr:cNvPr id="384" name="フローチャート: 判断 383">
          <a:extLst>
            <a:ext uri="{FF2B5EF4-FFF2-40B4-BE49-F238E27FC236}">
              <a16:creationId xmlns:a16="http://schemas.microsoft.com/office/drawing/2014/main" xmlns="" id="{A5B845E6-DE9B-425C-9575-5183B94B1158}"/>
            </a:ext>
          </a:extLst>
        </xdr:cNvPr>
        <xdr:cNvSpPr/>
      </xdr:nvSpPr>
      <xdr:spPr>
        <a:xfrm>
          <a:off x="7810500" y="1836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52592</xdr:rowOff>
    </xdr:from>
    <xdr:to>
      <xdr:col>36</xdr:col>
      <xdr:colOff>165100</xdr:colOff>
      <xdr:row>107</xdr:row>
      <xdr:rowOff>154192</xdr:rowOff>
    </xdr:to>
    <xdr:sp macro="" textlink="">
      <xdr:nvSpPr>
        <xdr:cNvPr id="385" name="フローチャート: 判断 384">
          <a:extLst>
            <a:ext uri="{FF2B5EF4-FFF2-40B4-BE49-F238E27FC236}">
              <a16:creationId xmlns:a16="http://schemas.microsoft.com/office/drawing/2014/main" xmlns="" id="{BCB68B8C-2CBC-4502-A81B-8D0F2A022775}"/>
            </a:ext>
          </a:extLst>
        </xdr:cNvPr>
        <xdr:cNvSpPr/>
      </xdr:nvSpPr>
      <xdr:spPr>
        <a:xfrm>
          <a:off x="6921500" y="1839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xmlns="" id="{8BE33F27-9260-4552-B3BC-877541B7D60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7" name="テキスト ボックス 386">
          <a:extLst>
            <a:ext uri="{FF2B5EF4-FFF2-40B4-BE49-F238E27FC236}">
              <a16:creationId xmlns:a16="http://schemas.microsoft.com/office/drawing/2014/main" xmlns="" id="{C753EA81-A375-4F77-9B10-1D99A3158B9B}"/>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8" name="テキスト ボックス 387">
          <a:extLst>
            <a:ext uri="{FF2B5EF4-FFF2-40B4-BE49-F238E27FC236}">
              <a16:creationId xmlns:a16="http://schemas.microsoft.com/office/drawing/2014/main" xmlns="" id="{89AC7FD9-EF3F-4120-9A84-B91B10870BA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9" name="テキスト ボックス 388">
          <a:extLst>
            <a:ext uri="{FF2B5EF4-FFF2-40B4-BE49-F238E27FC236}">
              <a16:creationId xmlns:a16="http://schemas.microsoft.com/office/drawing/2014/main" xmlns="" id="{0AD3470B-9222-4B73-872F-D40CE174F2AD}"/>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0" name="テキスト ボックス 389">
          <a:extLst>
            <a:ext uri="{FF2B5EF4-FFF2-40B4-BE49-F238E27FC236}">
              <a16:creationId xmlns:a16="http://schemas.microsoft.com/office/drawing/2014/main" xmlns="" id="{EFAD95F6-1DB6-4004-B5A1-B2E3814786D4}"/>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108</xdr:row>
      <xdr:rowOff>24842</xdr:rowOff>
    </xdr:from>
    <xdr:to>
      <xdr:col>36</xdr:col>
      <xdr:colOff>165100</xdr:colOff>
      <xdr:row>108</xdr:row>
      <xdr:rowOff>126442</xdr:rowOff>
    </xdr:to>
    <xdr:sp macro="" textlink="">
      <xdr:nvSpPr>
        <xdr:cNvPr id="391" name="楕円 390">
          <a:extLst>
            <a:ext uri="{FF2B5EF4-FFF2-40B4-BE49-F238E27FC236}">
              <a16:creationId xmlns:a16="http://schemas.microsoft.com/office/drawing/2014/main" xmlns="" id="{5989CE78-43B4-4D34-9747-8B59D269C4B0}"/>
            </a:ext>
          </a:extLst>
        </xdr:cNvPr>
        <xdr:cNvSpPr/>
      </xdr:nvSpPr>
      <xdr:spPr>
        <a:xfrm>
          <a:off x="6921500" y="1854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106</xdr:row>
      <xdr:rowOff>10901</xdr:rowOff>
    </xdr:from>
    <xdr:ext cx="599010" cy="259045"/>
    <xdr:sp macro="" textlink="">
      <xdr:nvSpPr>
        <xdr:cNvPr id="392" name="n_1aveValue【港湾・漁港】&#10;一人当たり有形固定資産（償却資産）額">
          <a:extLst>
            <a:ext uri="{FF2B5EF4-FFF2-40B4-BE49-F238E27FC236}">
              <a16:creationId xmlns:a16="http://schemas.microsoft.com/office/drawing/2014/main" xmlns="" id="{59F4628D-E23C-4D1C-B1CE-691BA94E7ED9}"/>
            </a:ext>
          </a:extLst>
        </xdr:cNvPr>
        <xdr:cNvSpPr txBox="1"/>
      </xdr:nvSpPr>
      <xdr:spPr>
        <a:xfrm>
          <a:off x="9327095" y="1818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33948</xdr:rowOff>
    </xdr:from>
    <xdr:ext cx="599010" cy="259045"/>
    <xdr:sp macro="" textlink="">
      <xdr:nvSpPr>
        <xdr:cNvPr id="393" name="n_2aveValue【港湾・漁港】&#10;一人当たり有形固定資産（償却資産）額">
          <a:extLst>
            <a:ext uri="{FF2B5EF4-FFF2-40B4-BE49-F238E27FC236}">
              <a16:creationId xmlns:a16="http://schemas.microsoft.com/office/drawing/2014/main" xmlns="" id="{A33EF4A1-F3F8-4067-9FA2-C5B6A1840B77}"/>
            </a:ext>
          </a:extLst>
        </xdr:cNvPr>
        <xdr:cNvSpPr txBox="1"/>
      </xdr:nvSpPr>
      <xdr:spPr>
        <a:xfrm>
          <a:off x="8450795" y="1820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134069</xdr:rowOff>
    </xdr:from>
    <xdr:ext cx="599010" cy="259045"/>
    <xdr:sp macro="" textlink="">
      <xdr:nvSpPr>
        <xdr:cNvPr id="394" name="n_3aveValue【港湾・漁港】&#10;一人当たり有形固定資産（償却資産）額">
          <a:extLst>
            <a:ext uri="{FF2B5EF4-FFF2-40B4-BE49-F238E27FC236}">
              <a16:creationId xmlns:a16="http://schemas.microsoft.com/office/drawing/2014/main" xmlns="" id="{47BEB87B-5E15-4265-B66A-952C2A6B7011}"/>
            </a:ext>
          </a:extLst>
        </xdr:cNvPr>
        <xdr:cNvSpPr txBox="1"/>
      </xdr:nvSpPr>
      <xdr:spPr>
        <a:xfrm>
          <a:off x="7561795" y="18136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170719</xdr:rowOff>
    </xdr:from>
    <xdr:ext cx="599010" cy="259045"/>
    <xdr:sp macro="" textlink="">
      <xdr:nvSpPr>
        <xdr:cNvPr id="395" name="n_4aveValue【港湾・漁港】&#10;一人当たり有形固定資産（償却資産）額">
          <a:extLst>
            <a:ext uri="{FF2B5EF4-FFF2-40B4-BE49-F238E27FC236}">
              <a16:creationId xmlns:a16="http://schemas.microsoft.com/office/drawing/2014/main" xmlns="" id="{3AF45F31-ADF3-4E83-8DC7-5D5DB2080E78}"/>
            </a:ext>
          </a:extLst>
        </xdr:cNvPr>
        <xdr:cNvSpPr txBox="1"/>
      </xdr:nvSpPr>
      <xdr:spPr>
        <a:xfrm>
          <a:off x="6672795" y="18172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115517</xdr:colOff>
      <xdr:row>108</xdr:row>
      <xdr:rowOff>117569</xdr:rowOff>
    </xdr:from>
    <xdr:ext cx="378565" cy="259045"/>
    <xdr:sp macro="" textlink="">
      <xdr:nvSpPr>
        <xdr:cNvPr id="396" name="n_4mainValue【港湾・漁港】&#10;一人当たり有形固定資産（償却資産）額">
          <a:extLst>
            <a:ext uri="{FF2B5EF4-FFF2-40B4-BE49-F238E27FC236}">
              <a16:creationId xmlns:a16="http://schemas.microsoft.com/office/drawing/2014/main" xmlns="" id="{AB53BB93-7F01-4A32-A656-9B151FCDF012}"/>
            </a:ext>
          </a:extLst>
        </xdr:cNvPr>
        <xdr:cNvSpPr txBox="1"/>
      </xdr:nvSpPr>
      <xdr:spPr>
        <a:xfrm>
          <a:off x="6783017" y="18634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xmlns="" id="{7F5991E1-0142-46F7-BA15-4E903319115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xmlns="" id="{AA6CB532-73ED-4426-A135-5BCE39B6DB1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xmlns="" id="{E23E25DD-DB9F-4E36-A8B1-0D4084EAFD7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xmlns="" id="{A34D98A4-639B-428F-AB6B-CD4CB51C9E5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xmlns="" id="{AAEB1AB7-454B-4D42-94CF-2F110B834F4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xmlns="" id="{FDC156AC-7504-43E8-B8C8-5BA44B55E3A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xmlns="" id="{54D73AD7-9F55-4EF7-AAE1-6D8CC6FCD37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xmlns="" id="{F4CB9044-5E27-48BA-AB06-B671CD1F1FB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xmlns="" id="{74CA3DA1-8EA1-4C2E-BF42-50356028E99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xmlns="" id="{2D341353-BE8E-4E81-80E8-0F713055BDA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xmlns="" id="{FAAFA3E5-1F1E-4212-95F1-A047264FE52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xmlns="" id="{8B75B3BB-1A8D-4282-AA8F-1573111B97E7}"/>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xmlns="" id="{EFE76523-7A9B-4926-9755-0FBA17255C45}"/>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xmlns="" id="{58F862C4-1C94-49B2-BAB7-63FA89AC577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xmlns="" id="{2C98407E-DE37-4DFB-8060-E98071A3F0AC}"/>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xmlns="" id="{1488B3E5-7C85-482D-9059-5A0E64D2A504}"/>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xmlns="" id="{9A06D598-4A42-49A3-98D4-92D317311BB3}"/>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xmlns="" id="{0E552839-DE42-4922-AC1F-E485A2D2F7CE}"/>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xmlns="" id="{7809AB2A-C11E-4A7D-AFA5-4B360B6D9C9C}"/>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xmlns="" id="{64244844-CDA2-4A00-8541-E5A2FA75221E}"/>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a:extLst>
            <a:ext uri="{FF2B5EF4-FFF2-40B4-BE49-F238E27FC236}">
              <a16:creationId xmlns:a16="http://schemas.microsoft.com/office/drawing/2014/main" xmlns="" id="{80D03A35-22EE-46AF-9543-A8CE83FD5F7A}"/>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xmlns="" id="{001EE073-40A7-47A9-AFAF-9C2BA96FF87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a:extLst>
            <a:ext uri="{FF2B5EF4-FFF2-40B4-BE49-F238E27FC236}">
              <a16:creationId xmlns:a16="http://schemas.microsoft.com/office/drawing/2014/main" xmlns="" id="{08E3449A-5E5C-48A0-BA14-135A6104C81B}"/>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xmlns="" id="{002B8206-B0D2-47C6-97C0-D333B1BC0EF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38100</xdr:rowOff>
    </xdr:to>
    <xdr:cxnSp macro="">
      <xdr:nvCxnSpPr>
        <xdr:cNvPr id="421" name="直線コネクタ 420">
          <a:extLst>
            <a:ext uri="{FF2B5EF4-FFF2-40B4-BE49-F238E27FC236}">
              <a16:creationId xmlns:a16="http://schemas.microsoft.com/office/drawing/2014/main" xmlns="" id="{2A6BEFD2-8EE4-41F7-9504-2BD9FF8B7EEE}"/>
            </a:ext>
          </a:extLst>
        </xdr:cNvPr>
        <xdr:cNvCxnSpPr/>
      </xdr:nvCxnSpPr>
      <xdr:spPr>
        <a:xfrm flipV="1">
          <a:off x="16318864" y="57988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xmlns="" id="{FCA83F61-018F-4C53-A294-B82246DE8D98}"/>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3" name="直線コネクタ 422">
          <a:extLst>
            <a:ext uri="{FF2B5EF4-FFF2-40B4-BE49-F238E27FC236}">
              <a16:creationId xmlns:a16="http://schemas.microsoft.com/office/drawing/2014/main" xmlns="" id="{B9F19ED8-BA7F-4767-A761-90782221D477}"/>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424" name="【認定こども園・幼稚園・保育所】&#10;有形固定資産減価償却率最大値テキスト">
          <a:extLst>
            <a:ext uri="{FF2B5EF4-FFF2-40B4-BE49-F238E27FC236}">
              <a16:creationId xmlns:a16="http://schemas.microsoft.com/office/drawing/2014/main" xmlns="" id="{DBF10F1D-1708-4746-B9A0-944241CF48B7}"/>
            </a:ext>
          </a:extLst>
        </xdr:cNvPr>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425" name="直線コネクタ 424">
          <a:extLst>
            <a:ext uri="{FF2B5EF4-FFF2-40B4-BE49-F238E27FC236}">
              <a16:creationId xmlns:a16="http://schemas.microsoft.com/office/drawing/2014/main" xmlns="" id="{9F93325D-6527-43D2-B8AD-B96146895757}"/>
            </a:ext>
          </a:extLst>
        </xdr:cNvPr>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80027</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xmlns="" id="{04351BF8-3CF7-425E-8FE5-618BCC3EC061}"/>
            </a:ext>
          </a:extLst>
        </xdr:cNvPr>
        <xdr:cNvSpPr txBox="1"/>
      </xdr:nvSpPr>
      <xdr:spPr>
        <a:xfrm>
          <a:off x="16357600" y="6252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427" name="フローチャート: 判断 426">
          <a:extLst>
            <a:ext uri="{FF2B5EF4-FFF2-40B4-BE49-F238E27FC236}">
              <a16:creationId xmlns:a16="http://schemas.microsoft.com/office/drawing/2014/main" xmlns="" id="{976BE499-4F19-4737-B4E0-A1C8EFE37748}"/>
            </a:ext>
          </a:extLst>
        </xdr:cNvPr>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103505</xdr:rowOff>
    </xdr:from>
    <xdr:to>
      <xdr:col>81</xdr:col>
      <xdr:colOff>101600</xdr:colOff>
      <xdr:row>37</xdr:row>
      <xdr:rowOff>33655</xdr:rowOff>
    </xdr:to>
    <xdr:sp macro="" textlink="">
      <xdr:nvSpPr>
        <xdr:cNvPr id="428" name="フローチャート: 判断 427">
          <a:extLst>
            <a:ext uri="{FF2B5EF4-FFF2-40B4-BE49-F238E27FC236}">
              <a16:creationId xmlns:a16="http://schemas.microsoft.com/office/drawing/2014/main" xmlns="" id="{4437A19F-187F-41B5-8F87-7EB822C62C9C}"/>
            </a:ext>
          </a:extLst>
        </xdr:cNvPr>
        <xdr:cNvSpPr/>
      </xdr:nvSpPr>
      <xdr:spPr>
        <a:xfrm>
          <a:off x="15430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29" name="フローチャート: 判断 428">
          <a:extLst>
            <a:ext uri="{FF2B5EF4-FFF2-40B4-BE49-F238E27FC236}">
              <a16:creationId xmlns:a16="http://schemas.microsoft.com/office/drawing/2014/main" xmlns="" id="{E675DFB1-CA71-4E0E-858B-7E39316BDD49}"/>
            </a:ext>
          </a:extLst>
        </xdr:cNvPr>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4445</xdr:rowOff>
    </xdr:from>
    <xdr:to>
      <xdr:col>72</xdr:col>
      <xdr:colOff>38100</xdr:colOff>
      <xdr:row>37</xdr:row>
      <xdr:rowOff>106045</xdr:rowOff>
    </xdr:to>
    <xdr:sp macro="" textlink="">
      <xdr:nvSpPr>
        <xdr:cNvPr id="430" name="フローチャート: 判断 429">
          <a:extLst>
            <a:ext uri="{FF2B5EF4-FFF2-40B4-BE49-F238E27FC236}">
              <a16:creationId xmlns:a16="http://schemas.microsoft.com/office/drawing/2014/main" xmlns="" id="{5A44E192-EB27-48EA-8D33-68F09F7DBB8A}"/>
            </a:ext>
          </a:extLst>
        </xdr:cNvPr>
        <xdr:cNvSpPr/>
      </xdr:nvSpPr>
      <xdr:spPr>
        <a:xfrm>
          <a:off x="13652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143510</xdr:rowOff>
    </xdr:from>
    <xdr:to>
      <xdr:col>67</xdr:col>
      <xdr:colOff>101600</xdr:colOff>
      <xdr:row>37</xdr:row>
      <xdr:rowOff>73660</xdr:rowOff>
    </xdr:to>
    <xdr:sp macro="" textlink="">
      <xdr:nvSpPr>
        <xdr:cNvPr id="431" name="フローチャート: 判断 430">
          <a:extLst>
            <a:ext uri="{FF2B5EF4-FFF2-40B4-BE49-F238E27FC236}">
              <a16:creationId xmlns:a16="http://schemas.microsoft.com/office/drawing/2014/main" xmlns="" id="{7C0EDCFF-7FDB-43AD-9C89-567777A8E30F}"/>
            </a:ext>
          </a:extLst>
        </xdr:cNvPr>
        <xdr:cNvSpPr/>
      </xdr:nvSpPr>
      <xdr:spPr>
        <a:xfrm>
          <a:off x="12763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xmlns="" id="{5BF39CB0-AC85-4181-B194-43B14946902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xmlns="" id="{C6338502-6EA6-48F3-9033-FB8011D6BF8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xmlns="" id="{92C350A8-EF7D-466A-ADA8-31D4026F8EE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xmlns="" id="{B3C2AE6F-1FFE-42E5-A433-62B99F7C545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xmlns="" id="{3180753A-2448-4795-8A55-0800EF58284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109220</xdr:rowOff>
    </xdr:from>
    <xdr:to>
      <xdr:col>67</xdr:col>
      <xdr:colOff>101600</xdr:colOff>
      <xdr:row>39</xdr:row>
      <xdr:rowOff>39370</xdr:rowOff>
    </xdr:to>
    <xdr:sp macro="" textlink="">
      <xdr:nvSpPr>
        <xdr:cNvPr id="437" name="楕円 436">
          <a:extLst>
            <a:ext uri="{FF2B5EF4-FFF2-40B4-BE49-F238E27FC236}">
              <a16:creationId xmlns:a16="http://schemas.microsoft.com/office/drawing/2014/main" xmlns="" id="{7FFC2BE5-88A3-44B4-B095-AAE5A181D50B}"/>
            </a:ext>
          </a:extLst>
        </xdr:cNvPr>
        <xdr:cNvSpPr/>
      </xdr:nvSpPr>
      <xdr:spPr>
        <a:xfrm>
          <a:off x="12763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50182</xdr:rowOff>
    </xdr:from>
    <xdr:ext cx="405111" cy="259045"/>
    <xdr:sp macro="" textlink="">
      <xdr:nvSpPr>
        <xdr:cNvPr id="438" name="n_1aveValue【認定こども園・幼稚園・保育所】&#10;有形固定資産減価償却率">
          <a:extLst>
            <a:ext uri="{FF2B5EF4-FFF2-40B4-BE49-F238E27FC236}">
              <a16:creationId xmlns:a16="http://schemas.microsoft.com/office/drawing/2014/main" xmlns="" id="{1A6B4347-36EF-46C3-B975-5E4994FA9F1E}"/>
            </a:ext>
          </a:extLst>
        </xdr:cNvPr>
        <xdr:cNvSpPr txBox="1"/>
      </xdr:nvSpPr>
      <xdr:spPr>
        <a:xfrm>
          <a:off x="152660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439" name="n_2aveValue【認定こども園・幼稚園・保育所】&#10;有形固定資産減価償却率">
          <a:extLst>
            <a:ext uri="{FF2B5EF4-FFF2-40B4-BE49-F238E27FC236}">
              <a16:creationId xmlns:a16="http://schemas.microsoft.com/office/drawing/2014/main" xmlns="" id="{C3E59146-DA53-4A30-BBA1-1D2155B285D7}"/>
            </a:ext>
          </a:extLst>
        </xdr:cNvPr>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122572</xdr:rowOff>
    </xdr:from>
    <xdr:ext cx="405111" cy="259045"/>
    <xdr:sp macro="" textlink="">
      <xdr:nvSpPr>
        <xdr:cNvPr id="440" name="n_3aveValue【認定こども園・幼稚園・保育所】&#10;有形固定資産減価償却率">
          <a:extLst>
            <a:ext uri="{FF2B5EF4-FFF2-40B4-BE49-F238E27FC236}">
              <a16:creationId xmlns:a16="http://schemas.microsoft.com/office/drawing/2014/main" xmlns="" id="{0E19A115-259C-43B5-A0F1-6C61BB196FE9}"/>
            </a:ext>
          </a:extLst>
        </xdr:cNvPr>
        <xdr:cNvSpPr txBox="1"/>
      </xdr:nvSpPr>
      <xdr:spPr>
        <a:xfrm>
          <a:off x="13500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90187</xdr:rowOff>
    </xdr:from>
    <xdr:ext cx="405111" cy="259045"/>
    <xdr:sp macro="" textlink="">
      <xdr:nvSpPr>
        <xdr:cNvPr id="441" name="n_4aveValue【認定こども園・幼稚園・保育所】&#10;有形固定資産減価償却率">
          <a:extLst>
            <a:ext uri="{FF2B5EF4-FFF2-40B4-BE49-F238E27FC236}">
              <a16:creationId xmlns:a16="http://schemas.microsoft.com/office/drawing/2014/main" xmlns="" id="{CD675912-ED29-4024-9633-08B81B29A733}"/>
            </a:ext>
          </a:extLst>
        </xdr:cNvPr>
        <xdr:cNvSpPr txBox="1"/>
      </xdr:nvSpPr>
      <xdr:spPr>
        <a:xfrm>
          <a:off x="12611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30497</xdr:rowOff>
    </xdr:from>
    <xdr:ext cx="405111" cy="259045"/>
    <xdr:sp macro="" textlink="">
      <xdr:nvSpPr>
        <xdr:cNvPr id="442" name="n_4mainValue【認定こども園・幼稚園・保育所】&#10;有形固定資産減価償却率">
          <a:extLst>
            <a:ext uri="{FF2B5EF4-FFF2-40B4-BE49-F238E27FC236}">
              <a16:creationId xmlns:a16="http://schemas.microsoft.com/office/drawing/2014/main" xmlns="" id="{708CBA9F-9C96-4EE0-A400-C21B89431B2C}"/>
            </a:ext>
          </a:extLst>
        </xdr:cNvPr>
        <xdr:cNvSpPr txBox="1"/>
      </xdr:nvSpPr>
      <xdr:spPr>
        <a:xfrm>
          <a:off x="12611744" y="671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3" name="正方形/長方形 442">
          <a:extLst>
            <a:ext uri="{FF2B5EF4-FFF2-40B4-BE49-F238E27FC236}">
              <a16:creationId xmlns:a16="http://schemas.microsoft.com/office/drawing/2014/main" xmlns="" id="{8FFD1DD4-3B3D-4BA4-8D59-986BF4E2966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4" name="正方形/長方形 443">
          <a:extLst>
            <a:ext uri="{FF2B5EF4-FFF2-40B4-BE49-F238E27FC236}">
              <a16:creationId xmlns:a16="http://schemas.microsoft.com/office/drawing/2014/main" xmlns="" id="{5821DC0B-843B-4C66-9EDD-E96C3CDF4B6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5" name="正方形/長方形 444">
          <a:extLst>
            <a:ext uri="{FF2B5EF4-FFF2-40B4-BE49-F238E27FC236}">
              <a16:creationId xmlns:a16="http://schemas.microsoft.com/office/drawing/2014/main" xmlns="" id="{0E452337-B36C-4AEA-994D-62392F3F023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6" name="正方形/長方形 445">
          <a:extLst>
            <a:ext uri="{FF2B5EF4-FFF2-40B4-BE49-F238E27FC236}">
              <a16:creationId xmlns:a16="http://schemas.microsoft.com/office/drawing/2014/main" xmlns="" id="{EEC42B13-2781-40EB-9E8F-2DE449EFDBA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7" name="正方形/長方形 446">
          <a:extLst>
            <a:ext uri="{FF2B5EF4-FFF2-40B4-BE49-F238E27FC236}">
              <a16:creationId xmlns:a16="http://schemas.microsoft.com/office/drawing/2014/main" xmlns="" id="{241F8289-BCAF-4E2D-B287-148573DBC51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8" name="正方形/長方形 447">
          <a:extLst>
            <a:ext uri="{FF2B5EF4-FFF2-40B4-BE49-F238E27FC236}">
              <a16:creationId xmlns:a16="http://schemas.microsoft.com/office/drawing/2014/main" xmlns="" id="{21FA7203-301A-48BF-A296-F0331E0956B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9" name="正方形/長方形 448">
          <a:extLst>
            <a:ext uri="{FF2B5EF4-FFF2-40B4-BE49-F238E27FC236}">
              <a16:creationId xmlns:a16="http://schemas.microsoft.com/office/drawing/2014/main" xmlns="" id="{DDB4CBB2-F3B0-4A19-86DD-76C0F62C47A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0" name="正方形/長方形 449">
          <a:extLst>
            <a:ext uri="{FF2B5EF4-FFF2-40B4-BE49-F238E27FC236}">
              <a16:creationId xmlns:a16="http://schemas.microsoft.com/office/drawing/2014/main" xmlns="" id="{667C368A-D4A5-4D8B-9146-75BB74DD0DA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1" name="テキスト ボックス 450">
          <a:extLst>
            <a:ext uri="{FF2B5EF4-FFF2-40B4-BE49-F238E27FC236}">
              <a16:creationId xmlns:a16="http://schemas.microsoft.com/office/drawing/2014/main" xmlns="" id="{81167BCC-8CD4-4A3F-9004-6F94D7FD06C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2" name="直線コネクタ 451">
          <a:extLst>
            <a:ext uri="{FF2B5EF4-FFF2-40B4-BE49-F238E27FC236}">
              <a16:creationId xmlns:a16="http://schemas.microsoft.com/office/drawing/2014/main" xmlns="" id="{4515A339-F438-4DFF-AF64-FBAAB0F6287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3" name="直線コネクタ 452">
          <a:extLst>
            <a:ext uri="{FF2B5EF4-FFF2-40B4-BE49-F238E27FC236}">
              <a16:creationId xmlns:a16="http://schemas.microsoft.com/office/drawing/2014/main" xmlns="" id="{B64AA6FA-F6A3-4544-B241-008EADD4F2BC}"/>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4" name="テキスト ボックス 453">
          <a:extLst>
            <a:ext uri="{FF2B5EF4-FFF2-40B4-BE49-F238E27FC236}">
              <a16:creationId xmlns:a16="http://schemas.microsoft.com/office/drawing/2014/main" xmlns="" id="{5EB1A50A-45A3-47E8-AE3A-AEE89A0616D9}"/>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5" name="直線コネクタ 454">
          <a:extLst>
            <a:ext uri="{FF2B5EF4-FFF2-40B4-BE49-F238E27FC236}">
              <a16:creationId xmlns:a16="http://schemas.microsoft.com/office/drawing/2014/main" xmlns="" id="{52C7CD73-8C25-4A85-9F3F-F14952DF6FB6}"/>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56" name="テキスト ボックス 455">
          <a:extLst>
            <a:ext uri="{FF2B5EF4-FFF2-40B4-BE49-F238E27FC236}">
              <a16:creationId xmlns:a16="http://schemas.microsoft.com/office/drawing/2014/main" xmlns="" id="{530C3116-26BC-4841-8AB5-A3EAACDBBBCA}"/>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7" name="直線コネクタ 456">
          <a:extLst>
            <a:ext uri="{FF2B5EF4-FFF2-40B4-BE49-F238E27FC236}">
              <a16:creationId xmlns:a16="http://schemas.microsoft.com/office/drawing/2014/main" xmlns="" id="{6D9B6CBC-284A-4F84-84BF-585BBD1E081D}"/>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58" name="テキスト ボックス 457">
          <a:extLst>
            <a:ext uri="{FF2B5EF4-FFF2-40B4-BE49-F238E27FC236}">
              <a16:creationId xmlns:a16="http://schemas.microsoft.com/office/drawing/2014/main" xmlns="" id="{72A807B6-9184-442E-BB08-AF1D5083D072}"/>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9" name="直線コネクタ 458">
          <a:extLst>
            <a:ext uri="{FF2B5EF4-FFF2-40B4-BE49-F238E27FC236}">
              <a16:creationId xmlns:a16="http://schemas.microsoft.com/office/drawing/2014/main" xmlns="" id="{228569B6-DB4C-48B9-8F98-5B607BCE2D79}"/>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0" name="テキスト ボックス 459">
          <a:extLst>
            <a:ext uri="{FF2B5EF4-FFF2-40B4-BE49-F238E27FC236}">
              <a16:creationId xmlns:a16="http://schemas.microsoft.com/office/drawing/2014/main" xmlns="" id="{3BC1D5A8-6DDB-4C76-A7DF-A82AC8E0D929}"/>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1" name="直線コネクタ 460">
          <a:extLst>
            <a:ext uri="{FF2B5EF4-FFF2-40B4-BE49-F238E27FC236}">
              <a16:creationId xmlns:a16="http://schemas.microsoft.com/office/drawing/2014/main" xmlns="" id="{C4DEC51F-4570-420B-9291-93043D512B2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2" name="テキスト ボックス 461">
          <a:extLst>
            <a:ext uri="{FF2B5EF4-FFF2-40B4-BE49-F238E27FC236}">
              <a16:creationId xmlns:a16="http://schemas.microsoft.com/office/drawing/2014/main" xmlns="" id="{E1890791-361C-4AC5-B9B5-1F89C082D5F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3" name="【認定こども園・幼稚園・保育所】&#10;一人当たり面積グラフ枠">
          <a:extLst>
            <a:ext uri="{FF2B5EF4-FFF2-40B4-BE49-F238E27FC236}">
              <a16:creationId xmlns:a16="http://schemas.microsoft.com/office/drawing/2014/main" xmlns="" id="{C6F8AF3A-91D9-43A3-8BBC-B430B6431EE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73914</xdr:rowOff>
    </xdr:from>
    <xdr:to>
      <xdr:col>116</xdr:col>
      <xdr:colOff>62864</xdr:colOff>
      <xdr:row>41</xdr:row>
      <xdr:rowOff>105918</xdr:rowOff>
    </xdr:to>
    <xdr:cxnSp macro="">
      <xdr:nvCxnSpPr>
        <xdr:cNvPr id="464" name="直線コネクタ 463">
          <a:extLst>
            <a:ext uri="{FF2B5EF4-FFF2-40B4-BE49-F238E27FC236}">
              <a16:creationId xmlns:a16="http://schemas.microsoft.com/office/drawing/2014/main" xmlns="" id="{7160DD85-F6FA-4245-A9B7-FA24C340D3E0}"/>
            </a:ext>
          </a:extLst>
        </xdr:cNvPr>
        <xdr:cNvCxnSpPr/>
      </xdr:nvCxnSpPr>
      <xdr:spPr>
        <a:xfrm flipV="1">
          <a:off x="22160864" y="5903214"/>
          <a:ext cx="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465" name="【認定こども園・幼稚園・保育所】&#10;一人当たり面積最小値テキスト">
          <a:extLst>
            <a:ext uri="{FF2B5EF4-FFF2-40B4-BE49-F238E27FC236}">
              <a16:creationId xmlns:a16="http://schemas.microsoft.com/office/drawing/2014/main" xmlns="" id="{44C79333-6254-4767-B317-18F1CECA74EF}"/>
            </a:ext>
          </a:extLst>
        </xdr:cNvPr>
        <xdr:cNvSpPr txBox="1"/>
      </xdr:nvSpPr>
      <xdr:spPr>
        <a:xfrm>
          <a:off x="22199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466" name="直線コネクタ 465">
          <a:extLst>
            <a:ext uri="{FF2B5EF4-FFF2-40B4-BE49-F238E27FC236}">
              <a16:creationId xmlns:a16="http://schemas.microsoft.com/office/drawing/2014/main" xmlns="" id="{646E2F44-2C5D-4233-BFE7-702DCB874823}"/>
            </a:ext>
          </a:extLst>
        </xdr:cNvPr>
        <xdr:cNvCxnSpPr/>
      </xdr:nvCxnSpPr>
      <xdr:spPr>
        <a:xfrm>
          <a:off x="22072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20591</xdr:rowOff>
    </xdr:from>
    <xdr:ext cx="469744" cy="259045"/>
    <xdr:sp macro="" textlink="">
      <xdr:nvSpPr>
        <xdr:cNvPr id="467" name="【認定こども園・幼稚園・保育所】&#10;一人当たり面積最大値テキスト">
          <a:extLst>
            <a:ext uri="{FF2B5EF4-FFF2-40B4-BE49-F238E27FC236}">
              <a16:creationId xmlns:a16="http://schemas.microsoft.com/office/drawing/2014/main" xmlns="" id="{FF2094A6-3E0F-4C07-A58B-5A866076325A}"/>
            </a:ext>
          </a:extLst>
        </xdr:cNvPr>
        <xdr:cNvSpPr txBox="1"/>
      </xdr:nvSpPr>
      <xdr:spPr>
        <a:xfrm>
          <a:off x="22199600" y="567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73914</xdr:rowOff>
    </xdr:from>
    <xdr:to>
      <xdr:col>116</xdr:col>
      <xdr:colOff>152400</xdr:colOff>
      <xdr:row>34</xdr:row>
      <xdr:rowOff>73914</xdr:rowOff>
    </xdr:to>
    <xdr:cxnSp macro="">
      <xdr:nvCxnSpPr>
        <xdr:cNvPr id="468" name="直線コネクタ 467">
          <a:extLst>
            <a:ext uri="{FF2B5EF4-FFF2-40B4-BE49-F238E27FC236}">
              <a16:creationId xmlns:a16="http://schemas.microsoft.com/office/drawing/2014/main" xmlns="" id="{55DC80FB-740A-4F11-8E21-C26EAF7D0A9B}"/>
            </a:ext>
          </a:extLst>
        </xdr:cNvPr>
        <xdr:cNvCxnSpPr/>
      </xdr:nvCxnSpPr>
      <xdr:spPr>
        <a:xfrm>
          <a:off x="22072600" y="590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127271</xdr:rowOff>
    </xdr:from>
    <xdr:ext cx="469744" cy="259045"/>
    <xdr:sp macro="" textlink="">
      <xdr:nvSpPr>
        <xdr:cNvPr id="469" name="【認定こども園・幼稚園・保育所】&#10;一人当たり面積平均値テキスト">
          <a:extLst>
            <a:ext uri="{FF2B5EF4-FFF2-40B4-BE49-F238E27FC236}">
              <a16:creationId xmlns:a16="http://schemas.microsoft.com/office/drawing/2014/main" xmlns="" id="{E1FDA31D-997F-4121-80DB-C6A15971B9DB}"/>
            </a:ext>
          </a:extLst>
        </xdr:cNvPr>
        <xdr:cNvSpPr txBox="1"/>
      </xdr:nvSpPr>
      <xdr:spPr>
        <a:xfrm>
          <a:off x="22199600" y="6642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148844</xdr:rowOff>
    </xdr:from>
    <xdr:to>
      <xdr:col>116</xdr:col>
      <xdr:colOff>114300</xdr:colOff>
      <xdr:row>39</xdr:row>
      <xdr:rowOff>78994</xdr:rowOff>
    </xdr:to>
    <xdr:sp macro="" textlink="">
      <xdr:nvSpPr>
        <xdr:cNvPr id="470" name="フローチャート: 判断 469">
          <a:extLst>
            <a:ext uri="{FF2B5EF4-FFF2-40B4-BE49-F238E27FC236}">
              <a16:creationId xmlns:a16="http://schemas.microsoft.com/office/drawing/2014/main" xmlns="" id="{392272CD-4448-4C65-9761-0C4E18494A89}"/>
            </a:ext>
          </a:extLst>
        </xdr:cNvPr>
        <xdr:cNvSpPr/>
      </xdr:nvSpPr>
      <xdr:spPr>
        <a:xfrm>
          <a:off x="221107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9398</xdr:rowOff>
    </xdr:from>
    <xdr:to>
      <xdr:col>112</xdr:col>
      <xdr:colOff>38100</xdr:colOff>
      <xdr:row>39</xdr:row>
      <xdr:rowOff>110998</xdr:rowOff>
    </xdr:to>
    <xdr:sp macro="" textlink="">
      <xdr:nvSpPr>
        <xdr:cNvPr id="471" name="フローチャート: 判断 470">
          <a:extLst>
            <a:ext uri="{FF2B5EF4-FFF2-40B4-BE49-F238E27FC236}">
              <a16:creationId xmlns:a16="http://schemas.microsoft.com/office/drawing/2014/main" xmlns="" id="{48AE174A-E8A6-4D67-A7A0-DA06EBAFC4A2}"/>
            </a:ext>
          </a:extLst>
        </xdr:cNvPr>
        <xdr:cNvSpPr/>
      </xdr:nvSpPr>
      <xdr:spPr>
        <a:xfrm>
          <a:off x="212725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7112</xdr:rowOff>
    </xdr:from>
    <xdr:to>
      <xdr:col>107</xdr:col>
      <xdr:colOff>101600</xdr:colOff>
      <xdr:row>39</xdr:row>
      <xdr:rowOff>108712</xdr:rowOff>
    </xdr:to>
    <xdr:sp macro="" textlink="">
      <xdr:nvSpPr>
        <xdr:cNvPr id="472" name="フローチャート: 判断 471">
          <a:extLst>
            <a:ext uri="{FF2B5EF4-FFF2-40B4-BE49-F238E27FC236}">
              <a16:creationId xmlns:a16="http://schemas.microsoft.com/office/drawing/2014/main" xmlns="" id="{874CAB5A-B936-4E5F-A908-0BEE802CEEC0}"/>
            </a:ext>
          </a:extLst>
        </xdr:cNvPr>
        <xdr:cNvSpPr/>
      </xdr:nvSpPr>
      <xdr:spPr>
        <a:xfrm>
          <a:off x="20383500" y="66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18542</xdr:rowOff>
    </xdr:from>
    <xdr:to>
      <xdr:col>102</xdr:col>
      <xdr:colOff>165100</xdr:colOff>
      <xdr:row>39</xdr:row>
      <xdr:rowOff>120142</xdr:rowOff>
    </xdr:to>
    <xdr:sp macro="" textlink="">
      <xdr:nvSpPr>
        <xdr:cNvPr id="473" name="フローチャート: 判断 472">
          <a:extLst>
            <a:ext uri="{FF2B5EF4-FFF2-40B4-BE49-F238E27FC236}">
              <a16:creationId xmlns:a16="http://schemas.microsoft.com/office/drawing/2014/main" xmlns="" id="{B2936BE3-0C4D-4790-BAA8-3CF32BDF6B51}"/>
            </a:ext>
          </a:extLst>
        </xdr:cNvPr>
        <xdr:cNvSpPr/>
      </xdr:nvSpPr>
      <xdr:spPr>
        <a:xfrm>
          <a:off x="19494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18542</xdr:rowOff>
    </xdr:from>
    <xdr:to>
      <xdr:col>98</xdr:col>
      <xdr:colOff>38100</xdr:colOff>
      <xdr:row>39</xdr:row>
      <xdr:rowOff>120142</xdr:rowOff>
    </xdr:to>
    <xdr:sp macro="" textlink="">
      <xdr:nvSpPr>
        <xdr:cNvPr id="474" name="フローチャート: 判断 473">
          <a:extLst>
            <a:ext uri="{FF2B5EF4-FFF2-40B4-BE49-F238E27FC236}">
              <a16:creationId xmlns:a16="http://schemas.microsoft.com/office/drawing/2014/main" xmlns="" id="{8B2C4B82-919D-4DEF-BE2A-E38D5374CB54}"/>
            </a:ext>
          </a:extLst>
        </xdr:cNvPr>
        <xdr:cNvSpPr/>
      </xdr:nvSpPr>
      <xdr:spPr>
        <a:xfrm>
          <a:off x="18605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5" name="テキスト ボックス 474">
          <a:extLst>
            <a:ext uri="{FF2B5EF4-FFF2-40B4-BE49-F238E27FC236}">
              <a16:creationId xmlns:a16="http://schemas.microsoft.com/office/drawing/2014/main" xmlns="" id="{A90910F8-0BD7-4FD2-8B37-5C21EE86F54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6" name="テキスト ボックス 475">
          <a:extLst>
            <a:ext uri="{FF2B5EF4-FFF2-40B4-BE49-F238E27FC236}">
              <a16:creationId xmlns:a16="http://schemas.microsoft.com/office/drawing/2014/main" xmlns="" id="{1A99DF70-E163-4CB9-8068-B7ABBB4B41A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xmlns="" id="{F2703DAF-5630-4417-B45B-863112B1AC4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xmlns="" id="{AE0F97F5-C53B-4AFB-8F6B-1BDC8A48EEB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xmlns="" id="{F84A73F8-24EC-4F21-910C-24CD6D2C114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40</xdr:row>
      <xdr:rowOff>146558</xdr:rowOff>
    </xdr:from>
    <xdr:to>
      <xdr:col>98</xdr:col>
      <xdr:colOff>38100</xdr:colOff>
      <xdr:row>41</xdr:row>
      <xdr:rowOff>76708</xdr:rowOff>
    </xdr:to>
    <xdr:sp macro="" textlink="">
      <xdr:nvSpPr>
        <xdr:cNvPr id="480" name="楕円 479">
          <a:extLst>
            <a:ext uri="{FF2B5EF4-FFF2-40B4-BE49-F238E27FC236}">
              <a16:creationId xmlns:a16="http://schemas.microsoft.com/office/drawing/2014/main" xmlns="" id="{A3140607-3E92-454E-AFDE-C35B5C9A8A24}"/>
            </a:ext>
          </a:extLst>
        </xdr:cNvPr>
        <xdr:cNvSpPr/>
      </xdr:nvSpPr>
      <xdr:spPr>
        <a:xfrm>
          <a:off x="18605500" y="700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127525</xdr:rowOff>
    </xdr:from>
    <xdr:ext cx="469744" cy="259045"/>
    <xdr:sp macro="" textlink="">
      <xdr:nvSpPr>
        <xdr:cNvPr id="481" name="n_1aveValue【認定こども園・幼稚園・保育所】&#10;一人当たり面積">
          <a:extLst>
            <a:ext uri="{FF2B5EF4-FFF2-40B4-BE49-F238E27FC236}">
              <a16:creationId xmlns:a16="http://schemas.microsoft.com/office/drawing/2014/main" xmlns="" id="{FAEC122F-A094-486D-96EE-4EC0335B54EB}"/>
            </a:ext>
          </a:extLst>
        </xdr:cNvPr>
        <xdr:cNvSpPr txBox="1"/>
      </xdr:nvSpPr>
      <xdr:spPr>
        <a:xfrm>
          <a:off x="21075727" y="64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125239</xdr:rowOff>
    </xdr:from>
    <xdr:ext cx="469744" cy="259045"/>
    <xdr:sp macro="" textlink="">
      <xdr:nvSpPr>
        <xdr:cNvPr id="482" name="n_2aveValue【認定こども園・幼稚園・保育所】&#10;一人当たり面積">
          <a:extLst>
            <a:ext uri="{FF2B5EF4-FFF2-40B4-BE49-F238E27FC236}">
              <a16:creationId xmlns:a16="http://schemas.microsoft.com/office/drawing/2014/main" xmlns="" id="{5BE64CAD-CC89-4C09-9F2F-3B16C1C19133}"/>
            </a:ext>
          </a:extLst>
        </xdr:cNvPr>
        <xdr:cNvSpPr txBox="1"/>
      </xdr:nvSpPr>
      <xdr:spPr>
        <a:xfrm>
          <a:off x="20199427" y="646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136669</xdr:rowOff>
    </xdr:from>
    <xdr:ext cx="469744" cy="259045"/>
    <xdr:sp macro="" textlink="">
      <xdr:nvSpPr>
        <xdr:cNvPr id="483" name="n_3aveValue【認定こども園・幼稚園・保育所】&#10;一人当たり面積">
          <a:extLst>
            <a:ext uri="{FF2B5EF4-FFF2-40B4-BE49-F238E27FC236}">
              <a16:creationId xmlns:a16="http://schemas.microsoft.com/office/drawing/2014/main" xmlns="" id="{9D4C15BF-7589-4615-9837-E3F38405DF73}"/>
            </a:ext>
          </a:extLst>
        </xdr:cNvPr>
        <xdr:cNvSpPr txBox="1"/>
      </xdr:nvSpPr>
      <xdr:spPr>
        <a:xfrm>
          <a:off x="193104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136669</xdr:rowOff>
    </xdr:from>
    <xdr:ext cx="469744" cy="259045"/>
    <xdr:sp macro="" textlink="">
      <xdr:nvSpPr>
        <xdr:cNvPr id="484" name="n_4aveValue【認定こども園・幼稚園・保育所】&#10;一人当たり面積">
          <a:extLst>
            <a:ext uri="{FF2B5EF4-FFF2-40B4-BE49-F238E27FC236}">
              <a16:creationId xmlns:a16="http://schemas.microsoft.com/office/drawing/2014/main" xmlns="" id="{59A79088-57F5-481B-8023-64000E667851}"/>
            </a:ext>
          </a:extLst>
        </xdr:cNvPr>
        <xdr:cNvSpPr txBox="1"/>
      </xdr:nvSpPr>
      <xdr:spPr>
        <a:xfrm>
          <a:off x="184214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67835</xdr:rowOff>
    </xdr:from>
    <xdr:ext cx="469744" cy="259045"/>
    <xdr:sp macro="" textlink="">
      <xdr:nvSpPr>
        <xdr:cNvPr id="485" name="n_4mainValue【認定こども園・幼稚園・保育所】&#10;一人当たり面積">
          <a:extLst>
            <a:ext uri="{FF2B5EF4-FFF2-40B4-BE49-F238E27FC236}">
              <a16:creationId xmlns:a16="http://schemas.microsoft.com/office/drawing/2014/main" xmlns="" id="{4B0CC069-CCA3-4ABB-950C-9C4C2A201635}"/>
            </a:ext>
          </a:extLst>
        </xdr:cNvPr>
        <xdr:cNvSpPr txBox="1"/>
      </xdr:nvSpPr>
      <xdr:spPr>
        <a:xfrm>
          <a:off x="18421427" y="709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a:extLst>
            <a:ext uri="{FF2B5EF4-FFF2-40B4-BE49-F238E27FC236}">
              <a16:creationId xmlns:a16="http://schemas.microsoft.com/office/drawing/2014/main" xmlns="" id="{F6DFBF1C-1D7B-4A49-9B91-1002239D489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a:extLst>
            <a:ext uri="{FF2B5EF4-FFF2-40B4-BE49-F238E27FC236}">
              <a16:creationId xmlns:a16="http://schemas.microsoft.com/office/drawing/2014/main" xmlns="" id="{3E92E529-E9DC-437E-B11C-49CD0D199E5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a:extLst>
            <a:ext uri="{FF2B5EF4-FFF2-40B4-BE49-F238E27FC236}">
              <a16:creationId xmlns:a16="http://schemas.microsoft.com/office/drawing/2014/main" xmlns="" id="{6CA35707-2F2A-4F10-BBC4-84DD7E3DA5A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a:extLst>
            <a:ext uri="{FF2B5EF4-FFF2-40B4-BE49-F238E27FC236}">
              <a16:creationId xmlns:a16="http://schemas.microsoft.com/office/drawing/2014/main" xmlns="" id="{E4FFF120-119A-4B75-B5C9-6FEEE9ED83B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a:extLst>
            <a:ext uri="{FF2B5EF4-FFF2-40B4-BE49-F238E27FC236}">
              <a16:creationId xmlns:a16="http://schemas.microsoft.com/office/drawing/2014/main" xmlns="" id="{658B9219-1905-4A16-B2BF-240A9278A96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a:extLst>
            <a:ext uri="{FF2B5EF4-FFF2-40B4-BE49-F238E27FC236}">
              <a16:creationId xmlns:a16="http://schemas.microsoft.com/office/drawing/2014/main" xmlns="" id="{9D66B9F0-9A7A-4E90-9CE7-1EEE131940C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a:extLst>
            <a:ext uri="{FF2B5EF4-FFF2-40B4-BE49-F238E27FC236}">
              <a16:creationId xmlns:a16="http://schemas.microsoft.com/office/drawing/2014/main" xmlns="" id="{D23FF6DF-D873-4DA1-8598-762A9C0D55A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a:extLst>
            <a:ext uri="{FF2B5EF4-FFF2-40B4-BE49-F238E27FC236}">
              <a16:creationId xmlns:a16="http://schemas.microsoft.com/office/drawing/2014/main" xmlns="" id="{4B3FA606-F43B-4A07-93C7-F50A0C79C74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a:extLst>
            <a:ext uri="{FF2B5EF4-FFF2-40B4-BE49-F238E27FC236}">
              <a16:creationId xmlns:a16="http://schemas.microsoft.com/office/drawing/2014/main" xmlns="" id="{9D06EDC4-13FB-4004-9FE4-2C1EFE0CA0F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a:extLst>
            <a:ext uri="{FF2B5EF4-FFF2-40B4-BE49-F238E27FC236}">
              <a16:creationId xmlns:a16="http://schemas.microsoft.com/office/drawing/2014/main" xmlns="" id="{E5A6F234-3B7E-4348-9624-5580B104B66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6" name="テキスト ボックス 495">
          <a:extLst>
            <a:ext uri="{FF2B5EF4-FFF2-40B4-BE49-F238E27FC236}">
              <a16:creationId xmlns:a16="http://schemas.microsoft.com/office/drawing/2014/main" xmlns="" id="{C652B476-D51A-46E6-8E94-D3718D95DE0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7" name="直線コネクタ 496">
          <a:extLst>
            <a:ext uri="{FF2B5EF4-FFF2-40B4-BE49-F238E27FC236}">
              <a16:creationId xmlns:a16="http://schemas.microsoft.com/office/drawing/2014/main" xmlns="" id="{CCC417F8-835E-4841-A820-73F3FAD44706}"/>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8" name="テキスト ボックス 497">
          <a:extLst>
            <a:ext uri="{FF2B5EF4-FFF2-40B4-BE49-F238E27FC236}">
              <a16:creationId xmlns:a16="http://schemas.microsoft.com/office/drawing/2014/main" xmlns="" id="{9CE18643-7188-4643-83D0-781CBB0EC9AD}"/>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9" name="直線コネクタ 498">
          <a:extLst>
            <a:ext uri="{FF2B5EF4-FFF2-40B4-BE49-F238E27FC236}">
              <a16:creationId xmlns:a16="http://schemas.microsoft.com/office/drawing/2014/main" xmlns="" id="{765B25DA-309C-4AC2-A45B-8D7816C2F31B}"/>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0" name="テキスト ボックス 499">
          <a:extLst>
            <a:ext uri="{FF2B5EF4-FFF2-40B4-BE49-F238E27FC236}">
              <a16:creationId xmlns:a16="http://schemas.microsoft.com/office/drawing/2014/main" xmlns="" id="{9AE78745-EB9E-4C81-9363-CBA18A605ABF}"/>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1" name="直線コネクタ 500">
          <a:extLst>
            <a:ext uri="{FF2B5EF4-FFF2-40B4-BE49-F238E27FC236}">
              <a16:creationId xmlns:a16="http://schemas.microsoft.com/office/drawing/2014/main" xmlns="" id="{CEA3B790-2068-4565-AC86-4033524BD3B5}"/>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2" name="テキスト ボックス 501">
          <a:extLst>
            <a:ext uri="{FF2B5EF4-FFF2-40B4-BE49-F238E27FC236}">
              <a16:creationId xmlns:a16="http://schemas.microsoft.com/office/drawing/2014/main" xmlns="" id="{1F911025-77C9-499C-A117-98C71C67C43E}"/>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3" name="直線コネクタ 502">
          <a:extLst>
            <a:ext uri="{FF2B5EF4-FFF2-40B4-BE49-F238E27FC236}">
              <a16:creationId xmlns:a16="http://schemas.microsoft.com/office/drawing/2014/main" xmlns="" id="{106D04F4-88D6-4532-B1FE-EFBAB5FCD712}"/>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4" name="テキスト ボックス 503">
          <a:extLst>
            <a:ext uri="{FF2B5EF4-FFF2-40B4-BE49-F238E27FC236}">
              <a16:creationId xmlns:a16="http://schemas.microsoft.com/office/drawing/2014/main" xmlns="" id="{94E50102-43EB-4F37-9E11-9C3EC8B99DD8}"/>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5" name="直線コネクタ 504">
          <a:extLst>
            <a:ext uri="{FF2B5EF4-FFF2-40B4-BE49-F238E27FC236}">
              <a16:creationId xmlns:a16="http://schemas.microsoft.com/office/drawing/2014/main" xmlns="" id="{3233102E-4BDE-4404-BDB5-F9DC1E92A3B9}"/>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6" name="テキスト ボックス 505">
          <a:extLst>
            <a:ext uri="{FF2B5EF4-FFF2-40B4-BE49-F238E27FC236}">
              <a16:creationId xmlns:a16="http://schemas.microsoft.com/office/drawing/2014/main" xmlns="" id="{D30F86FF-C9E8-4D36-B8CE-0A0089E1A378}"/>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7" name="直線コネクタ 506">
          <a:extLst>
            <a:ext uri="{FF2B5EF4-FFF2-40B4-BE49-F238E27FC236}">
              <a16:creationId xmlns:a16="http://schemas.microsoft.com/office/drawing/2014/main" xmlns="" id="{7E1A65A7-0461-4C3A-9E82-37C65BE54A2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8" name="テキスト ボックス 507">
          <a:extLst>
            <a:ext uri="{FF2B5EF4-FFF2-40B4-BE49-F238E27FC236}">
              <a16:creationId xmlns:a16="http://schemas.microsoft.com/office/drawing/2014/main" xmlns="" id="{ECBB6BA5-DD44-4B8E-AC64-99861042E2BF}"/>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9" name="【学校施設】&#10;有形固定資産減価償却率グラフ枠">
          <a:extLst>
            <a:ext uri="{FF2B5EF4-FFF2-40B4-BE49-F238E27FC236}">
              <a16:creationId xmlns:a16="http://schemas.microsoft.com/office/drawing/2014/main" xmlns="" id="{4ECBEFBE-73D5-431F-8558-C0F0381C664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133350</xdr:rowOff>
    </xdr:from>
    <xdr:to>
      <xdr:col>85</xdr:col>
      <xdr:colOff>126364</xdr:colOff>
      <xdr:row>62</xdr:row>
      <xdr:rowOff>160020</xdr:rowOff>
    </xdr:to>
    <xdr:cxnSp macro="">
      <xdr:nvCxnSpPr>
        <xdr:cNvPr id="510" name="直線コネクタ 509">
          <a:extLst>
            <a:ext uri="{FF2B5EF4-FFF2-40B4-BE49-F238E27FC236}">
              <a16:creationId xmlns:a16="http://schemas.microsoft.com/office/drawing/2014/main" xmlns="" id="{2969031A-7B6D-4115-83A2-25BA7C88FACB}"/>
            </a:ext>
          </a:extLst>
        </xdr:cNvPr>
        <xdr:cNvCxnSpPr/>
      </xdr:nvCxnSpPr>
      <xdr:spPr>
        <a:xfrm flipV="1">
          <a:off x="16318864" y="9734550"/>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163847</xdr:rowOff>
    </xdr:from>
    <xdr:ext cx="405111" cy="259045"/>
    <xdr:sp macro="" textlink="">
      <xdr:nvSpPr>
        <xdr:cNvPr id="511" name="【学校施設】&#10;有形固定資産減価償却率最小値テキスト">
          <a:extLst>
            <a:ext uri="{FF2B5EF4-FFF2-40B4-BE49-F238E27FC236}">
              <a16:creationId xmlns:a16="http://schemas.microsoft.com/office/drawing/2014/main" xmlns="" id="{7E437E5A-8DFB-44F3-952E-698522B585D9}"/>
            </a:ext>
          </a:extLst>
        </xdr:cNvPr>
        <xdr:cNvSpPr txBox="1"/>
      </xdr:nvSpPr>
      <xdr:spPr>
        <a:xfrm>
          <a:off x="16357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160020</xdr:rowOff>
    </xdr:from>
    <xdr:to>
      <xdr:col>86</xdr:col>
      <xdr:colOff>25400</xdr:colOff>
      <xdr:row>62</xdr:row>
      <xdr:rowOff>160020</xdr:rowOff>
    </xdr:to>
    <xdr:cxnSp macro="">
      <xdr:nvCxnSpPr>
        <xdr:cNvPr id="512" name="直線コネクタ 511">
          <a:extLst>
            <a:ext uri="{FF2B5EF4-FFF2-40B4-BE49-F238E27FC236}">
              <a16:creationId xmlns:a16="http://schemas.microsoft.com/office/drawing/2014/main" xmlns="" id="{22EDCF34-9AA6-4F85-8D9E-9209E9CCB2BF}"/>
            </a:ext>
          </a:extLst>
        </xdr:cNvPr>
        <xdr:cNvCxnSpPr/>
      </xdr:nvCxnSpPr>
      <xdr:spPr>
        <a:xfrm>
          <a:off x="16230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80027</xdr:rowOff>
    </xdr:from>
    <xdr:ext cx="405111" cy="259045"/>
    <xdr:sp macro="" textlink="">
      <xdr:nvSpPr>
        <xdr:cNvPr id="513" name="【学校施設】&#10;有形固定資産減価償却率最大値テキスト">
          <a:extLst>
            <a:ext uri="{FF2B5EF4-FFF2-40B4-BE49-F238E27FC236}">
              <a16:creationId xmlns:a16="http://schemas.microsoft.com/office/drawing/2014/main" xmlns="" id="{3E13A7CC-832D-4F30-AAAA-5296A1A252E6}"/>
            </a:ext>
          </a:extLst>
        </xdr:cNvPr>
        <xdr:cNvSpPr txBox="1"/>
      </xdr:nvSpPr>
      <xdr:spPr>
        <a:xfrm>
          <a:off x="16357600" y="950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133350</xdr:rowOff>
    </xdr:from>
    <xdr:to>
      <xdr:col>86</xdr:col>
      <xdr:colOff>25400</xdr:colOff>
      <xdr:row>56</xdr:row>
      <xdr:rowOff>133350</xdr:rowOff>
    </xdr:to>
    <xdr:cxnSp macro="">
      <xdr:nvCxnSpPr>
        <xdr:cNvPr id="514" name="直線コネクタ 513">
          <a:extLst>
            <a:ext uri="{FF2B5EF4-FFF2-40B4-BE49-F238E27FC236}">
              <a16:creationId xmlns:a16="http://schemas.microsoft.com/office/drawing/2014/main" xmlns="" id="{C5E85FD9-ACDD-4DE3-8AAD-58EE3A6F6F73}"/>
            </a:ext>
          </a:extLst>
        </xdr:cNvPr>
        <xdr:cNvCxnSpPr/>
      </xdr:nvCxnSpPr>
      <xdr:spPr>
        <a:xfrm>
          <a:off x="16230600" y="973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139082</xdr:rowOff>
    </xdr:from>
    <xdr:ext cx="405111" cy="259045"/>
    <xdr:sp macro="" textlink="">
      <xdr:nvSpPr>
        <xdr:cNvPr id="515" name="【学校施設】&#10;有形固定資産減価償却率平均値テキスト">
          <a:extLst>
            <a:ext uri="{FF2B5EF4-FFF2-40B4-BE49-F238E27FC236}">
              <a16:creationId xmlns:a16="http://schemas.microsoft.com/office/drawing/2014/main" xmlns="" id="{C098599D-15AF-44D3-A618-DB11F6B08974}"/>
            </a:ext>
          </a:extLst>
        </xdr:cNvPr>
        <xdr:cNvSpPr txBox="1"/>
      </xdr:nvSpPr>
      <xdr:spPr>
        <a:xfrm>
          <a:off x="16357600" y="1025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516" name="フローチャート: 判断 515">
          <a:extLst>
            <a:ext uri="{FF2B5EF4-FFF2-40B4-BE49-F238E27FC236}">
              <a16:creationId xmlns:a16="http://schemas.microsoft.com/office/drawing/2014/main" xmlns="" id="{E2557226-E08B-4E4B-AD63-11CC293A7FDE}"/>
            </a:ext>
          </a:extLst>
        </xdr:cNvPr>
        <xdr:cNvSpPr/>
      </xdr:nvSpPr>
      <xdr:spPr>
        <a:xfrm>
          <a:off x="16268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158750</xdr:rowOff>
    </xdr:from>
    <xdr:to>
      <xdr:col>81</xdr:col>
      <xdr:colOff>101600</xdr:colOff>
      <xdr:row>60</xdr:row>
      <xdr:rowOff>88900</xdr:rowOff>
    </xdr:to>
    <xdr:sp macro="" textlink="">
      <xdr:nvSpPr>
        <xdr:cNvPr id="517" name="フローチャート: 判断 516">
          <a:extLst>
            <a:ext uri="{FF2B5EF4-FFF2-40B4-BE49-F238E27FC236}">
              <a16:creationId xmlns:a16="http://schemas.microsoft.com/office/drawing/2014/main" xmlns="" id="{7EE06AB6-3FDE-48EC-94CF-344B6FFB4772}"/>
            </a:ext>
          </a:extLst>
        </xdr:cNvPr>
        <xdr:cNvSpPr/>
      </xdr:nvSpPr>
      <xdr:spPr>
        <a:xfrm>
          <a:off x="15430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518" name="フローチャート: 判断 517">
          <a:extLst>
            <a:ext uri="{FF2B5EF4-FFF2-40B4-BE49-F238E27FC236}">
              <a16:creationId xmlns:a16="http://schemas.microsoft.com/office/drawing/2014/main" xmlns="" id="{89A61BB9-4079-4E45-B267-6E87F292F7D5}"/>
            </a:ext>
          </a:extLst>
        </xdr:cNvPr>
        <xdr:cNvSpPr/>
      </xdr:nvSpPr>
      <xdr:spPr>
        <a:xfrm>
          <a:off x="14541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130175</xdr:rowOff>
    </xdr:from>
    <xdr:to>
      <xdr:col>72</xdr:col>
      <xdr:colOff>38100</xdr:colOff>
      <xdr:row>60</xdr:row>
      <xdr:rowOff>60325</xdr:rowOff>
    </xdr:to>
    <xdr:sp macro="" textlink="">
      <xdr:nvSpPr>
        <xdr:cNvPr id="519" name="フローチャート: 判断 518">
          <a:extLst>
            <a:ext uri="{FF2B5EF4-FFF2-40B4-BE49-F238E27FC236}">
              <a16:creationId xmlns:a16="http://schemas.microsoft.com/office/drawing/2014/main" xmlns="" id="{231A0810-11CA-4534-AED6-91B8555247B9}"/>
            </a:ext>
          </a:extLst>
        </xdr:cNvPr>
        <xdr:cNvSpPr/>
      </xdr:nvSpPr>
      <xdr:spPr>
        <a:xfrm>
          <a:off x="13652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116840</xdr:rowOff>
    </xdr:from>
    <xdr:to>
      <xdr:col>67</xdr:col>
      <xdr:colOff>101600</xdr:colOff>
      <xdr:row>60</xdr:row>
      <xdr:rowOff>46990</xdr:rowOff>
    </xdr:to>
    <xdr:sp macro="" textlink="">
      <xdr:nvSpPr>
        <xdr:cNvPr id="520" name="フローチャート: 判断 519">
          <a:extLst>
            <a:ext uri="{FF2B5EF4-FFF2-40B4-BE49-F238E27FC236}">
              <a16:creationId xmlns:a16="http://schemas.microsoft.com/office/drawing/2014/main" xmlns="" id="{84B82032-A4D7-467E-876A-D75756A5C713}"/>
            </a:ext>
          </a:extLst>
        </xdr:cNvPr>
        <xdr:cNvSpPr/>
      </xdr:nvSpPr>
      <xdr:spPr>
        <a:xfrm>
          <a:off x="12763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xmlns="" id="{104B7A00-08B7-490A-9B2F-8E8497E8F4A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xmlns="" id="{577AC72E-D617-4047-B9FC-4130FED253E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xmlns="" id="{0DC6F5CA-4385-45E4-B135-3C9FEDD64AE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xmlns="" id="{18014868-CD4D-4F8F-B974-B9BADF5C2B0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xmlns="" id="{CE282177-F298-441E-A648-3380BDB1E19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145415</xdr:rowOff>
    </xdr:from>
    <xdr:to>
      <xdr:col>67</xdr:col>
      <xdr:colOff>101600</xdr:colOff>
      <xdr:row>60</xdr:row>
      <xdr:rowOff>75565</xdr:rowOff>
    </xdr:to>
    <xdr:sp macro="" textlink="">
      <xdr:nvSpPr>
        <xdr:cNvPr id="526" name="楕円 525">
          <a:extLst>
            <a:ext uri="{FF2B5EF4-FFF2-40B4-BE49-F238E27FC236}">
              <a16:creationId xmlns:a16="http://schemas.microsoft.com/office/drawing/2014/main" xmlns="" id="{B4B5A3B4-585E-437B-975B-06613D314E43}"/>
            </a:ext>
          </a:extLst>
        </xdr:cNvPr>
        <xdr:cNvSpPr/>
      </xdr:nvSpPr>
      <xdr:spPr>
        <a:xfrm>
          <a:off x="127635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105427</xdr:rowOff>
    </xdr:from>
    <xdr:ext cx="405111" cy="259045"/>
    <xdr:sp macro="" textlink="">
      <xdr:nvSpPr>
        <xdr:cNvPr id="527" name="n_1aveValue【学校施設】&#10;有形固定資産減価償却率">
          <a:extLst>
            <a:ext uri="{FF2B5EF4-FFF2-40B4-BE49-F238E27FC236}">
              <a16:creationId xmlns:a16="http://schemas.microsoft.com/office/drawing/2014/main" xmlns="" id="{97B92006-C8C9-4230-8F21-E84B1C7E1CF7}"/>
            </a:ext>
          </a:extLst>
        </xdr:cNvPr>
        <xdr:cNvSpPr txBox="1"/>
      </xdr:nvSpPr>
      <xdr:spPr>
        <a:xfrm>
          <a:off x="15266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109237</xdr:rowOff>
    </xdr:from>
    <xdr:ext cx="405111" cy="259045"/>
    <xdr:sp macro="" textlink="">
      <xdr:nvSpPr>
        <xdr:cNvPr id="528" name="n_2aveValue【学校施設】&#10;有形固定資産減価償却率">
          <a:extLst>
            <a:ext uri="{FF2B5EF4-FFF2-40B4-BE49-F238E27FC236}">
              <a16:creationId xmlns:a16="http://schemas.microsoft.com/office/drawing/2014/main" xmlns="" id="{B2B2FC61-C6B9-4A4A-80BC-8850EA3097EE}"/>
            </a:ext>
          </a:extLst>
        </xdr:cNvPr>
        <xdr:cNvSpPr txBox="1"/>
      </xdr:nvSpPr>
      <xdr:spPr>
        <a:xfrm>
          <a:off x="14389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76852</xdr:rowOff>
    </xdr:from>
    <xdr:ext cx="405111" cy="259045"/>
    <xdr:sp macro="" textlink="">
      <xdr:nvSpPr>
        <xdr:cNvPr id="529" name="n_3aveValue【学校施設】&#10;有形固定資産減価償却率">
          <a:extLst>
            <a:ext uri="{FF2B5EF4-FFF2-40B4-BE49-F238E27FC236}">
              <a16:creationId xmlns:a16="http://schemas.microsoft.com/office/drawing/2014/main" xmlns="" id="{515CA47F-2F89-43BC-BC76-37E9A42BC41E}"/>
            </a:ext>
          </a:extLst>
        </xdr:cNvPr>
        <xdr:cNvSpPr txBox="1"/>
      </xdr:nvSpPr>
      <xdr:spPr>
        <a:xfrm>
          <a:off x="13500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63517</xdr:rowOff>
    </xdr:from>
    <xdr:ext cx="405111" cy="259045"/>
    <xdr:sp macro="" textlink="">
      <xdr:nvSpPr>
        <xdr:cNvPr id="530" name="n_4aveValue【学校施設】&#10;有形固定資産減価償却率">
          <a:extLst>
            <a:ext uri="{FF2B5EF4-FFF2-40B4-BE49-F238E27FC236}">
              <a16:creationId xmlns:a16="http://schemas.microsoft.com/office/drawing/2014/main" xmlns="" id="{E9F52345-0615-470B-BBB3-537E53E8037E}"/>
            </a:ext>
          </a:extLst>
        </xdr:cNvPr>
        <xdr:cNvSpPr txBox="1"/>
      </xdr:nvSpPr>
      <xdr:spPr>
        <a:xfrm>
          <a:off x="12611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66692</xdr:rowOff>
    </xdr:from>
    <xdr:ext cx="405111" cy="259045"/>
    <xdr:sp macro="" textlink="">
      <xdr:nvSpPr>
        <xdr:cNvPr id="531" name="n_4mainValue【学校施設】&#10;有形固定資産減価償却率">
          <a:extLst>
            <a:ext uri="{FF2B5EF4-FFF2-40B4-BE49-F238E27FC236}">
              <a16:creationId xmlns:a16="http://schemas.microsoft.com/office/drawing/2014/main" xmlns="" id="{6487E428-079B-4814-B1BD-F5477F089541}"/>
            </a:ext>
          </a:extLst>
        </xdr:cNvPr>
        <xdr:cNvSpPr txBox="1"/>
      </xdr:nvSpPr>
      <xdr:spPr>
        <a:xfrm>
          <a:off x="12611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2" name="正方形/長方形 531">
          <a:extLst>
            <a:ext uri="{FF2B5EF4-FFF2-40B4-BE49-F238E27FC236}">
              <a16:creationId xmlns:a16="http://schemas.microsoft.com/office/drawing/2014/main" xmlns="" id="{76526C48-3FCB-4F02-B955-4095C0326FE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3" name="正方形/長方形 532">
          <a:extLst>
            <a:ext uri="{FF2B5EF4-FFF2-40B4-BE49-F238E27FC236}">
              <a16:creationId xmlns:a16="http://schemas.microsoft.com/office/drawing/2014/main" xmlns="" id="{B5B81AB8-FBFE-4DDB-AF38-E55F01AE6DC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4" name="正方形/長方形 533">
          <a:extLst>
            <a:ext uri="{FF2B5EF4-FFF2-40B4-BE49-F238E27FC236}">
              <a16:creationId xmlns:a16="http://schemas.microsoft.com/office/drawing/2014/main" xmlns="" id="{1445E631-0A27-406F-81E4-7658047B725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5" name="正方形/長方形 534">
          <a:extLst>
            <a:ext uri="{FF2B5EF4-FFF2-40B4-BE49-F238E27FC236}">
              <a16:creationId xmlns:a16="http://schemas.microsoft.com/office/drawing/2014/main" xmlns="" id="{B999A0A9-4B8A-4729-9DE6-21CD3B4FABE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6" name="正方形/長方形 535">
          <a:extLst>
            <a:ext uri="{FF2B5EF4-FFF2-40B4-BE49-F238E27FC236}">
              <a16:creationId xmlns:a16="http://schemas.microsoft.com/office/drawing/2014/main" xmlns="" id="{793834E4-5DFA-4AB6-9550-40AC74AFC42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7" name="正方形/長方形 536">
          <a:extLst>
            <a:ext uri="{FF2B5EF4-FFF2-40B4-BE49-F238E27FC236}">
              <a16:creationId xmlns:a16="http://schemas.microsoft.com/office/drawing/2014/main" xmlns="" id="{CDB85326-F82A-4CFD-8FAB-5022930DD85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8" name="正方形/長方形 537">
          <a:extLst>
            <a:ext uri="{FF2B5EF4-FFF2-40B4-BE49-F238E27FC236}">
              <a16:creationId xmlns:a16="http://schemas.microsoft.com/office/drawing/2014/main" xmlns="" id="{3AC3FBC4-B293-4ADC-B7EC-4BB3BDC8329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9" name="正方形/長方形 538">
          <a:extLst>
            <a:ext uri="{FF2B5EF4-FFF2-40B4-BE49-F238E27FC236}">
              <a16:creationId xmlns:a16="http://schemas.microsoft.com/office/drawing/2014/main" xmlns="" id="{8A17AD7F-F69B-4FA4-9E37-EB017EACC28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0" name="テキスト ボックス 539">
          <a:extLst>
            <a:ext uri="{FF2B5EF4-FFF2-40B4-BE49-F238E27FC236}">
              <a16:creationId xmlns:a16="http://schemas.microsoft.com/office/drawing/2014/main" xmlns="" id="{543EE229-B857-4349-9211-F80AB738E2E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1" name="直線コネクタ 540">
          <a:extLst>
            <a:ext uri="{FF2B5EF4-FFF2-40B4-BE49-F238E27FC236}">
              <a16:creationId xmlns:a16="http://schemas.microsoft.com/office/drawing/2014/main" xmlns="" id="{96EC7CF2-6EAA-43E4-8502-0B2B0F39D51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2" name="直線コネクタ 541">
          <a:extLst>
            <a:ext uri="{FF2B5EF4-FFF2-40B4-BE49-F238E27FC236}">
              <a16:creationId xmlns:a16="http://schemas.microsoft.com/office/drawing/2014/main" xmlns="" id="{9FFF8BF0-15E7-4E23-B8AE-D72BA4179174}"/>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3" name="テキスト ボックス 542">
          <a:extLst>
            <a:ext uri="{FF2B5EF4-FFF2-40B4-BE49-F238E27FC236}">
              <a16:creationId xmlns:a16="http://schemas.microsoft.com/office/drawing/2014/main" xmlns="" id="{638A7E48-70BF-48C1-ADE4-3A2E7A927634}"/>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4" name="直線コネクタ 543">
          <a:extLst>
            <a:ext uri="{FF2B5EF4-FFF2-40B4-BE49-F238E27FC236}">
              <a16:creationId xmlns:a16="http://schemas.microsoft.com/office/drawing/2014/main" xmlns="" id="{EB3337FE-6256-4D34-A896-313FBFC9A361}"/>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5" name="テキスト ボックス 544">
          <a:extLst>
            <a:ext uri="{FF2B5EF4-FFF2-40B4-BE49-F238E27FC236}">
              <a16:creationId xmlns:a16="http://schemas.microsoft.com/office/drawing/2014/main" xmlns="" id="{0E00ECD4-EA0D-4941-8DA8-FBD8270DBF71}"/>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6" name="直線コネクタ 545">
          <a:extLst>
            <a:ext uri="{FF2B5EF4-FFF2-40B4-BE49-F238E27FC236}">
              <a16:creationId xmlns:a16="http://schemas.microsoft.com/office/drawing/2014/main" xmlns="" id="{D472DCB4-9617-4AC8-91FB-582803C1CAFC}"/>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7" name="テキスト ボックス 546">
          <a:extLst>
            <a:ext uri="{FF2B5EF4-FFF2-40B4-BE49-F238E27FC236}">
              <a16:creationId xmlns:a16="http://schemas.microsoft.com/office/drawing/2014/main" xmlns="" id="{4AB32051-74D2-408A-A0D1-5236D05781D5}"/>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8" name="直線コネクタ 547">
          <a:extLst>
            <a:ext uri="{FF2B5EF4-FFF2-40B4-BE49-F238E27FC236}">
              <a16:creationId xmlns:a16="http://schemas.microsoft.com/office/drawing/2014/main" xmlns="" id="{34F5C9C0-0682-4399-9D9C-C10BDDE9CC81}"/>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9" name="テキスト ボックス 548">
          <a:extLst>
            <a:ext uri="{FF2B5EF4-FFF2-40B4-BE49-F238E27FC236}">
              <a16:creationId xmlns:a16="http://schemas.microsoft.com/office/drawing/2014/main" xmlns="" id="{04234AA0-33B1-42F1-9C25-BD24BC91897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0" name="直線コネクタ 549">
          <a:extLst>
            <a:ext uri="{FF2B5EF4-FFF2-40B4-BE49-F238E27FC236}">
              <a16:creationId xmlns:a16="http://schemas.microsoft.com/office/drawing/2014/main" xmlns="" id="{34FE277F-AD9F-4CF9-A754-A2FFB0768E3D}"/>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51" name="テキスト ボックス 550">
          <a:extLst>
            <a:ext uri="{FF2B5EF4-FFF2-40B4-BE49-F238E27FC236}">
              <a16:creationId xmlns:a16="http://schemas.microsoft.com/office/drawing/2014/main" xmlns="" id="{FA42FD0C-CB3D-48E2-85F7-336D0A9A1F6B}"/>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2" name="直線コネクタ 551">
          <a:extLst>
            <a:ext uri="{FF2B5EF4-FFF2-40B4-BE49-F238E27FC236}">
              <a16:creationId xmlns:a16="http://schemas.microsoft.com/office/drawing/2014/main" xmlns="" id="{7628D868-9DFF-4EDC-892F-73934EDE484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53" name="テキスト ボックス 552">
          <a:extLst>
            <a:ext uri="{FF2B5EF4-FFF2-40B4-BE49-F238E27FC236}">
              <a16:creationId xmlns:a16="http://schemas.microsoft.com/office/drawing/2014/main" xmlns="" id="{7DFF3B47-7FFB-4737-9D3E-4980178075ED}"/>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4" name="【学校施設】&#10;一人当たり面積グラフ枠">
          <a:extLst>
            <a:ext uri="{FF2B5EF4-FFF2-40B4-BE49-F238E27FC236}">
              <a16:creationId xmlns:a16="http://schemas.microsoft.com/office/drawing/2014/main" xmlns="" id="{E35FA02E-1487-4042-986F-D5DD269BB1A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169164</xdr:rowOff>
    </xdr:from>
    <xdr:to>
      <xdr:col>116</xdr:col>
      <xdr:colOff>62864</xdr:colOff>
      <xdr:row>63</xdr:row>
      <xdr:rowOff>119634</xdr:rowOff>
    </xdr:to>
    <xdr:cxnSp macro="">
      <xdr:nvCxnSpPr>
        <xdr:cNvPr id="555" name="直線コネクタ 554">
          <a:extLst>
            <a:ext uri="{FF2B5EF4-FFF2-40B4-BE49-F238E27FC236}">
              <a16:creationId xmlns:a16="http://schemas.microsoft.com/office/drawing/2014/main" xmlns="" id="{16B2F975-E5F8-4352-93F9-0A1707482E80}"/>
            </a:ext>
          </a:extLst>
        </xdr:cNvPr>
        <xdr:cNvCxnSpPr/>
      </xdr:nvCxnSpPr>
      <xdr:spPr>
        <a:xfrm flipV="1">
          <a:off x="22160864" y="9427464"/>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123461</xdr:rowOff>
    </xdr:from>
    <xdr:ext cx="469744" cy="259045"/>
    <xdr:sp macro="" textlink="">
      <xdr:nvSpPr>
        <xdr:cNvPr id="556" name="【学校施設】&#10;一人当たり面積最小値テキスト">
          <a:extLst>
            <a:ext uri="{FF2B5EF4-FFF2-40B4-BE49-F238E27FC236}">
              <a16:creationId xmlns:a16="http://schemas.microsoft.com/office/drawing/2014/main" xmlns="" id="{F8EE3CFC-7716-4FCA-ABD9-599F2323303C}"/>
            </a:ext>
          </a:extLst>
        </xdr:cNvPr>
        <xdr:cNvSpPr txBox="1"/>
      </xdr:nvSpPr>
      <xdr:spPr>
        <a:xfrm>
          <a:off x="22199600" y="1092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119634</xdr:rowOff>
    </xdr:from>
    <xdr:to>
      <xdr:col>116</xdr:col>
      <xdr:colOff>152400</xdr:colOff>
      <xdr:row>63</xdr:row>
      <xdr:rowOff>119634</xdr:rowOff>
    </xdr:to>
    <xdr:cxnSp macro="">
      <xdr:nvCxnSpPr>
        <xdr:cNvPr id="557" name="直線コネクタ 556">
          <a:extLst>
            <a:ext uri="{FF2B5EF4-FFF2-40B4-BE49-F238E27FC236}">
              <a16:creationId xmlns:a16="http://schemas.microsoft.com/office/drawing/2014/main" xmlns="" id="{2682EA08-52F0-4A9F-BB57-8E1E88A51512}"/>
            </a:ext>
          </a:extLst>
        </xdr:cNvPr>
        <xdr:cNvCxnSpPr/>
      </xdr:nvCxnSpPr>
      <xdr:spPr>
        <a:xfrm>
          <a:off x="22072600" y="10920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115841</xdr:rowOff>
    </xdr:from>
    <xdr:ext cx="534377" cy="259045"/>
    <xdr:sp macro="" textlink="">
      <xdr:nvSpPr>
        <xdr:cNvPr id="558" name="【学校施設】&#10;一人当たり面積最大値テキスト">
          <a:extLst>
            <a:ext uri="{FF2B5EF4-FFF2-40B4-BE49-F238E27FC236}">
              <a16:creationId xmlns:a16="http://schemas.microsoft.com/office/drawing/2014/main" xmlns="" id="{DF506678-4A35-4D0B-AF9E-11FDD7C50FB9}"/>
            </a:ext>
          </a:extLst>
        </xdr:cNvPr>
        <xdr:cNvSpPr txBox="1"/>
      </xdr:nvSpPr>
      <xdr:spPr>
        <a:xfrm>
          <a:off x="22199600" y="920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169164</xdr:rowOff>
    </xdr:from>
    <xdr:to>
      <xdr:col>116</xdr:col>
      <xdr:colOff>152400</xdr:colOff>
      <xdr:row>54</xdr:row>
      <xdr:rowOff>169164</xdr:rowOff>
    </xdr:to>
    <xdr:cxnSp macro="">
      <xdr:nvCxnSpPr>
        <xdr:cNvPr id="559" name="直線コネクタ 558">
          <a:extLst>
            <a:ext uri="{FF2B5EF4-FFF2-40B4-BE49-F238E27FC236}">
              <a16:creationId xmlns:a16="http://schemas.microsoft.com/office/drawing/2014/main" xmlns="" id="{04CC9117-BF58-4D8E-9D4E-FC876CA74043}"/>
            </a:ext>
          </a:extLst>
        </xdr:cNvPr>
        <xdr:cNvCxnSpPr/>
      </xdr:nvCxnSpPr>
      <xdr:spPr>
        <a:xfrm>
          <a:off x="22072600" y="9427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83329</xdr:rowOff>
    </xdr:from>
    <xdr:ext cx="469744" cy="259045"/>
    <xdr:sp macro="" textlink="">
      <xdr:nvSpPr>
        <xdr:cNvPr id="560" name="【学校施設】&#10;一人当たり面積平均値テキスト">
          <a:extLst>
            <a:ext uri="{FF2B5EF4-FFF2-40B4-BE49-F238E27FC236}">
              <a16:creationId xmlns:a16="http://schemas.microsoft.com/office/drawing/2014/main" xmlns="" id="{84FFC3B9-654C-44A4-AF7D-A0DA1E8F8D41}"/>
            </a:ext>
          </a:extLst>
        </xdr:cNvPr>
        <xdr:cNvSpPr txBox="1"/>
      </xdr:nvSpPr>
      <xdr:spPr>
        <a:xfrm>
          <a:off x="22199600" y="10713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104902</xdr:rowOff>
    </xdr:from>
    <xdr:to>
      <xdr:col>116</xdr:col>
      <xdr:colOff>114300</xdr:colOff>
      <xdr:row>63</xdr:row>
      <xdr:rowOff>35052</xdr:rowOff>
    </xdr:to>
    <xdr:sp macro="" textlink="">
      <xdr:nvSpPr>
        <xdr:cNvPr id="561" name="フローチャート: 判断 560">
          <a:extLst>
            <a:ext uri="{FF2B5EF4-FFF2-40B4-BE49-F238E27FC236}">
              <a16:creationId xmlns:a16="http://schemas.microsoft.com/office/drawing/2014/main" xmlns="" id="{9AD02D4B-B27B-423A-8B8B-4E93A484F9EA}"/>
            </a:ext>
          </a:extLst>
        </xdr:cNvPr>
        <xdr:cNvSpPr/>
      </xdr:nvSpPr>
      <xdr:spPr>
        <a:xfrm>
          <a:off x="22110700" y="1073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124587</xdr:rowOff>
    </xdr:from>
    <xdr:to>
      <xdr:col>112</xdr:col>
      <xdr:colOff>38100</xdr:colOff>
      <xdr:row>63</xdr:row>
      <xdr:rowOff>54737</xdr:rowOff>
    </xdr:to>
    <xdr:sp macro="" textlink="">
      <xdr:nvSpPr>
        <xdr:cNvPr id="562" name="フローチャート: 判断 561">
          <a:extLst>
            <a:ext uri="{FF2B5EF4-FFF2-40B4-BE49-F238E27FC236}">
              <a16:creationId xmlns:a16="http://schemas.microsoft.com/office/drawing/2014/main" xmlns="" id="{BA36DCCA-5949-477F-9674-6944A79AD8AB}"/>
            </a:ext>
          </a:extLst>
        </xdr:cNvPr>
        <xdr:cNvSpPr/>
      </xdr:nvSpPr>
      <xdr:spPr>
        <a:xfrm>
          <a:off x="21272500" y="1075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127127</xdr:rowOff>
    </xdr:from>
    <xdr:to>
      <xdr:col>107</xdr:col>
      <xdr:colOff>101600</xdr:colOff>
      <xdr:row>63</xdr:row>
      <xdr:rowOff>57277</xdr:rowOff>
    </xdr:to>
    <xdr:sp macro="" textlink="">
      <xdr:nvSpPr>
        <xdr:cNvPr id="563" name="フローチャート: 判断 562">
          <a:extLst>
            <a:ext uri="{FF2B5EF4-FFF2-40B4-BE49-F238E27FC236}">
              <a16:creationId xmlns:a16="http://schemas.microsoft.com/office/drawing/2014/main" xmlns="" id="{DA62C885-E1DD-49FB-8D49-5DB400F79050}"/>
            </a:ext>
          </a:extLst>
        </xdr:cNvPr>
        <xdr:cNvSpPr/>
      </xdr:nvSpPr>
      <xdr:spPr>
        <a:xfrm>
          <a:off x="20383500" y="107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127762</xdr:rowOff>
    </xdr:from>
    <xdr:to>
      <xdr:col>102</xdr:col>
      <xdr:colOff>165100</xdr:colOff>
      <xdr:row>63</xdr:row>
      <xdr:rowOff>57912</xdr:rowOff>
    </xdr:to>
    <xdr:sp macro="" textlink="">
      <xdr:nvSpPr>
        <xdr:cNvPr id="564" name="フローチャート: 判断 563">
          <a:extLst>
            <a:ext uri="{FF2B5EF4-FFF2-40B4-BE49-F238E27FC236}">
              <a16:creationId xmlns:a16="http://schemas.microsoft.com/office/drawing/2014/main" xmlns="" id="{AEC71985-55AF-4D70-9B37-B5F8D6AAB3FC}"/>
            </a:ext>
          </a:extLst>
        </xdr:cNvPr>
        <xdr:cNvSpPr/>
      </xdr:nvSpPr>
      <xdr:spPr>
        <a:xfrm>
          <a:off x="19494500" y="1075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125984</xdr:rowOff>
    </xdr:from>
    <xdr:to>
      <xdr:col>98</xdr:col>
      <xdr:colOff>38100</xdr:colOff>
      <xdr:row>63</xdr:row>
      <xdr:rowOff>56134</xdr:rowOff>
    </xdr:to>
    <xdr:sp macro="" textlink="">
      <xdr:nvSpPr>
        <xdr:cNvPr id="565" name="フローチャート: 判断 564">
          <a:extLst>
            <a:ext uri="{FF2B5EF4-FFF2-40B4-BE49-F238E27FC236}">
              <a16:creationId xmlns:a16="http://schemas.microsoft.com/office/drawing/2014/main" xmlns="" id="{DD212AD8-7106-4AEA-827E-E40C2F021215}"/>
            </a:ext>
          </a:extLst>
        </xdr:cNvPr>
        <xdr:cNvSpPr/>
      </xdr:nvSpPr>
      <xdr:spPr>
        <a:xfrm>
          <a:off x="18605500" y="10755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6" name="テキスト ボックス 565">
          <a:extLst>
            <a:ext uri="{FF2B5EF4-FFF2-40B4-BE49-F238E27FC236}">
              <a16:creationId xmlns:a16="http://schemas.microsoft.com/office/drawing/2014/main" xmlns="" id="{03330F6E-5F2F-467E-9EB3-D054644F3D0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7" name="テキスト ボックス 566">
          <a:extLst>
            <a:ext uri="{FF2B5EF4-FFF2-40B4-BE49-F238E27FC236}">
              <a16:creationId xmlns:a16="http://schemas.microsoft.com/office/drawing/2014/main" xmlns="" id="{469DB648-3831-408D-BF4E-6FCE1F1AC51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8" name="テキスト ボックス 567">
          <a:extLst>
            <a:ext uri="{FF2B5EF4-FFF2-40B4-BE49-F238E27FC236}">
              <a16:creationId xmlns:a16="http://schemas.microsoft.com/office/drawing/2014/main" xmlns="" id="{E455F5A5-47C3-436E-A9A3-AA53E90C439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9" name="テキスト ボックス 568">
          <a:extLst>
            <a:ext uri="{FF2B5EF4-FFF2-40B4-BE49-F238E27FC236}">
              <a16:creationId xmlns:a16="http://schemas.microsoft.com/office/drawing/2014/main" xmlns="" id="{5A5AFA25-09CE-4A15-9D85-BEA5DF4BF17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0" name="テキスト ボックス 569">
          <a:extLst>
            <a:ext uri="{FF2B5EF4-FFF2-40B4-BE49-F238E27FC236}">
              <a16:creationId xmlns:a16="http://schemas.microsoft.com/office/drawing/2014/main" xmlns="" id="{B590B8FB-67CA-4A5A-9A7E-87DEA1E5E71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62</xdr:row>
      <xdr:rowOff>91694</xdr:rowOff>
    </xdr:from>
    <xdr:to>
      <xdr:col>98</xdr:col>
      <xdr:colOff>38100</xdr:colOff>
      <xdr:row>63</xdr:row>
      <xdr:rowOff>21844</xdr:rowOff>
    </xdr:to>
    <xdr:sp macro="" textlink="">
      <xdr:nvSpPr>
        <xdr:cNvPr id="571" name="楕円 570">
          <a:extLst>
            <a:ext uri="{FF2B5EF4-FFF2-40B4-BE49-F238E27FC236}">
              <a16:creationId xmlns:a16="http://schemas.microsoft.com/office/drawing/2014/main" xmlns="" id="{DCBC5CBD-CA10-4B19-8BB2-FE5998D1801E}"/>
            </a:ext>
          </a:extLst>
        </xdr:cNvPr>
        <xdr:cNvSpPr/>
      </xdr:nvSpPr>
      <xdr:spPr>
        <a:xfrm>
          <a:off x="18605500" y="107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71264</xdr:rowOff>
    </xdr:from>
    <xdr:ext cx="469744" cy="259045"/>
    <xdr:sp macro="" textlink="">
      <xdr:nvSpPr>
        <xdr:cNvPr id="572" name="n_1aveValue【学校施設】&#10;一人当たり面積">
          <a:extLst>
            <a:ext uri="{FF2B5EF4-FFF2-40B4-BE49-F238E27FC236}">
              <a16:creationId xmlns:a16="http://schemas.microsoft.com/office/drawing/2014/main" xmlns="" id="{CBD7BCE4-E3EA-468B-B715-FE2CF59C0A3A}"/>
            </a:ext>
          </a:extLst>
        </xdr:cNvPr>
        <xdr:cNvSpPr txBox="1"/>
      </xdr:nvSpPr>
      <xdr:spPr>
        <a:xfrm>
          <a:off x="21075727" y="1052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73804</xdr:rowOff>
    </xdr:from>
    <xdr:ext cx="469744" cy="259045"/>
    <xdr:sp macro="" textlink="">
      <xdr:nvSpPr>
        <xdr:cNvPr id="573" name="n_2aveValue【学校施設】&#10;一人当たり面積">
          <a:extLst>
            <a:ext uri="{FF2B5EF4-FFF2-40B4-BE49-F238E27FC236}">
              <a16:creationId xmlns:a16="http://schemas.microsoft.com/office/drawing/2014/main" xmlns="" id="{C65BD757-D9B9-44EB-9535-146F7CE65A91}"/>
            </a:ext>
          </a:extLst>
        </xdr:cNvPr>
        <xdr:cNvSpPr txBox="1"/>
      </xdr:nvSpPr>
      <xdr:spPr>
        <a:xfrm>
          <a:off x="20199427" y="10532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74439</xdr:rowOff>
    </xdr:from>
    <xdr:ext cx="469744" cy="259045"/>
    <xdr:sp macro="" textlink="">
      <xdr:nvSpPr>
        <xdr:cNvPr id="574" name="n_3aveValue【学校施設】&#10;一人当たり面積">
          <a:extLst>
            <a:ext uri="{FF2B5EF4-FFF2-40B4-BE49-F238E27FC236}">
              <a16:creationId xmlns:a16="http://schemas.microsoft.com/office/drawing/2014/main" xmlns="" id="{80B880F4-040A-4E2D-87E7-B452B85E7974}"/>
            </a:ext>
          </a:extLst>
        </xdr:cNvPr>
        <xdr:cNvSpPr txBox="1"/>
      </xdr:nvSpPr>
      <xdr:spPr>
        <a:xfrm>
          <a:off x="19310427" y="1053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47261</xdr:rowOff>
    </xdr:from>
    <xdr:ext cx="469744" cy="259045"/>
    <xdr:sp macro="" textlink="">
      <xdr:nvSpPr>
        <xdr:cNvPr id="575" name="n_4aveValue【学校施設】&#10;一人当たり面積">
          <a:extLst>
            <a:ext uri="{FF2B5EF4-FFF2-40B4-BE49-F238E27FC236}">
              <a16:creationId xmlns:a16="http://schemas.microsoft.com/office/drawing/2014/main" xmlns="" id="{CB149872-FEC5-4E5B-B61F-9B4AE7BE090B}"/>
            </a:ext>
          </a:extLst>
        </xdr:cNvPr>
        <xdr:cNvSpPr txBox="1"/>
      </xdr:nvSpPr>
      <xdr:spPr>
        <a:xfrm>
          <a:off x="18421427" y="1084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38371</xdr:rowOff>
    </xdr:from>
    <xdr:ext cx="469744" cy="259045"/>
    <xdr:sp macro="" textlink="">
      <xdr:nvSpPr>
        <xdr:cNvPr id="576" name="n_4mainValue【学校施設】&#10;一人当たり面積">
          <a:extLst>
            <a:ext uri="{FF2B5EF4-FFF2-40B4-BE49-F238E27FC236}">
              <a16:creationId xmlns:a16="http://schemas.microsoft.com/office/drawing/2014/main" xmlns="" id="{EF0EBE0F-953B-4230-BB00-5FD570F28E5A}"/>
            </a:ext>
          </a:extLst>
        </xdr:cNvPr>
        <xdr:cNvSpPr txBox="1"/>
      </xdr:nvSpPr>
      <xdr:spPr>
        <a:xfrm>
          <a:off x="18421427" y="10496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7" name="正方形/長方形 576">
          <a:extLst>
            <a:ext uri="{FF2B5EF4-FFF2-40B4-BE49-F238E27FC236}">
              <a16:creationId xmlns:a16="http://schemas.microsoft.com/office/drawing/2014/main" xmlns="" id="{AB8FE80E-37C4-480F-9A13-E53F0286DD7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8" name="正方形/長方形 577">
          <a:extLst>
            <a:ext uri="{FF2B5EF4-FFF2-40B4-BE49-F238E27FC236}">
              <a16:creationId xmlns:a16="http://schemas.microsoft.com/office/drawing/2014/main" xmlns="" id="{E4C77DB0-638B-4272-86F9-BAA4AF38375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9" name="正方形/長方形 578">
          <a:extLst>
            <a:ext uri="{FF2B5EF4-FFF2-40B4-BE49-F238E27FC236}">
              <a16:creationId xmlns:a16="http://schemas.microsoft.com/office/drawing/2014/main" xmlns="" id="{9DE5B3A0-8C5C-41D6-99AA-37C56A43241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0" name="正方形/長方形 579">
          <a:extLst>
            <a:ext uri="{FF2B5EF4-FFF2-40B4-BE49-F238E27FC236}">
              <a16:creationId xmlns:a16="http://schemas.microsoft.com/office/drawing/2014/main" xmlns="" id="{ED1CF500-5FEE-4F63-9B3A-E99078AB2AF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1" name="正方形/長方形 580">
          <a:extLst>
            <a:ext uri="{FF2B5EF4-FFF2-40B4-BE49-F238E27FC236}">
              <a16:creationId xmlns:a16="http://schemas.microsoft.com/office/drawing/2014/main" xmlns="" id="{91A991DF-5586-4999-A304-6263A799BFE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2" name="正方形/長方形 581">
          <a:extLst>
            <a:ext uri="{FF2B5EF4-FFF2-40B4-BE49-F238E27FC236}">
              <a16:creationId xmlns:a16="http://schemas.microsoft.com/office/drawing/2014/main" xmlns="" id="{77C7FD29-6FB7-486B-A4B7-46C3B859EE7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3" name="正方形/長方形 582">
          <a:extLst>
            <a:ext uri="{FF2B5EF4-FFF2-40B4-BE49-F238E27FC236}">
              <a16:creationId xmlns:a16="http://schemas.microsoft.com/office/drawing/2014/main" xmlns="" id="{3FB3ABCA-F7F6-4482-A76E-4F089CC6AC8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4" name="正方形/長方形 583">
          <a:extLst>
            <a:ext uri="{FF2B5EF4-FFF2-40B4-BE49-F238E27FC236}">
              <a16:creationId xmlns:a16="http://schemas.microsoft.com/office/drawing/2014/main" xmlns="" id="{5BE8F770-F83E-4D8B-8836-ECB5FE4C909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5" name="テキスト ボックス 584">
          <a:extLst>
            <a:ext uri="{FF2B5EF4-FFF2-40B4-BE49-F238E27FC236}">
              <a16:creationId xmlns:a16="http://schemas.microsoft.com/office/drawing/2014/main" xmlns="" id="{3EFFB994-4496-457C-A467-059C0468467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6" name="直線コネクタ 585">
          <a:extLst>
            <a:ext uri="{FF2B5EF4-FFF2-40B4-BE49-F238E27FC236}">
              <a16:creationId xmlns:a16="http://schemas.microsoft.com/office/drawing/2014/main" xmlns="" id="{BEB40633-C93D-4881-B9E7-22F7A31D984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87" name="テキスト ボックス 586">
          <a:extLst>
            <a:ext uri="{FF2B5EF4-FFF2-40B4-BE49-F238E27FC236}">
              <a16:creationId xmlns:a16="http://schemas.microsoft.com/office/drawing/2014/main" xmlns="" id="{2A20636D-1C33-49FB-B78C-805C1D23113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88" name="直線コネクタ 587">
          <a:extLst>
            <a:ext uri="{FF2B5EF4-FFF2-40B4-BE49-F238E27FC236}">
              <a16:creationId xmlns:a16="http://schemas.microsoft.com/office/drawing/2014/main" xmlns="" id="{2798FFFD-67E2-4871-A05F-72A913EA5298}"/>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89" name="テキスト ボックス 588">
          <a:extLst>
            <a:ext uri="{FF2B5EF4-FFF2-40B4-BE49-F238E27FC236}">
              <a16:creationId xmlns:a16="http://schemas.microsoft.com/office/drawing/2014/main" xmlns="" id="{360BD0B3-148A-40D4-B81C-E0CA9A5BEF5C}"/>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0" name="直線コネクタ 589">
          <a:extLst>
            <a:ext uri="{FF2B5EF4-FFF2-40B4-BE49-F238E27FC236}">
              <a16:creationId xmlns:a16="http://schemas.microsoft.com/office/drawing/2014/main" xmlns="" id="{F15902CD-ACAB-493A-B42F-83A10C13105A}"/>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1" name="テキスト ボックス 590">
          <a:extLst>
            <a:ext uri="{FF2B5EF4-FFF2-40B4-BE49-F238E27FC236}">
              <a16:creationId xmlns:a16="http://schemas.microsoft.com/office/drawing/2014/main" xmlns="" id="{AFA697A3-6ECC-43AF-B04C-D50468A53B1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2" name="直線コネクタ 591">
          <a:extLst>
            <a:ext uri="{FF2B5EF4-FFF2-40B4-BE49-F238E27FC236}">
              <a16:creationId xmlns:a16="http://schemas.microsoft.com/office/drawing/2014/main" xmlns="" id="{939C1EF3-9913-4E21-822F-1CF56357D00A}"/>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3" name="テキスト ボックス 592">
          <a:extLst>
            <a:ext uri="{FF2B5EF4-FFF2-40B4-BE49-F238E27FC236}">
              <a16:creationId xmlns:a16="http://schemas.microsoft.com/office/drawing/2014/main" xmlns="" id="{A80F8D46-8F8A-411B-8036-92F85BB26C61}"/>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4" name="直線コネクタ 593">
          <a:extLst>
            <a:ext uri="{FF2B5EF4-FFF2-40B4-BE49-F238E27FC236}">
              <a16:creationId xmlns:a16="http://schemas.microsoft.com/office/drawing/2014/main" xmlns="" id="{67E084B1-F699-41C3-A626-03CA3756A282}"/>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5" name="テキスト ボックス 594">
          <a:extLst>
            <a:ext uri="{FF2B5EF4-FFF2-40B4-BE49-F238E27FC236}">
              <a16:creationId xmlns:a16="http://schemas.microsoft.com/office/drawing/2014/main" xmlns="" id="{0632E74A-D487-4F37-977A-2E08797DC5FB}"/>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6" name="直線コネクタ 595">
          <a:extLst>
            <a:ext uri="{FF2B5EF4-FFF2-40B4-BE49-F238E27FC236}">
              <a16:creationId xmlns:a16="http://schemas.microsoft.com/office/drawing/2014/main" xmlns="" id="{2FD4AB78-0028-486F-9D10-B5B654F40181}"/>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7" name="テキスト ボックス 596">
          <a:extLst>
            <a:ext uri="{FF2B5EF4-FFF2-40B4-BE49-F238E27FC236}">
              <a16:creationId xmlns:a16="http://schemas.microsoft.com/office/drawing/2014/main" xmlns="" id="{F40ADB51-A3E2-4773-95C6-E261B06B4D4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8" name="直線コネクタ 597">
          <a:extLst>
            <a:ext uri="{FF2B5EF4-FFF2-40B4-BE49-F238E27FC236}">
              <a16:creationId xmlns:a16="http://schemas.microsoft.com/office/drawing/2014/main" xmlns="" id="{754EE70C-8493-4BE5-8ECC-27F0505B66D2}"/>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99" name="テキスト ボックス 598">
          <a:extLst>
            <a:ext uri="{FF2B5EF4-FFF2-40B4-BE49-F238E27FC236}">
              <a16:creationId xmlns:a16="http://schemas.microsoft.com/office/drawing/2014/main" xmlns="" id="{80D28696-B62D-4FA5-8104-D83A24952B1E}"/>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0" name="直線コネクタ 599">
          <a:extLst>
            <a:ext uri="{FF2B5EF4-FFF2-40B4-BE49-F238E27FC236}">
              <a16:creationId xmlns:a16="http://schemas.microsoft.com/office/drawing/2014/main" xmlns="" id="{B42444F6-EE27-4611-A548-D9F1EDB935E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1" name="【児童館】&#10;有形固定資産減価償却率グラフ枠">
          <a:extLst>
            <a:ext uri="{FF2B5EF4-FFF2-40B4-BE49-F238E27FC236}">
              <a16:creationId xmlns:a16="http://schemas.microsoft.com/office/drawing/2014/main" xmlns="" id="{A96D2E8B-6553-48B1-87A3-A3D8CA63894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602" name="直線コネクタ 601">
          <a:extLst>
            <a:ext uri="{FF2B5EF4-FFF2-40B4-BE49-F238E27FC236}">
              <a16:creationId xmlns:a16="http://schemas.microsoft.com/office/drawing/2014/main" xmlns="" id="{DB699B85-8970-48C4-A006-1E4B1B900DA4}"/>
            </a:ext>
          </a:extLst>
        </xdr:cNvPr>
        <xdr:cNvCxnSpPr/>
      </xdr:nvCxnSpPr>
      <xdr:spPr>
        <a:xfrm flipV="1">
          <a:off x="16318864"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03" name="【児童館】&#10;有形固定資産減価償却率最小値テキスト">
          <a:extLst>
            <a:ext uri="{FF2B5EF4-FFF2-40B4-BE49-F238E27FC236}">
              <a16:creationId xmlns:a16="http://schemas.microsoft.com/office/drawing/2014/main" xmlns="" id="{AFB161C2-C927-4BC6-937F-0A94D6FB1DAC}"/>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04" name="直線コネクタ 603">
          <a:extLst>
            <a:ext uri="{FF2B5EF4-FFF2-40B4-BE49-F238E27FC236}">
              <a16:creationId xmlns:a16="http://schemas.microsoft.com/office/drawing/2014/main" xmlns="" id="{CAF16D4B-6FBA-4961-A72E-FD71E25F4B12}"/>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605" name="【児童館】&#10;有形固定資産減価償却率最大値テキスト">
          <a:extLst>
            <a:ext uri="{FF2B5EF4-FFF2-40B4-BE49-F238E27FC236}">
              <a16:creationId xmlns:a16="http://schemas.microsoft.com/office/drawing/2014/main" xmlns="" id="{AF7F9BA9-EB64-4B4E-8027-6190A5383AD6}"/>
            </a:ext>
          </a:extLst>
        </xdr:cNvPr>
        <xdr:cNvSpPr txBox="1"/>
      </xdr:nvSpPr>
      <xdr:spPr>
        <a:xfrm>
          <a:off x="16357600"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606" name="直線コネクタ 605">
          <a:extLst>
            <a:ext uri="{FF2B5EF4-FFF2-40B4-BE49-F238E27FC236}">
              <a16:creationId xmlns:a16="http://schemas.microsoft.com/office/drawing/2014/main" xmlns="" id="{F6D93646-F470-46C3-8D87-A8755EC80C5F}"/>
            </a:ext>
          </a:extLst>
        </xdr:cNvPr>
        <xdr:cNvCxnSpPr/>
      </xdr:nvCxnSpPr>
      <xdr:spPr>
        <a:xfrm>
          <a:off x="16230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107785</xdr:rowOff>
    </xdr:from>
    <xdr:ext cx="405111" cy="259045"/>
    <xdr:sp macro="" textlink="">
      <xdr:nvSpPr>
        <xdr:cNvPr id="607" name="【児童館】&#10;有形固定資産減価償却率平均値テキスト">
          <a:extLst>
            <a:ext uri="{FF2B5EF4-FFF2-40B4-BE49-F238E27FC236}">
              <a16:creationId xmlns:a16="http://schemas.microsoft.com/office/drawing/2014/main" xmlns="" id="{02871632-A18B-44B1-AD7E-B7FD9FBF7846}"/>
            </a:ext>
          </a:extLst>
        </xdr:cNvPr>
        <xdr:cNvSpPr txBox="1"/>
      </xdr:nvSpPr>
      <xdr:spPr>
        <a:xfrm>
          <a:off x="16357600" y="13995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129358</xdr:rowOff>
    </xdr:from>
    <xdr:to>
      <xdr:col>85</xdr:col>
      <xdr:colOff>177800</xdr:colOff>
      <xdr:row>82</xdr:row>
      <xdr:rowOff>59508</xdr:rowOff>
    </xdr:to>
    <xdr:sp macro="" textlink="">
      <xdr:nvSpPr>
        <xdr:cNvPr id="608" name="フローチャート: 判断 607">
          <a:extLst>
            <a:ext uri="{FF2B5EF4-FFF2-40B4-BE49-F238E27FC236}">
              <a16:creationId xmlns:a16="http://schemas.microsoft.com/office/drawing/2014/main" xmlns="" id="{7DD44902-DE81-4271-A6E8-2F2F335C9609}"/>
            </a:ext>
          </a:extLst>
        </xdr:cNvPr>
        <xdr:cNvSpPr/>
      </xdr:nvSpPr>
      <xdr:spPr>
        <a:xfrm>
          <a:off x="16268700" y="1401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135889</xdr:rowOff>
    </xdr:from>
    <xdr:to>
      <xdr:col>81</xdr:col>
      <xdr:colOff>101600</xdr:colOff>
      <xdr:row>82</xdr:row>
      <xdr:rowOff>66039</xdr:rowOff>
    </xdr:to>
    <xdr:sp macro="" textlink="">
      <xdr:nvSpPr>
        <xdr:cNvPr id="609" name="フローチャート: 判断 608">
          <a:extLst>
            <a:ext uri="{FF2B5EF4-FFF2-40B4-BE49-F238E27FC236}">
              <a16:creationId xmlns:a16="http://schemas.microsoft.com/office/drawing/2014/main" xmlns="" id="{2B9A10E6-FA6E-4F08-BF41-705EE40D78C6}"/>
            </a:ext>
          </a:extLst>
        </xdr:cNvPr>
        <xdr:cNvSpPr/>
      </xdr:nvSpPr>
      <xdr:spPr>
        <a:xfrm>
          <a:off x="15430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139156</xdr:rowOff>
    </xdr:from>
    <xdr:to>
      <xdr:col>76</xdr:col>
      <xdr:colOff>165100</xdr:colOff>
      <xdr:row>82</xdr:row>
      <xdr:rowOff>69306</xdr:rowOff>
    </xdr:to>
    <xdr:sp macro="" textlink="">
      <xdr:nvSpPr>
        <xdr:cNvPr id="610" name="フローチャート: 判断 609">
          <a:extLst>
            <a:ext uri="{FF2B5EF4-FFF2-40B4-BE49-F238E27FC236}">
              <a16:creationId xmlns:a16="http://schemas.microsoft.com/office/drawing/2014/main" xmlns="" id="{DD6FB6E6-65B3-4FFB-81AF-3AE4E0FD2D21}"/>
            </a:ext>
          </a:extLst>
        </xdr:cNvPr>
        <xdr:cNvSpPr/>
      </xdr:nvSpPr>
      <xdr:spPr>
        <a:xfrm>
          <a:off x="14541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119562</xdr:rowOff>
    </xdr:from>
    <xdr:to>
      <xdr:col>72</xdr:col>
      <xdr:colOff>38100</xdr:colOff>
      <xdr:row>82</xdr:row>
      <xdr:rowOff>49712</xdr:rowOff>
    </xdr:to>
    <xdr:sp macro="" textlink="">
      <xdr:nvSpPr>
        <xdr:cNvPr id="611" name="フローチャート: 判断 610">
          <a:extLst>
            <a:ext uri="{FF2B5EF4-FFF2-40B4-BE49-F238E27FC236}">
              <a16:creationId xmlns:a16="http://schemas.microsoft.com/office/drawing/2014/main" xmlns="" id="{A440A57B-0F65-40DF-B4AE-17E705822632}"/>
            </a:ext>
          </a:extLst>
        </xdr:cNvPr>
        <xdr:cNvSpPr/>
      </xdr:nvSpPr>
      <xdr:spPr>
        <a:xfrm>
          <a:off x="13652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612" name="フローチャート: 判断 611">
          <a:extLst>
            <a:ext uri="{FF2B5EF4-FFF2-40B4-BE49-F238E27FC236}">
              <a16:creationId xmlns:a16="http://schemas.microsoft.com/office/drawing/2014/main" xmlns="" id="{683C05A9-8530-4F34-A080-239628C871F4}"/>
            </a:ext>
          </a:extLst>
        </xdr:cNvPr>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xmlns="" id="{F03315D5-D155-4E1D-9AF4-69AA72DCEDE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xmlns="" id="{995F1148-977D-4918-B9D0-C2D65E30E7A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xmlns="" id="{EAF621EB-4095-4BBE-8F15-27E5AD0D328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xmlns="" id="{808C7BCB-8AF5-49C6-AE56-B8F1A439EB1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xmlns="" id="{0B2E6B09-FBFD-4448-9B71-2862A34501D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83</xdr:row>
      <xdr:rowOff>158750</xdr:rowOff>
    </xdr:from>
    <xdr:to>
      <xdr:col>67</xdr:col>
      <xdr:colOff>101600</xdr:colOff>
      <xdr:row>84</xdr:row>
      <xdr:rowOff>88900</xdr:rowOff>
    </xdr:to>
    <xdr:sp macro="" textlink="">
      <xdr:nvSpPr>
        <xdr:cNvPr id="618" name="楕円 617">
          <a:extLst>
            <a:ext uri="{FF2B5EF4-FFF2-40B4-BE49-F238E27FC236}">
              <a16:creationId xmlns:a16="http://schemas.microsoft.com/office/drawing/2014/main" xmlns="" id="{252DD878-264C-4AEF-889C-BEA24BAEB65E}"/>
            </a:ext>
          </a:extLst>
        </xdr:cNvPr>
        <xdr:cNvSpPr/>
      </xdr:nvSpPr>
      <xdr:spPr>
        <a:xfrm>
          <a:off x="12763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82566</xdr:rowOff>
    </xdr:from>
    <xdr:ext cx="405111" cy="259045"/>
    <xdr:sp macro="" textlink="">
      <xdr:nvSpPr>
        <xdr:cNvPr id="619" name="n_1aveValue【児童館】&#10;有形固定資産減価償却率">
          <a:extLst>
            <a:ext uri="{FF2B5EF4-FFF2-40B4-BE49-F238E27FC236}">
              <a16:creationId xmlns:a16="http://schemas.microsoft.com/office/drawing/2014/main" xmlns="" id="{A9BBBA4F-32ED-4F7B-BD89-2EAB7EBC9FC7}"/>
            </a:ext>
          </a:extLst>
        </xdr:cNvPr>
        <xdr:cNvSpPr txBox="1"/>
      </xdr:nvSpPr>
      <xdr:spPr>
        <a:xfrm>
          <a:off x="152660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85833</xdr:rowOff>
    </xdr:from>
    <xdr:ext cx="405111" cy="259045"/>
    <xdr:sp macro="" textlink="">
      <xdr:nvSpPr>
        <xdr:cNvPr id="620" name="n_2aveValue【児童館】&#10;有形固定資産減価償却率">
          <a:extLst>
            <a:ext uri="{FF2B5EF4-FFF2-40B4-BE49-F238E27FC236}">
              <a16:creationId xmlns:a16="http://schemas.microsoft.com/office/drawing/2014/main" xmlns="" id="{F7662D5A-5E0B-4C0F-8D47-30B315B6491C}"/>
            </a:ext>
          </a:extLst>
        </xdr:cNvPr>
        <xdr:cNvSpPr txBox="1"/>
      </xdr:nvSpPr>
      <xdr:spPr>
        <a:xfrm>
          <a:off x="143897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66239</xdr:rowOff>
    </xdr:from>
    <xdr:ext cx="405111" cy="259045"/>
    <xdr:sp macro="" textlink="">
      <xdr:nvSpPr>
        <xdr:cNvPr id="621" name="n_3aveValue【児童館】&#10;有形固定資産減価償却率">
          <a:extLst>
            <a:ext uri="{FF2B5EF4-FFF2-40B4-BE49-F238E27FC236}">
              <a16:creationId xmlns:a16="http://schemas.microsoft.com/office/drawing/2014/main" xmlns="" id="{86514CAA-3BD0-4857-986A-E393B2A1E281}"/>
            </a:ext>
          </a:extLst>
        </xdr:cNvPr>
        <xdr:cNvSpPr txBox="1"/>
      </xdr:nvSpPr>
      <xdr:spPr>
        <a:xfrm>
          <a:off x="13500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61340</xdr:rowOff>
    </xdr:from>
    <xdr:ext cx="405111" cy="259045"/>
    <xdr:sp macro="" textlink="">
      <xdr:nvSpPr>
        <xdr:cNvPr id="622" name="n_4aveValue【児童館】&#10;有形固定資産減価償却率">
          <a:extLst>
            <a:ext uri="{FF2B5EF4-FFF2-40B4-BE49-F238E27FC236}">
              <a16:creationId xmlns:a16="http://schemas.microsoft.com/office/drawing/2014/main" xmlns="" id="{B84416D4-C6F9-4D6B-BD53-A5039382BE16}"/>
            </a:ext>
          </a:extLst>
        </xdr:cNvPr>
        <xdr:cNvSpPr txBox="1"/>
      </xdr:nvSpPr>
      <xdr:spPr>
        <a:xfrm>
          <a:off x="12611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80027</xdr:rowOff>
    </xdr:from>
    <xdr:ext cx="405111" cy="259045"/>
    <xdr:sp macro="" textlink="">
      <xdr:nvSpPr>
        <xdr:cNvPr id="623" name="n_4mainValue【児童館】&#10;有形固定資産減価償却率">
          <a:extLst>
            <a:ext uri="{FF2B5EF4-FFF2-40B4-BE49-F238E27FC236}">
              <a16:creationId xmlns:a16="http://schemas.microsoft.com/office/drawing/2014/main" xmlns="" id="{16A043F3-3FF4-4D03-869B-8F3DAF383B01}"/>
            </a:ext>
          </a:extLst>
        </xdr:cNvPr>
        <xdr:cNvSpPr txBox="1"/>
      </xdr:nvSpPr>
      <xdr:spPr>
        <a:xfrm>
          <a:off x="126117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4" name="正方形/長方形 623">
          <a:extLst>
            <a:ext uri="{FF2B5EF4-FFF2-40B4-BE49-F238E27FC236}">
              <a16:creationId xmlns:a16="http://schemas.microsoft.com/office/drawing/2014/main" xmlns="" id="{B3C461A0-D323-4562-94B1-EE6404ABF5E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5" name="正方形/長方形 624">
          <a:extLst>
            <a:ext uri="{FF2B5EF4-FFF2-40B4-BE49-F238E27FC236}">
              <a16:creationId xmlns:a16="http://schemas.microsoft.com/office/drawing/2014/main" xmlns="" id="{5454E291-444E-47F4-86A6-AC008F3C5A3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6" name="正方形/長方形 625">
          <a:extLst>
            <a:ext uri="{FF2B5EF4-FFF2-40B4-BE49-F238E27FC236}">
              <a16:creationId xmlns:a16="http://schemas.microsoft.com/office/drawing/2014/main" xmlns="" id="{35E7786D-A7F5-4322-91A5-B573307A61A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7" name="正方形/長方形 626">
          <a:extLst>
            <a:ext uri="{FF2B5EF4-FFF2-40B4-BE49-F238E27FC236}">
              <a16:creationId xmlns:a16="http://schemas.microsoft.com/office/drawing/2014/main" xmlns="" id="{7637BF05-49AD-4173-8FC2-2D9EAE1B57C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8" name="正方形/長方形 627">
          <a:extLst>
            <a:ext uri="{FF2B5EF4-FFF2-40B4-BE49-F238E27FC236}">
              <a16:creationId xmlns:a16="http://schemas.microsoft.com/office/drawing/2014/main" xmlns="" id="{9A7ADB7E-0C6A-49E7-80E2-7E4661780FE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9" name="正方形/長方形 628">
          <a:extLst>
            <a:ext uri="{FF2B5EF4-FFF2-40B4-BE49-F238E27FC236}">
              <a16:creationId xmlns:a16="http://schemas.microsoft.com/office/drawing/2014/main" xmlns="" id="{EA77B350-98E0-4BAD-BA12-11A4DA15D92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0" name="正方形/長方形 629">
          <a:extLst>
            <a:ext uri="{FF2B5EF4-FFF2-40B4-BE49-F238E27FC236}">
              <a16:creationId xmlns:a16="http://schemas.microsoft.com/office/drawing/2014/main" xmlns="" id="{F522BE8B-A352-4683-8275-5BFAF1F702A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1" name="正方形/長方形 630">
          <a:extLst>
            <a:ext uri="{FF2B5EF4-FFF2-40B4-BE49-F238E27FC236}">
              <a16:creationId xmlns:a16="http://schemas.microsoft.com/office/drawing/2014/main" xmlns="" id="{DF5C4370-5974-4EB5-8857-1A7BAC4CC81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2" name="テキスト ボックス 631">
          <a:extLst>
            <a:ext uri="{FF2B5EF4-FFF2-40B4-BE49-F238E27FC236}">
              <a16:creationId xmlns:a16="http://schemas.microsoft.com/office/drawing/2014/main" xmlns="" id="{24B3F743-4C48-4127-BB1E-39277DD9E47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3" name="直線コネクタ 632">
          <a:extLst>
            <a:ext uri="{FF2B5EF4-FFF2-40B4-BE49-F238E27FC236}">
              <a16:creationId xmlns:a16="http://schemas.microsoft.com/office/drawing/2014/main" xmlns="" id="{B071FA51-5AB5-4D78-8F48-74F3F1D0893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4" name="直線コネクタ 633">
          <a:extLst>
            <a:ext uri="{FF2B5EF4-FFF2-40B4-BE49-F238E27FC236}">
              <a16:creationId xmlns:a16="http://schemas.microsoft.com/office/drawing/2014/main" xmlns="" id="{FEAA892D-C402-464A-BD33-8A906D3821BD}"/>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5" name="テキスト ボックス 634">
          <a:extLst>
            <a:ext uri="{FF2B5EF4-FFF2-40B4-BE49-F238E27FC236}">
              <a16:creationId xmlns:a16="http://schemas.microsoft.com/office/drawing/2014/main" xmlns="" id="{9C42B3E8-2865-4F2A-B685-D841FF65F6FD}"/>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6" name="直線コネクタ 635">
          <a:extLst>
            <a:ext uri="{FF2B5EF4-FFF2-40B4-BE49-F238E27FC236}">
              <a16:creationId xmlns:a16="http://schemas.microsoft.com/office/drawing/2014/main" xmlns="" id="{B7755B48-A017-446E-9493-4A6EC4BCD27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7" name="テキスト ボックス 636">
          <a:extLst>
            <a:ext uri="{FF2B5EF4-FFF2-40B4-BE49-F238E27FC236}">
              <a16:creationId xmlns:a16="http://schemas.microsoft.com/office/drawing/2014/main" xmlns="" id="{8ECA9904-747A-47A9-8712-F3A7669CD51A}"/>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8" name="直線コネクタ 637">
          <a:extLst>
            <a:ext uri="{FF2B5EF4-FFF2-40B4-BE49-F238E27FC236}">
              <a16:creationId xmlns:a16="http://schemas.microsoft.com/office/drawing/2014/main" xmlns="" id="{C231B819-21A9-46F8-BF4F-2B9F0B5A60AE}"/>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9" name="テキスト ボックス 638">
          <a:extLst>
            <a:ext uri="{FF2B5EF4-FFF2-40B4-BE49-F238E27FC236}">
              <a16:creationId xmlns:a16="http://schemas.microsoft.com/office/drawing/2014/main" xmlns="" id="{88611A38-9E36-4E78-A7F8-6165F33BDE3B}"/>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0" name="直線コネクタ 639">
          <a:extLst>
            <a:ext uri="{FF2B5EF4-FFF2-40B4-BE49-F238E27FC236}">
              <a16:creationId xmlns:a16="http://schemas.microsoft.com/office/drawing/2014/main" xmlns="" id="{BA56947D-37E7-4561-A229-A8DB07011C65}"/>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1" name="テキスト ボックス 640">
          <a:extLst>
            <a:ext uri="{FF2B5EF4-FFF2-40B4-BE49-F238E27FC236}">
              <a16:creationId xmlns:a16="http://schemas.microsoft.com/office/drawing/2014/main" xmlns="" id="{BC6E5A13-5BA4-4F05-8B8C-F360EE4C4348}"/>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2" name="直線コネクタ 641">
          <a:extLst>
            <a:ext uri="{FF2B5EF4-FFF2-40B4-BE49-F238E27FC236}">
              <a16:creationId xmlns:a16="http://schemas.microsoft.com/office/drawing/2014/main" xmlns="" id="{FBAC6BA5-7461-488B-8715-E0E6754B03C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3" name="テキスト ボックス 642">
          <a:extLst>
            <a:ext uri="{FF2B5EF4-FFF2-40B4-BE49-F238E27FC236}">
              <a16:creationId xmlns:a16="http://schemas.microsoft.com/office/drawing/2014/main" xmlns="" id="{9763A169-FDFD-470D-89B2-A0C4CCDC3BC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4" name="【児童館】&#10;一人当たり面積グラフ枠">
          <a:extLst>
            <a:ext uri="{FF2B5EF4-FFF2-40B4-BE49-F238E27FC236}">
              <a16:creationId xmlns:a16="http://schemas.microsoft.com/office/drawing/2014/main" xmlns="" id="{2C29BC02-6058-468A-BADD-E02774B5843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24385</xdr:rowOff>
    </xdr:to>
    <xdr:cxnSp macro="">
      <xdr:nvCxnSpPr>
        <xdr:cNvPr id="645" name="直線コネクタ 644">
          <a:extLst>
            <a:ext uri="{FF2B5EF4-FFF2-40B4-BE49-F238E27FC236}">
              <a16:creationId xmlns:a16="http://schemas.microsoft.com/office/drawing/2014/main" xmlns="" id="{6F95C456-B119-4C2E-AF26-BEEF9ABF5AED}"/>
            </a:ext>
          </a:extLst>
        </xdr:cNvPr>
        <xdr:cNvCxnSpPr/>
      </xdr:nvCxnSpPr>
      <xdr:spPr>
        <a:xfrm flipV="1">
          <a:off x="22160864" y="13594080"/>
          <a:ext cx="0" cy="1175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46" name="【児童館】&#10;一人当たり面積最小値テキスト">
          <a:extLst>
            <a:ext uri="{FF2B5EF4-FFF2-40B4-BE49-F238E27FC236}">
              <a16:creationId xmlns:a16="http://schemas.microsoft.com/office/drawing/2014/main" xmlns="" id="{E715A24A-4971-4861-9003-5B2DBE4F2FF9}"/>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47" name="直線コネクタ 646">
          <a:extLst>
            <a:ext uri="{FF2B5EF4-FFF2-40B4-BE49-F238E27FC236}">
              <a16:creationId xmlns:a16="http://schemas.microsoft.com/office/drawing/2014/main" xmlns="" id="{37259D84-0D16-4A0E-8A6B-4E64689B2DE7}"/>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648" name="【児童館】&#10;一人当たり面積最大値テキスト">
          <a:extLst>
            <a:ext uri="{FF2B5EF4-FFF2-40B4-BE49-F238E27FC236}">
              <a16:creationId xmlns:a16="http://schemas.microsoft.com/office/drawing/2014/main" xmlns="" id="{1C5B637C-E0FB-4AF5-9A86-6A5A73D03104}"/>
            </a:ext>
          </a:extLst>
        </xdr:cNvPr>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649" name="直線コネクタ 648">
          <a:extLst>
            <a:ext uri="{FF2B5EF4-FFF2-40B4-BE49-F238E27FC236}">
              <a16:creationId xmlns:a16="http://schemas.microsoft.com/office/drawing/2014/main" xmlns="" id="{37F8E2B2-C6C3-4B6A-A164-554050D5D7F5}"/>
            </a:ext>
          </a:extLst>
        </xdr:cNvPr>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134890</xdr:rowOff>
    </xdr:from>
    <xdr:ext cx="469744" cy="259045"/>
    <xdr:sp macro="" textlink="">
      <xdr:nvSpPr>
        <xdr:cNvPr id="650" name="【児童館】&#10;一人当たり面積平均値テキスト">
          <a:extLst>
            <a:ext uri="{FF2B5EF4-FFF2-40B4-BE49-F238E27FC236}">
              <a16:creationId xmlns:a16="http://schemas.microsoft.com/office/drawing/2014/main" xmlns="" id="{BC34E7FF-2D94-4678-9AE4-42E3C0F9D459}"/>
            </a:ext>
          </a:extLst>
        </xdr:cNvPr>
        <xdr:cNvSpPr txBox="1"/>
      </xdr:nvSpPr>
      <xdr:spPr>
        <a:xfrm>
          <a:off x="22199600" y="145366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156463</xdr:rowOff>
    </xdr:from>
    <xdr:to>
      <xdr:col>116</xdr:col>
      <xdr:colOff>114300</xdr:colOff>
      <xdr:row>85</xdr:row>
      <xdr:rowOff>86613</xdr:rowOff>
    </xdr:to>
    <xdr:sp macro="" textlink="">
      <xdr:nvSpPr>
        <xdr:cNvPr id="651" name="フローチャート: 判断 650">
          <a:extLst>
            <a:ext uri="{FF2B5EF4-FFF2-40B4-BE49-F238E27FC236}">
              <a16:creationId xmlns:a16="http://schemas.microsoft.com/office/drawing/2014/main" xmlns="" id="{BF43CA86-0378-4DEC-9AFF-20ECEC9A8297}"/>
            </a:ext>
          </a:extLst>
        </xdr:cNvPr>
        <xdr:cNvSpPr/>
      </xdr:nvSpPr>
      <xdr:spPr>
        <a:xfrm>
          <a:off x="221107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142748</xdr:rowOff>
    </xdr:from>
    <xdr:to>
      <xdr:col>112</xdr:col>
      <xdr:colOff>38100</xdr:colOff>
      <xdr:row>85</xdr:row>
      <xdr:rowOff>72898</xdr:rowOff>
    </xdr:to>
    <xdr:sp macro="" textlink="">
      <xdr:nvSpPr>
        <xdr:cNvPr id="652" name="フローチャート: 判断 651">
          <a:extLst>
            <a:ext uri="{FF2B5EF4-FFF2-40B4-BE49-F238E27FC236}">
              <a16:creationId xmlns:a16="http://schemas.microsoft.com/office/drawing/2014/main" xmlns="" id="{B2991C3F-2FDB-4BBD-B7E8-7A6599518CF0}"/>
            </a:ext>
          </a:extLst>
        </xdr:cNvPr>
        <xdr:cNvSpPr/>
      </xdr:nvSpPr>
      <xdr:spPr>
        <a:xfrm>
          <a:off x="21272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147320</xdr:rowOff>
    </xdr:from>
    <xdr:to>
      <xdr:col>107</xdr:col>
      <xdr:colOff>101600</xdr:colOff>
      <xdr:row>85</xdr:row>
      <xdr:rowOff>77470</xdr:rowOff>
    </xdr:to>
    <xdr:sp macro="" textlink="">
      <xdr:nvSpPr>
        <xdr:cNvPr id="653" name="フローチャート: 判断 652">
          <a:extLst>
            <a:ext uri="{FF2B5EF4-FFF2-40B4-BE49-F238E27FC236}">
              <a16:creationId xmlns:a16="http://schemas.microsoft.com/office/drawing/2014/main" xmlns="" id="{0A4C6471-46A3-46FB-BB3B-34A06E3E71FA}"/>
            </a:ext>
          </a:extLst>
        </xdr:cNvPr>
        <xdr:cNvSpPr/>
      </xdr:nvSpPr>
      <xdr:spPr>
        <a:xfrm>
          <a:off x="20383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142748</xdr:rowOff>
    </xdr:from>
    <xdr:to>
      <xdr:col>102</xdr:col>
      <xdr:colOff>165100</xdr:colOff>
      <xdr:row>85</xdr:row>
      <xdr:rowOff>72898</xdr:rowOff>
    </xdr:to>
    <xdr:sp macro="" textlink="">
      <xdr:nvSpPr>
        <xdr:cNvPr id="654" name="フローチャート: 判断 653">
          <a:extLst>
            <a:ext uri="{FF2B5EF4-FFF2-40B4-BE49-F238E27FC236}">
              <a16:creationId xmlns:a16="http://schemas.microsoft.com/office/drawing/2014/main" xmlns="" id="{9FB4C7D0-A7AF-42D6-A8F9-B973F69310A1}"/>
            </a:ext>
          </a:extLst>
        </xdr:cNvPr>
        <xdr:cNvSpPr/>
      </xdr:nvSpPr>
      <xdr:spPr>
        <a:xfrm>
          <a:off x="19494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165608</xdr:rowOff>
    </xdr:from>
    <xdr:to>
      <xdr:col>98</xdr:col>
      <xdr:colOff>38100</xdr:colOff>
      <xdr:row>85</xdr:row>
      <xdr:rowOff>95758</xdr:rowOff>
    </xdr:to>
    <xdr:sp macro="" textlink="">
      <xdr:nvSpPr>
        <xdr:cNvPr id="655" name="フローチャート: 判断 654">
          <a:extLst>
            <a:ext uri="{FF2B5EF4-FFF2-40B4-BE49-F238E27FC236}">
              <a16:creationId xmlns:a16="http://schemas.microsoft.com/office/drawing/2014/main" xmlns="" id="{D0E06F9E-4C0E-41A8-AD7E-61DDD8AEC001}"/>
            </a:ext>
          </a:extLst>
        </xdr:cNvPr>
        <xdr:cNvSpPr/>
      </xdr:nvSpPr>
      <xdr:spPr>
        <a:xfrm>
          <a:off x="18605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xmlns="" id="{985410DA-5F4C-4715-8342-296A8917B40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xmlns="" id="{DC55BCCB-F6F4-4060-AF7B-0E6890A4C99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xmlns="" id="{5125C2FC-9AEE-44D0-889D-43845EFF796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xmlns="" id="{68CE223A-F350-4447-A694-BB9812E22B7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xmlns="" id="{D8536C6A-EE59-47F5-B6D2-27C4D36AA0C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85</xdr:row>
      <xdr:rowOff>126746</xdr:rowOff>
    </xdr:from>
    <xdr:to>
      <xdr:col>98</xdr:col>
      <xdr:colOff>38100</xdr:colOff>
      <xdr:row>86</xdr:row>
      <xdr:rowOff>56896</xdr:rowOff>
    </xdr:to>
    <xdr:sp macro="" textlink="">
      <xdr:nvSpPr>
        <xdr:cNvPr id="661" name="楕円 660">
          <a:extLst>
            <a:ext uri="{FF2B5EF4-FFF2-40B4-BE49-F238E27FC236}">
              <a16:creationId xmlns:a16="http://schemas.microsoft.com/office/drawing/2014/main" xmlns="" id="{FD2F8643-BA0E-4096-B21A-BE0B959A45F9}"/>
            </a:ext>
          </a:extLst>
        </xdr:cNvPr>
        <xdr:cNvSpPr/>
      </xdr:nvSpPr>
      <xdr:spPr>
        <a:xfrm>
          <a:off x="18605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89425</xdr:rowOff>
    </xdr:from>
    <xdr:ext cx="469744" cy="259045"/>
    <xdr:sp macro="" textlink="">
      <xdr:nvSpPr>
        <xdr:cNvPr id="662" name="n_1aveValue【児童館】&#10;一人当たり面積">
          <a:extLst>
            <a:ext uri="{FF2B5EF4-FFF2-40B4-BE49-F238E27FC236}">
              <a16:creationId xmlns:a16="http://schemas.microsoft.com/office/drawing/2014/main" xmlns="" id="{7FB05225-8234-4643-8B16-9A14A45108A8}"/>
            </a:ext>
          </a:extLst>
        </xdr:cNvPr>
        <xdr:cNvSpPr txBox="1"/>
      </xdr:nvSpPr>
      <xdr:spPr>
        <a:xfrm>
          <a:off x="210757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93997</xdr:rowOff>
    </xdr:from>
    <xdr:ext cx="469744" cy="259045"/>
    <xdr:sp macro="" textlink="">
      <xdr:nvSpPr>
        <xdr:cNvPr id="663" name="n_2aveValue【児童館】&#10;一人当たり面積">
          <a:extLst>
            <a:ext uri="{FF2B5EF4-FFF2-40B4-BE49-F238E27FC236}">
              <a16:creationId xmlns:a16="http://schemas.microsoft.com/office/drawing/2014/main" xmlns="" id="{B913050C-31E2-4981-9D9A-EFDA3D1B53F5}"/>
            </a:ext>
          </a:extLst>
        </xdr:cNvPr>
        <xdr:cNvSpPr txBox="1"/>
      </xdr:nvSpPr>
      <xdr:spPr>
        <a:xfrm>
          <a:off x="20199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89425</xdr:rowOff>
    </xdr:from>
    <xdr:ext cx="469744" cy="259045"/>
    <xdr:sp macro="" textlink="">
      <xdr:nvSpPr>
        <xdr:cNvPr id="664" name="n_3aveValue【児童館】&#10;一人当たり面積">
          <a:extLst>
            <a:ext uri="{FF2B5EF4-FFF2-40B4-BE49-F238E27FC236}">
              <a16:creationId xmlns:a16="http://schemas.microsoft.com/office/drawing/2014/main" xmlns="" id="{5FC65FBC-C035-45AC-9FAE-E72F10B4F264}"/>
            </a:ext>
          </a:extLst>
        </xdr:cNvPr>
        <xdr:cNvSpPr txBox="1"/>
      </xdr:nvSpPr>
      <xdr:spPr>
        <a:xfrm>
          <a:off x="19310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112285</xdr:rowOff>
    </xdr:from>
    <xdr:ext cx="469744" cy="259045"/>
    <xdr:sp macro="" textlink="">
      <xdr:nvSpPr>
        <xdr:cNvPr id="665" name="n_4aveValue【児童館】&#10;一人当たり面積">
          <a:extLst>
            <a:ext uri="{FF2B5EF4-FFF2-40B4-BE49-F238E27FC236}">
              <a16:creationId xmlns:a16="http://schemas.microsoft.com/office/drawing/2014/main" xmlns="" id="{BFCBA823-9A59-4D4D-8050-7B5E65504EAA}"/>
            </a:ext>
          </a:extLst>
        </xdr:cNvPr>
        <xdr:cNvSpPr txBox="1"/>
      </xdr:nvSpPr>
      <xdr:spPr>
        <a:xfrm>
          <a:off x="18421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48023</xdr:rowOff>
    </xdr:from>
    <xdr:ext cx="469744" cy="259045"/>
    <xdr:sp macro="" textlink="">
      <xdr:nvSpPr>
        <xdr:cNvPr id="666" name="n_4mainValue【児童館】&#10;一人当たり面積">
          <a:extLst>
            <a:ext uri="{FF2B5EF4-FFF2-40B4-BE49-F238E27FC236}">
              <a16:creationId xmlns:a16="http://schemas.microsoft.com/office/drawing/2014/main" xmlns="" id="{C63D6165-1C0A-4D42-9B01-2D5583AAE8D9}"/>
            </a:ext>
          </a:extLst>
        </xdr:cNvPr>
        <xdr:cNvSpPr txBox="1"/>
      </xdr:nvSpPr>
      <xdr:spPr>
        <a:xfrm>
          <a:off x="184214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7" name="正方形/長方形 666">
          <a:extLst>
            <a:ext uri="{FF2B5EF4-FFF2-40B4-BE49-F238E27FC236}">
              <a16:creationId xmlns:a16="http://schemas.microsoft.com/office/drawing/2014/main" xmlns="" id="{393E1BB2-FCBE-47BE-A5C3-B1619E56C9E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8" name="正方形/長方形 667">
          <a:extLst>
            <a:ext uri="{FF2B5EF4-FFF2-40B4-BE49-F238E27FC236}">
              <a16:creationId xmlns:a16="http://schemas.microsoft.com/office/drawing/2014/main" xmlns="" id="{F11EA166-875F-4E14-8423-935DAADA43D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9" name="正方形/長方形 668">
          <a:extLst>
            <a:ext uri="{FF2B5EF4-FFF2-40B4-BE49-F238E27FC236}">
              <a16:creationId xmlns:a16="http://schemas.microsoft.com/office/drawing/2014/main" xmlns="" id="{A05BDC44-CF16-49C3-875C-D5CF8E6594F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0" name="正方形/長方形 669">
          <a:extLst>
            <a:ext uri="{FF2B5EF4-FFF2-40B4-BE49-F238E27FC236}">
              <a16:creationId xmlns:a16="http://schemas.microsoft.com/office/drawing/2014/main" xmlns="" id="{057D28E4-2A55-4B83-AD6F-4EB4FCDC9A8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1" name="正方形/長方形 670">
          <a:extLst>
            <a:ext uri="{FF2B5EF4-FFF2-40B4-BE49-F238E27FC236}">
              <a16:creationId xmlns:a16="http://schemas.microsoft.com/office/drawing/2014/main" xmlns="" id="{2B4DDAF8-DBE1-4117-8CE5-F6A2EBAF3B1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2" name="正方形/長方形 671">
          <a:extLst>
            <a:ext uri="{FF2B5EF4-FFF2-40B4-BE49-F238E27FC236}">
              <a16:creationId xmlns:a16="http://schemas.microsoft.com/office/drawing/2014/main" xmlns="" id="{DDCE3122-C02B-478C-A825-3BD9CF107E4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3" name="正方形/長方形 672">
          <a:extLst>
            <a:ext uri="{FF2B5EF4-FFF2-40B4-BE49-F238E27FC236}">
              <a16:creationId xmlns:a16="http://schemas.microsoft.com/office/drawing/2014/main" xmlns="" id="{00CE333F-FFE3-4B5B-BAF7-C519F96492C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4" name="正方形/長方形 673">
          <a:extLst>
            <a:ext uri="{FF2B5EF4-FFF2-40B4-BE49-F238E27FC236}">
              <a16:creationId xmlns:a16="http://schemas.microsoft.com/office/drawing/2014/main" xmlns="" id="{F32945E8-0604-4C4E-8E27-5A00F1068FB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5" name="テキスト ボックス 674">
          <a:extLst>
            <a:ext uri="{FF2B5EF4-FFF2-40B4-BE49-F238E27FC236}">
              <a16:creationId xmlns:a16="http://schemas.microsoft.com/office/drawing/2014/main" xmlns="" id="{4A600630-1B35-4528-90B6-1EDDBB05B38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6" name="直線コネクタ 675">
          <a:extLst>
            <a:ext uri="{FF2B5EF4-FFF2-40B4-BE49-F238E27FC236}">
              <a16:creationId xmlns:a16="http://schemas.microsoft.com/office/drawing/2014/main" xmlns="" id="{639E18ED-1898-429E-9270-05F0E83458E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77" name="テキスト ボックス 676">
          <a:extLst>
            <a:ext uri="{FF2B5EF4-FFF2-40B4-BE49-F238E27FC236}">
              <a16:creationId xmlns:a16="http://schemas.microsoft.com/office/drawing/2014/main" xmlns="" id="{7C1B0041-3FDE-4882-9BCA-9116BEA7568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78" name="直線コネクタ 677">
          <a:extLst>
            <a:ext uri="{FF2B5EF4-FFF2-40B4-BE49-F238E27FC236}">
              <a16:creationId xmlns:a16="http://schemas.microsoft.com/office/drawing/2014/main" xmlns="" id="{AB5D6AC1-DED8-42BD-BF58-16CC6D41F399}"/>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79" name="テキスト ボックス 678">
          <a:extLst>
            <a:ext uri="{FF2B5EF4-FFF2-40B4-BE49-F238E27FC236}">
              <a16:creationId xmlns:a16="http://schemas.microsoft.com/office/drawing/2014/main" xmlns="" id="{DBE7CC53-732D-4167-8BD7-891DC75929D9}"/>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80" name="直線コネクタ 679">
          <a:extLst>
            <a:ext uri="{FF2B5EF4-FFF2-40B4-BE49-F238E27FC236}">
              <a16:creationId xmlns:a16="http://schemas.microsoft.com/office/drawing/2014/main" xmlns="" id="{0485ADB7-7EB9-405D-AB4F-546A066E6675}"/>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81" name="テキスト ボックス 680">
          <a:extLst>
            <a:ext uri="{FF2B5EF4-FFF2-40B4-BE49-F238E27FC236}">
              <a16:creationId xmlns:a16="http://schemas.microsoft.com/office/drawing/2014/main" xmlns="" id="{5150A7C7-5EAF-4265-AD34-23604746D5DB}"/>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82" name="直線コネクタ 681">
          <a:extLst>
            <a:ext uri="{FF2B5EF4-FFF2-40B4-BE49-F238E27FC236}">
              <a16:creationId xmlns:a16="http://schemas.microsoft.com/office/drawing/2014/main" xmlns="" id="{12AFE299-D08B-470A-8B9D-6C99129D23D5}"/>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83" name="テキスト ボックス 682">
          <a:extLst>
            <a:ext uri="{FF2B5EF4-FFF2-40B4-BE49-F238E27FC236}">
              <a16:creationId xmlns:a16="http://schemas.microsoft.com/office/drawing/2014/main" xmlns="" id="{6BDF7772-3A72-4B59-9E9E-A1B94BC432AE}"/>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84" name="直線コネクタ 683">
          <a:extLst>
            <a:ext uri="{FF2B5EF4-FFF2-40B4-BE49-F238E27FC236}">
              <a16:creationId xmlns:a16="http://schemas.microsoft.com/office/drawing/2014/main" xmlns="" id="{5BD00734-749F-4339-956D-37F3E9383D93}"/>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85" name="テキスト ボックス 684">
          <a:extLst>
            <a:ext uri="{FF2B5EF4-FFF2-40B4-BE49-F238E27FC236}">
              <a16:creationId xmlns:a16="http://schemas.microsoft.com/office/drawing/2014/main" xmlns="" id="{AF3DE22E-DBAE-4FC2-A3C0-BD492A7D8A68}"/>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86" name="直線コネクタ 685">
          <a:extLst>
            <a:ext uri="{FF2B5EF4-FFF2-40B4-BE49-F238E27FC236}">
              <a16:creationId xmlns:a16="http://schemas.microsoft.com/office/drawing/2014/main" xmlns="" id="{5D3B5EE0-B036-4524-9C3D-E83C383A8FA7}"/>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87" name="テキスト ボックス 686">
          <a:extLst>
            <a:ext uri="{FF2B5EF4-FFF2-40B4-BE49-F238E27FC236}">
              <a16:creationId xmlns:a16="http://schemas.microsoft.com/office/drawing/2014/main" xmlns="" id="{B8B10D35-49FF-45DB-B8A8-E930CDD4C24A}"/>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8" name="直線コネクタ 687">
          <a:extLst>
            <a:ext uri="{FF2B5EF4-FFF2-40B4-BE49-F238E27FC236}">
              <a16:creationId xmlns:a16="http://schemas.microsoft.com/office/drawing/2014/main" xmlns="" id="{1C0DD004-0467-4E89-B7CF-6C85186BCF4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89" name="テキスト ボックス 688">
          <a:extLst>
            <a:ext uri="{FF2B5EF4-FFF2-40B4-BE49-F238E27FC236}">
              <a16:creationId xmlns:a16="http://schemas.microsoft.com/office/drawing/2014/main" xmlns="" id="{57F47D2C-C723-4F45-B8AD-38BC06A46AEB}"/>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0" name="【公民館】&#10;有形固定資産減価償却率グラフ枠">
          <a:extLst>
            <a:ext uri="{FF2B5EF4-FFF2-40B4-BE49-F238E27FC236}">
              <a16:creationId xmlns:a16="http://schemas.microsoft.com/office/drawing/2014/main" xmlns="" id="{F349E9BC-6546-4F38-A4EE-8A861A6368F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133350</xdr:rowOff>
    </xdr:to>
    <xdr:cxnSp macro="">
      <xdr:nvCxnSpPr>
        <xdr:cNvPr id="691" name="直線コネクタ 690">
          <a:extLst>
            <a:ext uri="{FF2B5EF4-FFF2-40B4-BE49-F238E27FC236}">
              <a16:creationId xmlns:a16="http://schemas.microsoft.com/office/drawing/2014/main" xmlns="" id="{6D79E194-AEE2-4513-813B-1437CCA82E88}"/>
            </a:ext>
          </a:extLst>
        </xdr:cNvPr>
        <xdr:cNvCxnSpPr/>
      </xdr:nvCxnSpPr>
      <xdr:spPr>
        <a:xfrm flipV="1">
          <a:off x="16318864" y="1713928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137177</xdr:rowOff>
    </xdr:from>
    <xdr:ext cx="405111" cy="259045"/>
    <xdr:sp macro="" textlink="">
      <xdr:nvSpPr>
        <xdr:cNvPr id="692" name="【公民館】&#10;有形固定資産減価償却率最小値テキスト">
          <a:extLst>
            <a:ext uri="{FF2B5EF4-FFF2-40B4-BE49-F238E27FC236}">
              <a16:creationId xmlns:a16="http://schemas.microsoft.com/office/drawing/2014/main" xmlns="" id="{E7E5406F-0CA7-4CAD-83D1-D8081BA05BEA}"/>
            </a:ext>
          </a:extLst>
        </xdr:cNvPr>
        <xdr:cNvSpPr txBox="1"/>
      </xdr:nvSpPr>
      <xdr:spPr>
        <a:xfrm>
          <a:off x="163576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133350</xdr:rowOff>
    </xdr:from>
    <xdr:to>
      <xdr:col>86</xdr:col>
      <xdr:colOff>25400</xdr:colOff>
      <xdr:row>108</xdr:row>
      <xdr:rowOff>133350</xdr:rowOff>
    </xdr:to>
    <xdr:cxnSp macro="">
      <xdr:nvCxnSpPr>
        <xdr:cNvPr id="693" name="直線コネクタ 692">
          <a:extLst>
            <a:ext uri="{FF2B5EF4-FFF2-40B4-BE49-F238E27FC236}">
              <a16:creationId xmlns:a16="http://schemas.microsoft.com/office/drawing/2014/main" xmlns="" id="{33305099-5A0A-4DDB-ACC1-691BCF21E930}"/>
            </a:ext>
          </a:extLst>
        </xdr:cNvPr>
        <xdr:cNvCxnSpPr/>
      </xdr:nvCxnSpPr>
      <xdr:spPr>
        <a:xfrm>
          <a:off x="16230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694" name="【公民館】&#10;有形固定資産減価償却率最大値テキスト">
          <a:extLst>
            <a:ext uri="{FF2B5EF4-FFF2-40B4-BE49-F238E27FC236}">
              <a16:creationId xmlns:a16="http://schemas.microsoft.com/office/drawing/2014/main" xmlns="" id="{6635E8FF-409D-43C3-8DCE-CCBDDF29A689}"/>
            </a:ext>
          </a:extLst>
        </xdr:cNvPr>
        <xdr:cNvSpPr txBox="1"/>
      </xdr:nvSpPr>
      <xdr:spPr>
        <a:xfrm>
          <a:off x="16357600"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695" name="直線コネクタ 694">
          <a:extLst>
            <a:ext uri="{FF2B5EF4-FFF2-40B4-BE49-F238E27FC236}">
              <a16:creationId xmlns:a16="http://schemas.microsoft.com/office/drawing/2014/main" xmlns="" id="{17564186-64AB-470F-9466-57FAB72787A9}"/>
            </a:ext>
          </a:extLst>
        </xdr:cNvPr>
        <xdr:cNvCxnSpPr/>
      </xdr:nvCxnSpPr>
      <xdr:spPr>
        <a:xfrm>
          <a:off x="16230600" y="1713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125747</xdr:rowOff>
    </xdr:from>
    <xdr:ext cx="405111" cy="259045"/>
    <xdr:sp macro="" textlink="">
      <xdr:nvSpPr>
        <xdr:cNvPr id="696" name="【公民館】&#10;有形固定資産減価償却率平均値テキスト">
          <a:extLst>
            <a:ext uri="{FF2B5EF4-FFF2-40B4-BE49-F238E27FC236}">
              <a16:creationId xmlns:a16="http://schemas.microsoft.com/office/drawing/2014/main" xmlns="" id="{167FD8C0-8EAA-42C8-80C4-A7D0AE0B7186}"/>
            </a:ext>
          </a:extLst>
        </xdr:cNvPr>
        <xdr:cNvSpPr txBox="1"/>
      </xdr:nvSpPr>
      <xdr:spPr>
        <a:xfrm>
          <a:off x="16357600" y="1795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697" name="フローチャート: 判断 696">
          <a:extLst>
            <a:ext uri="{FF2B5EF4-FFF2-40B4-BE49-F238E27FC236}">
              <a16:creationId xmlns:a16="http://schemas.microsoft.com/office/drawing/2014/main" xmlns="" id="{0E2B7C55-F5AA-4688-AC5F-8F8E3FBE06F0}"/>
            </a:ext>
          </a:extLst>
        </xdr:cNvPr>
        <xdr:cNvSpPr/>
      </xdr:nvSpPr>
      <xdr:spPr>
        <a:xfrm>
          <a:off x="16268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139700</xdr:rowOff>
    </xdr:from>
    <xdr:to>
      <xdr:col>81</xdr:col>
      <xdr:colOff>101600</xdr:colOff>
      <xdr:row>105</xdr:row>
      <xdr:rowOff>69850</xdr:rowOff>
    </xdr:to>
    <xdr:sp macro="" textlink="">
      <xdr:nvSpPr>
        <xdr:cNvPr id="698" name="フローチャート: 判断 697">
          <a:extLst>
            <a:ext uri="{FF2B5EF4-FFF2-40B4-BE49-F238E27FC236}">
              <a16:creationId xmlns:a16="http://schemas.microsoft.com/office/drawing/2014/main" xmlns="" id="{332853DD-EC72-49E5-BE42-DDC37A04CBB5}"/>
            </a:ext>
          </a:extLst>
        </xdr:cNvPr>
        <xdr:cNvSpPr/>
      </xdr:nvSpPr>
      <xdr:spPr>
        <a:xfrm>
          <a:off x="15430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699" name="フローチャート: 判断 698">
          <a:extLst>
            <a:ext uri="{FF2B5EF4-FFF2-40B4-BE49-F238E27FC236}">
              <a16:creationId xmlns:a16="http://schemas.microsoft.com/office/drawing/2014/main" xmlns="" id="{968DCCFE-F068-47E5-89CD-DDE32A5DA0EA}"/>
            </a:ext>
          </a:extLst>
        </xdr:cNvPr>
        <xdr:cNvSpPr/>
      </xdr:nvSpPr>
      <xdr:spPr>
        <a:xfrm>
          <a:off x="14541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95886</xdr:rowOff>
    </xdr:from>
    <xdr:to>
      <xdr:col>72</xdr:col>
      <xdr:colOff>38100</xdr:colOff>
      <xdr:row>105</xdr:row>
      <xdr:rowOff>26036</xdr:rowOff>
    </xdr:to>
    <xdr:sp macro="" textlink="">
      <xdr:nvSpPr>
        <xdr:cNvPr id="700" name="フローチャート: 判断 699">
          <a:extLst>
            <a:ext uri="{FF2B5EF4-FFF2-40B4-BE49-F238E27FC236}">
              <a16:creationId xmlns:a16="http://schemas.microsoft.com/office/drawing/2014/main" xmlns="" id="{8C25CBD8-A915-44F3-B4E9-48CE0CE402D8}"/>
            </a:ext>
          </a:extLst>
        </xdr:cNvPr>
        <xdr:cNvSpPr/>
      </xdr:nvSpPr>
      <xdr:spPr>
        <a:xfrm>
          <a:off x="136525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57786</xdr:rowOff>
    </xdr:from>
    <xdr:to>
      <xdr:col>67</xdr:col>
      <xdr:colOff>101600</xdr:colOff>
      <xdr:row>104</xdr:row>
      <xdr:rowOff>159386</xdr:rowOff>
    </xdr:to>
    <xdr:sp macro="" textlink="">
      <xdr:nvSpPr>
        <xdr:cNvPr id="701" name="フローチャート: 判断 700">
          <a:extLst>
            <a:ext uri="{FF2B5EF4-FFF2-40B4-BE49-F238E27FC236}">
              <a16:creationId xmlns:a16="http://schemas.microsoft.com/office/drawing/2014/main" xmlns="" id="{FA80C8F8-03C8-4D45-8BC7-BD0491B7DBEB}"/>
            </a:ext>
          </a:extLst>
        </xdr:cNvPr>
        <xdr:cNvSpPr/>
      </xdr:nvSpPr>
      <xdr:spPr>
        <a:xfrm>
          <a:off x="12763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xmlns="" id="{D0827EA2-1718-4119-A0AF-1E6BA517F24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xmlns="" id="{85AF9FBC-9C18-471A-985E-E0B1F40605B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xmlns="" id="{C672D6DC-6152-492F-9A6C-4FAFA95E9FE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xmlns="" id="{D2ED8234-4BE1-4364-B546-F6BC9065701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xmlns="" id="{96304C15-42DF-4691-90CA-66BC340BAE8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102</xdr:row>
      <xdr:rowOff>143511</xdr:rowOff>
    </xdr:from>
    <xdr:to>
      <xdr:col>67</xdr:col>
      <xdr:colOff>101600</xdr:colOff>
      <xdr:row>103</xdr:row>
      <xdr:rowOff>73661</xdr:rowOff>
    </xdr:to>
    <xdr:sp macro="" textlink="">
      <xdr:nvSpPr>
        <xdr:cNvPr id="707" name="楕円 706">
          <a:extLst>
            <a:ext uri="{FF2B5EF4-FFF2-40B4-BE49-F238E27FC236}">
              <a16:creationId xmlns:a16="http://schemas.microsoft.com/office/drawing/2014/main" xmlns="" id="{D8316209-F59E-44BF-80DA-EE8CD63BBAEC}"/>
            </a:ext>
          </a:extLst>
        </xdr:cNvPr>
        <xdr:cNvSpPr/>
      </xdr:nvSpPr>
      <xdr:spPr>
        <a:xfrm>
          <a:off x="12763500" y="1763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86377</xdr:rowOff>
    </xdr:from>
    <xdr:ext cx="405111" cy="259045"/>
    <xdr:sp macro="" textlink="">
      <xdr:nvSpPr>
        <xdr:cNvPr id="708" name="n_1aveValue【公民館】&#10;有形固定資産減価償却率">
          <a:extLst>
            <a:ext uri="{FF2B5EF4-FFF2-40B4-BE49-F238E27FC236}">
              <a16:creationId xmlns:a16="http://schemas.microsoft.com/office/drawing/2014/main" xmlns="" id="{1E359471-A001-4257-8A15-2178A113A863}"/>
            </a:ext>
          </a:extLst>
        </xdr:cNvPr>
        <xdr:cNvSpPr txBox="1"/>
      </xdr:nvSpPr>
      <xdr:spPr>
        <a:xfrm>
          <a:off x="152660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44466</xdr:rowOff>
    </xdr:from>
    <xdr:ext cx="405111" cy="259045"/>
    <xdr:sp macro="" textlink="">
      <xdr:nvSpPr>
        <xdr:cNvPr id="709" name="n_2aveValue【公民館】&#10;有形固定資産減価償却率">
          <a:extLst>
            <a:ext uri="{FF2B5EF4-FFF2-40B4-BE49-F238E27FC236}">
              <a16:creationId xmlns:a16="http://schemas.microsoft.com/office/drawing/2014/main" xmlns="" id="{8BE39958-E63C-41FB-B523-B91D850B96DB}"/>
            </a:ext>
          </a:extLst>
        </xdr:cNvPr>
        <xdr:cNvSpPr txBox="1"/>
      </xdr:nvSpPr>
      <xdr:spPr>
        <a:xfrm>
          <a:off x="14389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42563</xdr:rowOff>
    </xdr:from>
    <xdr:ext cx="405111" cy="259045"/>
    <xdr:sp macro="" textlink="">
      <xdr:nvSpPr>
        <xdr:cNvPr id="710" name="n_3aveValue【公民館】&#10;有形固定資産減価償却率">
          <a:extLst>
            <a:ext uri="{FF2B5EF4-FFF2-40B4-BE49-F238E27FC236}">
              <a16:creationId xmlns:a16="http://schemas.microsoft.com/office/drawing/2014/main" xmlns="" id="{F8948351-F0AB-4BBE-95BB-5D901A4D80E4}"/>
            </a:ext>
          </a:extLst>
        </xdr:cNvPr>
        <xdr:cNvSpPr txBox="1"/>
      </xdr:nvSpPr>
      <xdr:spPr>
        <a:xfrm>
          <a:off x="13500744" y="1770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150513</xdr:rowOff>
    </xdr:from>
    <xdr:ext cx="405111" cy="259045"/>
    <xdr:sp macro="" textlink="">
      <xdr:nvSpPr>
        <xdr:cNvPr id="711" name="n_4aveValue【公民館】&#10;有形固定資産減価償却率">
          <a:extLst>
            <a:ext uri="{FF2B5EF4-FFF2-40B4-BE49-F238E27FC236}">
              <a16:creationId xmlns:a16="http://schemas.microsoft.com/office/drawing/2014/main" xmlns="" id="{965A2DFD-9549-42C3-BA22-ABFFE4D7A90B}"/>
            </a:ext>
          </a:extLst>
        </xdr:cNvPr>
        <xdr:cNvSpPr txBox="1"/>
      </xdr:nvSpPr>
      <xdr:spPr>
        <a:xfrm>
          <a:off x="126117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90188</xdr:rowOff>
    </xdr:from>
    <xdr:ext cx="405111" cy="259045"/>
    <xdr:sp macro="" textlink="">
      <xdr:nvSpPr>
        <xdr:cNvPr id="712" name="n_4mainValue【公民館】&#10;有形固定資産減価償却率">
          <a:extLst>
            <a:ext uri="{FF2B5EF4-FFF2-40B4-BE49-F238E27FC236}">
              <a16:creationId xmlns:a16="http://schemas.microsoft.com/office/drawing/2014/main" xmlns="" id="{74C0A172-85F4-4CA5-ACC4-FA6C77A46C7E}"/>
            </a:ext>
          </a:extLst>
        </xdr:cNvPr>
        <xdr:cNvSpPr txBox="1"/>
      </xdr:nvSpPr>
      <xdr:spPr>
        <a:xfrm>
          <a:off x="12611744" y="1740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3" name="正方形/長方形 712">
          <a:extLst>
            <a:ext uri="{FF2B5EF4-FFF2-40B4-BE49-F238E27FC236}">
              <a16:creationId xmlns:a16="http://schemas.microsoft.com/office/drawing/2014/main" xmlns="" id="{85AC6953-17DE-4921-83D7-277DA513538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4" name="正方形/長方形 713">
          <a:extLst>
            <a:ext uri="{FF2B5EF4-FFF2-40B4-BE49-F238E27FC236}">
              <a16:creationId xmlns:a16="http://schemas.microsoft.com/office/drawing/2014/main" xmlns="" id="{22943A2A-9863-45CD-9C59-20AD82AC83B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5" name="正方形/長方形 714">
          <a:extLst>
            <a:ext uri="{FF2B5EF4-FFF2-40B4-BE49-F238E27FC236}">
              <a16:creationId xmlns:a16="http://schemas.microsoft.com/office/drawing/2014/main" xmlns="" id="{B795F005-6E62-4A33-94A6-BE03B247862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6" name="正方形/長方形 715">
          <a:extLst>
            <a:ext uri="{FF2B5EF4-FFF2-40B4-BE49-F238E27FC236}">
              <a16:creationId xmlns:a16="http://schemas.microsoft.com/office/drawing/2014/main" xmlns="" id="{9E0D17BE-C246-43FC-BFC4-C1D8A87AEA1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7" name="正方形/長方形 716">
          <a:extLst>
            <a:ext uri="{FF2B5EF4-FFF2-40B4-BE49-F238E27FC236}">
              <a16:creationId xmlns:a16="http://schemas.microsoft.com/office/drawing/2014/main" xmlns="" id="{75B6EE28-EB32-43B3-AF66-75361ACB56C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8" name="正方形/長方形 717">
          <a:extLst>
            <a:ext uri="{FF2B5EF4-FFF2-40B4-BE49-F238E27FC236}">
              <a16:creationId xmlns:a16="http://schemas.microsoft.com/office/drawing/2014/main" xmlns="" id="{5DFEFFDB-33D8-4A30-AD26-B7584EB77C4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9" name="正方形/長方形 718">
          <a:extLst>
            <a:ext uri="{FF2B5EF4-FFF2-40B4-BE49-F238E27FC236}">
              <a16:creationId xmlns:a16="http://schemas.microsoft.com/office/drawing/2014/main" xmlns="" id="{D335C0B8-F77E-42AF-A170-28EAFAA4361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0" name="正方形/長方形 719">
          <a:extLst>
            <a:ext uri="{FF2B5EF4-FFF2-40B4-BE49-F238E27FC236}">
              <a16:creationId xmlns:a16="http://schemas.microsoft.com/office/drawing/2014/main" xmlns="" id="{3BCD4C03-6090-403C-8146-50C7D389181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1" name="テキスト ボックス 720">
          <a:extLst>
            <a:ext uri="{FF2B5EF4-FFF2-40B4-BE49-F238E27FC236}">
              <a16:creationId xmlns:a16="http://schemas.microsoft.com/office/drawing/2014/main" xmlns="" id="{D62E953E-3456-4E76-ACFE-6B4C80C7AF2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2" name="直線コネクタ 721">
          <a:extLst>
            <a:ext uri="{FF2B5EF4-FFF2-40B4-BE49-F238E27FC236}">
              <a16:creationId xmlns:a16="http://schemas.microsoft.com/office/drawing/2014/main" xmlns="" id="{1BF80CB9-6FFB-47D0-9132-E345C46A4B1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23" name="直線コネクタ 722">
          <a:extLst>
            <a:ext uri="{FF2B5EF4-FFF2-40B4-BE49-F238E27FC236}">
              <a16:creationId xmlns:a16="http://schemas.microsoft.com/office/drawing/2014/main" xmlns="" id="{6338C4E5-DFD2-4359-9850-AB49E22E5683}"/>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24" name="テキスト ボックス 723">
          <a:extLst>
            <a:ext uri="{FF2B5EF4-FFF2-40B4-BE49-F238E27FC236}">
              <a16:creationId xmlns:a16="http://schemas.microsoft.com/office/drawing/2014/main" xmlns="" id="{64F3D18E-CC9C-4F1B-B95E-1D73A42EEB2F}"/>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25" name="直線コネクタ 724">
          <a:extLst>
            <a:ext uri="{FF2B5EF4-FFF2-40B4-BE49-F238E27FC236}">
              <a16:creationId xmlns:a16="http://schemas.microsoft.com/office/drawing/2014/main" xmlns="" id="{E08A7FF0-89A8-4BD9-81F5-903ECD7FE3B2}"/>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26" name="テキスト ボックス 725">
          <a:extLst>
            <a:ext uri="{FF2B5EF4-FFF2-40B4-BE49-F238E27FC236}">
              <a16:creationId xmlns:a16="http://schemas.microsoft.com/office/drawing/2014/main" xmlns="" id="{9B1DDD27-A73E-4FE6-9D48-17494B10AE26}"/>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27" name="直線コネクタ 726">
          <a:extLst>
            <a:ext uri="{FF2B5EF4-FFF2-40B4-BE49-F238E27FC236}">
              <a16:creationId xmlns:a16="http://schemas.microsoft.com/office/drawing/2014/main" xmlns="" id="{9C7A5EFE-E68A-4D4C-B537-6B929C72247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28" name="テキスト ボックス 727">
          <a:extLst>
            <a:ext uri="{FF2B5EF4-FFF2-40B4-BE49-F238E27FC236}">
              <a16:creationId xmlns:a16="http://schemas.microsoft.com/office/drawing/2014/main" xmlns="" id="{AB7D003B-7CE0-4B85-AEF9-56A0B5D68EFF}"/>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29" name="直線コネクタ 728">
          <a:extLst>
            <a:ext uri="{FF2B5EF4-FFF2-40B4-BE49-F238E27FC236}">
              <a16:creationId xmlns:a16="http://schemas.microsoft.com/office/drawing/2014/main" xmlns="" id="{18707CF6-4F81-4599-912C-1C026F5A2E63}"/>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30" name="テキスト ボックス 729">
          <a:extLst>
            <a:ext uri="{FF2B5EF4-FFF2-40B4-BE49-F238E27FC236}">
              <a16:creationId xmlns:a16="http://schemas.microsoft.com/office/drawing/2014/main" xmlns="" id="{78B949D1-CCDB-49AF-9741-45CC2BDEDDF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1" name="直線コネクタ 730">
          <a:extLst>
            <a:ext uri="{FF2B5EF4-FFF2-40B4-BE49-F238E27FC236}">
              <a16:creationId xmlns:a16="http://schemas.microsoft.com/office/drawing/2014/main" xmlns="" id="{8E8C0D1D-1E59-4FA8-A4D9-9A42A81AB4D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2" name="テキスト ボックス 731">
          <a:extLst>
            <a:ext uri="{FF2B5EF4-FFF2-40B4-BE49-F238E27FC236}">
              <a16:creationId xmlns:a16="http://schemas.microsoft.com/office/drawing/2014/main" xmlns="" id="{327D365E-BD2D-4F81-B163-446F4E21639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3" name="【公民館】&#10;一人当たり面積グラフ枠">
          <a:extLst>
            <a:ext uri="{FF2B5EF4-FFF2-40B4-BE49-F238E27FC236}">
              <a16:creationId xmlns:a16="http://schemas.microsoft.com/office/drawing/2014/main" xmlns="" id="{BECD743C-866F-442A-A326-BCB42F55057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108</xdr:row>
      <xdr:rowOff>46482</xdr:rowOff>
    </xdr:to>
    <xdr:cxnSp macro="">
      <xdr:nvCxnSpPr>
        <xdr:cNvPr id="734" name="直線コネクタ 733">
          <a:extLst>
            <a:ext uri="{FF2B5EF4-FFF2-40B4-BE49-F238E27FC236}">
              <a16:creationId xmlns:a16="http://schemas.microsoft.com/office/drawing/2014/main" xmlns="" id="{E4E365D6-D4BE-46F7-8240-DA89AF279E54}"/>
            </a:ext>
          </a:extLst>
        </xdr:cNvPr>
        <xdr:cNvCxnSpPr/>
      </xdr:nvCxnSpPr>
      <xdr:spPr>
        <a:xfrm flipV="1">
          <a:off x="22160864" y="17223487"/>
          <a:ext cx="0" cy="1339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50309</xdr:rowOff>
    </xdr:from>
    <xdr:ext cx="469744" cy="259045"/>
    <xdr:sp macro="" textlink="">
      <xdr:nvSpPr>
        <xdr:cNvPr id="735" name="【公民館】&#10;一人当たり面積最小値テキスト">
          <a:extLst>
            <a:ext uri="{FF2B5EF4-FFF2-40B4-BE49-F238E27FC236}">
              <a16:creationId xmlns:a16="http://schemas.microsoft.com/office/drawing/2014/main" xmlns="" id="{2D6B9958-ADB7-4AAC-B48D-5C2C3B5CBBE6}"/>
            </a:ext>
          </a:extLst>
        </xdr:cNvPr>
        <xdr:cNvSpPr txBox="1"/>
      </xdr:nvSpPr>
      <xdr:spPr>
        <a:xfrm>
          <a:off x="22199600" y="1856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46482</xdr:rowOff>
    </xdr:from>
    <xdr:to>
      <xdr:col>116</xdr:col>
      <xdr:colOff>152400</xdr:colOff>
      <xdr:row>108</xdr:row>
      <xdr:rowOff>46482</xdr:rowOff>
    </xdr:to>
    <xdr:cxnSp macro="">
      <xdr:nvCxnSpPr>
        <xdr:cNvPr id="736" name="直線コネクタ 735">
          <a:extLst>
            <a:ext uri="{FF2B5EF4-FFF2-40B4-BE49-F238E27FC236}">
              <a16:creationId xmlns:a16="http://schemas.microsoft.com/office/drawing/2014/main" xmlns="" id="{3C01F58D-D2EC-4CB0-A5E9-BEDDB3AC47E4}"/>
            </a:ext>
          </a:extLst>
        </xdr:cNvPr>
        <xdr:cNvCxnSpPr/>
      </xdr:nvCxnSpPr>
      <xdr:spPr>
        <a:xfrm>
          <a:off x="22072600" y="1856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737" name="【公民館】&#10;一人当たり面積最大値テキスト">
          <a:extLst>
            <a:ext uri="{FF2B5EF4-FFF2-40B4-BE49-F238E27FC236}">
              <a16:creationId xmlns:a16="http://schemas.microsoft.com/office/drawing/2014/main" xmlns="" id="{C0E06E67-1C4A-43F0-A704-513D8612D120}"/>
            </a:ext>
          </a:extLst>
        </xdr:cNvPr>
        <xdr:cNvSpPr txBox="1"/>
      </xdr:nvSpPr>
      <xdr:spPr>
        <a:xfrm>
          <a:off x="22199600" y="1699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738" name="直線コネクタ 737">
          <a:extLst>
            <a:ext uri="{FF2B5EF4-FFF2-40B4-BE49-F238E27FC236}">
              <a16:creationId xmlns:a16="http://schemas.microsoft.com/office/drawing/2014/main" xmlns="" id="{92B46B88-35F2-482E-9963-04AF6189B8E5}"/>
            </a:ext>
          </a:extLst>
        </xdr:cNvPr>
        <xdr:cNvCxnSpPr/>
      </xdr:nvCxnSpPr>
      <xdr:spPr>
        <a:xfrm>
          <a:off x="22072600" y="1722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111269</xdr:rowOff>
    </xdr:from>
    <xdr:ext cx="469744" cy="259045"/>
    <xdr:sp macro="" textlink="">
      <xdr:nvSpPr>
        <xdr:cNvPr id="739" name="【公民館】&#10;一人当たり面積平均値テキスト">
          <a:extLst>
            <a:ext uri="{FF2B5EF4-FFF2-40B4-BE49-F238E27FC236}">
              <a16:creationId xmlns:a16="http://schemas.microsoft.com/office/drawing/2014/main" xmlns="" id="{E2AA7554-6D61-427A-BAE8-1612038363A0}"/>
            </a:ext>
          </a:extLst>
        </xdr:cNvPr>
        <xdr:cNvSpPr txBox="1"/>
      </xdr:nvSpPr>
      <xdr:spPr>
        <a:xfrm>
          <a:off x="22199600" y="18113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740" name="フローチャート: 判断 739">
          <a:extLst>
            <a:ext uri="{FF2B5EF4-FFF2-40B4-BE49-F238E27FC236}">
              <a16:creationId xmlns:a16="http://schemas.microsoft.com/office/drawing/2014/main" xmlns="" id="{5B53EFF7-E689-4A72-9C50-6FD2BB62955B}"/>
            </a:ext>
          </a:extLst>
        </xdr:cNvPr>
        <xdr:cNvSpPr/>
      </xdr:nvSpPr>
      <xdr:spPr>
        <a:xfrm>
          <a:off x="221107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103124</xdr:rowOff>
    </xdr:from>
    <xdr:to>
      <xdr:col>112</xdr:col>
      <xdr:colOff>38100</xdr:colOff>
      <xdr:row>106</xdr:row>
      <xdr:rowOff>33274</xdr:rowOff>
    </xdr:to>
    <xdr:sp macro="" textlink="">
      <xdr:nvSpPr>
        <xdr:cNvPr id="741" name="フローチャート: 判断 740">
          <a:extLst>
            <a:ext uri="{FF2B5EF4-FFF2-40B4-BE49-F238E27FC236}">
              <a16:creationId xmlns:a16="http://schemas.microsoft.com/office/drawing/2014/main" xmlns="" id="{090D39B1-5EB5-44B4-A3CF-105B379326ED}"/>
            </a:ext>
          </a:extLst>
        </xdr:cNvPr>
        <xdr:cNvSpPr/>
      </xdr:nvSpPr>
      <xdr:spPr>
        <a:xfrm>
          <a:off x="21272500" y="1810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100837</xdr:rowOff>
    </xdr:from>
    <xdr:to>
      <xdr:col>107</xdr:col>
      <xdr:colOff>101600</xdr:colOff>
      <xdr:row>106</xdr:row>
      <xdr:rowOff>30987</xdr:rowOff>
    </xdr:to>
    <xdr:sp macro="" textlink="">
      <xdr:nvSpPr>
        <xdr:cNvPr id="742" name="フローチャート: 判断 741">
          <a:extLst>
            <a:ext uri="{FF2B5EF4-FFF2-40B4-BE49-F238E27FC236}">
              <a16:creationId xmlns:a16="http://schemas.microsoft.com/office/drawing/2014/main" xmlns="" id="{8160DDED-125F-4647-8B84-8132DF25460E}"/>
            </a:ext>
          </a:extLst>
        </xdr:cNvPr>
        <xdr:cNvSpPr/>
      </xdr:nvSpPr>
      <xdr:spPr>
        <a:xfrm>
          <a:off x="20383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114554</xdr:rowOff>
    </xdr:from>
    <xdr:to>
      <xdr:col>102</xdr:col>
      <xdr:colOff>165100</xdr:colOff>
      <xdr:row>106</xdr:row>
      <xdr:rowOff>44704</xdr:rowOff>
    </xdr:to>
    <xdr:sp macro="" textlink="">
      <xdr:nvSpPr>
        <xdr:cNvPr id="743" name="フローチャート: 判断 742">
          <a:extLst>
            <a:ext uri="{FF2B5EF4-FFF2-40B4-BE49-F238E27FC236}">
              <a16:creationId xmlns:a16="http://schemas.microsoft.com/office/drawing/2014/main" xmlns="" id="{BA6E73E5-A02B-49DA-BC2D-2E19EAEAA983}"/>
            </a:ext>
          </a:extLst>
        </xdr:cNvPr>
        <xdr:cNvSpPr/>
      </xdr:nvSpPr>
      <xdr:spPr>
        <a:xfrm>
          <a:off x="19494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119126</xdr:rowOff>
    </xdr:from>
    <xdr:to>
      <xdr:col>98</xdr:col>
      <xdr:colOff>38100</xdr:colOff>
      <xdr:row>106</xdr:row>
      <xdr:rowOff>49276</xdr:rowOff>
    </xdr:to>
    <xdr:sp macro="" textlink="">
      <xdr:nvSpPr>
        <xdr:cNvPr id="744" name="フローチャート: 判断 743">
          <a:extLst>
            <a:ext uri="{FF2B5EF4-FFF2-40B4-BE49-F238E27FC236}">
              <a16:creationId xmlns:a16="http://schemas.microsoft.com/office/drawing/2014/main" xmlns="" id="{F35CDC2D-FC1B-428E-81FC-47334D0F12F9}"/>
            </a:ext>
          </a:extLst>
        </xdr:cNvPr>
        <xdr:cNvSpPr/>
      </xdr:nvSpPr>
      <xdr:spPr>
        <a:xfrm>
          <a:off x="18605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xmlns="" id="{36BFD373-210B-481A-AFE7-05319FE3633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6" name="テキスト ボックス 745">
          <a:extLst>
            <a:ext uri="{FF2B5EF4-FFF2-40B4-BE49-F238E27FC236}">
              <a16:creationId xmlns:a16="http://schemas.microsoft.com/office/drawing/2014/main" xmlns="" id="{F3BAD5D8-08D3-445B-9DE9-D7DD07B9290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7" name="テキスト ボックス 746">
          <a:extLst>
            <a:ext uri="{FF2B5EF4-FFF2-40B4-BE49-F238E27FC236}">
              <a16:creationId xmlns:a16="http://schemas.microsoft.com/office/drawing/2014/main" xmlns="" id="{BA25FC7C-B71B-4240-9AC7-3FE254E255E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8" name="テキスト ボックス 747">
          <a:extLst>
            <a:ext uri="{FF2B5EF4-FFF2-40B4-BE49-F238E27FC236}">
              <a16:creationId xmlns:a16="http://schemas.microsoft.com/office/drawing/2014/main" xmlns="" id="{D525D195-27C4-400B-8522-05C66BD68B2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9" name="テキスト ボックス 748">
          <a:extLst>
            <a:ext uri="{FF2B5EF4-FFF2-40B4-BE49-F238E27FC236}">
              <a16:creationId xmlns:a16="http://schemas.microsoft.com/office/drawing/2014/main" xmlns="" id="{6E2C7F5F-5029-43A6-AF72-669F0C0079B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104</xdr:row>
      <xdr:rowOff>148844</xdr:rowOff>
    </xdr:from>
    <xdr:to>
      <xdr:col>98</xdr:col>
      <xdr:colOff>38100</xdr:colOff>
      <xdr:row>105</xdr:row>
      <xdr:rowOff>78994</xdr:rowOff>
    </xdr:to>
    <xdr:sp macro="" textlink="">
      <xdr:nvSpPr>
        <xdr:cNvPr id="750" name="楕円 749">
          <a:extLst>
            <a:ext uri="{FF2B5EF4-FFF2-40B4-BE49-F238E27FC236}">
              <a16:creationId xmlns:a16="http://schemas.microsoft.com/office/drawing/2014/main" xmlns="" id="{26BA404D-C20F-4B73-B540-0151A1B53300}"/>
            </a:ext>
          </a:extLst>
        </xdr:cNvPr>
        <xdr:cNvSpPr/>
      </xdr:nvSpPr>
      <xdr:spPr>
        <a:xfrm>
          <a:off x="18605500" y="1797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49801</xdr:rowOff>
    </xdr:from>
    <xdr:ext cx="469744" cy="259045"/>
    <xdr:sp macro="" textlink="">
      <xdr:nvSpPr>
        <xdr:cNvPr id="751" name="n_1aveValue【公民館】&#10;一人当たり面積">
          <a:extLst>
            <a:ext uri="{FF2B5EF4-FFF2-40B4-BE49-F238E27FC236}">
              <a16:creationId xmlns:a16="http://schemas.microsoft.com/office/drawing/2014/main" xmlns="" id="{5C68FA3E-9D8D-4969-9F3E-37FB192800C0}"/>
            </a:ext>
          </a:extLst>
        </xdr:cNvPr>
        <xdr:cNvSpPr txBox="1"/>
      </xdr:nvSpPr>
      <xdr:spPr>
        <a:xfrm>
          <a:off x="21075727" y="1788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47514</xdr:rowOff>
    </xdr:from>
    <xdr:ext cx="469744" cy="259045"/>
    <xdr:sp macro="" textlink="">
      <xdr:nvSpPr>
        <xdr:cNvPr id="752" name="n_2aveValue【公民館】&#10;一人当たり面積">
          <a:extLst>
            <a:ext uri="{FF2B5EF4-FFF2-40B4-BE49-F238E27FC236}">
              <a16:creationId xmlns:a16="http://schemas.microsoft.com/office/drawing/2014/main" xmlns="" id="{2F1D9BD1-EEF5-4B2E-97C4-F07FDBEF9AE1}"/>
            </a:ext>
          </a:extLst>
        </xdr:cNvPr>
        <xdr:cNvSpPr txBox="1"/>
      </xdr:nvSpPr>
      <xdr:spPr>
        <a:xfrm>
          <a:off x="201994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61231</xdr:rowOff>
    </xdr:from>
    <xdr:ext cx="469744" cy="259045"/>
    <xdr:sp macro="" textlink="">
      <xdr:nvSpPr>
        <xdr:cNvPr id="753" name="n_3aveValue【公民館】&#10;一人当たり面積">
          <a:extLst>
            <a:ext uri="{FF2B5EF4-FFF2-40B4-BE49-F238E27FC236}">
              <a16:creationId xmlns:a16="http://schemas.microsoft.com/office/drawing/2014/main" xmlns="" id="{47DC3FBC-FBB7-4AB2-9906-1641BD5E087A}"/>
            </a:ext>
          </a:extLst>
        </xdr:cNvPr>
        <xdr:cNvSpPr txBox="1"/>
      </xdr:nvSpPr>
      <xdr:spPr>
        <a:xfrm>
          <a:off x="19310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40403</xdr:rowOff>
    </xdr:from>
    <xdr:ext cx="469744" cy="259045"/>
    <xdr:sp macro="" textlink="">
      <xdr:nvSpPr>
        <xdr:cNvPr id="754" name="n_4aveValue【公民館】&#10;一人当たり面積">
          <a:extLst>
            <a:ext uri="{FF2B5EF4-FFF2-40B4-BE49-F238E27FC236}">
              <a16:creationId xmlns:a16="http://schemas.microsoft.com/office/drawing/2014/main" xmlns="" id="{D6A8D01D-FF66-46B1-8F10-FFED2A7C27BD}"/>
            </a:ext>
          </a:extLst>
        </xdr:cNvPr>
        <xdr:cNvSpPr txBox="1"/>
      </xdr:nvSpPr>
      <xdr:spPr>
        <a:xfrm>
          <a:off x="18421427"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95521</xdr:rowOff>
    </xdr:from>
    <xdr:ext cx="469744" cy="259045"/>
    <xdr:sp macro="" textlink="">
      <xdr:nvSpPr>
        <xdr:cNvPr id="755" name="n_4mainValue【公民館】&#10;一人当たり面積">
          <a:extLst>
            <a:ext uri="{FF2B5EF4-FFF2-40B4-BE49-F238E27FC236}">
              <a16:creationId xmlns:a16="http://schemas.microsoft.com/office/drawing/2014/main" xmlns="" id="{1276DF1E-8698-4F5C-A5C2-8CCABEFA39EF}"/>
            </a:ext>
          </a:extLst>
        </xdr:cNvPr>
        <xdr:cNvSpPr txBox="1"/>
      </xdr:nvSpPr>
      <xdr:spPr>
        <a:xfrm>
          <a:off x="18421427" y="1775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xmlns="" id="{4EC75803-0BC8-41E5-B5B8-A5A465E380E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xmlns="" id="{9729260D-D41C-42B8-8613-77FD01D2C98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xmlns="" id="{0CA114AB-B3C3-4FED-83D0-1DD979E9CB3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Ｈ</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年度より台帳未整備です。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15EC12E5-D033-460A-8F1A-05550CA2212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0C84ABBC-79CB-44D0-839D-E834E329295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82B19AAE-9034-4D64-9425-01423FB5B75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A274D736-1458-47E9-8C4D-2CEE6B46011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福岡県豊前市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244A16FA-9234-4CF1-B5B3-CA8287B1473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146AE2D-A1A4-4CB1-A368-8207E27217F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B5596B6E-96FC-43F1-9C15-2531E33B44F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A11BD2B7-3972-4C5B-9278-AAC3E56197D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BD274C5C-913C-4180-9469-674A8D72768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D732D4BD-C36D-4288-9413-DEACFCB9C70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24,940
24,594
111.01
15,053,430
14,867,739
160,972
7,126,818
9,704,855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FD0FC3E6-7891-4EE7-8E51-F914A727CAF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6C605CE6-324C-44A6-A672-4DBE0132CB1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7D62794B-8B9C-4D39-826C-DC958B4E81F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B88181A2-409D-4DD1-A939-E8C703178E4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BD3575BE-1BB3-47B9-81AD-65B411C10E4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151F8FC6-9D1F-456C-A69B-CE2815CF9EE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26DAA43E-5625-450E-B202-935FB20B09E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8012FB0B-D978-4B58-8A1E-6AA85CB92D0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0036047C-6CE2-4B44-9B0C-B41B0EDC83D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F446E425-4EBD-49CB-B73F-C288F5279B1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10F75D99-E3D5-40B1-9BFB-4AF0358CFAA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B4CFC140-03B7-4031-9DC5-DEA1FF47015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04C11203-FA36-49B1-897A-A0A3272F34F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86051524-B197-4531-94BE-C93D0C846C8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4C9815A5-D920-40A7-B7C1-9BA5A23E5A8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735D1E05-9C56-49B0-A0E4-44C54CD85FF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2FFA49A8-2A22-4733-90CD-FC781978146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0927DB84-D472-4FCD-8045-EB4508C62F1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B5CB39BB-24E4-4115-993D-50A58DC468B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E0AFB106-01D0-4C2A-8449-A1A2A28ADB4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103810E0-1FB9-4D29-B153-702EBDB8A70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4FB45369-83AF-419B-A6A8-7120BB6DE04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ED973F5A-CCF1-459E-A302-F496951EE3C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AF115E3D-69E1-4931-9EA0-EABB5749C36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F346A73B-035D-443F-9CE3-48BB973A41F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12D6A060-F9D9-46AA-A517-B2EAFD377B8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039D65BF-BD21-41CA-9893-757F4E7A76A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ADFDD561-04BC-4C7C-94A6-B7B45B9A26A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07F2A061-14F8-4B08-AC13-577D940321C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01E7BA46-1D93-457A-8104-90D18594053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47788D0D-CAF6-400C-A1F6-67F4B17B57D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7F05D1D4-11E2-4A48-A8F8-4DF1EF1BC89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xmlns="" id="{C61B41B2-8FFB-4E4E-BD26-7C047DC90C41}"/>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xmlns="" id="{97BCCDDC-5A6D-4929-A85B-61AB5219849F}"/>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xmlns="" id="{B383AC8B-AC0D-44D3-AE06-562F0504491F}"/>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xmlns="" id="{D77BE0AE-63E0-47A7-A06D-2D75BC218C82}"/>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xmlns="" id="{8FF9DA26-B000-4E97-93F7-9D764439FC43}"/>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xmlns="" id="{3CD55A36-7048-41B3-B6A5-583B519DB5A5}"/>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xmlns="" id="{D09C7B0A-AFEB-4814-86A0-7551BC091DDD}"/>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xmlns="" id="{EFFEB5F3-EEC3-4B17-8C63-5E93A020C297}"/>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xmlns="" id="{07E66FD9-45E2-4941-9CFE-71FD3CD944C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xmlns="" id="{965CC1D7-14ED-4CAB-97C6-8F2535D7819D}"/>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xmlns="" id="{D309F45C-D008-4DD6-A388-6F91ABCD767E}"/>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xmlns="" id="{B5458084-9BEC-4FB1-8158-2CF723CCE708}"/>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xmlns="" id="{220B7298-F8FA-4AAB-A37E-91FDA0FE02F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xmlns="" id="{774A039F-4B27-4A54-9E35-B7CE474D70F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61504</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xmlns="" id="{E2384E58-4AF9-4B81-96FB-A43E8EE609FE}"/>
            </a:ext>
          </a:extLst>
        </xdr:cNvPr>
        <xdr:cNvCxnSpPr/>
      </xdr:nvCxnSpPr>
      <xdr:spPr>
        <a:xfrm flipV="1">
          <a:off x="4634865" y="5719354"/>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xmlns="" id="{4E6E83BA-09F4-4887-BF23-4A91E1B9198E}"/>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xmlns="" id="{001B3FD6-E575-4A84-815A-59FB829C67BE}"/>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8181</xdr:rowOff>
    </xdr:from>
    <xdr:ext cx="340478" cy="259045"/>
    <xdr:sp macro="" textlink="">
      <xdr:nvSpPr>
        <xdr:cNvPr id="61" name="【図書館】&#10;有形固定資産減価償却率最大値テキスト">
          <a:extLst>
            <a:ext uri="{FF2B5EF4-FFF2-40B4-BE49-F238E27FC236}">
              <a16:creationId xmlns:a16="http://schemas.microsoft.com/office/drawing/2014/main" xmlns="" id="{FCC88D65-547A-472E-BEB8-CAF71E527301}"/>
            </a:ext>
          </a:extLst>
        </xdr:cNvPr>
        <xdr:cNvSpPr txBox="1"/>
      </xdr:nvSpPr>
      <xdr:spPr>
        <a:xfrm>
          <a:off x="4673600" y="549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61504</xdr:rowOff>
    </xdr:from>
    <xdr:to>
      <xdr:col>24</xdr:col>
      <xdr:colOff>152400</xdr:colOff>
      <xdr:row>33</xdr:row>
      <xdr:rowOff>61504</xdr:rowOff>
    </xdr:to>
    <xdr:cxnSp macro="">
      <xdr:nvCxnSpPr>
        <xdr:cNvPr id="62" name="直線コネクタ 61">
          <a:extLst>
            <a:ext uri="{FF2B5EF4-FFF2-40B4-BE49-F238E27FC236}">
              <a16:creationId xmlns:a16="http://schemas.microsoft.com/office/drawing/2014/main" xmlns="" id="{CFD1256A-8225-4473-B9D0-297E5C167A6E}"/>
            </a:ext>
          </a:extLst>
        </xdr:cNvPr>
        <xdr:cNvCxnSpPr/>
      </xdr:nvCxnSpPr>
      <xdr:spPr>
        <a:xfrm>
          <a:off x="4546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65876</xdr:rowOff>
    </xdr:from>
    <xdr:ext cx="405111" cy="259045"/>
    <xdr:sp macro="" textlink="">
      <xdr:nvSpPr>
        <xdr:cNvPr id="63" name="【図書館】&#10;有形固定資産減価償却率平均値テキスト">
          <a:extLst>
            <a:ext uri="{FF2B5EF4-FFF2-40B4-BE49-F238E27FC236}">
              <a16:creationId xmlns:a16="http://schemas.microsoft.com/office/drawing/2014/main" xmlns="" id="{DA98C9A6-AB9E-46FE-8951-B06E9C2CFC1F}"/>
            </a:ext>
          </a:extLst>
        </xdr:cNvPr>
        <xdr:cNvSpPr txBox="1"/>
      </xdr:nvSpPr>
      <xdr:spPr>
        <a:xfrm>
          <a:off x="4673600" y="6409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87449</xdr:rowOff>
    </xdr:from>
    <xdr:to>
      <xdr:col>24</xdr:col>
      <xdr:colOff>114300</xdr:colOff>
      <xdr:row>38</xdr:row>
      <xdr:rowOff>17599</xdr:rowOff>
    </xdr:to>
    <xdr:sp macro="" textlink="">
      <xdr:nvSpPr>
        <xdr:cNvPr id="64" name="フローチャート: 判断 63">
          <a:extLst>
            <a:ext uri="{FF2B5EF4-FFF2-40B4-BE49-F238E27FC236}">
              <a16:creationId xmlns:a16="http://schemas.microsoft.com/office/drawing/2014/main" xmlns="" id="{941E6609-CACB-4D2F-BB7A-03B5BB3E0781}"/>
            </a:ext>
          </a:extLst>
        </xdr:cNvPr>
        <xdr:cNvSpPr/>
      </xdr:nvSpPr>
      <xdr:spPr>
        <a:xfrm>
          <a:off x="45847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76019</xdr:rowOff>
    </xdr:from>
    <xdr:to>
      <xdr:col>20</xdr:col>
      <xdr:colOff>38100</xdr:colOff>
      <xdr:row>38</xdr:row>
      <xdr:rowOff>6169</xdr:rowOff>
    </xdr:to>
    <xdr:sp macro="" textlink="">
      <xdr:nvSpPr>
        <xdr:cNvPr id="65" name="フローチャート: 判断 64">
          <a:extLst>
            <a:ext uri="{FF2B5EF4-FFF2-40B4-BE49-F238E27FC236}">
              <a16:creationId xmlns:a16="http://schemas.microsoft.com/office/drawing/2014/main" xmlns="" id="{CA894A44-6994-45B9-9ABA-15E4FB80B069}"/>
            </a:ext>
          </a:extLst>
        </xdr:cNvPr>
        <xdr:cNvSpPr/>
      </xdr:nvSpPr>
      <xdr:spPr>
        <a:xfrm>
          <a:off x="3746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72753</xdr:rowOff>
    </xdr:from>
    <xdr:to>
      <xdr:col>15</xdr:col>
      <xdr:colOff>101600</xdr:colOff>
      <xdr:row>38</xdr:row>
      <xdr:rowOff>2903</xdr:rowOff>
    </xdr:to>
    <xdr:sp macro="" textlink="">
      <xdr:nvSpPr>
        <xdr:cNvPr id="66" name="フローチャート: 判断 65">
          <a:extLst>
            <a:ext uri="{FF2B5EF4-FFF2-40B4-BE49-F238E27FC236}">
              <a16:creationId xmlns:a16="http://schemas.microsoft.com/office/drawing/2014/main" xmlns="" id="{1013A5DD-3F59-47FC-A98D-D4835D3A6E28}"/>
            </a:ext>
          </a:extLst>
        </xdr:cNvPr>
        <xdr:cNvSpPr/>
      </xdr:nvSpPr>
      <xdr:spPr>
        <a:xfrm>
          <a:off x="2857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35197</xdr:rowOff>
    </xdr:from>
    <xdr:to>
      <xdr:col>10</xdr:col>
      <xdr:colOff>165100</xdr:colOff>
      <xdr:row>37</xdr:row>
      <xdr:rowOff>136797</xdr:rowOff>
    </xdr:to>
    <xdr:sp macro="" textlink="">
      <xdr:nvSpPr>
        <xdr:cNvPr id="67" name="フローチャート: 判断 66">
          <a:extLst>
            <a:ext uri="{FF2B5EF4-FFF2-40B4-BE49-F238E27FC236}">
              <a16:creationId xmlns:a16="http://schemas.microsoft.com/office/drawing/2014/main" xmlns="" id="{E7CF57DC-85B5-4ACE-AC79-07AF4BA8C3FC}"/>
            </a:ext>
          </a:extLst>
        </xdr:cNvPr>
        <xdr:cNvSpPr/>
      </xdr:nvSpPr>
      <xdr:spPr>
        <a:xfrm>
          <a:off x="1968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a:extLst>
            <a:ext uri="{FF2B5EF4-FFF2-40B4-BE49-F238E27FC236}">
              <a16:creationId xmlns:a16="http://schemas.microsoft.com/office/drawing/2014/main" xmlns="" id="{1B2E0840-3215-4A89-A1DB-22E80B21E8C5}"/>
            </a:ext>
          </a:extLst>
        </xdr:cNvPr>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83570F55-B470-4A30-9962-093906B2D19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26CB1B54-718B-42B1-AE3F-FCBD9C67085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953D1BAE-E183-44BC-8346-501A688BAE2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0BAFB22A-55A7-49DA-9360-252756851F1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xmlns="" id="{A5E066E0-1C6D-4D83-A919-DE035200528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9072</xdr:rowOff>
    </xdr:from>
    <xdr:to>
      <xdr:col>6</xdr:col>
      <xdr:colOff>38100</xdr:colOff>
      <xdr:row>34</xdr:row>
      <xdr:rowOff>110672</xdr:rowOff>
    </xdr:to>
    <xdr:sp macro="" textlink="">
      <xdr:nvSpPr>
        <xdr:cNvPr id="74" name="楕円 73">
          <a:extLst>
            <a:ext uri="{FF2B5EF4-FFF2-40B4-BE49-F238E27FC236}">
              <a16:creationId xmlns:a16="http://schemas.microsoft.com/office/drawing/2014/main" xmlns="" id="{1BF09740-9997-42A9-A3B3-1C36A8172ED2}"/>
            </a:ext>
          </a:extLst>
        </xdr:cNvPr>
        <xdr:cNvSpPr/>
      </xdr:nvSpPr>
      <xdr:spPr>
        <a:xfrm>
          <a:off x="1079500" y="583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22696</xdr:rowOff>
    </xdr:from>
    <xdr:ext cx="405111" cy="259045"/>
    <xdr:sp macro="" textlink="">
      <xdr:nvSpPr>
        <xdr:cNvPr id="75" name="n_1aveValue【図書館】&#10;有形固定資産減価償却率">
          <a:extLst>
            <a:ext uri="{FF2B5EF4-FFF2-40B4-BE49-F238E27FC236}">
              <a16:creationId xmlns:a16="http://schemas.microsoft.com/office/drawing/2014/main" xmlns="" id="{17FC2A7E-1DCB-4536-A866-6504B5E00666}"/>
            </a:ext>
          </a:extLst>
        </xdr:cNvPr>
        <xdr:cNvSpPr txBox="1"/>
      </xdr:nvSpPr>
      <xdr:spPr>
        <a:xfrm>
          <a:off x="35820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19430</xdr:rowOff>
    </xdr:from>
    <xdr:ext cx="405111" cy="259045"/>
    <xdr:sp macro="" textlink="">
      <xdr:nvSpPr>
        <xdr:cNvPr id="76" name="n_2aveValue【図書館】&#10;有形固定資産減価償却率">
          <a:extLst>
            <a:ext uri="{FF2B5EF4-FFF2-40B4-BE49-F238E27FC236}">
              <a16:creationId xmlns:a16="http://schemas.microsoft.com/office/drawing/2014/main" xmlns="" id="{A50816E7-97B7-41E6-A0AE-33E87711341C}"/>
            </a:ext>
          </a:extLst>
        </xdr:cNvPr>
        <xdr:cNvSpPr txBox="1"/>
      </xdr:nvSpPr>
      <xdr:spPr>
        <a:xfrm>
          <a:off x="2705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153324</xdr:rowOff>
    </xdr:from>
    <xdr:ext cx="405111" cy="259045"/>
    <xdr:sp macro="" textlink="">
      <xdr:nvSpPr>
        <xdr:cNvPr id="77" name="n_3aveValue【図書館】&#10;有形固定資産減価償却率">
          <a:extLst>
            <a:ext uri="{FF2B5EF4-FFF2-40B4-BE49-F238E27FC236}">
              <a16:creationId xmlns:a16="http://schemas.microsoft.com/office/drawing/2014/main" xmlns="" id="{55A740F8-B0C3-478E-975D-D73FD9EDAF0C}"/>
            </a:ext>
          </a:extLst>
        </xdr:cNvPr>
        <xdr:cNvSpPr txBox="1"/>
      </xdr:nvSpPr>
      <xdr:spPr>
        <a:xfrm>
          <a:off x="1816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72407</xdr:rowOff>
    </xdr:from>
    <xdr:ext cx="405111" cy="259045"/>
    <xdr:sp macro="" textlink="">
      <xdr:nvSpPr>
        <xdr:cNvPr id="78" name="n_4aveValue【図書館】&#10;有形固定資産減価償却率">
          <a:extLst>
            <a:ext uri="{FF2B5EF4-FFF2-40B4-BE49-F238E27FC236}">
              <a16:creationId xmlns:a16="http://schemas.microsoft.com/office/drawing/2014/main" xmlns="" id="{FE7F42C7-00A7-4A91-881E-720C5EBD51C0}"/>
            </a:ext>
          </a:extLst>
        </xdr:cNvPr>
        <xdr:cNvSpPr txBox="1"/>
      </xdr:nvSpPr>
      <xdr:spPr>
        <a:xfrm>
          <a:off x="927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127199</xdr:rowOff>
    </xdr:from>
    <xdr:ext cx="405111" cy="259045"/>
    <xdr:sp macro="" textlink="">
      <xdr:nvSpPr>
        <xdr:cNvPr id="79" name="n_4mainValue【図書館】&#10;有形固定資産減価償却率">
          <a:extLst>
            <a:ext uri="{FF2B5EF4-FFF2-40B4-BE49-F238E27FC236}">
              <a16:creationId xmlns:a16="http://schemas.microsoft.com/office/drawing/2014/main" xmlns="" id="{848B92B6-AA64-4F0A-AA8B-3F33B46F41E7}"/>
            </a:ext>
          </a:extLst>
        </xdr:cNvPr>
        <xdr:cNvSpPr txBox="1"/>
      </xdr:nvSpPr>
      <xdr:spPr>
        <a:xfrm>
          <a:off x="927744" y="5613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xmlns="" id="{05DF8E58-530B-47F6-828C-8593DE9DF9A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xmlns="" id="{7D2BBEF9-725D-4264-8C92-31C0876BE41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xmlns="" id="{A6BA5738-D112-4887-8DBC-32EEBA08C64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xmlns="" id="{5FD3995A-59AA-4F4F-861D-9CF76B2C3B6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xmlns="" id="{40DCF513-489A-4AED-8320-E368B1AE62E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xmlns="" id="{4726DC65-9C42-4E01-984D-C70BB4D2FF7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xmlns="" id="{9B56B66F-F817-4DB1-9E74-A44A62C6B39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xmlns="" id="{A3CACA79-C4F4-456C-B0A2-2A2E5BC6922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a:extLst>
            <a:ext uri="{FF2B5EF4-FFF2-40B4-BE49-F238E27FC236}">
              <a16:creationId xmlns:a16="http://schemas.microsoft.com/office/drawing/2014/main" xmlns="" id="{74405039-DB9D-4A46-91FC-F3AF7A0C7AFC}"/>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xmlns="" id="{C6D2C58C-0574-416C-9C72-E02F475909F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a:extLst>
            <a:ext uri="{FF2B5EF4-FFF2-40B4-BE49-F238E27FC236}">
              <a16:creationId xmlns:a16="http://schemas.microsoft.com/office/drawing/2014/main" xmlns="" id="{F4545A49-375F-48F9-8C70-2AD873C64CE8}"/>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a:extLst>
            <a:ext uri="{FF2B5EF4-FFF2-40B4-BE49-F238E27FC236}">
              <a16:creationId xmlns:a16="http://schemas.microsoft.com/office/drawing/2014/main" xmlns="" id="{9BC37959-B094-42AB-AFD3-8106C5BA74E7}"/>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a:extLst>
            <a:ext uri="{FF2B5EF4-FFF2-40B4-BE49-F238E27FC236}">
              <a16:creationId xmlns:a16="http://schemas.microsoft.com/office/drawing/2014/main" xmlns="" id="{FE618CA4-6E65-4BF0-99F8-27DF1F2EAAFA}"/>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3" name="テキスト ボックス 92">
          <a:extLst>
            <a:ext uri="{FF2B5EF4-FFF2-40B4-BE49-F238E27FC236}">
              <a16:creationId xmlns:a16="http://schemas.microsoft.com/office/drawing/2014/main" xmlns="" id="{DE13BADF-A9C8-4778-BAE8-E599B96C4F67}"/>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a:extLst>
            <a:ext uri="{FF2B5EF4-FFF2-40B4-BE49-F238E27FC236}">
              <a16:creationId xmlns:a16="http://schemas.microsoft.com/office/drawing/2014/main" xmlns="" id="{F11F572A-55AC-4FBA-B220-B26C8C0AEBDE}"/>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5" name="テキスト ボックス 94">
          <a:extLst>
            <a:ext uri="{FF2B5EF4-FFF2-40B4-BE49-F238E27FC236}">
              <a16:creationId xmlns:a16="http://schemas.microsoft.com/office/drawing/2014/main" xmlns="" id="{7106CDE6-8F40-434D-8DF0-CDAD3F0C1FE9}"/>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a:extLst>
            <a:ext uri="{FF2B5EF4-FFF2-40B4-BE49-F238E27FC236}">
              <a16:creationId xmlns:a16="http://schemas.microsoft.com/office/drawing/2014/main" xmlns="" id="{DBF19227-8295-4D87-9A5A-925BD3402CDA}"/>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7" name="テキスト ボックス 96">
          <a:extLst>
            <a:ext uri="{FF2B5EF4-FFF2-40B4-BE49-F238E27FC236}">
              <a16:creationId xmlns:a16="http://schemas.microsoft.com/office/drawing/2014/main" xmlns="" id="{6D457BA0-84BE-4999-A8E3-8EE238E113FD}"/>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a:extLst>
            <a:ext uri="{FF2B5EF4-FFF2-40B4-BE49-F238E27FC236}">
              <a16:creationId xmlns:a16="http://schemas.microsoft.com/office/drawing/2014/main" xmlns="" id="{81AB295C-0646-4176-8F3F-6B763175E53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a:extLst>
            <a:ext uri="{FF2B5EF4-FFF2-40B4-BE49-F238E27FC236}">
              <a16:creationId xmlns:a16="http://schemas.microsoft.com/office/drawing/2014/main" xmlns="" id="{0CF51881-FF60-424F-82B5-AF47E1559BDF}"/>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a:extLst>
            <a:ext uri="{FF2B5EF4-FFF2-40B4-BE49-F238E27FC236}">
              <a16:creationId xmlns:a16="http://schemas.microsoft.com/office/drawing/2014/main" xmlns="" id="{190957FB-0816-4CD3-9DD7-46FC6751E1B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14478</xdr:rowOff>
    </xdr:from>
    <xdr:to>
      <xdr:col>54</xdr:col>
      <xdr:colOff>189865</xdr:colOff>
      <xdr:row>41</xdr:row>
      <xdr:rowOff>51054</xdr:rowOff>
    </xdr:to>
    <xdr:cxnSp macro="">
      <xdr:nvCxnSpPr>
        <xdr:cNvPr id="101" name="直線コネクタ 100">
          <a:extLst>
            <a:ext uri="{FF2B5EF4-FFF2-40B4-BE49-F238E27FC236}">
              <a16:creationId xmlns:a16="http://schemas.microsoft.com/office/drawing/2014/main" xmlns="" id="{4283497D-7E12-4261-8FA3-F9E03A3CD27A}"/>
            </a:ext>
          </a:extLst>
        </xdr:cNvPr>
        <xdr:cNvCxnSpPr/>
      </xdr:nvCxnSpPr>
      <xdr:spPr>
        <a:xfrm flipV="1">
          <a:off x="10476865" y="5672328"/>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54881</xdr:rowOff>
    </xdr:from>
    <xdr:ext cx="469744" cy="259045"/>
    <xdr:sp macro="" textlink="">
      <xdr:nvSpPr>
        <xdr:cNvPr id="102" name="【図書館】&#10;一人当たり面積最小値テキスト">
          <a:extLst>
            <a:ext uri="{FF2B5EF4-FFF2-40B4-BE49-F238E27FC236}">
              <a16:creationId xmlns:a16="http://schemas.microsoft.com/office/drawing/2014/main" xmlns="" id="{97F30D20-EF7D-43BC-87AA-B7988248E86F}"/>
            </a:ext>
          </a:extLst>
        </xdr:cNvPr>
        <xdr:cNvSpPr txBox="1"/>
      </xdr:nvSpPr>
      <xdr:spPr>
        <a:xfrm>
          <a:off x="10515600" y="708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51054</xdr:rowOff>
    </xdr:from>
    <xdr:to>
      <xdr:col>55</xdr:col>
      <xdr:colOff>88900</xdr:colOff>
      <xdr:row>41</xdr:row>
      <xdr:rowOff>51054</xdr:rowOff>
    </xdr:to>
    <xdr:cxnSp macro="">
      <xdr:nvCxnSpPr>
        <xdr:cNvPr id="103" name="直線コネクタ 102">
          <a:extLst>
            <a:ext uri="{FF2B5EF4-FFF2-40B4-BE49-F238E27FC236}">
              <a16:creationId xmlns:a16="http://schemas.microsoft.com/office/drawing/2014/main" xmlns="" id="{03BB7705-8213-4E24-A0C4-BDB739BFEB17}"/>
            </a:ext>
          </a:extLst>
        </xdr:cNvPr>
        <xdr:cNvCxnSpPr/>
      </xdr:nvCxnSpPr>
      <xdr:spPr>
        <a:xfrm>
          <a:off x="10388600" y="708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132605</xdr:rowOff>
    </xdr:from>
    <xdr:ext cx="469744" cy="259045"/>
    <xdr:sp macro="" textlink="">
      <xdr:nvSpPr>
        <xdr:cNvPr id="104" name="【図書館】&#10;一人当たり面積最大値テキスト">
          <a:extLst>
            <a:ext uri="{FF2B5EF4-FFF2-40B4-BE49-F238E27FC236}">
              <a16:creationId xmlns:a16="http://schemas.microsoft.com/office/drawing/2014/main" xmlns="" id="{6222F948-ACC1-492B-B1AC-B5421795CAF4}"/>
            </a:ext>
          </a:extLst>
        </xdr:cNvPr>
        <xdr:cNvSpPr txBox="1"/>
      </xdr:nvSpPr>
      <xdr:spPr>
        <a:xfrm>
          <a:off x="10515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14478</xdr:rowOff>
    </xdr:from>
    <xdr:to>
      <xdr:col>55</xdr:col>
      <xdr:colOff>88900</xdr:colOff>
      <xdr:row>33</xdr:row>
      <xdr:rowOff>14478</xdr:rowOff>
    </xdr:to>
    <xdr:cxnSp macro="">
      <xdr:nvCxnSpPr>
        <xdr:cNvPr id="105" name="直線コネクタ 104">
          <a:extLst>
            <a:ext uri="{FF2B5EF4-FFF2-40B4-BE49-F238E27FC236}">
              <a16:creationId xmlns:a16="http://schemas.microsoft.com/office/drawing/2014/main" xmlns="" id="{2DB94D42-9480-48A0-BB94-CD29C47D0D07}"/>
            </a:ext>
          </a:extLst>
        </xdr:cNvPr>
        <xdr:cNvCxnSpPr/>
      </xdr:nvCxnSpPr>
      <xdr:spPr>
        <a:xfrm>
          <a:off x="10388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26687</xdr:rowOff>
    </xdr:from>
    <xdr:ext cx="469744" cy="259045"/>
    <xdr:sp macro="" textlink="">
      <xdr:nvSpPr>
        <xdr:cNvPr id="106" name="【図書館】&#10;一人当たり面積平均値テキスト">
          <a:extLst>
            <a:ext uri="{FF2B5EF4-FFF2-40B4-BE49-F238E27FC236}">
              <a16:creationId xmlns:a16="http://schemas.microsoft.com/office/drawing/2014/main" xmlns="" id="{FDCA659C-B498-4A67-B623-59748AA3B237}"/>
            </a:ext>
          </a:extLst>
        </xdr:cNvPr>
        <xdr:cNvSpPr txBox="1"/>
      </xdr:nvSpPr>
      <xdr:spPr>
        <a:xfrm>
          <a:off x="10515600" y="654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07" name="フローチャート: 判断 106">
          <a:extLst>
            <a:ext uri="{FF2B5EF4-FFF2-40B4-BE49-F238E27FC236}">
              <a16:creationId xmlns:a16="http://schemas.microsoft.com/office/drawing/2014/main" xmlns="" id="{CBDDA073-9D89-4E5F-B335-6EEF34F3A6CC}"/>
            </a:ext>
          </a:extLst>
        </xdr:cNvPr>
        <xdr:cNvSpPr/>
      </xdr:nvSpPr>
      <xdr:spPr>
        <a:xfrm>
          <a:off x="10426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48260</xdr:rowOff>
    </xdr:from>
    <xdr:to>
      <xdr:col>50</xdr:col>
      <xdr:colOff>165100</xdr:colOff>
      <xdr:row>38</xdr:row>
      <xdr:rowOff>149860</xdr:rowOff>
    </xdr:to>
    <xdr:sp macro="" textlink="">
      <xdr:nvSpPr>
        <xdr:cNvPr id="108" name="フローチャート: 判断 107">
          <a:extLst>
            <a:ext uri="{FF2B5EF4-FFF2-40B4-BE49-F238E27FC236}">
              <a16:creationId xmlns:a16="http://schemas.microsoft.com/office/drawing/2014/main" xmlns="" id="{991C0D1F-49D6-4661-98F0-228BAE3BED7E}"/>
            </a:ext>
          </a:extLst>
        </xdr:cNvPr>
        <xdr:cNvSpPr/>
      </xdr:nvSpPr>
      <xdr:spPr>
        <a:xfrm>
          <a:off x="958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66548</xdr:rowOff>
    </xdr:from>
    <xdr:to>
      <xdr:col>46</xdr:col>
      <xdr:colOff>38100</xdr:colOff>
      <xdr:row>38</xdr:row>
      <xdr:rowOff>168148</xdr:rowOff>
    </xdr:to>
    <xdr:sp macro="" textlink="">
      <xdr:nvSpPr>
        <xdr:cNvPr id="109" name="フローチャート: 判断 108">
          <a:extLst>
            <a:ext uri="{FF2B5EF4-FFF2-40B4-BE49-F238E27FC236}">
              <a16:creationId xmlns:a16="http://schemas.microsoft.com/office/drawing/2014/main" xmlns="" id="{574F3153-6B22-4DB9-B150-DE8764279C17}"/>
            </a:ext>
          </a:extLst>
        </xdr:cNvPr>
        <xdr:cNvSpPr/>
      </xdr:nvSpPr>
      <xdr:spPr>
        <a:xfrm>
          <a:off x="8699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84836</xdr:rowOff>
    </xdr:from>
    <xdr:to>
      <xdr:col>41</xdr:col>
      <xdr:colOff>101600</xdr:colOff>
      <xdr:row>39</xdr:row>
      <xdr:rowOff>14986</xdr:rowOff>
    </xdr:to>
    <xdr:sp macro="" textlink="">
      <xdr:nvSpPr>
        <xdr:cNvPr id="110" name="フローチャート: 判断 109">
          <a:extLst>
            <a:ext uri="{FF2B5EF4-FFF2-40B4-BE49-F238E27FC236}">
              <a16:creationId xmlns:a16="http://schemas.microsoft.com/office/drawing/2014/main" xmlns="" id="{22C589FA-A29D-4F69-98EA-F8656C82CFD9}"/>
            </a:ext>
          </a:extLst>
        </xdr:cNvPr>
        <xdr:cNvSpPr/>
      </xdr:nvSpPr>
      <xdr:spPr>
        <a:xfrm>
          <a:off x="7810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39116</xdr:rowOff>
    </xdr:from>
    <xdr:to>
      <xdr:col>36</xdr:col>
      <xdr:colOff>165100</xdr:colOff>
      <xdr:row>38</xdr:row>
      <xdr:rowOff>140716</xdr:rowOff>
    </xdr:to>
    <xdr:sp macro="" textlink="">
      <xdr:nvSpPr>
        <xdr:cNvPr id="111" name="フローチャート: 判断 110">
          <a:extLst>
            <a:ext uri="{FF2B5EF4-FFF2-40B4-BE49-F238E27FC236}">
              <a16:creationId xmlns:a16="http://schemas.microsoft.com/office/drawing/2014/main" xmlns="" id="{CCBEBA5D-F094-4ADC-9C9B-15A064C15DEF}"/>
            </a:ext>
          </a:extLst>
        </xdr:cNvPr>
        <xdr:cNvSpPr/>
      </xdr:nvSpPr>
      <xdr:spPr>
        <a:xfrm>
          <a:off x="6921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a:extLst>
            <a:ext uri="{FF2B5EF4-FFF2-40B4-BE49-F238E27FC236}">
              <a16:creationId xmlns:a16="http://schemas.microsoft.com/office/drawing/2014/main" xmlns="" id="{EBE2BBD4-C3C7-42C2-A70E-52D8136AEBA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xmlns="" id="{989B5628-FFA3-486F-BCC3-D6FB100258A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xmlns="" id="{068DCEB3-F89D-40B8-A38D-BFB9D62ACBF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xmlns="" id="{02E58512-FEA5-4618-960E-CF9F2BBB1B1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xmlns="" id="{C89837FF-A015-402F-8E3A-9ECCAD57693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91694</xdr:rowOff>
    </xdr:from>
    <xdr:to>
      <xdr:col>36</xdr:col>
      <xdr:colOff>165100</xdr:colOff>
      <xdr:row>38</xdr:row>
      <xdr:rowOff>21844</xdr:rowOff>
    </xdr:to>
    <xdr:sp macro="" textlink="">
      <xdr:nvSpPr>
        <xdr:cNvPr id="117" name="楕円 116">
          <a:extLst>
            <a:ext uri="{FF2B5EF4-FFF2-40B4-BE49-F238E27FC236}">
              <a16:creationId xmlns:a16="http://schemas.microsoft.com/office/drawing/2014/main" xmlns="" id="{8A4EE34B-B372-4158-8D52-04A4CC176EC3}"/>
            </a:ext>
          </a:extLst>
        </xdr:cNvPr>
        <xdr:cNvSpPr/>
      </xdr:nvSpPr>
      <xdr:spPr>
        <a:xfrm>
          <a:off x="6921500" y="643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166387</xdr:rowOff>
    </xdr:from>
    <xdr:ext cx="469744" cy="259045"/>
    <xdr:sp macro="" textlink="">
      <xdr:nvSpPr>
        <xdr:cNvPr id="118" name="n_1aveValue【図書館】&#10;一人当たり面積">
          <a:extLst>
            <a:ext uri="{FF2B5EF4-FFF2-40B4-BE49-F238E27FC236}">
              <a16:creationId xmlns:a16="http://schemas.microsoft.com/office/drawing/2014/main" xmlns="" id="{A7471B38-ADF5-40B1-B156-2A85634A13A4}"/>
            </a:ext>
          </a:extLst>
        </xdr:cNvPr>
        <xdr:cNvSpPr txBox="1"/>
      </xdr:nvSpPr>
      <xdr:spPr>
        <a:xfrm>
          <a:off x="93917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13225</xdr:rowOff>
    </xdr:from>
    <xdr:ext cx="469744" cy="259045"/>
    <xdr:sp macro="" textlink="">
      <xdr:nvSpPr>
        <xdr:cNvPr id="119" name="n_2aveValue【図書館】&#10;一人当たり面積">
          <a:extLst>
            <a:ext uri="{FF2B5EF4-FFF2-40B4-BE49-F238E27FC236}">
              <a16:creationId xmlns:a16="http://schemas.microsoft.com/office/drawing/2014/main" xmlns="" id="{723AC786-FB8B-4051-8045-402411033036}"/>
            </a:ext>
          </a:extLst>
        </xdr:cNvPr>
        <xdr:cNvSpPr txBox="1"/>
      </xdr:nvSpPr>
      <xdr:spPr>
        <a:xfrm>
          <a:off x="8515427" y="635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31513</xdr:rowOff>
    </xdr:from>
    <xdr:ext cx="469744" cy="259045"/>
    <xdr:sp macro="" textlink="">
      <xdr:nvSpPr>
        <xdr:cNvPr id="120" name="n_3aveValue【図書館】&#10;一人当たり面積">
          <a:extLst>
            <a:ext uri="{FF2B5EF4-FFF2-40B4-BE49-F238E27FC236}">
              <a16:creationId xmlns:a16="http://schemas.microsoft.com/office/drawing/2014/main" xmlns="" id="{67A44377-2C0E-49B1-8C87-9963CFE3F530}"/>
            </a:ext>
          </a:extLst>
        </xdr:cNvPr>
        <xdr:cNvSpPr txBox="1"/>
      </xdr:nvSpPr>
      <xdr:spPr>
        <a:xfrm>
          <a:off x="7626427" y="637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131843</xdr:rowOff>
    </xdr:from>
    <xdr:ext cx="469744" cy="259045"/>
    <xdr:sp macro="" textlink="">
      <xdr:nvSpPr>
        <xdr:cNvPr id="121" name="n_4aveValue【図書館】&#10;一人当たり面積">
          <a:extLst>
            <a:ext uri="{FF2B5EF4-FFF2-40B4-BE49-F238E27FC236}">
              <a16:creationId xmlns:a16="http://schemas.microsoft.com/office/drawing/2014/main" xmlns="" id="{2C04D219-5A36-4455-96F0-28B4AAD5FDCA}"/>
            </a:ext>
          </a:extLst>
        </xdr:cNvPr>
        <xdr:cNvSpPr txBox="1"/>
      </xdr:nvSpPr>
      <xdr:spPr>
        <a:xfrm>
          <a:off x="6737427" y="66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38371</xdr:rowOff>
    </xdr:from>
    <xdr:ext cx="469744" cy="259045"/>
    <xdr:sp macro="" textlink="">
      <xdr:nvSpPr>
        <xdr:cNvPr id="122" name="n_4mainValue【図書館】&#10;一人当たり面積">
          <a:extLst>
            <a:ext uri="{FF2B5EF4-FFF2-40B4-BE49-F238E27FC236}">
              <a16:creationId xmlns:a16="http://schemas.microsoft.com/office/drawing/2014/main" xmlns="" id="{4B990964-1732-4230-B058-B1450B2826F5}"/>
            </a:ext>
          </a:extLst>
        </xdr:cNvPr>
        <xdr:cNvSpPr txBox="1"/>
      </xdr:nvSpPr>
      <xdr:spPr>
        <a:xfrm>
          <a:off x="6737427" y="621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a:extLst>
            <a:ext uri="{FF2B5EF4-FFF2-40B4-BE49-F238E27FC236}">
              <a16:creationId xmlns:a16="http://schemas.microsoft.com/office/drawing/2014/main" xmlns="" id="{38E67BC6-4169-4CB5-8933-D02B80DA7E0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a:extLst>
            <a:ext uri="{FF2B5EF4-FFF2-40B4-BE49-F238E27FC236}">
              <a16:creationId xmlns:a16="http://schemas.microsoft.com/office/drawing/2014/main" xmlns="" id="{E079233C-3628-4109-979E-9CFCFDBEEB9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a:extLst>
            <a:ext uri="{FF2B5EF4-FFF2-40B4-BE49-F238E27FC236}">
              <a16:creationId xmlns:a16="http://schemas.microsoft.com/office/drawing/2014/main" xmlns="" id="{C688A07C-3016-4449-BCDD-3961F97711F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a:extLst>
            <a:ext uri="{FF2B5EF4-FFF2-40B4-BE49-F238E27FC236}">
              <a16:creationId xmlns:a16="http://schemas.microsoft.com/office/drawing/2014/main" xmlns="" id="{20CAC776-BE44-4F16-933F-E59C9196886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a:extLst>
            <a:ext uri="{FF2B5EF4-FFF2-40B4-BE49-F238E27FC236}">
              <a16:creationId xmlns:a16="http://schemas.microsoft.com/office/drawing/2014/main" xmlns="" id="{FF130ADB-DC8E-4656-9D8B-612F13BFABA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a:extLst>
            <a:ext uri="{FF2B5EF4-FFF2-40B4-BE49-F238E27FC236}">
              <a16:creationId xmlns:a16="http://schemas.microsoft.com/office/drawing/2014/main" xmlns="" id="{B8EDFEA3-247D-4D8B-A627-10015575007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a:extLst>
            <a:ext uri="{FF2B5EF4-FFF2-40B4-BE49-F238E27FC236}">
              <a16:creationId xmlns:a16="http://schemas.microsoft.com/office/drawing/2014/main" xmlns="" id="{08664C83-93F7-45F8-9BC7-E41708A25DD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a:extLst>
            <a:ext uri="{FF2B5EF4-FFF2-40B4-BE49-F238E27FC236}">
              <a16:creationId xmlns:a16="http://schemas.microsoft.com/office/drawing/2014/main" xmlns="" id="{6BA3180B-24A9-43F7-B65C-2B5D22070F5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a:extLst>
            <a:ext uri="{FF2B5EF4-FFF2-40B4-BE49-F238E27FC236}">
              <a16:creationId xmlns:a16="http://schemas.microsoft.com/office/drawing/2014/main" xmlns="" id="{1DADD996-A5ED-49AB-97E4-DA7FB325A81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a:extLst>
            <a:ext uri="{FF2B5EF4-FFF2-40B4-BE49-F238E27FC236}">
              <a16:creationId xmlns:a16="http://schemas.microsoft.com/office/drawing/2014/main" xmlns="" id="{57755E5B-3E19-45F8-AC9B-BC5CC60320B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3" name="テキスト ボックス 132">
          <a:extLst>
            <a:ext uri="{FF2B5EF4-FFF2-40B4-BE49-F238E27FC236}">
              <a16:creationId xmlns:a16="http://schemas.microsoft.com/office/drawing/2014/main" xmlns="" id="{F729E7DE-66F2-471E-BC98-10ED0D6917F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4" name="直線コネクタ 133">
          <a:extLst>
            <a:ext uri="{FF2B5EF4-FFF2-40B4-BE49-F238E27FC236}">
              <a16:creationId xmlns:a16="http://schemas.microsoft.com/office/drawing/2014/main" xmlns="" id="{FCFAC23A-6321-4C0D-B56C-05B3C92541C7}"/>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35" name="テキスト ボックス 134">
          <a:extLst>
            <a:ext uri="{FF2B5EF4-FFF2-40B4-BE49-F238E27FC236}">
              <a16:creationId xmlns:a16="http://schemas.microsoft.com/office/drawing/2014/main" xmlns="" id="{23F65C56-828B-4650-9AE2-04046408DCDF}"/>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6" name="直線コネクタ 135">
          <a:extLst>
            <a:ext uri="{FF2B5EF4-FFF2-40B4-BE49-F238E27FC236}">
              <a16:creationId xmlns:a16="http://schemas.microsoft.com/office/drawing/2014/main" xmlns="" id="{3997147B-31FB-4EBD-AE43-936C64982D8B}"/>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7" name="テキスト ボックス 136">
          <a:extLst>
            <a:ext uri="{FF2B5EF4-FFF2-40B4-BE49-F238E27FC236}">
              <a16:creationId xmlns:a16="http://schemas.microsoft.com/office/drawing/2014/main" xmlns="" id="{D2E47DA2-EE05-457A-BD29-6143BB3B2752}"/>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8" name="直線コネクタ 137">
          <a:extLst>
            <a:ext uri="{FF2B5EF4-FFF2-40B4-BE49-F238E27FC236}">
              <a16:creationId xmlns:a16="http://schemas.microsoft.com/office/drawing/2014/main" xmlns="" id="{4A2809EA-AC88-4576-AA74-32583495A506}"/>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9" name="テキスト ボックス 138">
          <a:extLst>
            <a:ext uri="{FF2B5EF4-FFF2-40B4-BE49-F238E27FC236}">
              <a16:creationId xmlns:a16="http://schemas.microsoft.com/office/drawing/2014/main" xmlns="" id="{D88D9F65-F8A9-4B24-951E-0E0C672698BB}"/>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0" name="直線コネクタ 139">
          <a:extLst>
            <a:ext uri="{FF2B5EF4-FFF2-40B4-BE49-F238E27FC236}">
              <a16:creationId xmlns:a16="http://schemas.microsoft.com/office/drawing/2014/main" xmlns="" id="{02846C63-697C-4D7C-947B-8ED83E10BE8D}"/>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1" name="テキスト ボックス 140">
          <a:extLst>
            <a:ext uri="{FF2B5EF4-FFF2-40B4-BE49-F238E27FC236}">
              <a16:creationId xmlns:a16="http://schemas.microsoft.com/office/drawing/2014/main" xmlns="" id="{F02DCB9C-2ECD-4AC2-B9CD-A3CC7E8C5027}"/>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2" name="直線コネクタ 141">
          <a:extLst>
            <a:ext uri="{FF2B5EF4-FFF2-40B4-BE49-F238E27FC236}">
              <a16:creationId xmlns:a16="http://schemas.microsoft.com/office/drawing/2014/main" xmlns="" id="{AE33C5B6-B42C-46DD-A8E3-93D3591D43A9}"/>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3" name="テキスト ボックス 142">
          <a:extLst>
            <a:ext uri="{FF2B5EF4-FFF2-40B4-BE49-F238E27FC236}">
              <a16:creationId xmlns:a16="http://schemas.microsoft.com/office/drawing/2014/main" xmlns="" id="{B0589C68-C0B9-48BB-B0C1-D247A0DBA5EB}"/>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a:extLst>
            <a:ext uri="{FF2B5EF4-FFF2-40B4-BE49-F238E27FC236}">
              <a16:creationId xmlns:a16="http://schemas.microsoft.com/office/drawing/2014/main" xmlns="" id="{2089C8DA-BE5A-4E46-8613-9F0ADF7761C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45" name="テキスト ボックス 144">
          <a:extLst>
            <a:ext uri="{FF2B5EF4-FFF2-40B4-BE49-F238E27FC236}">
              <a16:creationId xmlns:a16="http://schemas.microsoft.com/office/drawing/2014/main" xmlns="" id="{3C62F09C-2C54-4A9A-912A-E5066CC7FCED}"/>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体育館・プール】&#10;有形固定資産減価償却率グラフ枠">
          <a:extLst>
            <a:ext uri="{FF2B5EF4-FFF2-40B4-BE49-F238E27FC236}">
              <a16:creationId xmlns:a16="http://schemas.microsoft.com/office/drawing/2014/main" xmlns="" id="{BF49CF00-10D9-475F-B0D8-828C9E38CD2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68580</xdr:rowOff>
    </xdr:to>
    <xdr:cxnSp macro="">
      <xdr:nvCxnSpPr>
        <xdr:cNvPr id="147" name="直線コネクタ 146">
          <a:extLst>
            <a:ext uri="{FF2B5EF4-FFF2-40B4-BE49-F238E27FC236}">
              <a16:creationId xmlns:a16="http://schemas.microsoft.com/office/drawing/2014/main" xmlns="" id="{8DE295D6-BDF5-4530-B7FC-8E5FB1D33775}"/>
            </a:ext>
          </a:extLst>
        </xdr:cNvPr>
        <xdr:cNvCxnSpPr/>
      </xdr:nvCxnSpPr>
      <xdr:spPr>
        <a:xfrm flipV="1">
          <a:off x="4634865" y="96012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48" name="【体育館・プール】&#10;有形固定資産減価償却率最小値テキスト">
          <a:extLst>
            <a:ext uri="{FF2B5EF4-FFF2-40B4-BE49-F238E27FC236}">
              <a16:creationId xmlns:a16="http://schemas.microsoft.com/office/drawing/2014/main" xmlns="" id="{DFF9D33C-0762-4801-B999-48D65096B54D}"/>
            </a:ext>
          </a:extLst>
        </xdr:cNvPr>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49" name="直線コネクタ 148">
          <a:extLst>
            <a:ext uri="{FF2B5EF4-FFF2-40B4-BE49-F238E27FC236}">
              <a16:creationId xmlns:a16="http://schemas.microsoft.com/office/drawing/2014/main" xmlns="" id="{73ABB2DA-CF85-4CBE-B2A1-D234BA7C824E}"/>
            </a:ext>
          </a:extLst>
        </xdr:cNvPr>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05111" cy="259045"/>
    <xdr:sp macro="" textlink="">
      <xdr:nvSpPr>
        <xdr:cNvPr id="150" name="【体育館・プール】&#10;有形固定資産減価償却率最大値テキスト">
          <a:extLst>
            <a:ext uri="{FF2B5EF4-FFF2-40B4-BE49-F238E27FC236}">
              <a16:creationId xmlns:a16="http://schemas.microsoft.com/office/drawing/2014/main" xmlns="" id="{A9712CEA-2339-409E-814B-8AAAFECFA8B4}"/>
            </a:ext>
          </a:extLst>
        </xdr:cNvPr>
        <xdr:cNvSpPr txBox="1"/>
      </xdr:nvSpPr>
      <xdr:spPr>
        <a:xfrm>
          <a:off x="4673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51" name="直線コネクタ 150">
          <a:extLst>
            <a:ext uri="{FF2B5EF4-FFF2-40B4-BE49-F238E27FC236}">
              <a16:creationId xmlns:a16="http://schemas.microsoft.com/office/drawing/2014/main" xmlns="" id="{7A4253D3-4949-4DBA-8E80-8F8B91D53A71}"/>
            </a:ext>
          </a:extLst>
        </xdr:cNvPr>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51452</xdr:rowOff>
    </xdr:from>
    <xdr:ext cx="405111" cy="259045"/>
    <xdr:sp macro="" textlink="">
      <xdr:nvSpPr>
        <xdr:cNvPr id="152" name="【体育館・プール】&#10;有形固定資産減価償却率平均値テキスト">
          <a:extLst>
            <a:ext uri="{FF2B5EF4-FFF2-40B4-BE49-F238E27FC236}">
              <a16:creationId xmlns:a16="http://schemas.microsoft.com/office/drawing/2014/main" xmlns="" id="{1E51EA5B-E745-4500-B309-A8D3BB4DC674}"/>
            </a:ext>
          </a:extLst>
        </xdr:cNvPr>
        <xdr:cNvSpPr txBox="1"/>
      </xdr:nvSpPr>
      <xdr:spPr>
        <a:xfrm>
          <a:off x="4673600" y="10338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73025</xdr:rowOff>
    </xdr:from>
    <xdr:to>
      <xdr:col>24</xdr:col>
      <xdr:colOff>114300</xdr:colOff>
      <xdr:row>61</xdr:row>
      <xdr:rowOff>3175</xdr:rowOff>
    </xdr:to>
    <xdr:sp macro="" textlink="">
      <xdr:nvSpPr>
        <xdr:cNvPr id="153" name="フローチャート: 判断 152">
          <a:extLst>
            <a:ext uri="{FF2B5EF4-FFF2-40B4-BE49-F238E27FC236}">
              <a16:creationId xmlns:a16="http://schemas.microsoft.com/office/drawing/2014/main" xmlns="" id="{681709B3-FB12-4E11-B7ED-1EC915C4583E}"/>
            </a:ext>
          </a:extLst>
        </xdr:cNvPr>
        <xdr:cNvSpPr/>
      </xdr:nvSpPr>
      <xdr:spPr>
        <a:xfrm>
          <a:off x="45847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82550</xdr:rowOff>
    </xdr:from>
    <xdr:to>
      <xdr:col>20</xdr:col>
      <xdr:colOff>38100</xdr:colOff>
      <xdr:row>61</xdr:row>
      <xdr:rowOff>12700</xdr:rowOff>
    </xdr:to>
    <xdr:sp macro="" textlink="">
      <xdr:nvSpPr>
        <xdr:cNvPr id="154" name="フローチャート: 判断 153">
          <a:extLst>
            <a:ext uri="{FF2B5EF4-FFF2-40B4-BE49-F238E27FC236}">
              <a16:creationId xmlns:a16="http://schemas.microsoft.com/office/drawing/2014/main" xmlns="" id="{AB415D9F-2531-4876-BA7E-8088DD4F4DE3}"/>
            </a:ext>
          </a:extLst>
        </xdr:cNvPr>
        <xdr:cNvSpPr/>
      </xdr:nvSpPr>
      <xdr:spPr>
        <a:xfrm>
          <a:off x="3746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55" name="フローチャート: 判断 154">
          <a:extLst>
            <a:ext uri="{FF2B5EF4-FFF2-40B4-BE49-F238E27FC236}">
              <a16:creationId xmlns:a16="http://schemas.microsoft.com/office/drawing/2014/main" xmlns="" id="{B617ED7D-3AE5-4D96-AFFB-CE1BE9C6E41E}"/>
            </a:ext>
          </a:extLst>
        </xdr:cNvPr>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126365</xdr:rowOff>
    </xdr:from>
    <xdr:to>
      <xdr:col>10</xdr:col>
      <xdr:colOff>165100</xdr:colOff>
      <xdr:row>60</xdr:row>
      <xdr:rowOff>56515</xdr:rowOff>
    </xdr:to>
    <xdr:sp macro="" textlink="">
      <xdr:nvSpPr>
        <xdr:cNvPr id="156" name="フローチャート: 判断 155">
          <a:extLst>
            <a:ext uri="{FF2B5EF4-FFF2-40B4-BE49-F238E27FC236}">
              <a16:creationId xmlns:a16="http://schemas.microsoft.com/office/drawing/2014/main" xmlns="" id="{DEA67A08-0C2A-4077-B5F3-6F54050E4EDB}"/>
            </a:ext>
          </a:extLst>
        </xdr:cNvPr>
        <xdr:cNvSpPr/>
      </xdr:nvSpPr>
      <xdr:spPr>
        <a:xfrm>
          <a:off x="1968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107315</xdr:rowOff>
    </xdr:from>
    <xdr:to>
      <xdr:col>6</xdr:col>
      <xdr:colOff>38100</xdr:colOff>
      <xdr:row>60</xdr:row>
      <xdr:rowOff>37465</xdr:rowOff>
    </xdr:to>
    <xdr:sp macro="" textlink="">
      <xdr:nvSpPr>
        <xdr:cNvPr id="157" name="フローチャート: 判断 156">
          <a:extLst>
            <a:ext uri="{FF2B5EF4-FFF2-40B4-BE49-F238E27FC236}">
              <a16:creationId xmlns:a16="http://schemas.microsoft.com/office/drawing/2014/main" xmlns="" id="{2CD06683-BE67-4BC4-B56A-AAF309A00072}"/>
            </a:ext>
          </a:extLst>
        </xdr:cNvPr>
        <xdr:cNvSpPr/>
      </xdr:nvSpPr>
      <xdr:spPr>
        <a:xfrm>
          <a:off x="1079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xmlns="" id="{692AAA3B-A8D7-4F72-943D-593F97CD6E9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xmlns="" id="{A2343AC7-11D1-4AC1-AC8A-0A4C6F9499D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xmlns="" id="{A286BAB1-5C9E-4B0C-83CC-E66CF84294B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xmlns="" id="{E9AEF862-619D-4251-9F19-1E2526C9308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xmlns="" id="{617BC262-9514-4740-8E68-DDD77F0F1D4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60</xdr:row>
      <xdr:rowOff>40640</xdr:rowOff>
    </xdr:from>
    <xdr:to>
      <xdr:col>6</xdr:col>
      <xdr:colOff>38100</xdr:colOff>
      <xdr:row>60</xdr:row>
      <xdr:rowOff>142240</xdr:rowOff>
    </xdr:to>
    <xdr:sp macro="" textlink="">
      <xdr:nvSpPr>
        <xdr:cNvPr id="163" name="楕円 162">
          <a:extLst>
            <a:ext uri="{FF2B5EF4-FFF2-40B4-BE49-F238E27FC236}">
              <a16:creationId xmlns:a16="http://schemas.microsoft.com/office/drawing/2014/main" xmlns="" id="{262CFACE-080E-40B6-BE53-A0FC6E71427A}"/>
            </a:ext>
          </a:extLst>
        </xdr:cNvPr>
        <xdr:cNvSpPr/>
      </xdr:nvSpPr>
      <xdr:spPr>
        <a:xfrm>
          <a:off x="1079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29227</xdr:rowOff>
    </xdr:from>
    <xdr:ext cx="405111" cy="259045"/>
    <xdr:sp macro="" textlink="">
      <xdr:nvSpPr>
        <xdr:cNvPr id="164" name="n_1aveValue【体育館・プール】&#10;有形固定資産減価償却率">
          <a:extLst>
            <a:ext uri="{FF2B5EF4-FFF2-40B4-BE49-F238E27FC236}">
              <a16:creationId xmlns:a16="http://schemas.microsoft.com/office/drawing/2014/main" xmlns="" id="{BBD40610-7B9F-44C5-B5C5-BAB567EA2E7C}"/>
            </a:ext>
          </a:extLst>
        </xdr:cNvPr>
        <xdr:cNvSpPr txBox="1"/>
      </xdr:nvSpPr>
      <xdr:spPr>
        <a:xfrm>
          <a:off x="3582044"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151147</xdr:rowOff>
    </xdr:from>
    <xdr:ext cx="405111" cy="259045"/>
    <xdr:sp macro="" textlink="">
      <xdr:nvSpPr>
        <xdr:cNvPr id="165" name="n_2aveValue【体育館・プール】&#10;有形固定資産減価償却率">
          <a:extLst>
            <a:ext uri="{FF2B5EF4-FFF2-40B4-BE49-F238E27FC236}">
              <a16:creationId xmlns:a16="http://schemas.microsoft.com/office/drawing/2014/main" xmlns="" id="{ECA6E1F7-2B72-4D25-B93A-0572C27ABE63}"/>
            </a:ext>
          </a:extLst>
        </xdr:cNvPr>
        <xdr:cNvSpPr txBox="1"/>
      </xdr:nvSpPr>
      <xdr:spPr>
        <a:xfrm>
          <a:off x="2705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73042</xdr:rowOff>
    </xdr:from>
    <xdr:ext cx="405111" cy="259045"/>
    <xdr:sp macro="" textlink="">
      <xdr:nvSpPr>
        <xdr:cNvPr id="166" name="n_3aveValue【体育館・プール】&#10;有形固定資産減価償却率">
          <a:extLst>
            <a:ext uri="{FF2B5EF4-FFF2-40B4-BE49-F238E27FC236}">
              <a16:creationId xmlns:a16="http://schemas.microsoft.com/office/drawing/2014/main" xmlns="" id="{C7ED8699-9FD6-4922-9B29-790671B06CCD}"/>
            </a:ext>
          </a:extLst>
        </xdr:cNvPr>
        <xdr:cNvSpPr txBox="1"/>
      </xdr:nvSpPr>
      <xdr:spPr>
        <a:xfrm>
          <a:off x="1816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53992</xdr:rowOff>
    </xdr:from>
    <xdr:ext cx="405111" cy="259045"/>
    <xdr:sp macro="" textlink="">
      <xdr:nvSpPr>
        <xdr:cNvPr id="167" name="n_4aveValue【体育館・プール】&#10;有形固定資産減価償却率">
          <a:extLst>
            <a:ext uri="{FF2B5EF4-FFF2-40B4-BE49-F238E27FC236}">
              <a16:creationId xmlns:a16="http://schemas.microsoft.com/office/drawing/2014/main" xmlns="" id="{74177545-1A21-4A34-B55E-F5E0F2A9CFA4}"/>
            </a:ext>
          </a:extLst>
        </xdr:cNvPr>
        <xdr:cNvSpPr txBox="1"/>
      </xdr:nvSpPr>
      <xdr:spPr>
        <a:xfrm>
          <a:off x="927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133367</xdr:rowOff>
    </xdr:from>
    <xdr:ext cx="405111" cy="259045"/>
    <xdr:sp macro="" textlink="">
      <xdr:nvSpPr>
        <xdr:cNvPr id="168" name="n_4mainValue【体育館・プール】&#10;有形固定資産減価償却率">
          <a:extLst>
            <a:ext uri="{FF2B5EF4-FFF2-40B4-BE49-F238E27FC236}">
              <a16:creationId xmlns:a16="http://schemas.microsoft.com/office/drawing/2014/main" xmlns="" id="{C1D8A8D0-3E86-4215-9863-061A03C94423}"/>
            </a:ext>
          </a:extLst>
        </xdr:cNvPr>
        <xdr:cNvSpPr txBox="1"/>
      </xdr:nvSpPr>
      <xdr:spPr>
        <a:xfrm>
          <a:off x="927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9" name="正方形/長方形 168">
          <a:extLst>
            <a:ext uri="{FF2B5EF4-FFF2-40B4-BE49-F238E27FC236}">
              <a16:creationId xmlns:a16="http://schemas.microsoft.com/office/drawing/2014/main" xmlns="" id="{8883B4EB-3FE1-4245-A0D9-F9D230E0761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0" name="正方形/長方形 169">
          <a:extLst>
            <a:ext uri="{FF2B5EF4-FFF2-40B4-BE49-F238E27FC236}">
              <a16:creationId xmlns:a16="http://schemas.microsoft.com/office/drawing/2014/main" xmlns="" id="{85DB5DE8-23E4-448F-8E99-686C3D84B60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1" name="正方形/長方形 170">
          <a:extLst>
            <a:ext uri="{FF2B5EF4-FFF2-40B4-BE49-F238E27FC236}">
              <a16:creationId xmlns:a16="http://schemas.microsoft.com/office/drawing/2014/main" xmlns="" id="{27966FB6-0F7D-41EC-9E01-801C9B8468F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2" name="正方形/長方形 171">
          <a:extLst>
            <a:ext uri="{FF2B5EF4-FFF2-40B4-BE49-F238E27FC236}">
              <a16:creationId xmlns:a16="http://schemas.microsoft.com/office/drawing/2014/main" xmlns="" id="{3935EC63-F0A2-4AF5-A0C9-6335C9A6C2F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3" name="正方形/長方形 172">
          <a:extLst>
            <a:ext uri="{FF2B5EF4-FFF2-40B4-BE49-F238E27FC236}">
              <a16:creationId xmlns:a16="http://schemas.microsoft.com/office/drawing/2014/main" xmlns="" id="{C32FD997-81C9-43DF-9E20-61617E0ECD8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4" name="正方形/長方形 173">
          <a:extLst>
            <a:ext uri="{FF2B5EF4-FFF2-40B4-BE49-F238E27FC236}">
              <a16:creationId xmlns:a16="http://schemas.microsoft.com/office/drawing/2014/main" xmlns="" id="{D3F0DEF4-E5A6-4B65-8A47-07F8FBDB84E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5" name="正方形/長方形 174">
          <a:extLst>
            <a:ext uri="{FF2B5EF4-FFF2-40B4-BE49-F238E27FC236}">
              <a16:creationId xmlns:a16="http://schemas.microsoft.com/office/drawing/2014/main" xmlns="" id="{78AA0DAD-3402-4286-9DAE-EE158AE6C3D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6" name="正方形/長方形 175">
          <a:extLst>
            <a:ext uri="{FF2B5EF4-FFF2-40B4-BE49-F238E27FC236}">
              <a16:creationId xmlns:a16="http://schemas.microsoft.com/office/drawing/2014/main" xmlns="" id="{1B25A73D-530F-49A2-A39B-E502EB06AAB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7" name="テキスト ボックス 176">
          <a:extLst>
            <a:ext uri="{FF2B5EF4-FFF2-40B4-BE49-F238E27FC236}">
              <a16:creationId xmlns:a16="http://schemas.microsoft.com/office/drawing/2014/main" xmlns="" id="{174B4828-F60F-4071-A4D8-40077E77B1E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8" name="直線コネクタ 177">
          <a:extLst>
            <a:ext uri="{FF2B5EF4-FFF2-40B4-BE49-F238E27FC236}">
              <a16:creationId xmlns:a16="http://schemas.microsoft.com/office/drawing/2014/main" xmlns="" id="{A95233B5-0C84-4832-A123-C81BBFA566C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9" name="直線コネクタ 178">
          <a:extLst>
            <a:ext uri="{FF2B5EF4-FFF2-40B4-BE49-F238E27FC236}">
              <a16:creationId xmlns:a16="http://schemas.microsoft.com/office/drawing/2014/main" xmlns="" id="{3859878E-357E-408D-B5F8-D79962628F3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0" name="テキスト ボックス 179">
          <a:extLst>
            <a:ext uri="{FF2B5EF4-FFF2-40B4-BE49-F238E27FC236}">
              <a16:creationId xmlns:a16="http://schemas.microsoft.com/office/drawing/2014/main" xmlns="" id="{BA0EDAA3-2B81-418A-87EC-DA9A48761104}"/>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1" name="直線コネクタ 180">
          <a:extLst>
            <a:ext uri="{FF2B5EF4-FFF2-40B4-BE49-F238E27FC236}">
              <a16:creationId xmlns:a16="http://schemas.microsoft.com/office/drawing/2014/main" xmlns="" id="{64303ADF-CA51-4220-88AE-B61F645A32CC}"/>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2" name="テキスト ボックス 181">
          <a:extLst>
            <a:ext uri="{FF2B5EF4-FFF2-40B4-BE49-F238E27FC236}">
              <a16:creationId xmlns:a16="http://schemas.microsoft.com/office/drawing/2014/main" xmlns="" id="{E3239BFF-6932-446B-ADE9-3BE20026FB48}"/>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3" name="直線コネクタ 182">
          <a:extLst>
            <a:ext uri="{FF2B5EF4-FFF2-40B4-BE49-F238E27FC236}">
              <a16:creationId xmlns:a16="http://schemas.microsoft.com/office/drawing/2014/main" xmlns="" id="{21770AEA-F2DF-45C5-867B-838F3EFC602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4" name="テキスト ボックス 183">
          <a:extLst>
            <a:ext uri="{FF2B5EF4-FFF2-40B4-BE49-F238E27FC236}">
              <a16:creationId xmlns:a16="http://schemas.microsoft.com/office/drawing/2014/main" xmlns="" id="{CAD94AF5-5E38-41FC-A2C2-4FB82F6B7F58}"/>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5" name="直線コネクタ 184">
          <a:extLst>
            <a:ext uri="{FF2B5EF4-FFF2-40B4-BE49-F238E27FC236}">
              <a16:creationId xmlns:a16="http://schemas.microsoft.com/office/drawing/2014/main" xmlns="" id="{30B97022-B529-495D-A3EB-A2BBED148C7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6" name="テキスト ボックス 185">
          <a:extLst>
            <a:ext uri="{FF2B5EF4-FFF2-40B4-BE49-F238E27FC236}">
              <a16:creationId xmlns:a16="http://schemas.microsoft.com/office/drawing/2014/main" xmlns="" id="{F888D20E-4EC5-4A6E-9BB4-B97561FBBC03}"/>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7" name="直線コネクタ 186">
          <a:extLst>
            <a:ext uri="{FF2B5EF4-FFF2-40B4-BE49-F238E27FC236}">
              <a16:creationId xmlns:a16="http://schemas.microsoft.com/office/drawing/2014/main" xmlns="" id="{904F0571-C6B1-4A5A-A9A5-20106614D90C}"/>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8" name="テキスト ボックス 187">
          <a:extLst>
            <a:ext uri="{FF2B5EF4-FFF2-40B4-BE49-F238E27FC236}">
              <a16:creationId xmlns:a16="http://schemas.microsoft.com/office/drawing/2014/main" xmlns="" id="{47B5A168-9342-449F-AFDD-8F263B653574}"/>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9" name="直線コネクタ 188">
          <a:extLst>
            <a:ext uri="{FF2B5EF4-FFF2-40B4-BE49-F238E27FC236}">
              <a16:creationId xmlns:a16="http://schemas.microsoft.com/office/drawing/2014/main" xmlns="" id="{EF273D64-F156-4907-8B4D-BA86F93D76E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0" name="テキスト ボックス 189">
          <a:extLst>
            <a:ext uri="{FF2B5EF4-FFF2-40B4-BE49-F238E27FC236}">
              <a16:creationId xmlns:a16="http://schemas.microsoft.com/office/drawing/2014/main" xmlns="" id="{0EA7B540-1C0B-4AE2-9BE0-6681AF29500D}"/>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1" name="【体育館・プール】&#10;一人当たり面積グラフ枠">
          <a:extLst>
            <a:ext uri="{FF2B5EF4-FFF2-40B4-BE49-F238E27FC236}">
              <a16:creationId xmlns:a16="http://schemas.microsoft.com/office/drawing/2014/main" xmlns="" id="{28F0A203-F820-4971-86A5-7D789B34D24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139446</xdr:rowOff>
    </xdr:from>
    <xdr:to>
      <xdr:col>54</xdr:col>
      <xdr:colOff>189865</xdr:colOff>
      <xdr:row>64</xdr:row>
      <xdr:rowOff>61722</xdr:rowOff>
    </xdr:to>
    <xdr:cxnSp macro="">
      <xdr:nvCxnSpPr>
        <xdr:cNvPr id="192" name="直線コネクタ 191">
          <a:extLst>
            <a:ext uri="{FF2B5EF4-FFF2-40B4-BE49-F238E27FC236}">
              <a16:creationId xmlns:a16="http://schemas.microsoft.com/office/drawing/2014/main" xmlns="" id="{A9020846-6EFC-4D24-B35B-E88CF6FC30F8}"/>
            </a:ext>
          </a:extLst>
        </xdr:cNvPr>
        <xdr:cNvCxnSpPr/>
      </xdr:nvCxnSpPr>
      <xdr:spPr>
        <a:xfrm flipV="1">
          <a:off x="10476865" y="9569196"/>
          <a:ext cx="0"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65549</xdr:rowOff>
    </xdr:from>
    <xdr:ext cx="469744" cy="259045"/>
    <xdr:sp macro="" textlink="">
      <xdr:nvSpPr>
        <xdr:cNvPr id="193" name="【体育館・プール】&#10;一人当たり面積最小値テキスト">
          <a:extLst>
            <a:ext uri="{FF2B5EF4-FFF2-40B4-BE49-F238E27FC236}">
              <a16:creationId xmlns:a16="http://schemas.microsoft.com/office/drawing/2014/main" xmlns="" id="{0E278028-DF55-42C4-BF5A-3DA70AA1B973}"/>
            </a:ext>
          </a:extLst>
        </xdr:cNvPr>
        <xdr:cNvSpPr txBox="1"/>
      </xdr:nvSpPr>
      <xdr:spPr>
        <a:xfrm>
          <a:off x="10515600" y="1103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61722</xdr:rowOff>
    </xdr:from>
    <xdr:to>
      <xdr:col>55</xdr:col>
      <xdr:colOff>88900</xdr:colOff>
      <xdr:row>64</xdr:row>
      <xdr:rowOff>61722</xdr:rowOff>
    </xdr:to>
    <xdr:cxnSp macro="">
      <xdr:nvCxnSpPr>
        <xdr:cNvPr id="194" name="直線コネクタ 193">
          <a:extLst>
            <a:ext uri="{FF2B5EF4-FFF2-40B4-BE49-F238E27FC236}">
              <a16:creationId xmlns:a16="http://schemas.microsoft.com/office/drawing/2014/main" xmlns="" id="{F2EEA5B4-9B78-49B3-B0CC-5FAE7AFB19CA}"/>
            </a:ext>
          </a:extLst>
        </xdr:cNvPr>
        <xdr:cNvCxnSpPr/>
      </xdr:nvCxnSpPr>
      <xdr:spPr>
        <a:xfrm>
          <a:off x="10388600" y="11034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86123</xdr:rowOff>
    </xdr:from>
    <xdr:ext cx="469744" cy="259045"/>
    <xdr:sp macro="" textlink="">
      <xdr:nvSpPr>
        <xdr:cNvPr id="195" name="【体育館・プール】&#10;一人当たり面積最大値テキスト">
          <a:extLst>
            <a:ext uri="{FF2B5EF4-FFF2-40B4-BE49-F238E27FC236}">
              <a16:creationId xmlns:a16="http://schemas.microsoft.com/office/drawing/2014/main" xmlns="" id="{6C760E3C-894E-4DE8-955B-2EBAA76B6D56}"/>
            </a:ext>
          </a:extLst>
        </xdr:cNvPr>
        <xdr:cNvSpPr txBox="1"/>
      </xdr:nvSpPr>
      <xdr:spPr>
        <a:xfrm>
          <a:off x="10515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139446</xdr:rowOff>
    </xdr:from>
    <xdr:to>
      <xdr:col>55</xdr:col>
      <xdr:colOff>88900</xdr:colOff>
      <xdr:row>55</xdr:row>
      <xdr:rowOff>139446</xdr:rowOff>
    </xdr:to>
    <xdr:cxnSp macro="">
      <xdr:nvCxnSpPr>
        <xdr:cNvPr id="196" name="直線コネクタ 195">
          <a:extLst>
            <a:ext uri="{FF2B5EF4-FFF2-40B4-BE49-F238E27FC236}">
              <a16:creationId xmlns:a16="http://schemas.microsoft.com/office/drawing/2014/main" xmlns="" id="{2596C42F-4D7C-4A83-A318-3D6634E1C8F5}"/>
            </a:ext>
          </a:extLst>
        </xdr:cNvPr>
        <xdr:cNvCxnSpPr/>
      </xdr:nvCxnSpPr>
      <xdr:spPr>
        <a:xfrm>
          <a:off x="10388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100601</xdr:rowOff>
    </xdr:from>
    <xdr:ext cx="469744" cy="259045"/>
    <xdr:sp macro="" textlink="">
      <xdr:nvSpPr>
        <xdr:cNvPr id="197" name="【体育館・プール】&#10;一人当たり面積平均値テキスト">
          <a:extLst>
            <a:ext uri="{FF2B5EF4-FFF2-40B4-BE49-F238E27FC236}">
              <a16:creationId xmlns:a16="http://schemas.microsoft.com/office/drawing/2014/main" xmlns="" id="{F827D9E0-7EA1-43BF-8DBE-6FC8BB6543D0}"/>
            </a:ext>
          </a:extLst>
        </xdr:cNvPr>
        <xdr:cNvSpPr txBox="1"/>
      </xdr:nvSpPr>
      <xdr:spPr>
        <a:xfrm>
          <a:off x="10515600" y="10730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122174</xdr:rowOff>
    </xdr:from>
    <xdr:to>
      <xdr:col>55</xdr:col>
      <xdr:colOff>50800</xdr:colOff>
      <xdr:row>63</xdr:row>
      <xdr:rowOff>52324</xdr:rowOff>
    </xdr:to>
    <xdr:sp macro="" textlink="">
      <xdr:nvSpPr>
        <xdr:cNvPr id="198" name="フローチャート: 判断 197">
          <a:extLst>
            <a:ext uri="{FF2B5EF4-FFF2-40B4-BE49-F238E27FC236}">
              <a16:creationId xmlns:a16="http://schemas.microsoft.com/office/drawing/2014/main" xmlns="" id="{CE68F2E0-3B76-414C-B7CA-94B7BC646C31}"/>
            </a:ext>
          </a:extLst>
        </xdr:cNvPr>
        <xdr:cNvSpPr/>
      </xdr:nvSpPr>
      <xdr:spPr>
        <a:xfrm>
          <a:off x="10426700" y="1075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147320</xdr:rowOff>
    </xdr:from>
    <xdr:to>
      <xdr:col>50</xdr:col>
      <xdr:colOff>165100</xdr:colOff>
      <xdr:row>63</xdr:row>
      <xdr:rowOff>77470</xdr:rowOff>
    </xdr:to>
    <xdr:sp macro="" textlink="">
      <xdr:nvSpPr>
        <xdr:cNvPr id="199" name="フローチャート: 判断 198">
          <a:extLst>
            <a:ext uri="{FF2B5EF4-FFF2-40B4-BE49-F238E27FC236}">
              <a16:creationId xmlns:a16="http://schemas.microsoft.com/office/drawing/2014/main" xmlns="" id="{7D47C0B4-088B-421C-A335-3C424745FF47}"/>
            </a:ext>
          </a:extLst>
        </xdr:cNvPr>
        <xdr:cNvSpPr/>
      </xdr:nvSpPr>
      <xdr:spPr>
        <a:xfrm>
          <a:off x="9588500" y="1077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154178</xdr:rowOff>
    </xdr:from>
    <xdr:to>
      <xdr:col>46</xdr:col>
      <xdr:colOff>38100</xdr:colOff>
      <xdr:row>63</xdr:row>
      <xdr:rowOff>84328</xdr:rowOff>
    </xdr:to>
    <xdr:sp macro="" textlink="">
      <xdr:nvSpPr>
        <xdr:cNvPr id="200" name="フローチャート: 判断 199">
          <a:extLst>
            <a:ext uri="{FF2B5EF4-FFF2-40B4-BE49-F238E27FC236}">
              <a16:creationId xmlns:a16="http://schemas.microsoft.com/office/drawing/2014/main" xmlns="" id="{C8771920-E7F5-48B6-8384-B6C8AC5193A8}"/>
            </a:ext>
          </a:extLst>
        </xdr:cNvPr>
        <xdr:cNvSpPr/>
      </xdr:nvSpPr>
      <xdr:spPr>
        <a:xfrm>
          <a:off x="8699500" y="1078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153416</xdr:rowOff>
    </xdr:from>
    <xdr:to>
      <xdr:col>41</xdr:col>
      <xdr:colOff>101600</xdr:colOff>
      <xdr:row>63</xdr:row>
      <xdr:rowOff>83566</xdr:rowOff>
    </xdr:to>
    <xdr:sp macro="" textlink="">
      <xdr:nvSpPr>
        <xdr:cNvPr id="201" name="フローチャート: 判断 200">
          <a:extLst>
            <a:ext uri="{FF2B5EF4-FFF2-40B4-BE49-F238E27FC236}">
              <a16:creationId xmlns:a16="http://schemas.microsoft.com/office/drawing/2014/main" xmlns="" id="{C1F89E75-7EBB-4276-8F27-118CA512BA9D}"/>
            </a:ext>
          </a:extLst>
        </xdr:cNvPr>
        <xdr:cNvSpPr/>
      </xdr:nvSpPr>
      <xdr:spPr>
        <a:xfrm>
          <a:off x="7810500" y="10783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138938</xdr:rowOff>
    </xdr:from>
    <xdr:to>
      <xdr:col>36</xdr:col>
      <xdr:colOff>165100</xdr:colOff>
      <xdr:row>63</xdr:row>
      <xdr:rowOff>69088</xdr:rowOff>
    </xdr:to>
    <xdr:sp macro="" textlink="">
      <xdr:nvSpPr>
        <xdr:cNvPr id="202" name="フローチャート: 判断 201">
          <a:extLst>
            <a:ext uri="{FF2B5EF4-FFF2-40B4-BE49-F238E27FC236}">
              <a16:creationId xmlns:a16="http://schemas.microsoft.com/office/drawing/2014/main" xmlns="" id="{4F662B30-279A-4A6C-89C4-A6597E34FC07}"/>
            </a:ext>
          </a:extLst>
        </xdr:cNvPr>
        <xdr:cNvSpPr/>
      </xdr:nvSpPr>
      <xdr:spPr>
        <a:xfrm>
          <a:off x="6921500" y="10768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3" name="テキスト ボックス 202">
          <a:extLst>
            <a:ext uri="{FF2B5EF4-FFF2-40B4-BE49-F238E27FC236}">
              <a16:creationId xmlns:a16="http://schemas.microsoft.com/office/drawing/2014/main" xmlns="" id="{23BF91DE-6788-4262-B73B-C108BECB1D9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xmlns="" id="{F4B7257E-027A-4E9F-85FC-DBD3906F686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xmlns="" id="{6D6BCE19-FDE7-4B8E-A092-5C7B86B6144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xmlns="" id="{419458D3-CC8E-4E01-B2B8-3D3B9EB9AF8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xmlns="" id="{E05A7DD2-81EE-414E-A5F4-EF0C2C065E6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63</xdr:row>
      <xdr:rowOff>91694</xdr:rowOff>
    </xdr:from>
    <xdr:to>
      <xdr:col>36</xdr:col>
      <xdr:colOff>165100</xdr:colOff>
      <xdr:row>64</xdr:row>
      <xdr:rowOff>21844</xdr:rowOff>
    </xdr:to>
    <xdr:sp macro="" textlink="">
      <xdr:nvSpPr>
        <xdr:cNvPr id="208" name="楕円 207">
          <a:extLst>
            <a:ext uri="{FF2B5EF4-FFF2-40B4-BE49-F238E27FC236}">
              <a16:creationId xmlns:a16="http://schemas.microsoft.com/office/drawing/2014/main" xmlns="" id="{5FE9478C-8A35-49FB-8378-3E5880E761E2}"/>
            </a:ext>
          </a:extLst>
        </xdr:cNvPr>
        <xdr:cNvSpPr/>
      </xdr:nvSpPr>
      <xdr:spPr>
        <a:xfrm>
          <a:off x="6921500" y="1089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93997</xdr:rowOff>
    </xdr:from>
    <xdr:ext cx="469744" cy="259045"/>
    <xdr:sp macro="" textlink="">
      <xdr:nvSpPr>
        <xdr:cNvPr id="209" name="n_1aveValue【体育館・プール】&#10;一人当たり面積">
          <a:extLst>
            <a:ext uri="{FF2B5EF4-FFF2-40B4-BE49-F238E27FC236}">
              <a16:creationId xmlns:a16="http://schemas.microsoft.com/office/drawing/2014/main" xmlns="" id="{3DB9F665-C1B5-4FE4-82A0-82005A1D6677}"/>
            </a:ext>
          </a:extLst>
        </xdr:cNvPr>
        <xdr:cNvSpPr txBox="1"/>
      </xdr:nvSpPr>
      <xdr:spPr>
        <a:xfrm>
          <a:off x="9391727" y="1055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100855</xdr:rowOff>
    </xdr:from>
    <xdr:ext cx="469744" cy="259045"/>
    <xdr:sp macro="" textlink="">
      <xdr:nvSpPr>
        <xdr:cNvPr id="210" name="n_2aveValue【体育館・プール】&#10;一人当たり面積">
          <a:extLst>
            <a:ext uri="{FF2B5EF4-FFF2-40B4-BE49-F238E27FC236}">
              <a16:creationId xmlns:a16="http://schemas.microsoft.com/office/drawing/2014/main" xmlns="" id="{3CF666D7-5E15-4DEF-A400-CC6CC7397B00}"/>
            </a:ext>
          </a:extLst>
        </xdr:cNvPr>
        <xdr:cNvSpPr txBox="1"/>
      </xdr:nvSpPr>
      <xdr:spPr>
        <a:xfrm>
          <a:off x="8515427" y="10559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100093</xdr:rowOff>
    </xdr:from>
    <xdr:ext cx="469744" cy="259045"/>
    <xdr:sp macro="" textlink="">
      <xdr:nvSpPr>
        <xdr:cNvPr id="211" name="n_3aveValue【体育館・プール】&#10;一人当たり面積">
          <a:extLst>
            <a:ext uri="{FF2B5EF4-FFF2-40B4-BE49-F238E27FC236}">
              <a16:creationId xmlns:a16="http://schemas.microsoft.com/office/drawing/2014/main" xmlns="" id="{C7A4A52B-7FA4-4DF4-AFD1-23A7C081BF03}"/>
            </a:ext>
          </a:extLst>
        </xdr:cNvPr>
        <xdr:cNvSpPr txBox="1"/>
      </xdr:nvSpPr>
      <xdr:spPr>
        <a:xfrm>
          <a:off x="7626427" y="1055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85615</xdr:rowOff>
    </xdr:from>
    <xdr:ext cx="469744" cy="259045"/>
    <xdr:sp macro="" textlink="">
      <xdr:nvSpPr>
        <xdr:cNvPr id="212" name="n_4aveValue【体育館・プール】&#10;一人当たり面積">
          <a:extLst>
            <a:ext uri="{FF2B5EF4-FFF2-40B4-BE49-F238E27FC236}">
              <a16:creationId xmlns:a16="http://schemas.microsoft.com/office/drawing/2014/main" xmlns="" id="{90B3B7F4-7D74-4AA8-97ED-C972B68FBDC7}"/>
            </a:ext>
          </a:extLst>
        </xdr:cNvPr>
        <xdr:cNvSpPr txBox="1"/>
      </xdr:nvSpPr>
      <xdr:spPr>
        <a:xfrm>
          <a:off x="6737427" y="10544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12971</xdr:rowOff>
    </xdr:from>
    <xdr:ext cx="469744" cy="259045"/>
    <xdr:sp macro="" textlink="">
      <xdr:nvSpPr>
        <xdr:cNvPr id="213" name="n_4mainValue【体育館・プール】&#10;一人当たり面積">
          <a:extLst>
            <a:ext uri="{FF2B5EF4-FFF2-40B4-BE49-F238E27FC236}">
              <a16:creationId xmlns:a16="http://schemas.microsoft.com/office/drawing/2014/main" xmlns="" id="{1729A84D-2354-4C61-AC99-DF9453746309}"/>
            </a:ext>
          </a:extLst>
        </xdr:cNvPr>
        <xdr:cNvSpPr txBox="1"/>
      </xdr:nvSpPr>
      <xdr:spPr>
        <a:xfrm>
          <a:off x="6737427" y="1098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4" name="正方形/長方形 213">
          <a:extLst>
            <a:ext uri="{FF2B5EF4-FFF2-40B4-BE49-F238E27FC236}">
              <a16:creationId xmlns:a16="http://schemas.microsoft.com/office/drawing/2014/main" xmlns="" id="{34CC7C99-1496-4418-B89B-48E258878F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5" name="正方形/長方形 214">
          <a:extLst>
            <a:ext uri="{FF2B5EF4-FFF2-40B4-BE49-F238E27FC236}">
              <a16:creationId xmlns:a16="http://schemas.microsoft.com/office/drawing/2014/main" xmlns="" id="{E9A22447-413C-4997-B074-0F3DF441720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6" name="正方形/長方形 215">
          <a:extLst>
            <a:ext uri="{FF2B5EF4-FFF2-40B4-BE49-F238E27FC236}">
              <a16:creationId xmlns:a16="http://schemas.microsoft.com/office/drawing/2014/main" xmlns="" id="{AF26CA1D-99DD-4449-8947-78A30EECB8D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7" name="正方形/長方形 216">
          <a:extLst>
            <a:ext uri="{FF2B5EF4-FFF2-40B4-BE49-F238E27FC236}">
              <a16:creationId xmlns:a16="http://schemas.microsoft.com/office/drawing/2014/main" xmlns="" id="{350CF053-B21A-4679-9EFE-FA20159E838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8" name="正方形/長方形 217">
          <a:extLst>
            <a:ext uri="{FF2B5EF4-FFF2-40B4-BE49-F238E27FC236}">
              <a16:creationId xmlns:a16="http://schemas.microsoft.com/office/drawing/2014/main" xmlns="" id="{AC8F1A1D-A0A7-4C08-98B2-582186E7C6A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9" name="正方形/長方形 218">
          <a:extLst>
            <a:ext uri="{FF2B5EF4-FFF2-40B4-BE49-F238E27FC236}">
              <a16:creationId xmlns:a16="http://schemas.microsoft.com/office/drawing/2014/main" xmlns="" id="{8A878B91-230B-4A35-B517-DFE72DB44B7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0" name="正方形/長方形 219">
          <a:extLst>
            <a:ext uri="{FF2B5EF4-FFF2-40B4-BE49-F238E27FC236}">
              <a16:creationId xmlns:a16="http://schemas.microsoft.com/office/drawing/2014/main" xmlns="" id="{B54EDF0B-28D8-461F-BF9C-3667ACD0851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1" name="正方形/長方形 220">
          <a:extLst>
            <a:ext uri="{FF2B5EF4-FFF2-40B4-BE49-F238E27FC236}">
              <a16:creationId xmlns:a16="http://schemas.microsoft.com/office/drawing/2014/main" xmlns="" id="{91C5CAE7-CDDD-435A-8767-DADC74270A6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2" name="テキスト ボックス 221">
          <a:extLst>
            <a:ext uri="{FF2B5EF4-FFF2-40B4-BE49-F238E27FC236}">
              <a16:creationId xmlns:a16="http://schemas.microsoft.com/office/drawing/2014/main" xmlns="" id="{71BFDEFE-09D7-4132-99B2-4F5623EDC6F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3" name="直線コネクタ 222">
          <a:extLst>
            <a:ext uri="{FF2B5EF4-FFF2-40B4-BE49-F238E27FC236}">
              <a16:creationId xmlns:a16="http://schemas.microsoft.com/office/drawing/2014/main" xmlns="" id="{83D62FED-6803-4144-B358-2B145171E8F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24" name="テキスト ボックス 223">
          <a:extLst>
            <a:ext uri="{FF2B5EF4-FFF2-40B4-BE49-F238E27FC236}">
              <a16:creationId xmlns:a16="http://schemas.microsoft.com/office/drawing/2014/main" xmlns="" id="{918F7AC1-95A2-4CDC-B59D-DBB5E7883A4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5" name="直線コネクタ 224">
          <a:extLst>
            <a:ext uri="{FF2B5EF4-FFF2-40B4-BE49-F238E27FC236}">
              <a16:creationId xmlns:a16="http://schemas.microsoft.com/office/drawing/2014/main" xmlns="" id="{1DE6ECB7-0FE2-47B6-9431-9A67DBD29AF5}"/>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26" name="テキスト ボックス 225">
          <a:extLst>
            <a:ext uri="{FF2B5EF4-FFF2-40B4-BE49-F238E27FC236}">
              <a16:creationId xmlns:a16="http://schemas.microsoft.com/office/drawing/2014/main" xmlns="" id="{24D1B676-A0CD-4536-B766-3F1211E66D44}"/>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7" name="直線コネクタ 226">
          <a:extLst>
            <a:ext uri="{FF2B5EF4-FFF2-40B4-BE49-F238E27FC236}">
              <a16:creationId xmlns:a16="http://schemas.microsoft.com/office/drawing/2014/main" xmlns="" id="{E02E7FB8-84EE-425D-8608-8470820D3EDC}"/>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8" name="テキスト ボックス 227">
          <a:extLst>
            <a:ext uri="{FF2B5EF4-FFF2-40B4-BE49-F238E27FC236}">
              <a16:creationId xmlns:a16="http://schemas.microsoft.com/office/drawing/2014/main" xmlns="" id="{8909BF9C-F6CF-4279-BB00-DD092656B477}"/>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9" name="直線コネクタ 228">
          <a:extLst>
            <a:ext uri="{FF2B5EF4-FFF2-40B4-BE49-F238E27FC236}">
              <a16:creationId xmlns:a16="http://schemas.microsoft.com/office/drawing/2014/main" xmlns="" id="{1697127D-FB0A-45EA-994E-747433F9726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0" name="テキスト ボックス 229">
          <a:extLst>
            <a:ext uri="{FF2B5EF4-FFF2-40B4-BE49-F238E27FC236}">
              <a16:creationId xmlns:a16="http://schemas.microsoft.com/office/drawing/2014/main" xmlns="" id="{1CCF75B6-ECC4-443A-A4BC-F33513A6C469}"/>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1" name="直線コネクタ 230">
          <a:extLst>
            <a:ext uri="{FF2B5EF4-FFF2-40B4-BE49-F238E27FC236}">
              <a16:creationId xmlns:a16="http://schemas.microsoft.com/office/drawing/2014/main" xmlns="" id="{7FC29BCC-D238-4EA9-9915-515C6808D45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2" name="テキスト ボックス 231">
          <a:extLst>
            <a:ext uri="{FF2B5EF4-FFF2-40B4-BE49-F238E27FC236}">
              <a16:creationId xmlns:a16="http://schemas.microsoft.com/office/drawing/2014/main" xmlns="" id="{6C524FC8-A762-4A61-8086-2C789409DF7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3" name="直線コネクタ 232">
          <a:extLst>
            <a:ext uri="{FF2B5EF4-FFF2-40B4-BE49-F238E27FC236}">
              <a16:creationId xmlns:a16="http://schemas.microsoft.com/office/drawing/2014/main" xmlns="" id="{3E4FC9DC-9CC2-4FEB-B57F-F350A06DB53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34" name="テキスト ボックス 233">
          <a:extLst>
            <a:ext uri="{FF2B5EF4-FFF2-40B4-BE49-F238E27FC236}">
              <a16:creationId xmlns:a16="http://schemas.microsoft.com/office/drawing/2014/main" xmlns="" id="{3507CD6F-2D50-4014-8826-4DA306705218}"/>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5" name="直線コネクタ 234">
          <a:extLst>
            <a:ext uri="{FF2B5EF4-FFF2-40B4-BE49-F238E27FC236}">
              <a16:creationId xmlns:a16="http://schemas.microsoft.com/office/drawing/2014/main" xmlns="" id="{0A12D16F-19A0-4665-9699-C77535FA83D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36" name="テキスト ボックス 235">
          <a:extLst>
            <a:ext uri="{FF2B5EF4-FFF2-40B4-BE49-F238E27FC236}">
              <a16:creationId xmlns:a16="http://schemas.microsoft.com/office/drawing/2014/main" xmlns="" id="{6D022AE6-379B-4CC8-9E4C-5DF3DF6929B3}"/>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7" name="【福祉施設】&#10;有形固定資産減価償却率グラフ枠">
          <a:extLst>
            <a:ext uri="{FF2B5EF4-FFF2-40B4-BE49-F238E27FC236}">
              <a16:creationId xmlns:a16="http://schemas.microsoft.com/office/drawing/2014/main" xmlns="" id="{AC7FF698-6CD1-402B-9E83-9F5DD79397A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108586</xdr:rowOff>
    </xdr:to>
    <xdr:cxnSp macro="">
      <xdr:nvCxnSpPr>
        <xdr:cNvPr id="238" name="直線コネクタ 237">
          <a:extLst>
            <a:ext uri="{FF2B5EF4-FFF2-40B4-BE49-F238E27FC236}">
              <a16:creationId xmlns:a16="http://schemas.microsoft.com/office/drawing/2014/main" xmlns="" id="{A0E9772B-5D14-4130-9E14-F5E7C2EEFF9A}"/>
            </a:ext>
          </a:extLst>
        </xdr:cNvPr>
        <xdr:cNvCxnSpPr/>
      </xdr:nvCxnSpPr>
      <xdr:spPr>
        <a:xfrm flipV="1">
          <a:off x="4634865" y="13268325"/>
          <a:ext cx="0" cy="158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39" name="【福祉施設】&#10;有形固定資産減価償却率最小値テキスト">
          <a:extLst>
            <a:ext uri="{FF2B5EF4-FFF2-40B4-BE49-F238E27FC236}">
              <a16:creationId xmlns:a16="http://schemas.microsoft.com/office/drawing/2014/main" xmlns="" id="{2797E7E2-585E-4D36-A152-CA6642AD9D5A}"/>
            </a:ext>
          </a:extLst>
        </xdr:cNvPr>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40" name="直線コネクタ 239">
          <a:extLst>
            <a:ext uri="{FF2B5EF4-FFF2-40B4-BE49-F238E27FC236}">
              <a16:creationId xmlns:a16="http://schemas.microsoft.com/office/drawing/2014/main" xmlns="" id="{440C196B-772C-4F9B-A41C-BCB7ACF4B102}"/>
            </a:ext>
          </a:extLst>
        </xdr:cNvPr>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241" name="【福祉施設】&#10;有形固定資産減価償却率最大値テキスト">
          <a:extLst>
            <a:ext uri="{FF2B5EF4-FFF2-40B4-BE49-F238E27FC236}">
              <a16:creationId xmlns:a16="http://schemas.microsoft.com/office/drawing/2014/main" xmlns="" id="{AA901DE8-6B3F-437B-BF84-590E6F258D66}"/>
            </a:ext>
          </a:extLst>
        </xdr:cNvPr>
        <xdr:cNvSpPr txBox="1"/>
      </xdr:nvSpPr>
      <xdr:spPr>
        <a:xfrm>
          <a:off x="4673600" y="1304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242" name="直線コネクタ 241">
          <a:extLst>
            <a:ext uri="{FF2B5EF4-FFF2-40B4-BE49-F238E27FC236}">
              <a16:creationId xmlns:a16="http://schemas.microsoft.com/office/drawing/2014/main" xmlns="" id="{BD56856D-BE29-4A17-98DA-1C8E95E1B8F1}"/>
            </a:ext>
          </a:extLst>
        </xdr:cNvPr>
        <xdr:cNvCxnSpPr/>
      </xdr:nvCxnSpPr>
      <xdr:spPr>
        <a:xfrm>
          <a:off x="4546600" y="1326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68597</xdr:rowOff>
    </xdr:from>
    <xdr:ext cx="405111" cy="259045"/>
    <xdr:sp macro="" textlink="">
      <xdr:nvSpPr>
        <xdr:cNvPr id="243" name="【福祉施設】&#10;有形固定資産減価償却率平均値テキスト">
          <a:extLst>
            <a:ext uri="{FF2B5EF4-FFF2-40B4-BE49-F238E27FC236}">
              <a16:creationId xmlns:a16="http://schemas.microsoft.com/office/drawing/2014/main" xmlns="" id="{44B54833-7E09-4DD8-830A-14CCF6D872FD}"/>
            </a:ext>
          </a:extLst>
        </xdr:cNvPr>
        <xdr:cNvSpPr txBox="1"/>
      </xdr:nvSpPr>
      <xdr:spPr>
        <a:xfrm>
          <a:off x="4673600" y="1395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44" name="フローチャート: 判断 243">
          <a:extLst>
            <a:ext uri="{FF2B5EF4-FFF2-40B4-BE49-F238E27FC236}">
              <a16:creationId xmlns:a16="http://schemas.microsoft.com/office/drawing/2014/main" xmlns="" id="{B660B268-D9EB-4D80-A837-AF9E068476EA}"/>
            </a:ext>
          </a:extLst>
        </xdr:cNvPr>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93980</xdr:rowOff>
    </xdr:from>
    <xdr:to>
      <xdr:col>20</xdr:col>
      <xdr:colOff>38100</xdr:colOff>
      <xdr:row>82</xdr:row>
      <xdr:rowOff>24130</xdr:rowOff>
    </xdr:to>
    <xdr:sp macro="" textlink="">
      <xdr:nvSpPr>
        <xdr:cNvPr id="245" name="フローチャート: 判断 244">
          <a:extLst>
            <a:ext uri="{FF2B5EF4-FFF2-40B4-BE49-F238E27FC236}">
              <a16:creationId xmlns:a16="http://schemas.microsoft.com/office/drawing/2014/main" xmlns="" id="{D279303A-8276-41A6-8BCA-700EA2DE67EF}"/>
            </a:ext>
          </a:extLst>
        </xdr:cNvPr>
        <xdr:cNvSpPr/>
      </xdr:nvSpPr>
      <xdr:spPr>
        <a:xfrm>
          <a:off x="3746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80645</xdr:rowOff>
    </xdr:from>
    <xdr:to>
      <xdr:col>15</xdr:col>
      <xdr:colOff>101600</xdr:colOff>
      <xdr:row>82</xdr:row>
      <xdr:rowOff>10795</xdr:rowOff>
    </xdr:to>
    <xdr:sp macro="" textlink="">
      <xdr:nvSpPr>
        <xdr:cNvPr id="246" name="フローチャート: 判断 245">
          <a:extLst>
            <a:ext uri="{FF2B5EF4-FFF2-40B4-BE49-F238E27FC236}">
              <a16:creationId xmlns:a16="http://schemas.microsoft.com/office/drawing/2014/main" xmlns="" id="{9C909949-78C8-48F8-A596-77E572747A4A}"/>
            </a:ext>
          </a:extLst>
        </xdr:cNvPr>
        <xdr:cNvSpPr/>
      </xdr:nvSpPr>
      <xdr:spPr>
        <a:xfrm>
          <a:off x="2857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19686</xdr:rowOff>
    </xdr:from>
    <xdr:to>
      <xdr:col>10</xdr:col>
      <xdr:colOff>165100</xdr:colOff>
      <xdr:row>81</xdr:row>
      <xdr:rowOff>121286</xdr:rowOff>
    </xdr:to>
    <xdr:sp macro="" textlink="">
      <xdr:nvSpPr>
        <xdr:cNvPr id="247" name="フローチャート: 判断 246">
          <a:extLst>
            <a:ext uri="{FF2B5EF4-FFF2-40B4-BE49-F238E27FC236}">
              <a16:creationId xmlns:a16="http://schemas.microsoft.com/office/drawing/2014/main" xmlns="" id="{0993227A-3615-4018-9127-2C821E313386}"/>
            </a:ext>
          </a:extLst>
        </xdr:cNvPr>
        <xdr:cNvSpPr/>
      </xdr:nvSpPr>
      <xdr:spPr>
        <a:xfrm>
          <a:off x="1968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636</xdr:rowOff>
    </xdr:from>
    <xdr:to>
      <xdr:col>6</xdr:col>
      <xdr:colOff>38100</xdr:colOff>
      <xdr:row>81</xdr:row>
      <xdr:rowOff>102236</xdr:rowOff>
    </xdr:to>
    <xdr:sp macro="" textlink="">
      <xdr:nvSpPr>
        <xdr:cNvPr id="248" name="フローチャート: 判断 247">
          <a:extLst>
            <a:ext uri="{FF2B5EF4-FFF2-40B4-BE49-F238E27FC236}">
              <a16:creationId xmlns:a16="http://schemas.microsoft.com/office/drawing/2014/main" xmlns="" id="{E2F3065B-498B-4DBB-9356-2740E800C51A}"/>
            </a:ext>
          </a:extLst>
        </xdr:cNvPr>
        <xdr:cNvSpPr/>
      </xdr:nvSpPr>
      <xdr:spPr>
        <a:xfrm>
          <a:off x="10795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xmlns="" id="{F8DA8604-D005-4273-B3B0-1DD7B83F612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xmlns="" id="{9F386D51-B9C8-4CFE-9464-F736EA0BE37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xmlns="" id="{5F2097E3-F9C5-4B4A-9C99-177F52DB523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xmlns="" id="{8C1E12B4-B489-42C7-96CF-3B77AEBCE5D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xmlns="" id="{E1ACB9BF-65F4-4E3F-8495-8849413E568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83</xdr:row>
      <xdr:rowOff>25400</xdr:rowOff>
    </xdr:from>
    <xdr:to>
      <xdr:col>6</xdr:col>
      <xdr:colOff>38100</xdr:colOff>
      <xdr:row>83</xdr:row>
      <xdr:rowOff>127000</xdr:rowOff>
    </xdr:to>
    <xdr:sp macro="" textlink="">
      <xdr:nvSpPr>
        <xdr:cNvPr id="254" name="楕円 253">
          <a:extLst>
            <a:ext uri="{FF2B5EF4-FFF2-40B4-BE49-F238E27FC236}">
              <a16:creationId xmlns:a16="http://schemas.microsoft.com/office/drawing/2014/main" xmlns="" id="{A45DCC36-BE72-4074-A1E2-330A7524DDDE}"/>
            </a:ext>
          </a:extLst>
        </xdr:cNvPr>
        <xdr:cNvSpPr/>
      </xdr:nvSpPr>
      <xdr:spPr>
        <a:xfrm>
          <a:off x="1079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40657</xdr:rowOff>
    </xdr:from>
    <xdr:ext cx="405111" cy="259045"/>
    <xdr:sp macro="" textlink="">
      <xdr:nvSpPr>
        <xdr:cNvPr id="255" name="n_1aveValue【福祉施設】&#10;有形固定資産減価償却率">
          <a:extLst>
            <a:ext uri="{FF2B5EF4-FFF2-40B4-BE49-F238E27FC236}">
              <a16:creationId xmlns:a16="http://schemas.microsoft.com/office/drawing/2014/main" xmlns="" id="{9D298455-1433-4A81-A1EC-6FD30D719DB3}"/>
            </a:ext>
          </a:extLst>
        </xdr:cNvPr>
        <xdr:cNvSpPr txBox="1"/>
      </xdr:nvSpPr>
      <xdr:spPr>
        <a:xfrm>
          <a:off x="35820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27322</xdr:rowOff>
    </xdr:from>
    <xdr:ext cx="405111" cy="259045"/>
    <xdr:sp macro="" textlink="">
      <xdr:nvSpPr>
        <xdr:cNvPr id="256" name="n_2aveValue【福祉施設】&#10;有形固定資産減価償却率">
          <a:extLst>
            <a:ext uri="{FF2B5EF4-FFF2-40B4-BE49-F238E27FC236}">
              <a16:creationId xmlns:a16="http://schemas.microsoft.com/office/drawing/2014/main" xmlns="" id="{93470C16-9C2D-4E24-B34E-2467CCF7D221}"/>
            </a:ext>
          </a:extLst>
        </xdr:cNvPr>
        <xdr:cNvSpPr txBox="1"/>
      </xdr:nvSpPr>
      <xdr:spPr>
        <a:xfrm>
          <a:off x="2705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137813</xdr:rowOff>
    </xdr:from>
    <xdr:ext cx="405111" cy="259045"/>
    <xdr:sp macro="" textlink="">
      <xdr:nvSpPr>
        <xdr:cNvPr id="257" name="n_3aveValue【福祉施設】&#10;有形固定資産減価償却率">
          <a:extLst>
            <a:ext uri="{FF2B5EF4-FFF2-40B4-BE49-F238E27FC236}">
              <a16:creationId xmlns:a16="http://schemas.microsoft.com/office/drawing/2014/main" xmlns="" id="{39E3B855-8C1B-4C61-8D2A-1AC0F734E98C}"/>
            </a:ext>
          </a:extLst>
        </xdr:cNvPr>
        <xdr:cNvSpPr txBox="1"/>
      </xdr:nvSpPr>
      <xdr:spPr>
        <a:xfrm>
          <a:off x="1816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118763</xdr:rowOff>
    </xdr:from>
    <xdr:ext cx="405111" cy="259045"/>
    <xdr:sp macro="" textlink="">
      <xdr:nvSpPr>
        <xdr:cNvPr id="258" name="n_4aveValue【福祉施設】&#10;有形固定資産減価償却率">
          <a:extLst>
            <a:ext uri="{FF2B5EF4-FFF2-40B4-BE49-F238E27FC236}">
              <a16:creationId xmlns:a16="http://schemas.microsoft.com/office/drawing/2014/main" xmlns="" id="{C99C7022-499E-4600-8DE0-BBF634E731DB}"/>
            </a:ext>
          </a:extLst>
        </xdr:cNvPr>
        <xdr:cNvSpPr txBox="1"/>
      </xdr:nvSpPr>
      <xdr:spPr>
        <a:xfrm>
          <a:off x="927744"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118127</xdr:rowOff>
    </xdr:from>
    <xdr:ext cx="405111" cy="259045"/>
    <xdr:sp macro="" textlink="">
      <xdr:nvSpPr>
        <xdr:cNvPr id="259" name="n_4mainValue【福祉施設】&#10;有形固定資産減価償却率">
          <a:extLst>
            <a:ext uri="{FF2B5EF4-FFF2-40B4-BE49-F238E27FC236}">
              <a16:creationId xmlns:a16="http://schemas.microsoft.com/office/drawing/2014/main" xmlns="" id="{9ED03C32-31C4-440C-B756-89F52385CAA7}"/>
            </a:ext>
          </a:extLst>
        </xdr:cNvPr>
        <xdr:cNvSpPr txBox="1"/>
      </xdr:nvSpPr>
      <xdr:spPr>
        <a:xfrm>
          <a:off x="9277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0" name="正方形/長方形 259">
          <a:extLst>
            <a:ext uri="{FF2B5EF4-FFF2-40B4-BE49-F238E27FC236}">
              <a16:creationId xmlns:a16="http://schemas.microsoft.com/office/drawing/2014/main" xmlns="" id="{DFD5A7A6-176C-41AC-9E08-A67D624E5B5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1" name="正方形/長方形 260">
          <a:extLst>
            <a:ext uri="{FF2B5EF4-FFF2-40B4-BE49-F238E27FC236}">
              <a16:creationId xmlns:a16="http://schemas.microsoft.com/office/drawing/2014/main" xmlns="" id="{8F1E74C6-4C5A-4CC7-A7C3-5E28DD6D110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2" name="正方形/長方形 261">
          <a:extLst>
            <a:ext uri="{FF2B5EF4-FFF2-40B4-BE49-F238E27FC236}">
              <a16:creationId xmlns:a16="http://schemas.microsoft.com/office/drawing/2014/main" xmlns="" id="{AF25BA12-5433-4998-99C4-DFC2F16D5E1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3" name="正方形/長方形 262">
          <a:extLst>
            <a:ext uri="{FF2B5EF4-FFF2-40B4-BE49-F238E27FC236}">
              <a16:creationId xmlns:a16="http://schemas.microsoft.com/office/drawing/2014/main" xmlns="" id="{4FE02025-C7D8-47A3-AC91-66561C0FC64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4" name="正方形/長方形 263">
          <a:extLst>
            <a:ext uri="{FF2B5EF4-FFF2-40B4-BE49-F238E27FC236}">
              <a16:creationId xmlns:a16="http://schemas.microsoft.com/office/drawing/2014/main" xmlns="" id="{9B65F63F-C398-4BFD-AB43-B37786B716C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5" name="正方形/長方形 264">
          <a:extLst>
            <a:ext uri="{FF2B5EF4-FFF2-40B4-BE49-F238E27FC236}">
              <a16:creationId xmlns:a16="http://schemas.microsoft.com/office/drawing/2014/main" xmlns="" id="{FC8CE57E-DE32-4E07-801B-76B1C859A48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6" name="正方形/長方形 265">
          <a:extLst>
            <a:ext uri="{FF2B5EF4-FFF2-40B4-BE49-F238E27FC236}">
              <a16:creationId xmlns:a16="http://schemas.microsoft.com/office/drawing/2014/main" xmlns="" id="{2C3C836C-4AA4-47C9-A830-833A7F0C670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7" name="正方形/長方形 266">
          <a:extLst>
            <a:ext uri="{FF2B5EF4-FFF2-40B4-BE49-F238E27FC236}">
              <a16:creationId xmlns:a16="http://schemas.microsoft.com/office/drawing/2014/main" xmlns="" id="{4BA46CAB-0A98-4318-A22E-4975008F566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8" name="テキスト ボックス 267">
          <a:extLst>
            <a:ext uri="{FF2B5EF4-FFF2-40B4-BE49-F238E27FC236}">
              <a16:creationId xmlns:a16="http://schemas.microsoft.com/office/drawing/2014/main" xmlns="" id="{9DDCBD34-F025-4C1D-829D-D34CBCEB840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9" name="直線コネクタ 268">
          <a:extLst>
            <a:ext uri="{FF2B5EF4-FFF2-40B4-BE49-F238E27FC236}">
              <a16:creationId xmlns:a16="http://schemas.microsoft.com/office/drawing/2014/main" xmlns="" id="{BA0A4809-16FE-496D-88F7-D1FF3F3D617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0" name="直線コネクタ 269">
          <a:extLst>
            <a:ext uri="{FF2B5EF4-FFF2-40B4-BE49-F238E27FC236}">
              <a16:creationId xmlns:a16="http://schemas.microsoft.com/office/drawing/2014/main" xmlns="" id="{404AFFB5-1B6F-42CB-AC11-5B577FE05DDF}"/>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1" name="テキスト ボックス 270">
          <a:extLst>
            <a:ext uri="{FF2B5EF4-FFF2-40B4-BE49-F238E27FC236}">
              <a16:creationId xmlns:a16="http://schemas.microsoft.com/office/drawing/2014/main" xmlns="" id="{39837FA9-9A75-408F-A04B-A410A5E9C6BA}"/>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2" name="直線コネクタ 271">
          <a:extLst>
            <a:ext uri="{FF2B5EF4-FFF2-40B4-BE49-F238E27FC236}">
              <a16:creationId xmlns:a16="http://schemas.microsoft.com/office/drawing/2014/main" xmlns="" id="{D75FD199-B9FC-43F6-95A8-7B96E8716885}"/>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73" name="テキスト ボックス 272">
          <a:extLst>
            <a:ext uri="{FF2B5EF4-FFF2-40B4-BE49-F238E27FC236}">
              <a16:creationId xmlns:a16="http://schemas.microsoft.com/office/drawing/2014/main" xmlns="" id="{9F5F9D58-7DF8-4D27-9F4C-A057A383EF09}"/>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4" name="直線コネクタ 273">
          <a:extLst>
            <a:ext uri="{FF2B5EF4-FFF2-40B4-BE49-F238E27FC236}">
              <a16:creationId xmlns:a16="http://schemas.microsoft.com/office/drawing/2014/main" xmlns="" id="{564A715C-5F68-4B36-BE61-21BDFF6253BF}"/>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5" name="テキスト ボックス 274">
          <a:extLst>
            <a:ext uri="{FF2B5EF4-FFF2-40B4-BE49-F238E27FC236}">
              <a16:creationId xmlns:a16="http://schemas.microsoft.com/office/drawing/2014/main" xmlns="" id="{197F8FFE-FD22-46E2-9519-0216446B36BC}"/>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6" name="直線コネクタ 275">
          <a:extLst>
            <a:ext uri="{FF2B5EF4-FFF2-40B4-BE49-F238E27FC236}">
              <a16:creationId xmlns:a16="http://schemas.microsoft.com/office/drawing/2014/main" xmlns="" id="{A4DB4400-E19C-4FC8-BFC1-D450022791D5}"/>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7" name="テキスト ボックス 276">
          <a:extLst>
            <a:ext uri="{FF2B5EF4-FFF2-40B4-BE49-F238E27FC236}">
              <a16:creationId xmlns:a16="http://schemas.microsoft.com/office/drawing/2014/main" xmlns="" id="{4FD7ECC7-7E30-4B67-891F-8ADC64B5CA1A}"/>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8" name="直線コネクタ 277">
          <a:extLst>
            <a:ext uri="{FF2B5EF4-FFF2-40B4-BE49-F238E27FC236}">
              <a16:creationId xmlns:a16="http://schemas.microsoft.com/office/drawing/2014/main" xmlns="" id="{4FEE6DCF-6E79-479C-8052-DAE55725202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9" name="テキスト ボックス 278">
          <a:extLst>
            <a:ext uri="{FF2B5EF4-FFF2-40B4-BE49-F238E27FC236}">
              <a16:creationId xmlns:a16="http://schemas.microsoft.com/office/drawing/2014/main" xmlns="" id="{9A513042-5C21-4006-B387-293E7B37AEE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0" name="【福祉施設】&#10;一人当たり面積グラフ枠">
          <a:extLst>
            <a:ext uri="{FF2B5EF4-FFF2-40B4-BE49-F238E27FC236}">
              <a16:creationId xmlns:a16="http://schemas.microsoft.com/office/drawing/2014/main" xmlns="" id="{74EAD0A9-5B23-4BD0-819B-F7B8DBF15B9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170687</xdr:rowOff>
    </xdr:from>
    <xdr:to>
      <xdr:col>54</xdr:col>
      <xdr:colOff>189865</xdr:colOff>
      <xdr:row>86</xdr:row>
      <xdr:rowOff>36728</xdr:rowOff>
    </xdr:to>
    <xdr:cxnSp macro="">
      <xdr:nvCxnSpPr>
        <xdr:cNvPr id="281" name="直線コネクタ 280">
          <a:extLst>
            <a:ext uri="{FF2B5EF4-FFF2-40B4-BE49-F238E27FC236}">
              <a16:creationId xmlns:a16="http://schemas.microsoft.com/office/drawing/2014/main" xmlns="" id="{711072B4-B258-4FC5-B32A-9343FBF000DB}"/>
            </a:ext>
          </a:extLst>
        </xdr:cNvPr>
        <xdr:cNvCxnSpPr/>
      </xdr:nvCxnSpPr>
      <xdr:spPr>
        <a:xfrm flipV="1">
          <a:off x="10476865" y="13715237"/>
          <a:ext cx="0" cy="1066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40555</xdr:rowOff>
    </xdr:from>
    <xdr:ext cx="469744" cy="259045"/>
    <xdr:sp macro="" textlink="">
      <xdr:nvSpPr>
        <xdr:cNvPr id="282" name="【福祉施設】&#10;一人当たり面積最小値テキスト">
          <a:extLst>
            <a:ext uri="{FF2B5EF4-FFF2-40B4-BE49-F238E27FC236}">
              <a16:creationId xmlns:a16="http://schemas.microsoft.com/office/drawing/2014/main" xmlns="" id="{6CD7F05D-94B8-4EBF-B461-8EBAC58121BD}"/>
            </a:ext>
          </a:extLst>
        </xdr:cNvPr>
        <xdr:cNvSpPr txBox="1"/>
      </xdr:nvSpPr>
      <xdr:spPr>
        <a:xfrm>
          <a:off x="10515600" y="1478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36728</xdr:rowOff>
    </xdr:from>
    <xdr:to>
      <xdr:col>55</xdr:col>
      <xdr:colOff>88900</xdr:colOff>
      <xdr:row>86</xdr:row>
      <xdr:rowOff>36728</xdr:rowOff>
    </xdr:to>
    <xdr:cxnSp macro="">
      <xdr:nvCxnSpPr>
        <xdr:cNvPr id="283" name="直線コネクタ 282">
          <a:extLst>
            <a:ext uri="{FF2B5EF4-FFF2-40B4-BE49-F238E27FC236}">
              <a16:creationId xmlns:a16="http://schemas.microsoft.com/office/drawing/2014/main" xmlns="" id="{2BC0837C-A9AC-4D94-AFAA-E7AB5A13ED2E}"/>
            </a:ext>
          </a:extLst>
        </xdr:cNvPr>
        <xdr:cNvCxnSpPr/>
      </xdr:nvCxnSpPr>
      <xdr:spPr>
        <a:xfrm>
          <a:off x="10388600" y="1478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117364</xdr:rowOff>
    </xdr:from>
    <xdr:ext cx="469744" cy="259045"/>
    <xdr:sp macro="" textlink="">
      <xdr:nvSpPr>
        <xdr:cNvPr id="284" name="【福祉施設】&#10;一人当たり面積最大値テキスト">
          <a:extLst>
            <a:ext uri="{FF2B5EF4-FFF2-40B4-BE49-F238E27FC236}">
              <a16:creationId xmlns:a16="http://schemas.microsoft.com/office/drawing/2014/main" xmlns="" id="{0708F82F-2D87-4977-9782-DB8AA57FF434}"/>
            </a:ext>
          </a:extLst>
        </xdr:cNvPr>
        <xdr:cNvSpPr txBox="1"/>
      </xdr:nvSpPr>
      <xdr:spPr>
        <a:xfrm>
          <a:off x="10515600" y="1349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170687</xdr:rowOff>
    </xdr:from>
    <xdr:to>
      <xdr:col>55</xdr:col>
      <xdr:colOff>88900</xdr:colOff>
      <xdr:row>79</xdr:row>
      <xdr:rowOff>170687</xdr:rowOff>
    </xdr:to>
    <xdr:cxnSp macro="">
      <xdr:nvCxnSpPr>
        <xdr:cNvPr id="285" name="直線コネクタ 284">
          <a:extLst>
            <a:ext uri="{FF2B5EF4-FFF2-40B4-BE49-F238E27FC236}">
              <a16:creationId xmlns:a16="http://schemas.microsoft.com/office/drawing/2014/main" xmlns="" id="{E5F88DB1-D184-40D2-9DB0-8B4D3A2DBD80}"/>
            </a:ext>
          </a:extLst>
        </xdr:cNvPr>
        <xdr:cNvCxnSpPr/>
      </xdr:nvCxnSpPr>
      <xdr:spPr>
        <a:xfrm>
          <a:off x="10388600" y="13715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51224</xdr:rowOff>
    </xdr:from>
    <xdr:ext cx="469744" cy="259045"/>
    <xdr:sp macro="" textlink="">
      <xdr:nvSpPr>
        <xdr:cNvPr id="286" name="【福祉施設】&#10;一人当たり面積平均値テキスト">
          <a:extLst>
            <a:ext uri="{FF2B5EF4-FFF2-40B4-BE49-F238E27FC236}">
              <a16:creationId xmlns:a16="http://schemas.microsoft.com/office/drawing/2014/main" xmlns="" id="{490F6FF8-B83F-469A-8965-E1F69ED29D35}"/>
            </a:ext>
          </a:extLst>
        </xdr:cNvPr>
        <xdr:cNvSpPr txBox="1"/>
      </xdr:nvSpPr>
      <xdr:spPr>
        <a:xfrm>
          <a:off x="10515600" y="14624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72797</xdr:rowOff>
    </xdr:from>
    <xdr:to>
      <xdr:col>55</xdr:col>
      <xdr:colOff>50800</xdr:colOff>
      <xdr:row>86</xdr:row>
      <xdr:rowOff>2947</xdr:rowOff>
    </xdr:to>
    <xdr:sp macro="" textlink="">
      <xdr:nvSpPr>
        <xdr:cNvPr id="287" name="フローチャート: 判断 286">
          <a:extLst>
            <a:ext uri="{FF2B5EF4-FFF2-40B4-BE49-F238E27FC236}">
              <a16:creationId xmlns:a16="http://schemas.microsoft.com/office/drawing/2014/main" xmlns="" id="{12DF2D9D-2905-4FDA-925B-82A88219E47D}"/>
            </a:ext>
          </a:extLst>
        </xdr:cNvPr>
        <xdr:cNvSpPr/>
      </xdr:nvSpPr>
      <xdr:spPr>
        <a:xfrm>
          <a:off x="10426700" y="1464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90170</xdr:rowOff>
    </xdr:from>
    <xdr:to>
      <xdr:col>50</xdr:col>
      <xdr:colOff>165100</xdr:colOff>
      <xdr:row>86</xdr:row>
      <xdr:rowOff>20320</xdr:rowOff>
    </xdr:to>
    <xdr:sp macro="" textlink="">
      <xdr:nvSpPr>
        <xdr:cNvPr id="288" name="フローチャート: 判断 287">
          <a:extLst>
            <a:ext uri="{FF2B5EF4-FFF2-40B4-BE49-F238E27FC236}">
              <a16:creationId xmlns:a16="http://schemas.microsoft.com/office/drawing/2014/main" xmlns="" id="{8C7C41C0-92CE-4DA3-B915-9C5CE7372E96}"/>
            </a:ext>
          </a:extLst>
        </xdr:cNvPr>
        <xdr:cNvSpPr/>
      </xdr:nvSpPr>
      <xdr:spPr>
        <a:xfrm>
          <a:off x="9588500" y="1466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98858</xdr:rowOff>
    </xdr:from>
    <xdr:to>
      <xdr:col>46</xdr:col>
      <xdr:colOff>38100</xdr:colOff>
      <xdr:row>86</xdr:row>
      <xdr:rowOff>29008</xdr:rowOff>
    </xdr:to>
    <xdr:sp macro="" textlink="">
      <xdr:nvSpPr>
        <xdr:cNvPr id="289" name="フローチャート: 判断 288">
          <a:extLst>
            <a:ext uri="{FF2B5EF4-FFF2-40B4-BE49-F238E27FC236}">
              <a16:creationId xmlns:a16="http://schemas.microsoft.com/office/drawing/2014/main" xmlns="" id="{D695680C-FAA3-4E16-8FB6-3476AF2DF576}"/>
            </a:ext>
          </a:extLst>
        </xdr:cNvPr>
        <xdr:cNvSpPr/>
      </xdr:nvSpPr>
      <xdr:spPr>
        <a:xfrm>
          <a:off x="8699500" y="1467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96571</xdr:rowOff>
    </xdr:from>
    <xdr:to>
      <xdr:col>41</xdr:col>
      <xdr:colOff>101600</xdr:colOff>
      <xdr:row>86</xdr:row>
      <xdr:rowOff>26721</xdr:rowOff>
    </xdr:to>
    <xdr:sp macro="" textlink="">
      <xdr:nvSpPr>
        <xdr:cNvPr id="290" name="フローチャート: 判断 289">
          <a:extLst>
            <a:ext uri="{FF2B5EF4-FFF2-40B4-BE49-F238E27FC236}">
              <a16:creationId xmlns:a16="http://schemas.microsoft.com/office/drawing/2014/main" xmlns="" id="{188AF9D9-F83A-4A67-8520-897D07A4B44A}"/>
            </a:ext>
          </a:extLst>
        </xdr:cNvPr>
        <xdr:cNvSpPr/>
      </xdr:nvSpPr>
      <xdr:spPr>
        <a:xfrm>
          <a:off x="7810500" y="1466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83769</xdr:rowOff>
    </xdr:from>
    <xdr:to>
      <xdr:col>36</xdr:col>
      <xdr:colOff>165100</xdr:colOff>
      <xdr:row>86</xdr:row>
      <xdr:rowOff>13919</xdr:rowOff>
    </xdr:to>
    <xdr:sp macro="" textlink="">
      <xdr:nvSpPr>
        <xdr:cNvPr id="291" name="フローチャート: 判断 290">
          <a:extLst>
            <a:ext uri="{FF2B5EF4-FFF2-40B4-BE49-F238E27FC236}">
              <a16:creationId xmlns:a16="http://schemas.microsoft.com/office/drawing/2014/main" xmlns="" id="{7DFB5CA0-E42E-4CBB-B1D6-0DD5065C3951}"/>
            </a:ext>
          </a:extLst>
        </xdr:cNvPr>
        <xdr:cNvSpPr/>
      </xdr:nvSpPr>
      <xdr:spPr>
        <a:xfrm>
          <a:off x="6921500" y="1465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xmlns="" id="{3D7B0D05-014F-4D93-B7D8-32AB0A13E4D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xmlns="" id="{C3304841-D8B8-40F1-A110-30531178A4F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xmlns="" id="{46895DA5-4F2D-4623-94FD-C74101DE663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xmlns="" id="{385F6137-F02C-4086-8A90-C6E07C5E106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xmlns="" id="{38347817-FF5A-45A0-8282-B3235565F6B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85</xdr:row>
      <xdr:rowOff>130860</xdr:rowOff>
    </xdr:from>
    <xdr:to>
      <xdr:col>36</xdr:col>
      <xdr:colOff>165100</xdr:colOff>
      <xdr:row>86</xdr:row>
      <xdr:rowOff>61010</xdr:rowOff>
    </xdr:to>
    <xdr:sp macro="" textlink="">
      <xdr:nvSpPr>
        <xdr:cNvPr id="297" name="楕円 296">
          <a:extLst>
            <a:ext uri="{FF2B5EF4-FFF2-40B4-BE49-F238E27FC236}">
              <a16:creationId xmlns:a16="http://schemas.microsoft.com/office/drawing/2014/main" xmlns="" id="{D425498A-6F9D-4BBC-88FF-6563828962C4}"/>
            </a:ext>
          </a:extLst>
        </xdr:cNvPr>
        <xdr:cNvSpPr/>
      </xdr:nvSpPr>
      <xdr:spPr>
        <a:xfrm>
          <a:off x="6921500" y="1470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36847</xdr:rowOff>
    </xdr:from>
    <xdr:ext cx="469744" cy="259045"/>
    <xdr:sp macro="" textlink="">
      <xdr:nvSpPr>
        <xdr:cNvPr id="298" name="n_1aveValue【福祉施設】&#10;一人当たり面積">
          <a:extLst>
            <a:ext uri="{FF2B5EF4-FFF2-40B4-BE49-F238E27FC236}">
              <a16:creationId xmlns:a16="http://schemas.microsoft.com/office/drawing/2014/main" xmlns="" id="{983F308E-5FDA-46B7-A2B3-5A3603C1CF1D}"/>
            </a:ext>
          </a:extLst>
        </xdr:cNvPr>
        <xdr:cNvSpPr txBox="1"/>
      </xdr:nvSpPr>
      <xdr:spPr>
        <a:xfrm>
          <a:off x="9391727" y="1443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45535</xdr:rowOff>
    </xdr:from>
    <xdr:ext cx="469744" cy="259045"/>
    <xdr:sp macro="" textlink="">
      <xdr:nvSpPr>
        <xdr:cNvPr id="299" name="n_2aveValue【福祉施設】&#10;一人当たり面積">
          <a:extLst>
            <a:ext uri="{FF2B5EF4-FFF2-40B4-BE49-F238E27FC236}">
              <a16:creationId xmlns:a16="http://schemas.microsoft.com/office/drawing/2014/main" xmlns="" id="{EAEFDEC0-4ED7-4315-9FE9-3AA844F0D72E}"/>
            </a:ext>
          </a:extLst>
        </xdr:cNvPr>
        <xdr:cNvSpPr txBox="1"/>
      </xdr:nvSpPr>
      <xdr:spPr>
        <a:xfrm>
          <a:off x="8515427" y="1444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43248</xdr:rowOff>
    </xdr:from>
    <xdr:ext cx="469744" cy="259045"/>
    <xdr:sp macro="" textlink="">
      <xdr:nvSpPr>
        <xdr:cNvPr id="300" name="n_3aveValue【福祉施設】&#10;一人当たり面積">
          <a:extLst>
            <a:ext uri="{FF2B5EF4-FFF2-40B4-BE49-F238E27FC236}">
              <a16:creationId xmlns:a16="http://schemas.microsoft.com/office/drawing/2014/main" xmlns="" id="{4499F7FD-51C2-411D-9F2D-A7288F082374}"/>
            </a:ext>
          </a:extLst>
        </xdr:cNvPr>
        <xdr:cNvSpPr txBox="1"/>
      </xdr:nvSpPr>
      <xdr:spPr>
        <a:xfrm>
          <a:off x="7626427" y="1444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30446</xdr:rowOff>
    </xdr:from>
    <xdr:ext cx="469744" cy="259045"/>
    <xdr:sp macro="" textlink="">
      <xdr:nvSpPr>
        <xdr:cNvPr id="301" name="n_4aveValue【福祉施設】&#10;一人当たり面積">
          <a:extLst>
            <a:ext uri="{FF2B5EF4-FFF2-40B4-BE49-F238E27FC236}">
              <a16:creationId xmlns:a16="http://schemas.microsoft.com/office/drawing/2014/main" xmlns="" id="{4AC7BABF-10A7-43F1-8AAF-3FDAEA4DAFC0}"/>
            </a:ext>
          </a:extLst>
        </xdr:cNvPr>
        <xdr:cNvSpPr txBox="1"/>
      </xdr:nvSpPr>
      <xdr:spPr>
        <a:xfrm>
          <a:off x="6737427" y="1443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52137</xdr:rowOff>
    </xdr:from>
    <xdr:ext cx="469744" cy="259045"/>
    <xdr:sp macro="" textlink="">
      <xdr:nvSpPr>
        <xdr:cNvPr id="302" name="n_4mainValue【福祉施設】&#10;一人当たり面積">
          <a:extLst>
            <a:ext uri="{FF2B5EF4-FFF2-40B4-BE49-F238E27FC236}">
              <a16:creationId xmlns:a16="http://schemas.microsoft.com/office/drawing/2014/main" xmlns="" id="{0DBAF732-C7D3-4E8D-99BC-BACC5A8286D1}"/>
            </a:ext>
          </a:extLst>
        </xdr:cNvPr>
        <xdr:cNvSpPr txBox="1"/>
      </xdr:nvSpPr>
      <xdr:spPr>
        <a:xfrm>
          <a:off x="6737427" y="14796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3" name="正方形/長方形 302">
          <a:extLst>
            <a:ext uri="{FF2B5EF4-FFF2-40B4-BE49-F238E27FC236}">
              <a16:creationId xmlns:a16="http://schemas.microsoft.com/office/drawing/2014/main" xmlns="" id="{51A7BAED-9390-46F2-9246-71E4E1D0347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4" name="正方形/長方形 303">
          <a:extLst>
            <a:ext uri="{FF2B5EF4-FFF2-40B4-BE49-F238E27FC236}">
              <a16:creationId xmlns:a16="http://schemas.microsoft.com/office/drawing/2014/main" xmlns="" id="{A926ABCD-DC44-4C61-A852-A67DA005F1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5" name="正方形/長方形 304">
          <a:extLst>
            <a:ext uri="{FF2B5EF4-FFF2-40B4-BE49-F238E27FC236}">
              <a16:creationId xmlns:a16="http://schemas.microsoft.com/office/drawing/2014/main" xmlns="" id="{F5ECB14C-A473-44D7-B8D3-B64EE67C176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6" name="正方形/長方形 305">
          <a:extLst>
            <a:ext uri="{FF2B5EF4-FFF2-40B4-BE49-F238E27FC236}">
              <a16:creationId xmlns:a16="http://schemas.microsoft.com/office/drawing/2014/main" xmlns="" id="{7ED4A3D9-8397-4B61-ACF3-F8AB6A9A6DE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7" name="正方形/長方形 306">
          <a:extLst>
            <a:ext uri="{FF2B5EF4-FFF2-40B4-BE49-F238E27FC236}">
              <a16:creationId xmlns:a16="http://schemas.microsoft.com/office/drawing/2014/main" xmlns="" id="{AE75C1E0-ECBA-4914-A74B-257E4E5E91D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8" name="正方形/長方形 307">
          <a:extLst>
            <a:ext uri="{FF2B5EF4-FFF2-40B4-BE49-F238E27FC236}">
              <a16:creationId xmlns:a16="http://schemas.microsoft.com/office/drawing/2014/main" xmlns="" id="{72F0F43B-2E7F-464B-96FF-B81442D42AF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9" name="正方形/長方形 308">
          <a:extLst>
            <a:ext uri="{FF2B5EF4-FFF2-40B4-BE49-F238E27FC236}">
              <a16:creationId xmlns:a16="http://schemas.microsoft.com/office/drawing/2014/main" xmlns="" id="{CC33A4F0-323A-44D7-9B33-0136D50A01E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0" name="正方形/長方形 309">
          <a:extLst>
            <a:ext uri="{FF2B5EF4-FFF2-40B4-BE49-F238E27FC236}">
              <a16:creationId xmlns:a16="http://schemas.microsoft.com/office/drawing/2014/main" xmlns="" id="{5ECD7305-8785-4F0E-BF35-C2772D98DB9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1" name="テキスト ボックス 310">
          <a:extLst>
            <a:ext uri="{FF2B5EF4-FFF2-40B4-BE49-F238E27FC236}">
              <a16:creationId xmlns:a16="http://schemas.microsoft.com/office/drawing/2014/main" xmlns="" id="{839CCB24-5EE9-4EA2-8E3E-396C06D31E21}"/>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2" name="直線コネクタ 311">
          <a:extLst>
            <a:ext uri="{FF2B5EF4-FFF2-40B4-BE49-F238E27FC236}">
              <a16:creationId xmlns:a16="http://schemas.microsoft.com/office/drawing/2014/main" xmlns="" id="{87C3249C-B1A8-4091-98C3-D9CA419DF63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13" name="テキスト ボックス 312">
          <a:extLst>
            <a:ext uri="{FF2B5EF4-FFF2-40B4-BE49-F238E27FC236}">
              <a16:creationId xmlns:a16="http://schemas.microsoft.com/office/drawing/2014/main" xmlns="" id="{7B6AE50D-8687-4CD5-87B0-A64CB7FF1137}"/>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14" name="直線コネクタ 313">
          <a:extLst>
            <a:ext uri="{FF2B5EF4-FFF2-40B4-BE49-F238E27FC236}">
              <a16:creationId xmlns:a16="http://schemas.microsoft.com/office/drawing/2014/main" xmlns="" id="{24C2DBA5-E19E-4167-8063-25C53B4E5007}"/>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15" name="テキスト ボックス 314">
          <a:extLst>
            <a:ext uri="{FF2B5EF4-FFF2-40B4-BE49-F238E27FC236}">
              <a16:creationId xmlns:a16="http://schemas.microsoft.com/office/drawing/2014/main" xmlns="" id="{8E77E385-FEDC-4836-9ECB-4A3B6871FEAB}"/>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6" name="直線コネクタ 315">
          <a:extLst>
            <a:ext uri="{FF2B5EF4-FFF2-40B4-BE49-F238E27FC236}">
              <a16:creationId xmlns:a16="http://schemas.microsoft.com/office/drawing/2014/main" xmlns="" id="{DCB0A40D-4DEE-4753-8B51-C2828575D8C7}"/>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7" name="テキスト ボックス 316">
          <a:extLst>
            <a:ext uri="{FF2B5EF4-FFF2-40B4-BE49-F238E27FC236}">
              <a16:creationId xmlns:a16="http://schemas.microsoft.com/office/drawing/2014/main" xmlns="" id="{03B02D7C-0810-45B5-8B4F-EE411D2EA36C}"/>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8" name="直線コネクタ 317">
          <a:extLst>
            <a:ext uri="{FF2B5EF4-FFF2-40B4-BE49-F238E27FC236}">
              <a16:creationId xmlns:a16="http://schemas.microsoft.com/office/drawing/2014/main" xmlns="" id="{20B327CF-02BB-4CD8-8C3E-4852FC0BA11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9" name="テキスト ボックス 318">
          <a:extLst>
            <a:ext uri="{FF2B5EF4-FFF2-40B4-BE49-F238E27FC236}">
              <a16:creationId xmlns:a16="http://schemas.microsoft.com/office/drawing/2014/main" xmlns="" id="{051CC817-F5E3-4B8E-B3F1-0C8B529FE852}"/>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20" name="直線コネクタ 319">
          <a:extLst>
            <a:ext uri="{FF2B5EF4-FFF2-40B4-BE49-F238E27FC236}">
              <a16:creationId xmlns:a16="http://schemas.microsoft.com/office/drawing/2014/main" xmlns="" id="{ED9ECC57-42F7-43F4-B8A1-32711A76D576}"/>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21" name="テキスト ボックス 320">
          <a:extLst>
            <a:ext uri="{FF2B5EF4-FFF2-40B4-BE49-F238E27FC236}">
              <a16:creationId xmlns:a16="http://schemas.microsoft.com/office/drawing/2014/main" xmlns="" id="{1DC7C6DC-E569-4C61-A6B5-15604753A62A}"/>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22" name="直線コネクタ 321">
          <a:extLst>
            <a:ext uri="{FF2B5EF4-FFF2-40B4-BE49-F238E27FC236}">
              <a16:creationId xmlns:a16="http://schemas.microsoft.com/office/drawing/2014/main" xmlns="" id="{9F6D60BB-4565-4283-B8A2-F62ED4DEA54D}"/>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23" name="テキスト ボックス 322">
          <a:extLst>
            <a:ext uri="{FF2B5EF4-FFF2-40B4-BE49-F238E27FC236}">
              <a16:creationId xmlns:a16="http://schemas.microsoft.com/office/drawing/2014/main" xmlns="" id="{2F4A8AAE-9A3D-4C59-ADCF-D683EC797A13}"/>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24" name="直線コネクタ 323">
          <a:extLst>
            <a:ext uri="{FF2B5EF4-FFF2-40B4-BE49-F238E27FC236}">
              <a16:creationId xmlns:a16="http://schemas.microsoft.com/office/drawing/2014/main" xmlns="" id="{A3EC6120-C5DE-45E8-AD58-4F0DB7EF2D36}"/>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25" name="テキスト ボックス 324">
          <a:extLst>
            <a:ext uri="{FF2B5EF4-FFF2-40B4-BE49-F238E27FC236}">
              <a16:creationId xmlns:a16="http://schemas.microsoft.com/office/drawing/2014/main" xmlns="" id="{EDB2DD49-0585-4DFE-897B-89D6BBC08365}"/>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6" name="直線コネクタ 325">
          <a:extLst>
            <a:ext uri="{FF2B5EF4-FFF2-40B4-BE49-F238E27FC236}">
              <a16:creationId xmlns:a16="http://schemas.microsoft.com/office/drawing/2014/main" xmlns="" id="{D57AEC78-A1A8-4600-868C-D17D56DEFA5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27" name="【市民会館】&#10;有形固定資産減価償却率グラフ枠">
          <a:extLst>
            <a:ext uri="{FF2B5EF4-FFF2-40B4-BE49-F238E27FC236}">
              <a16:creationId xmlns:a16="http://schemas.microsoft.com/office/drawing/2014/main" xmlns="" id="{62AB9C40-D0BD-43B3-AD7F-42BD3E5DD378}"/>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53339</xdr:rowOff>
    </xdr:from>
    <xdr:to>
      <xdr:col>24</xdr:col>
      <xdr:colOff>62865</xdr:colOff>
      <xdr:row>108</xdr:row>
      <xdr:rowOff>95794</xdr:rowOff>
    </xdr:to>
    <xdr:cxnSp macro="">
      <xdr:nvCxnSpPr>
        <xdr:cNvPr id="328" name="直線コネクタ 327">
          <a:extLst>
            <a:ext uri="{FF2B5EF4-FFF2-40B4-BE49-F238E27FC236}">
              <a16:creationId xmlns:a16="http://schemas.microsoft.com/office/drawing/2014/main" xmlns="" id="{98FA6C48-332F-4DE6-9299-4FDB0AD2CD1B}"/>
            </a:ext>
          </a:extLst>
        </xdr:cNvPr>
        <xdr:cNvCxnSpPr/>
      </xdr:nvCxnSpPr>
      <xdr:spPr>
        <a:xfrm flipV="1">
          <a:off x="4634865" y="17198339"/>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99621</xdr:rowOff>
    </xdr:from>
    <xdr:ext cx="405111" cy="259045"/>
    <xdr:sp macro="" textlink="">
      <xdr:nvSpPr>
        <xdr:cNvPr id="329" name="【市民会館】&#10;有形固定資産減価償却率最小値テキスト">
          <a:extLst>
            <a:ext uri="{FF2B5EF4-FFF2-40B4-BE49-F238E27FC236}">
              <a16:creationId xmlns:a16="http://schemas.microsoft.com/office/drawing/2014/main" xmlns="" id="{5714D94B-85C5-4933-BF3E-BC9D7EF7A9E8}"/>
            </a:ext>
          </a:extLst>
        </xdr:cNvPr>
        <xdr:cNvSpPr txBox="1"/>
      </xdr:nvSpPr>
      <xdr:spPr>
        <a:xfrm>
          <a:off x="4673600" y="1861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95794</xdr:rowOff>
    </xdr:from>
    <xdr:to>
      <xdr:col>24</xdr:col>
      <xdr:colOff>152400</xdr:colOff>
      <xdr:row>108</xdr:row>
      <xdr:rowOff>95794</xdr:rowOff>
    </xdr:to>
    <xdr:cxnSp macro="">
      <xdr:nvCxnSpPr>
        <xdr:cNvPr id="330" name="直線コネクタ 329">
          <a:extLst>
            <a:ext uri="{FF2B5EF4-FFF2-40B4-BE49-F238E27FC236}">
              <a16:creationId xmlns:a16="http://schemas.microsoft.com/office/drawing/2014/main" xmlns="" id="{E3A26155-00D7-4DAA-AFB3-42ECF413EB19}"/>
            </a:ext>
          </a:extLst>
        </xdr:cNvPr>
        <xdr:cNvCxnSpPr/>
      </xdr:nvCxnSpPr>
      <xdr:spPr>
        <a:xfrm>
          <a:off x="4546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xdr:rowOff>
    </xdr:from>
    <xdr:ext cx="340478" cy="259045"/>
    <xdr:sp macro="" textlink="">
      <xdr:nvSpPr>
        <xdr:cNvPr id="331" name="【市民会館】&#10;有形固定資産減価償却率最大値テキスト">
          <a:extLst>
            <a:ext uri="{FF2B5EF4-FFF2-40B4-BE49-F238E27FC236}">
              <a16:creationId xmlns:a16="http://schemas.microsoft.com/office/drawing/2014/main" xmlns="" id="{41F065EB-0BD6-4296-965F-3519264FE009}"/>
            </a:ext>
          </a:extLst>
        </xdr:cNvPr>
        <xdr:cNvSpPr txBox="1"/>
      </xdr:nvSpPr>
      <xdr:spPr>
        <a:xfrm>
          <a:off x="4673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53339</xdr:rowOff>
    </xdr:from>
    <xdr:to>
      <xdr:col>24</xdr:col>
      <xdr:colOff>152400</xdr:colOff>
      <xdr:row>100</xdr:row>
      <xdr:rowOff>53339</xdr:rowOff>
    </xdr:to>
    <xdr:cxnSp macro="">
      <xdr:nvCxnSpPr>
        <xdr:cNvPr id="332" name="直線コネクタ 331">
          <a:extLst>
            <a:ext uri="{FF2B5EF4-FFF2-40B4-BE49-F238E27FC236}">
              <a16:creationId xmlns:a16="http://schemas.microsoft.com/office/drawing/2014/main" xmlns="" id="{146860A3-78BD-45FD-A9EA-0EDCE7AD21C4}"/>
            </a:ext>
          </a:extLst>
        </xdr:cNvPr>
        <xdr:cNvCxnSpPr/>
      </xdr:nvCxnSpPr>
      <xdr:spPr>
        <a:xfrm>
          <a:off x="4546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78939</xdr:rowOff>
    </xdr:from>
    <xdr:ext cx="405111" cy="259045"/>
    <xdr:sp macro="" textlink="">
      <xdr:nvSpPr>
        <xdr:cNvPr id="333" name="【市民会館】&#10;有形固定資産減価償却率平均値テキスト">
          <a:extLst>
            <a:ext uri="{FF2B5EF4-FFF2-40B4-BE49-F238E27FC236}">
              <a16:creationId xmlns:a16="http://schemas.microsoft.com/office/drawing/2014/main" xmlns="" id="{D5A95C86-7F4B-4955-A426-8798DA43BA02}"/>
            </a:ext>
          </a:extLst>
        </xdr:cNvPr>
        <xdr:cNvSpPr txBox="1"/>
      </xdr:nvSpPr>
      <xdr:spPr>
        <a:xfrm>
          <a:off x="4673600" y="17909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100512</xdr:rowOff>
    </xdr:from>
    <xdr:to>
      <xdr:col>24</xdr:col>
      <xdr:colOff>114300</xdr:colOff>
      <xdr:row>105</xdr:row>
      <xdr:rowOff>30662</xdr:rowOff>
    </xdr:to>
    <xdr:sp macro="" textlink="">
      <xdr:nvSpPr>
        <xdr:cNvPr id="334" name="フローチャート: 判断 333">
          <a:extLst>
            <a:ext uri="{FF2B5EF4-FFF2-40B4-BE49-F238E27FC236}">
              <a16:creationId xmlns:a16="http://schemas.microsoft.com/office/drawing/2014/main" xmlns="" id="{98F72079-8D24-4BE2-926B-A93B06B8A0CA}"/>
            </a:ext>
          </a:extLst>
        </xdr:cNvPr>
        <xdr:cNvSpPr/>
      </xdr:nvSpPr>
      <xdr:spPr>
        <a:xfrm>
          <a:off x="45847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111942</xdr:rowOff>
    </xdr:from>
    <xdr:to>
      <xdr:col>20</xdr:col>
      <xdr:colOff>38100</xdr:colOff>
      <xdr:row>105</xdr:row>
      <xdr:rowOff>42092</xdr:rowOff>
    </xdr:to>
    <xdr:sp macro="" textlink="">
      <xdr:nvSpPr>
        <xdr:cNvPr id="335" name="フローチャート: 判断 334">
          <a:extLst>
            <a:ext uri="{FF2B5EF4-FFF2-40B4-BE49-F238E27FC236}">
              <a16:creationId xmlns:a16="http://schemas.microsoft.com/office/drawing/2014/main" xmlns="" id="{8877F87F-B3F2-4DD5-81FE-F4DA2B82EAD3}"/>
            </a:ext>
          </a:extLst>
        </xdr:cNvPr>
        <xdr:cNvSpPr/>
      </xdr:nvSpPr>
      <xdr:spPr>
        <a:xfrm>
          <a:off x="3746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58057</xdr:rowOff>
    </xdr:from>
    <xdr:to>
      <xdr:col>15</xdr:col>
      <xdr:colOff>101600</xdr:colOff>
      <xdr:row>104</xdr:row>
      <xdr:rowOff>159657</xdr:rowOff>
    </xdr:to>
    <xdr:sp macro="" textlink="">
      <xdr:nvSpPr>
        <xdr:cNvPr id="336" name="フローチャート: 判断 335">
          <a:extLst>
            <a:ext uri="{FF2B5EF4-FFF2-40B4-BE49-F238E27FC236}">
              <a16:creationId xmlns:a16="http://schemas.microsoft.com/office/drawing/2014/main" xmlns="" id="{D882BAFA-BF81-4D70-8EB2-591B08355518}"/>
            </a:ext>
          </a:extLst>
        </xdr:cNvPr>
        <xdr:cNvSpPr/>
      </xdr:nvSpPr>
      <xdr:spPr>
        <a:xfrm>
          <a:off x="2857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337" name="フローチャート: 判断 336">
          <a:extLst>
            <a:ext uri="{FF2B5EF4-FFF2-40B4-BE49-F238E27FC236}">
              <a16:creationId xmlns:a16="http://schemas.microsoft.com/office/drawing/2014/main" xmlns="" id="{026B7788-C7E3-421C-83D1-5796957571FE}"/>
            </a:ext>
          </a:extLst>
        </xdr:cNvPr>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66221</xdr:rowOff>
    </xdr:from>
    <xdr:to>
      <xdr:col>6</xdr:col>
      <xdr:colOff>38100</xdr:colOff>
      <xdr:row>104</xdr:row>
      <xdr:rowOff>167821</xdr:rowOff>
    </xdr:to>
    <xdr:sp macro="" textlink="">
      <xdr:nvSpPr>
        <xdr:cNvPr id="338" name="フローチャート: 判断 337">
          <a:extLst>
            <a:ext uri="{FF2B5EF4-FFF2-40B4-BE49-F238E27FC236}">
              <a16:creationId xmlns:a16="http://schemas.microsoft.com/office/drawing/2014/main" xmlns="" id="{3B623B00-0C67-4C34-A7E1-1D494F029B47}"/>
            </a:ext>
          </a:extLst>
        </xdr:cNvPr>
        <xdr:cNvSpPr/>
      </xdr:nvSpPr>
      <xdr:spPr>
        <a:xfrm>
          <a:off x="1079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9" name="テキスト ボックス 338">
          <a:extLst>
            <a:ext uri="{FF2B5EF4-FFF2-40B4-BE49-F238E27FC236}">
              <a16:creationId xmlns:a16="http://schemas.microsoft.com/office/drawing/2014/main" xmlns="" id="{861A16FD-5164-48FC-B2D7-E353DBC0A37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0" name="テキスト ボックス 339">
          <a:extLst>
            <a:ext uri="{FF2B5EF4-FFF2-40B4-BE49-F238E27FC236}">
              <a16:creationId xmlns:a16="http://schemas.microsoft.com/office/drawing/2014/main" xmlns="" id="{6B7CDC59-C40C-4ECD-BADE-26F20EC96F88}"/>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1" name="テキスト ボックス 340">
          <a:extLst>
            <a:ext uri="{FF2B5EF4-FFF2-40B4-BE49-F238E27FC236}">
              <a16:creationId xmlns:a16="http://schemas.microsoft.com/office/drawing/2014/main" xmlns="" id="{E9222E94-CB2F-40A2-BC75-733BA4B9C137}"/>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2" name="テキスト ボックス 341">
          <a:extLst>
            <a:ext uri="{FF2B5EF4-FFF2-40B4-BE49-F238E27FC236}">
              <a16:creationId xmlns:a16="http://schemas.microsoft.com/office/drawing/2014/main" xmlns="" id="{7E6B0D3E-9412-4862-B68A-CEDEA0CF87F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3" name="テキスト ボックス 342">
          <a:extLst>
            <a:ext uri="{FF2B5EF4-FFF2-40B4-BE49-F238E27FC236}">
              <a16:creationId xmlns:a16="http://schemas.microsoft.com/office/drawing/2014/main" xmlns="" id="{34A4D318-FFE3-4E27-99F5-4188B04C930C}"/>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107</xdr:row>
      <xdr:rowOff>131536</xdr:rowOff>
    </xdr:from>
    <xdr:to>
      <xdr:col>6</xdr:col>
      <xdr:colOff>38100</xdr:colOff>
      <xdr:row>108</xdr:row>
      <xdr:rowOff>61686</xdr:rowOff>
    </xdr:to>
    <xdr:sp macro="" textlink="">
      <xdr:nvSpPr>
        <xdr:cNvPr id="344" name="楕円 343">
          <a:extLst>
            <a:ext uri="{FF2B5EF4-FFF2-40B4-BE49-F238E27FC236}">
              <a16:creationId xmlns:a16="http://schemas.microsoft.com/office/drawing/2014/main" xmlns="" id="{09B027C2-B382-4B24-9C2B-35FA7AFA2339}"/>
            </a:ext>
          </a:extLst>
        </xdr:cNvPr>
        <xdr:cNvSpPr/>
      </xdr:nvSpPr>
      <xdr:spPr>
        <a:xfrm>
          <a:off x="10795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58619</xdr:rowOff>
    </xdr:from>
    <xdr:ext cx="405111" cy="259045"/>
    <xdr:sp macro="" textlink="">
      <xdr:nvSpPr>
        <xdr:cNvPr id="345" name="n_1aveValue【市民会館】&#10;有形固定資産減価償却率">
          <a:extLst>
            <a:ext uri="{FF2B5EF4-FFF2-40B4-BE49-F238E27FC236}">
              <a16:creationId xmlns:a16="http://schemas.microsoft.com/office/drawing/2014/main" xmlns="" id="{D8B20CD3-C498-41AB-9513-38B3599CAB69}"/>
            </a:ext>
          </a:extLst>
        </xdr:cNvPr>
        <xdr:cNvSpPr txBox="1"/>
      </xdr:nvSpPr>
      <xdr:spPr>
        <a:xfrm>
          <a:off x="35820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4734</xdr:rowOff>
    </xdr:from>
    <xdr:ext cx="405111" cy="259045"/>
    <xdr:sp macro="" textlink="">
      <xdr:nvSpPr>
        <xdr:cNvPr id="346" name="n_2aveValue【市民会館】&#10;有形固定資産減価償却率">
          <a:extLst>
            <a:ext uri="{FF2B5EF4-FFF2-40B4-BE49-F238E27FC236}">
              <a16:creationId xmlns:a16="http://schemas.microsoft.com/office/drawing/2014/main" xmlns="" id="{3A190427-988D-4D4E-9A82-12608D7233A7}"/>
            </a:ext>
          </a:extLst>
        </xdr:cNvPr>
        <xdr:cNvSpPr txBox="1"/>
      </xdr:nvSpPr>
      <xdr:spPr>
        <a:xfrm>
          <a:off x="2705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14532</xdr:rowOff>
    </xdr:from>
    <xdr:ext cx="405111" cy="259045"/>
    <xdr:sp macro="" textlink="">
      <xdr:nvSpPr>
        <xdr:cNvPr id="347" name="n_3aveValue【市民会館】&#10;有形固定資産減価償却率">
          <a:extLst>
            <a:ext uri="{FF2B5EF4-FFF2-40B4-BE49-F238E27FC236}">
              <a16:creationId xmlns:a16="http://schemas.microsoft.com/office/drawing/2014/main" xmlns="" id="{78D03473-84BA-4C32-85EE-FDD4D6B68E3A}"/>
            </a:ext>
          </a:extLst>
        </xdr:cNvPr>
        <xdr:cNvSpPr txBox="1"/>
      </xdr:nvSpPr>
      <xdr:spPr>
        <a:xfrm>
          <a:off x="1816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12898</xdr:rowOff>
    </xdr:from>
    <xdr:ext cx="405111" cy="259045"/>
    <xdr:sp macro="" textlink="">
      <xdr:nvSpPr>
        <xdr:cNvPr id="348" name="n_4aveValue【市民会館】&#10;有形固定資産減価償却率">
          <a:extLst>
            <a:ext uri="{FF2B5EF4-FFF2-40B4-BE49-F238E27FC236}">
              <a16:creationId xmlns:a16="http://schemas.microsoft.com/office/drawing/2014/main" xmlns="" id="{B8A22CBA-2A47-4694-974B-842AFD93A9D0}"/>
            </a:ext>
          </a:extLst>
        </xdr:cNvPr>
        <xdr:cNvSpPr txBox="1"/>
      </xdr:nvSpPr>
      <xdr:spPr>
        <a:xfrm>
          <a:off x="927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52813</xdr:rowOff>
    </xdr:from>
    <xdr:ext cx="405111" cy="259045"/>
    <xdr:sp macro="" textlink="">
      <xdr:nvSpPr>
        <xdr:cNvPr id="349" name="n_4mainValue【市民会館】&#10;有形固定資産減価償却率">
          <a:extLst>
            <a:ext uri="{FF2B5EF4-FFF2-40B4-BE49-F238E27FC236}">
              <a16:creationId xmlns:a16="http://schemas.microsoft.com/office/drawing/2014/main" xmlns="" id="{F954FA78-B152-45C6-89B1-D70F8BBB1B87}"/>
            </a:ext>
          </a:extLst>
        </xdr:cNvPr>
        <xdr:cNvSpPr txBox="1"/>
      </xdr:nvSpPr>
      <xdr:spPr>
        <a:xfrm>
          <a:off x="927744" y="1856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0" name="正方形/長方形 349">
          <a:extLst>
            <a:ext uri="{FF2B5EF4-FFF2-40B4-BE49-F238E27FC236}">
              <a16:creationId xmlns:a16="http://schemas.microsoft.com/office/drawing/2014/main" xmlns="" id="{A07F151A-CA79-4762-9A62-2ADB970313E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1" name="正方形/長方形 350">
          <a:extLst>
            <a:ext uri="{FF2B5EF4-FFF2-40B4-BE49-F238E27FC236}">
              <a16:creationId xmlns:a16="http://schemas.microsoft.com/office/drawing/2014/main" xmlns="" id="{4364C28D-4209-45B0-9A6F-14AAF875B62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2" name="正方形/長方形 351">
          <a:extLst>
            <a:ext uri="{FF2B5EF4-FFF2-40B4-BE49-F238E27FC236}">
              <a16:creationId xmlns:a16="http://schemas.microsoft.com/office/drawing/2014/main" xmlns="" id="{72F0583C-9CCE-4808-B406-0E2D55B7205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3" name="正方形/長方形 352">
          <a:extLst>
            <a:ext uri="{FF2B5EF4-FFF2-40B4-BE49-F238E27FC236}">
              <a16:creationId xmlns:a16="http://schemas.microsoft.com/office/drawing/2014/main" xmlns="" id="{82A55E5B-7FBA-4F82-BB8E-F9B082C75AB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4" name="正方形/長方形 353">
          <a:extLst>
            <a:ext uri="{FF2B5EF4-FFF2-40B4-BE49-F238E27FC236}">
              <a16:creationId xmlns:a16="http://schemas.microsoft.com/office/drawing/2014/main" xmlns="" id="{CBCD407B-688B-4C23-99DB-A2B115683D9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5" name="正方形/長方形 354">
          <a:extLst>
            <a:ext uri="{FF2B5EF4-FFF2-40B4-BE49-F238E27FC236}">
              <a16:creationId xmlns:a16="http://schemas.microsoft.com/office/drawing/2014/main" xmlns="" id="{144A7353-27B9-428C-BA1F-CFBA5780784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6" name="正方形/長方形 355">
          <a:extLst>
            <a:ext uri="{FF2B5EF4-FFF2-40B4-BE49-F238E27FC236}">
              <a16:creationId xmlns:a16="http://schemas.microsoft.com/office/drawing/2014/main" xmlns="" id="{DD15A7B1-B0C1-4925-B40A-3A152594EAD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7" name="正方形/長方形 356">
          <a:extLst>
            <a:ext uri="{FF2B5EF4-FFF2-40B4-BE49-F238E27FC236}">
              <a16:creationId xmlns:a16="http://schemas.microsoft.com/office/drawing/2014/main" xmlns="" id="{88050520-CCFC-492F-A3C0-6A8300B6BBE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8" name="テキスト ボックス 357">
          <a:extLst>
            <a:ext uri="{FF2B5EF4-FFF2-40B4-BE49-F238E27FC236}">
              <a16:creationId xmlns:a16="http://schemas.microsoft.com/office/drawing/2014/main" xmlns="" id="{A047379C-42CE-4725-B322-46854C430FC9}"/>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9" name="直線コネクタ 358">
          <a:extLst>
            <a:ext uri="{FF2B5EF4-FFF2-40B4-BE49-F238E27FC236}">
              <a16:creationId xmlns:a16="http://schemas.microsoft.com/office/drawing/2014/main" xmlns="" id="{954C45B1-DD8B-4F67-9EFD-4C13586C880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60" name="直線コネクタ 359">
          <a:extLst>
            <a:ext uri="{FF2B5EF4-FFF2-40B4-BE49-F238E27FC236}">
              <a16:creationId xmlns:a16="http://schemas.microsoft.com/office/drawing/2014/main" xmlns="" id="{CDDF4762-6ED7-4BF1-938C-36FFF8CE5019}"/>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61" name="テキスト ボックス 360">
          <a:extLst>
            <a:ext uri="{FF2B5EF4-FFF2-40B4-BE49-F238E27FC236}">
              <a16:creationId xmlns:a16="http://schemas.microsoft.com/office/drawing/2014/main" xmlns="" id="{5B7BA795-B953-4A0D-BBE7-FB342D85A924}"/>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62" name="直線コネクタ 361">
          <a:extLst>
            <a:ext uri="{FF2B5EF4-FFF2-40B4-BE49-F238E27FC236}">
              <a16:creationId xmlns:a16="http://schemas.microsoft.com/office/drawing/2014/main" xmlns="" id="{18F0312A-5769-4E5A-A71D-8B426AA55431}"/>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63" name="テキスト ボックス 362">
          <a:extLst>
            <a:ext uri="{FF2B5EF4-FFF2-40B4-BE49-F238E27FC236}">
              <a16:creationId xmlns:a16="http://schemas.microsoft.com/office/drawing/2014/main" xmlns="" id="{32D5DACA-9987-4FF5-A1D7-DA16782C515E}"/>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64" name="直線コネクタ 363">
          <a:extLst>
            <a:ext uri="{FF2B5EF4-FFF2-40B4-BE49-F238E27FC236}">
              <a16:creationId xmlns:a16="http://schemas.microsoft.com/office/drawing/2014/main" xmlns="" id="{11E823D7-CA7A-47CD-B2B1-D11CF7B67D77}"/>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65" name="テキスト ボックス 364">
          <a:extLst>
            <a:ext uri="{FF2B5EF4-FFF2-40B4-BE49-F238E27FC236}">
              <a16:creationId xmlns:a16="http://schemas.microsoft.com/office/drawing/2014/main" xmlns="" id="{26562CD6-617F-464F-8484-13474958E3E9}"/>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66" name="直線コネクタ 365">
          <a:extLst>
            <a:ext uri="{FF2B5EF4-FFF2-40B4-BE49-F238E27FC236}">
              <a16:creationId xmlns:a16="http://schemas.microsoft.com/office/drawing/2014/main" xmlns="" id="{0CC9F247-85A6-4306-87D4-29FECF2D3CD5}"/>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67" name="テキスト ボックス 366">
          <a:extLst>
            <a:ext uri="{FF2B5EF4-FFF2-40B4-BE49-F238E27FC236}">
              <a16:creationId xmlns:a16="http://schemas.microsoft.com/office/drawing/2014/main" xmlns="" id="{DF61AF3B-0C6C-4416-B59D-C0B18C90BA3B}"/>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8" name="直線コネクタ 367">
          <a:extLst>
            <a:ext uri="{FF2B5EF4-FFF2-40B4-BE49-F238E27FC236}">
              <a16:creationId xmlns:a16="http://schemas.microsoft.com/office/drawing/2014/main" xmlns="" id="{4B01CD1B-C013-4D97-94D9-BBF757913AFF}"/>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9" name="テキスト ボックス 368">
          <a:extLst>
            <a:ext uri="{FF2B5EF4-FFF2-40B4-BE49-F238E27FC236}">
              <a16:creationId xmlns:a16="http://schemas.microsoft.com/office/drawing/2014/main" xmlns="" id="{125F546E-5D78-4A1E-A5F9-5B3B71215606}"/>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0" name="【市民会館】&#10;一人当たり面積グラフ枠">
          <a:extLst>
            <a:ext uri="{FF2B5EF4-FFF2-40B4-BE49-F238E27FC236}">
              <a16:creationId xmlns:a16="http://schemas.microsoft.com/office/drawing/2014/main" xmlns="" id="{6FE8965C-19B8-4BD1-800E-F64E6E481DD5}"/>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11277</xdr:rowOff>
    </xdr:from>
    <xdr:to>
      <xdr:col>54</xdr:col>
      <xdr:colOff>189865</xdr:colOff>
      <xdr:row>108</xdr:row>
      <xdr:rowOff>68884</xdr:rowOff>
    </xdr:to>
    <xdr:cxnSp macro="">
      <xdr:nvCxnSpPr>
        <xdr:cNvPr id="371" name="直線コネクタ 370">
          <a:extLst>
            <a:ext uri="{FF2B5EF4-FFF2-40B4-BE49-F238E27FC236}">
              <a16:creationId xmlns:a16="http://schemas.microsoft.com/office/drawing/2014/main" xmlns="" id="{9E8C59E0-53F8-4553-91CD-03449B17C2E2}"/>
            </a:ext>
          </a:extLst>
        </xdr:cNvPr>
        <xdr:cNvCxnSpPr/>
      </xdr:nvCxnSpPr>
      <xdr:spPr>
        <a:xfrm flipV="1">
          <a:off x="10476865" y="17499177"/>
          <a:ext cx="0"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72711</xdr:rowOff>
    </xdr:from>
    <xdr:ext cx="469744" cy="259045"/>
    <xdr:sp macro="" textlink="">
      <xdr:nvSpPr>
        <xdr:cNvPr id="372" name="【市民会館】&#10;一人当たり面積最小値テキスト">
          <a:extLst>
            <a:ext uri="{FF2B5EF4-FFF2-40B4-BE49-F238E27FC236}">
              <a16:creationId xmlns:a16="http://schemas.microsoft.com/office/drawing/2014/main" xmlns="" id="{6AB4EB6B-926C-4DAB-BB1B-7941E9C939D8}"/>
            </a:ext>
          </a:extLst>
        </xdr:cNvPr>
        <xdr:cNvSpPr txBox="1"/>
      </xdr:nvSpPr>
      <xdr:spPr>
        <a:xfrm>
          <a:off x="10515600" y="1858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68884</xdr:rowOff>
    </xdr:from>
    <xdr:to>
      <xdr:col>55</xdr:col>
      <xdr:colOff>88900</xdr:colOff>
      <xdr:row>108</xdr:row>
      <xdr:rowOff>68884</xdr:rowOff>
    </xdr:to>
    <xdr:cxnSp macro="">
      <xdr:nvCxnSpPr>
        <xdr:cNvPr id="373" name="直線コネクタ 372">
          <a:extLst>
            <a:ext uri="{FF2B5EF4-FFF2-40B4-BE49-F238E27FC236}">
              <a16:creationId xmlns:a16="http://schemas.microsoft.com/office/drawing/2014/main" xmlns="" id="{2FEC0957-0F9C-46AD-A290-CAA01F65489A}"/>
            </a:ext>
          </a:extLst>
        </xdr:cNvPr>
        <xdr:cNvCxnSpPr/>
      </xdr:nvCxnSpPr>
      <xdr:spPr>
        <a:xfrm>
          <a:off x="10388600" y="1858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129404</xdr:rowOff>
    </xdr:from>
    <xdr:ext cx="469744" cy="259045"/>
    <xdr:sp macro="" textlink="">
      <xdr:nvSpPr>
        <xdr:cNvPr id="374" name="【市民会館】&#10;一人当たり面積最大値テキスト">
          <a:extLst>
            <a:ext uri="{FF2B5EF4-FFF2-40B4-BE49-F238E27FC236}">
              <a16:creationId xmlns:a16="http://schemas.microsoft.com/office/drawing/2014/main" xmlns="" id="{40966FD5-D876-4C15-98BD-92BB714C5979}"/>
            </a:ext>
          </a:extLst>
        </xdr:cNvPr>
        <xdr:cNvSpPr txBox="1"/>
      </xdr:nvSpPr>
      <xdr:spPr>
        <a:xfrm>
          <a:off x="10515600" y="1727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11277</xdr:rowOff>
    </xdr:from>
    <xdr:to>
      <xdr:col>55</xdr:col>
      <xdr:colOff>88900</xdr:colOff>
      <xdr:row>102</xdr:row>
      <xdr:rowOff>11277</xdr:rowOff>
    </xdr:to>
    <xdr:cxnSp macro="">
      <xdr:nvCxnSpPr>
        <xdr:cNvPr id="375" name="直線コネクタ 374">
          <a:extLst>
            <a:ext uri="{FF2B5EF4-FFF2-40B4-BE49-F238E27FC236}">
              <a16:creationId xmlns:a16="http://schemas.microsoft.com/office/drawing/2014/main" xmlns="" id="{C9620D2E-9F61-410B-8E75-51B92A97501E}"/>
            </a:ext>
          </a:extLst>
        </xdr:cNvPr>
        <xdr:cNvCxnSpPr/>
      </xdr:nvCxnSpPr>
      <xdr:spPr>
        <a:xfrm>
          <a:off x="10388600" y="17499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76064</xdr:rowOff>
    </xdr:from>
    <xdr:ext cx="469744" cy="259045"/>
    <xdr:sp macro="" textlink="">
      <xdr:nvSpPr>
        <xdr:cNvPr id="376" name="【市民会館】&#10;一人当たり面積平均値テキスト">
          <a:extLst>
            <a:ext uri="{FF2B5EF4-FFF2-40B4-BE49-F238E27FC236}">
              <a16:creationId xmlns:a16="http://schemas.microsoft.com/office/drawing/2014/main" xmlns="" id="{D83952C6-26D9-4FF9-8E36-A106AB805B4D}"/>
            </a:ext>
          </a:extLst>
        </xdr:cNvPr>
        <xdr:cNvSpPr txBox="1"/>
      </xdr:nvSpPr>
      <xdr:spPr>
        <a:xfrm>
          <a:off x="10515600" y="18421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97637</xdr:rowOff>
    </xdr:from>
    <xdr:to>
      <xdr:col>55</xdr:col>
      <xdr:colOff>50800</xdr:colOff>
      <xdr:row>108</xdr:row>
      <xdr:rowOff>27787</xdr:rowOff>
    </xdr:to>
    <xdr:sp macro="" textlink="">
      <xdr:nvSpPr>
        <xdr:cNvPr id="377" name="フローチャート: 判断 376">
          <a:extLst>
            <a:ext uri="{FF2B5EF4-FFF2-40B4-BE49-F238E27FC236}">
              <a16:creationId xmlns:a16="http://schemas.microsoft.com/office/drawing/2014/main" xmlns="" id="{3057386D-9180-4A69-8235-B4FAC713A9B2}"/>
            </a:ext>
          </a:extLst>
        </xdr:cNvPr>
        <xdr:cNvSpPr/>
      </xdr:nvSpPr>
      <xdr:spPr>
        <a:xfrm>
          <a:off x="10426700" y="1844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114554</xdr:rowOff>
    </xdr:from>
    <xdr:to>
      <xdr:col>50</xdr:col>
      <xdr:colOff>165100</xdr:colOff>
      <xdr:row>108</xdr:row>
      <xdr:rowOff>44704</xdr:rowOff>
    </xdr:to>
    <xdr:sp macro="" textlink="">
      <xdr:nvSpPr>
        <xdr:cNvPr id="378" name="フローチャート: 判断 377">
          <a:extLst>
            <a:ext uri="{FF2B5EF4-FFF2-40B4-BE49-F238E27FC236}">
              <a16:creationId xmlns:a16="http://schemas.microsoft.com/office/drawing/2014/main" xmlns="" id="{91248F44-AE42-4B92-BAED-95E973D1A1E1}"/>
            </a:ext>
          </a:extLst>
        </xdr:cNvPr>
        <xdr:cNvSpPr/>
      </xdr:nvSpPr>
      <xdr:spPr>
        <a:xfrm>
          <a:off x="9588500" y="18459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111810</xdr:rowOff>
    </xdr:from>
    <xdr:to>
      <xdr:col>46</xdr:col>
      <xdr:colOff>38100</xdr:colOff>
      <xdr:row>108</xdr:row>
      <xdr:rowOff>41960</xdr:rowOff>
    </xdr:to>
    <xdr:sp macro="" textlink="">
      <xdr:nvSpPr>
        <xdr:cNvPr id="379" name="フローチャート: 判断 378">
          <a:extLst>
            <a:ext uri="{FF2B5EF4-FFF2-40B4-BE49-F238E27FC236}">
              <a16:creationId xmlns:a16="http://schemas.microsoft.com/office/drawing/2014/main" xmlns="" id="{01EF0449-2FC1-4A78-9829-1B8DA2108E3E}"/>
            </a:ext>
          </a:extLst>
        </xdr:cNvPr>
        <xdr:cNvSpPr/>
      </xdr:nvSpPr>
      <xdr:spPr>
        <a:xfrm>
          <a:off x="8699500" y="184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112268</xdr:rowOff>
    </xdr:from>
    <xdr:to>
      <xdr:col>41</xdr:col>
      <xdr:colOff>101600</xdr:colOff>
      <xdr:row>108</xdr:row>
      <xdr:rowOff>42418</xdr:rowOff>
    </xdr:to>
    <xdr:sp macro="" textlink="">
      <xdr:nvSpPr>
        <xdr:cNvPr id="380" name="フローチャート: 判断 379">
          <a:extLst>
            <a:ext uri="{FF2B5EF4-FFF2-40B4-BE49-F238E27FC236}">
              <a16:creationId xmlns:a16="http://schemas.microsoft.com/office/drawing/2014/main" xmlns="" id="{65E32735-520E-48FB-A615-51F23BDF4585}"/>
            </a:ext>
          </a:extLst>
        </xdr:cNvPr>
        <xdr:cNvSpPr/>
      </xdr:nvSpPr>
      <xdr:spPr>
        <a:xfrm>
          <a:off x="7810500" y="1845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115469</xdr:rowOff>
    </xdr:from>
    <xdr:to>
      <xdr:col>36</xdr:col>
      <xdr:colOff>165100</xdr:colOff>
      <xdr:row>108</xdr:row>
      <xdr:rowOff>45619</xdr:rowOff>
    </xdr:to>
    <xdr:sp macro="" textlink="">
      <xdr:nvSpPr>
        <xdr:cNvPr id="381" name="フローチャート: 判断 380">
          <a:extLst>
            <a:ext uri="{FF2B5EF4-FFF2-40B4-BE49-F238E27FC236}">
              <a16:creationId xmlns:a16="http://schemas.microsoft.com/office/drawing/2014/main" xmlns="" id="{C8354625-7D56-4224-AB2A-AE9C305B72CE}"/>
            </a:ext>
          </a:extLst>
        </xdr:cNvPr>
        <xdr:cNvSpPr/>
      </xdr:nvSpPr>
      <xdr:spPr>
        <a:xfrm>
          <a:off x="6921500" y="1846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xmlns="" id="{4E01D5C1-ADDC-45CA-9CDB-2D1A92C72B0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xmlns="" id="{4C95E414-6735-433E-9BFE-BD9E2091304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xmlns="" id="{C020D86E-0F2E-4C59-B3B1-395D256999F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xmlns="" id="{0380CBBE-DE50-44F6-9EE9-9CFF0DCBC1B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xmlns="" id="{13DD9AF9-3864-4DDB-B0B1-E00557603A7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107</xdr:row>
      <xdr:rowOff>163474</xdr:rowOff>
    </xdr:from>
    <xdr:to>
      <xdr:col>36</xdr:col>
      <xdr:colOff>165100</xdr:colOff>
      <xdr:row>108</xdr:row>
      <xdr:rowOff>93624</xdr:rowOff>
    </xdr:to>
    <xdr:sp macro="" textlink="">
      <xdr:nvSpPr>
        <xdr:cNvPr id="387" name="楕円 386">
          <a:extLst>
            <a:ext uri="{FF2B5EF4-FFF2-40B4-BE49-F238E27FC236}">
              <a16:creationId xmlns:a16="http://schemas.microsoft.com/office/drawing/2014/main" xmlns="" id="{7ACD0396-2928-4A98-96C8-4AA23C6A2BF6}"/>
            </a:ext>
          </a:extLst>
        </xdr:cNvPr>
        <xdr:cNvSpPr/>
      </xdr:nvSpPr>
      <xdr:spPr>
        <a:xfrm>
          <a:off x="6921500" y="1850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61231</xdr:rowOff>
    </xdr:from>
    <xdr:ext cx="469744" cy="259045"/>
    <xdr:sp macro="" textlink="">
      <xdr:nvSpPr>
        <xdr:cNvPr id="388" name="n_1aveValue【市民会館】&#10;一人当たり面積">
          <a:extLst>
            <a:ext uri="{FF2B5EF4-FFF2-40B4-BE49-F238E27FC236}">
              <a16:creationId xmlns:a16="http://schemas.microsoft.com/office/drawing/2014/main" xmlns="" id="{06FC4617-B50B-4C1E-AB10-C993BEF2EC36}"/>
            </a:ext>
          </a:extLst>
        </xdr:cNvPr>
        <xdr:cNvSpPr txBox="1"/>
      </xdr:nvSpPr>
      <xdr:spPr>
        <a:xfrm>
          <a:off x="9391727" y="18234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58487</xdr:rowOff>
    </xdr:from>
    <xdr:ext cx="469744" cy="259045"/>
    <xdr:sp macro="" textlink="">
      <xdr:nvSpPr>
        <xdr:cNvPr id="389" name="n_2aveValue【市民会館】&#10;一人当たり面積">
          <a:extLst>
            <a:ext uri="{FF2B5EF4-FFF2-40B4-BE49-F238E27FC236}">
              <a16:creationId xmlns:a16="http://schemas.microsoft.com/office/drawing/2014/main" xmlns="" id="{A1809885-7140-4123-8D71-CACED12144BB}"/>
            </a:ext>
          </a:extLst>
        </xdr:cNvPr>
        <xdr:cNvSpPr txBox="1"/>
      </xdr:nvSpPr>
      <xdr:spPr>
        <a:xfrm>
          <a:off x="8515427" y="1823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58945</xdr:rowOff>
    </xdr:from>
    <xdr:ext cx="469744" cy="259045"/>
    <xdr:sp macro="" textlink="">
      <xdr:nvSpPr>
        <xdr:cNvPr id="390" name="n_3aveValue【市民会館】&#10;一人当たり面積">
          <a:extLst>
            <a:ext uri="{FF2B5EF4-FFF2-40B4-BE49-F238E27FC236}">
              <a16:creationId xmlns:a16="http://schemas.microsoft.com/office/drawing/2014/main" xmlns="" id="{2E4D4A26-54EB-43F3-B18D-8C571E6002D0}"/>
            </a:ext>
          </a:extLst>
        </xdr:cNvPr>
        <xdr:cNvSpPr txBox="1"/>
      </xdr:nvSpPr>
      <xdr:spPr>
        <a:xfrm>
          <a:off x="7626427" y="1823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62146</xdr:rowOff>
    </xdr:from>
    <xdr:ext cx="469744" cy="259045"/>
    <xdr:sp macro="" textlink="">
      <xdr:nvSpPr>
        <xdr:cNvPr id="391" name="n_4aveValue【市民会館】&#10;一人当たり面積">
          <a:extLst>
            <a:ext uri="{FF2B5EF4-FFF2-40B4-BE49-F238E27FC236}">
              <a16:creationId xmlns:a16="http://schemas.microsoft.com/office/drawing/2014/main" xmlns="" id="{C6F844B4-60AD-4BD1-A5C1-5245CF45A2D1}"/>
            </a:ext>
          </a:extLst>
        </xdr:cNvPr>
        <xdr:cNvSpPr txBox="1"/>
      </xdr:nvSpPr>
      <xdr:spPr>
        <a:xfrm>
          <a:off x="6737427" y="1823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84751</xdr:rowOff>
    </xdr:from>
    <xdr:ext cx="469744" cy="259045"/>
    <xdr:sp macro="" textlink="">
      <xdr:nvSpPr>
        <xdr:cNvPr id="392" name="n_4mainValue【市民会館】&#10;一人当たり面積">
          <a:extLst>
            <a:ext uri="{FF2B5EF4-FFF2-40B4-BE49-F238E27FC236}">
              <a16:creationId xmlns:a16="http://schemas.microsoft.com/office/drawing/2014/main" xmlns="" id="{DF20A76A-BB26-41E8-A060-2F13B6F063B3}"/>
            </a:ext>
          </a:extLst>
        </xdr:cNvPr>
        <xdr:cNvSpPr txBox="1"/>
      </xdr:nvSpPr>
      <xdr:spPr>
        <a:xfrm>
          <a:off x="6737427" y="1860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xmlns="" id="{2C773243-1350-4D5C-BBE1-5F7A0D074EE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xmlns="" id="{E01F1CF3-613A-49F1-A5C4-3DA03FE0A5B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xmlns="" id="{0545C3CA-3ABE-4622-B2A7-6AE3771049C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xmlns="" id="{A26659C3-5749-498B-9222-7B767EF443D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xmlns="" id="{B646D3D5-FE87-42EC-85A5-001FDD16F9B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xmlns="" id="{EF23EADD-EA90-45D4-9D08-896F42D3393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xmlns="" id="{455F1026-9006-4338-97C5-536F7DC3FCA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xmlns="" id="{5435A58B-3A0E-4CE9-9060-D9AADEEFD40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xmlns="" id="{DD6B52AA-EE3A-4D8E-9696-E648CD1A715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xmlns="" id="{C3C2D8AC-EC0E-4A3B-96C3-609913134E3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xmlns="" id="{392E54DA-F481-4021-93A6-08D49B5B872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a:extLst>
            <a:ext uri="{FF2B5EF4-FFF2-40B4-BE49-F238E27FC236}">
              <a16:creationId xmlns:a16="http://schemas.microsoft.com/office/drawing/2014/main" xmlns="" id="{F356C9C9-61E4-451F-90E6-16685BCD2C19}"/>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a:extLst>
            <a:ext uri="{FF2B5EF4-FFF2-40B4-BE49-F238E27FC236}">
              <a16:creationId xmlns:a16="http://schemas.microsoft.com/office/drawing/2014/main" xmlns="" id="{701F4F79-7C3E-4F31-82D3-5C800BB4A30D}"/>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a:extLst>
            <a:ext uri="{FF2B5EF4-FFF2-40B4-BE49-F238E27FC236}">
              <a16:creationId xmlns:a16="http://schemas.microsoft.com/office/drawing/2014/main" xmlns="" id="{B44B5B04-B7D9-4C2F-ABCC-6504081A4603}"/>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a:extLst>
            <a:ext uri="{FF2B5EF4-FFF2-40B4-BE49-F238E27FC236}">
              <a16:creationId xmlns:a16="http://schemas.microsoft.com/office/drawing/2014/main" xmlns="" id="{62A723AB-3334-437E-999A-47E01A13AB0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a:extLst>
            <a:ext uri="{FF2B5EF4-FFF2-40B4-BE49-F238E27FC236}">
              <a16:creationId xmlns:a16="http://schemas.microsoft.com/office/drawing/2014/main" xmlns="" id="{4D53D4F6-7FA6-443B-8B9A-B909782E0B32}"/>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a:extLst>
            <a:ext uri="{FF2B5EF4-FFF2-40B4-BE49-F238E27FC236}">
              <a16:creationId xmlns:a16="http://schemas.microsoft.com/office/drawing/2014/main" xmlns="" id="{2DC05598-921D-4A58-9F9C-8F3D504F385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a:extLst>
            <a:ext uri="{FF2B5EF4-FFF2-40B4-BE49-F238E27FC236}">
              <a16:creationId xmlns:a16="http://schemas.microsoft.com/office/drawing/2014/main" xmlns="" id="{6BD51A70-8EBE-4BD3-98D8-75E30F71D38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a:extLst>
            <a:ext uri="{FF2B5EF4-FFF2-40B4-BE49-F238E27FC236}">
              <a16:creationId xmlns:a16="http://schemas.microsoft.com/office/drawing/2014/main" xmlns="" id="{B43C2828-330A-4120-9822-32D2A0294B37}"/>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a:extLst>
            <a:ext uri="{FF2B5EF4-FFF2-40B4-BE49-F238E27FC236}">
              <a16:creationId xmlns:a16="http://schemas.microsoft.com/office/drawing/2014/main" xmlns="" id="{4DB4C0EA-10DA-4C6F-AECC-69A84179E689}"/>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a:extLst>
            <a:ext uri="{FF2B5EF4-FFF2-40B4-BE49-F238E27FC236}">
              <a16:creationId xmlns:a16="http://schemas.microsoft.com/office/drawing/2014/main" xmlns="" id="{F6C233C2-2706-4BD5-B3FB-E66334DA6151}"/>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a:extLst>
            <a:ext uri="{FF2B5EF4-FFF2-40B4-BE49-F238E27FC236}">
              <a16:creationId xmlns:a16="http://schemas.microsoft.com/office/drawing/2014/main" xmlns="" id="{2E2405BD-0AF1-4603-B694-1AD7D79E3A4F}"/>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a:extLst>
            <a:ext uri="{FF2B5EF4-FFF2-40B4-BE49-F238E27FC236}">
              <a16:creationId xmlns:a16="http://schemas.microsoft.com/office/drawing/2014/main" xmlns="" id="{EE65702D-6036-46B4-8557-82BC1FFCAB2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xmlns="" id="{E26FD4C6-0935-4011-B551-0BD0B268A7C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一般廃棄物処理施設】&#10;有形固定資産減価償却率グラフ枠">
          <a:extLst>
            <a:ext uri="{FF2B5EF4-FFF2-40B4-BE49-F238E27FC236}">
              <a16:creationId xmlns:a16="http://schemas.microsoft.com/office/drawing/2014/main" xmlns="" id="{9B0CD7A3-7F44-402D-BC96-BC7830296A4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14151</xdr:rowOff>
    </xdr:to>
    <xdr:cxnSp macro="">
      <xdr:nvCxnSpPr>
        <xdr:cNvPr id="418" name="直線コネクタ 417">
          <a:extLst>
            <a:ext uri="{FF2B5EF4-FFF2-40B4-BE49-F238E27FC236}">
              <a16:creationId xmlns:a16="http://schemas.microsoft.com/office/drawing/2014/main" xmlns="" id="{EEB26B42-181C-4356-A4E6-14B0F2B20ED7}"/>
            </a:ext>
          </a:extLst>
        </xdr:cNvPr>
        <xdr:cNvCxnSpPr/>
      </xdr:nvCxnSpPr>
      <xdr:spPr>
        <a:xfrm flipV="1">
          <a:off x="16318864" y="5866311"/>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17978</xdr:rowOff>
    </xdr:from>
    <xdr:ext cx="405111" cy="259045"/>
    <xdr:sp macro="" textlink="">
      <xdr:nvSpPr>
        <xdr:cNvPr id="419" name="【一般廃棄物処理施設】&#10;有形固定資産減価償却率最小値テキスト">
          <a:extLst>
            <a:ext uri="{FF2B5EF4-FFF2-40B4-BE49-F238E27FC236}">
              <a16:creationId xmlns:a16="http://schemas.microsoft.com/office/drawing/2014/main" xmlns="" id="{E4CF56F2-36E3-4EB4-9CAF-0C8DE075691A}"/>
            </a:ext>
          </a:extLst>
        </xdr:cNvPr>
        <xdr:cNvSpPr txBox="1"/>
      </xdr:nvSpPr>
      <xdr:spPr>
        <a:xfrm>
          <a:off x="16357600" y="721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14151</xdr:rowOff>
    </xdr:from>
    <xdr:to>
      <xdr:col>86</xdr:col>
      <xdr:colOff>25400</xdr:colOff>
      <xdr:row>42</xdr:row>
      <xdr:rowOff>14151</xdr:rowOff>
    </xdr:to>
    <xdr:cxnSp macro="">
      <xdr:nvCxnSpPr>
        <xdr:cNvPr id="420" name="直線コネクタ 419">
          <a:extLst>
            <a:ext uri="{FF2B5EF4-FFF2-40B4-BE49-F238E27FC236}">
              <a16:creationId xmlns:a16="http://schemas.microsoft.com/office/drawing/2014/main" xmlns="" id="{B3BE92B7-6712-48A3-AA3F-79A7E1C389EC}"/>
            </a:ext>
          </a:extLst>
        </xdr:cNvPr>
        <xdr:cNvCxnSpPr/>
      </xdr:nvCxnSpPr>
      <xdr:spPr>
        <a:xfrm>
          <a:off x="16230600" y="72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421" name="【一般廃棄物処理施設】&#10;有形固定資産減価償却率最大値テキスト">
          <a:extLst>
            <a:ext uri="{FF2B5EF4-FFF2-40B4-BE49-F238E27FC236}">
              <a16:creationId xmlns:a16="http://schemas.microsoft.com/office/drawing/2014/main" xmlns="" id="{944EBAD8-EBBC-4BBE-BAB7-25E723A390A5}"/>
            </a:ext>
          </a:extLst>
        </xdr:cNvPr>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422" name="直線コネクタ 421">
          <a:extLst>
            <a:ext uri="{FF2B5EF4-FFF2-40B4-BE49-F238E27FC236}">
              <a16:creationId xmlns:a16="http://schemas.microsoft.com/office/drawing/2014/main" xmlns="" id="{50FA5718-52D3-453A-A737-4EF796C93324}"/>
            </a:ext>
          </a:extLst>
        </xdr:cNvPr>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67508</xdr:rowOff>
    </xdr:from>
    <xdr:ext cx="405111" cy="259045"/>
    <xdr:sp macro="" textlink="">
      <xdr:nvSpPr>
        <xdr:cNvPr id="423" name="【一般廃棄物処理施設】&#10;有形固定資産減価償却率平均値テキスト">
          <a:extLst>
            <a:ext uri="{FF2B5EF4-FFF2-40B4-BE49-F238E27FC236}">
              <a16:creationId xmlns:a16="http://schemas.microsoft.com/office/drawing/2014/main" xmlns="" id="{7DA6E3FF-1D43-4C44-AFB1-6A87DD043886}"/>
            </a:ext>
          </a:extLst>
        </xdr:cNvPr>
        <xdr:cNvSpPr txBox="1"/>
      </xdr:nvSpPr>
      <xdr:spPr>
        <a:xfrm>
          <a:off x="16357600" y="6582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424" name="フローチャート: 判断 423">
          <a:extLst>
            <a:ext uri="{FF2B5EF4-FFF2-40B4-BE49-F238E27FC236}">
              <a16:creationId xmlns:a16="http://schemas.microsoft.com/office/drawing/2014/main" xmlns="" id="{B8C5F78C-F2D4-4CE4-9AE2-FDEA6F076A53}"/>
            </a:ext>
          </a:extLst>
        </xdr:cNvPr>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138067</xdr:rowOff>
    </xdr:from>
    <xdr:to>
      <xdr:col>81</xdr:col>
      <xdr:colOff>101600</xdr:colOff>
      <xdr:row>38</xdr:row>
      <xdr:rowOff>68218</xdr:rowOff>
    </xdr:to>
    <xdr:sp macro="" textlink="">
      <xdr:nvSpPr>
        <xdr:cNvPr id="425" name="フローチャート: 判断 424">
          <a:extLst>
            <a:ext uri="{FF2B5EF4-FFF2-40B4-BE49-F238E27FC236}">
              <a16:creationId xmlns:a16="http://schemas.microsoft.com/office/drawing/2014/main" xmlns="" id="{556A8143-E141-459F-9300-807A9F2E8E72}"/>
            </a:ext>
          </a:extLst>
        </xdr:cNvPr>
        <xdr:cNvSpPr/>
      </xdr:nvSpPr>
      <xdr:spPr>
        <a:xfrm>
          <a:off x="15430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426" name="フローチャート: 判断 425">
          <a:extLst>
            <a:ext uri="{FF2B5EF4-FFF2-40B4-BE49-F238E27FC236}">
              <a16:creationId xmlns:a16="http://schemas.microsoft.com/office/drawing/2014/main" xmlns="" id="{3B4B3BBD-AB45-4DEB-91D5-C600C1994036}"/>
            </a:ext>
          </a:extLst>
        </xdr:cNvPr>
        <xdr:cNvSpPr/>
      </xdr:nvSpPr>
      <xdr:spPr>
        <a:xfrm>
          <a:off x="14541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427" name="フローチャート: 判断 426">
          <a:extLst>
            <a:ext uri="{FF2B5EF4-FFF2-40B4-BE49-F238E27FC236}">
              <a16:creationId xmlns:a16="http://schemas.microsoft.com/office/drawing/2014/main" xmlns="" id="{44E994B5-A58F-4CD9-8410-6BAC9F82576C}"/>
            </a:ext>
          </a:extLst>
        </xdr:cNvPr>
        <xdr:cNvSpPr/>
      </xdr:nvSpPr>
      <xdr:spPr>
        <a:xfrm>
          <a:off x="13652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77651</xdr:rowOff>
    </xdr:from>
    <xdr:to>
      <xdr:col>67</xdr:col>
      <xdr:colOff>101600</xdr:colOff>
      <xdr:row>38</xdr:row>
      <xdr:rowOff>7801</xdr:rowOff>
    </xdr:to>
    <xdr:sp macro="" textlink="">
      <xdr:nvSpPr>
        <xdr:cNvPr id="428" name="フローチャート: 判断 427">
          <a:extLst>
            <a:ext uri="{FF2B5EF4-FFF2-40B4-BE49-F238E27FC236}">
              <a16:creationId xmlns:a16="http://schemas.microsoft.com/office/drawing/2014/main" xmlns="" id="{E67020F1-5069-4DA3-955C-64F8A17F3DBD}"/>
            </a:ext>
          </a:extLst>
        </xdr:cNvPr>
        <xdr:cNvSpPr/>
      </xdr:nvSpPr>
      <xdr:spPr>
        <a:xfrm>
          <a:off x="12763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xmlns="" id="{DD435BDD-450C-4B81-B244-76F2414AC94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xmlns="" id="{9C93D0B1-5FD5-4EB4-ABDA-889021210BB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xmlns="" id="{0B44797A-AA68-4CFF-89EC-1060733A52A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xmlns="" id="{A5EF3704-C085-44E5-891E-E9BDFC10B14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xmlns="" id="{3C1C33C9-83D8-4EAD-B46B-9BAA63259AD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146231</xdr:rowOff>
    </xdr:from>
    <xdr:to>
      <xdr:col>67</xdr:col>
      <xdr:colOff>101600</xdr:colOff>
      <xdr:row>39</xdr:row>
      <xdr:rowOff>76381</xdr:rowOff>
    </xdr:to>
    <xdr:sp macro="" textlink="">
      <xdr:nvSpPr>
        <xdr:cNvPr id="434" name="楕円 433">
          <a:extLst>
            <a:ext uri="{FF2B5EF4-FFF2-40B4-BE49-F238E27FC236}">
              <a16:creationId xmlns:a16="http://schemas.microsoft.com/office/drawing/2014/main" xmlns="" id="{FEED28D2-B616-4054-A06E-CF0B187BC386}"/>
            </a:ext>
          </a:extLst>
        </xdr:cNvPr>
        <xdr:cNvSpPr/>
      </xdr:nvSpPr>
      <xdr:spPr>
        <a:xfrm>
          <a:off x="12763500" y="666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84744</xdr:rowOff>
    </xdr:from>
    <xdr:ext cx="405111" cy="259045"/>
    <xdr:sp macro="" textlink="">
      <xdr:nvSpPr>
        <xdr:cNvPr id="435" name="n_1aveValue【一般廃棄物処理施設】&#10;有形固定資産減価償却率">
          <a:extLst>
            <a:ext uri="{FF2B5EF4-FFF2-40B4-BE49-F238E27FC236}">
              <a16:creationId xmlns:a16="http://schemas.microsoft.com/office/drawing/2014/main" xmlns="" id="{A5CB1D3C-BEE6-452B-8D1D-2E1A0565D75D}"/>
            </a:ext>
          </a:extLst>
        </xdr:cNvPr>
        <xdr:cNvSpPr txBox="1"/>
      </xdr:nvSpPr>
      <xdr:spPr>
        <a:xfrm>
          <a:off x="152660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89643</xdr:rowOff>
    </xdr:from>
    <xdr:ext cx="405111" cy="259045"/>
    <xdr:sp macro="" textlink="">
      <xdr:nvSpPr>
        <xdr:cNvPr id="436" name="n_2aveValue【一般廃棄物処理施設】&#10;有形固定資産減価償却率">
          <a:extLst>
            <a:ext uri="{FF2B5EF4-FFF2-40B4-BE49-F238E27FC236}">
              <a16:creationId xmlns:a16="http://schemas.microsoft.com/office/drawing/2014/main" xmlns="" id="{96958884-E966-40E9-996E-B52EED259FD3}"/>
            </a:ext>
          </a:extLst>
        </xdr:cNvPr>
        <xdr:cNvSpPr txBox="1"/>
      </xdr:nvSpPr>
      <xdr:spPr>
        <a:xfrm>
          <a:off x="14389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84744</xdr:rowOff>
    </xdr:from>
    <xdr:ext cx="405111" cy="259045"/>
    <xdr:sp macro="" textlink="">
      <xdr:nvSpPr>
        <xdr:cNvPr id="437" name="n_3aveValue【一般廃棄物処理施設】&#10;有形固定資産減価償却率">
          <a:extLst>
            <a:ext uri="{FF2B5EF4-FFF2-40B4-BE49-F238E27FC236}">
              <a16:creationId xmlns:a16="http://schemas.microsoft.com/office/drawing/2014/main" xmlns="" id="{AEBF4E72-4F5C-488C-A7E4-AA236784B973}"/>
            </a:ext>
          </a:extLst>
        </xdr:cNvPr>
        <xdr:cNvSpPr txBox="1"/>
      </xdr:nvSpPr>
      <xdr:spPr>
        <a:xfrm>
          <a:off x="13500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24328</xdr:rowOff>
    </xdr:from>
    <xdr:ext cx="405111" cy="259045"/>
    <xdr:sp macro="" textlink="">
      <xdr:nvSpPr>
        <xdr:cNvPr id="438" name="n_4aveValue【一般廃棄物処理施設】&#10;有形固定資産減価償却率">
          <a:extLst>
            <a:ext uri="{FF2B5EF4-FFF2-40B4-BE49-F238E27FC236}">
              <a16:creationId xmlns:a16="http://schemas.microsoft.com/office/drawing/2014/main" xmlns="" id="{E7275510-01EF-4BDC-8CCD-F402E871AC03}"/>
            </a:ext>
          </a:extLst>
        </xdr:cNvPr>
        <xdr:cNvSpPr txBox="1"/>
      </xdr:nvSpPr>
      <xdr:spPr>
        <a:xfrm>
          <a:off x="12611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67508</xdr:rowOff>
    </xdr:from>
    <xdr:ext cx="405111" cy="259045"/>
    <xdr:sp macro="" textlink="">
      <xdr:nvSpPr>
        <xdr:cNvPr id="439" name="n_4mainValue【一般廃棄物処理施設】&#10;有形固定資産減価償却率">
          <a:extLst>
            <a:ext uri="{FF2B5EF4-FFF2-40B4-BE49-F238E27FC236}">
              <a16:creationId xmlns:a16="http://schemas.microsoft.com/office/drawing/2014/main" xmlns="" id="{DDABE8E0-6692-49B4-92E6-FA6C4292BFF5}"/>
            </a:ext>
          </a:extLst>
        </xdr:cNvPr>
        <xdr:cNvSpPr txBox="1"/>
      </xdr:nvSpPr>
      <xdr:spPr>
        <a:xfrm>
          <a:off x="12611744" y="675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0" name="正方形/長方形 439">
          <a:extLst>
            <a:ext uri="{FF2B5EF4-FFF2-40B4-BE49-F238E27FC236}">
              <a16:creationId xmlns:a16="http://schemas.microsoft.com/office/drawing/2014/main" xmlns="" id="{301366E8-8010-4FCD-9D0F-7EB848B6736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1" name="正方形/長方形 440">
          <a:extLst>
            <a:ext uri="{FF2B5EF4-FFF2-40B4-BE49-F238E27FC236}">
              <a16:creationId xmlns:a16="http://schemas.microsoft.com/office/drawing/2014/main" xmlns="" id="{5D8E0C90-C0AA-449B-9F1D-5CC234F66E3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2" name="正方形/長方形 441">
          <a:extLst>
            <a:ext uri="{FF2B5EF4-FFF2-40B4-BE49-F238E27FC236}">
              <a16:creationId xmlns:a16="http://schemas.microsoft.com/office/drawing/2014/main" xmlns="" id="{D6AD1149-6171-45BF-A8AD-3D9D5079793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3" name="正方形/長方形 442">
          <a:extLst>
            <a:ext uri="{FF2B5EF4-FFF2-40B4-BE49-F238E27FC236}">
              <a16:creationId xmlns:a16="http://schemas.microsoft.com/office/drawing/2014/main" xmlns="" id="{20B6368E-EC61-4330-B731-BD07963127E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4" name="正方形/長方形 443">
          <a:extLst>
            <a:ext uri="{FF2B5EF4-FFF2-40B4-BE49-F238E27FC236}">
              <a16:creationId xmlns:a16="http://schemas.microsoft.com/office/drawing/2014/main" xmlns="" id="{70449BEC-34FD-468F-AD8A-6B2C75F61C4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5" name="正方形/長方形 444">
          <a:extLst>
            <a:ext uri="{FF2B5EF4-FFF2-40B4-BE49-F238E27FC236}">
              <a16:creationId xmlns:a16="http://schemas.microsoft.com/office/drawing/2014/main" xmlns="" id="{DED2F0D5-FA84-46FE-8B21-9D422707367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6" name="正方形/長方形 445">
          <a:extLst>
            <a:ext uri="{FF2B5EF4-FFF2-40B4-BE49-F238E27FC236}">
              <a16:creationId xmlns:a16="http://schemas.microsoft.com/office/drawing/2014/main" xmlns="" id="{F2E16C9D-F823-42DC-9642-C59C1B32A86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7" name="正方形/長方形 446">
          <a:extLst>
            <a:ext uri="{FF2B5EF4-FFF2-40B4-BE49-F238E27FC236}">
              <a16:creationId xmlns:a16="http://schemas.microsoft.com/office/drawing/2014/main" xmlns="" id="{D2951091-6C60-4FE4-91EC-A67D158B730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8" name="テキスト ボックス 447">
          <a:extLst>
            <a:ext uri="{FF2B5EF4-FFF2-40B4-BE49-F238E27FC236}">
              <a16:creationId xmlns:a16="http://schemas.microsoft.com/office/drawing/2014/main" xmlns="" id="{FBF2B68F-279B-4BD7-BF39-68ABAD8BF0A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9" name="直線コネクタ 448">
          <a:extLst>
            <a:ext uri="{FF2B5EF4-FFF2-40B4-BE49-F238E27FC236}">
              <a16:creationId xmlns:a16="http://schemas.microsoft.com/office/drawing/2014/main" xmlns="" id="{E2549322-9DEE-478D-A708-0F8D4403F57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0" name="直線コネクタ 449">
          <a:extLst>
            <a:ext uri="{FF2B5EF4-FFF2-40B4-BE49-F238E27FC236}">
              <a16:creationId xmlns:a16="http://schemas.microsoft.com/office/drawing/2014/main" xmlns="" id="{2A6B79ED-DADA-46EF-9AB3-63265C000226}"/>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51" name="テキスト ボックス 450">
          <a:extLst>
            <a:ext uri="{FF2B5EF4-FFF2-40B4-BE49-F238E27FC236}">
              <a16:creationId xmlns:a16="http://schemas.microsoft.com/office/drawing/2014/main" xmlns="" id="{7BBFF1D8-83A3-4EFA-B8BF-7B6098FFD584}"/>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52" name="直線コネクタ 451">
          <a:extLst>
            <a:ext uri="{FF2B5EF4-FFF2-40B4-BE49-F238E27FC236}">
              <a16:creationId xmlns:a16="http://schemas.microsoft.com/office/drawing/2014/main" xmlns="" id="{CB741643-97A1-40DF-8A01-642DA4E09B26}"/>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53" name="テキスト ボックス 452">
          <a:extLst>
            <a:ext uri="{FF2B5EF4-FFF2-40B4-BE49-F238E27FC236}">
              <a16:creationId xmlns:a16="http://schemas.microsoft.com/office/drawing/2014/main" xmlns="" id="{B1665281-6139-423F-90ED-38B176A8762A}"/>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54" name="直線コネクタ 453">
          <a:extLst>
            <a:ext uri="{FF2B5EF4-FFF2-40B4-BE49-F238E27FC236}">
              <a16:creationId xmlns:a16="http://schemas.microsoft.com/office/drawing/2014/main" xmlns="" id="{20C0169B-913F-40CF-849D-540EACB4A0F9}"/>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55" name="テキスト ボックス 454">
          <a:extLst>
            <a:ext uri="{FF2B5EF4-FFF2-40B4-BE49-F238E27FC236}">
              <a16:creationId xmlns:a16="http://schemas.microsoft.com/office/drawing/2014/main" xmlns="" id="{CBBF9A4D-7A43-4DF4-95AD-7B4846470A3A}"/>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56" name="直線コネクタ 455">
          <a:extLst>
            <a:ext uri="{FF2B5EF4-FFF2-40B4-BE49-F238E27FC236}">
              <a16:creationId xmlns:a16="http://schemas.microsoft.com/office/drawing/2014/main" xmlns="" id="{BF11F5CE-8500-4650-8EDA-38679B10800B}"/>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57" name="テキスト ボックス 456">
          <a:extLst>
            <a:ext uri="{FF2B5EF4-FFF2-40B4-BE49-F238E27FC236}">
              <a16:creationId xmlns:a16="http://schemas.microsoft.com/office/drawing/2014/main" xmlns="" id="{A3C1DCF2-07C2-41D8-8EEF-F76F4F2B7DDE}"/>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58" name="直線コネクタ 457">
          <a:extLst>
            <a:ext uri="{FF2B5EF4-FFF2-40B4-BE49-F238E27FC236}">
              <a16:creationId xmlns:a16="http://schemas.microsoft.com/office/drawing/2014/main" xmlns="" id="{7AECFA80-0F86-4EF7-89A9-0C6931FD0E21}"/>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59" name="テキスト ボックス 458">
          <a:extLst>
            <a:ext uri="{FF2B5EF4-FFF2-40B4-BE49-F238E27FC236}">
              <a16:creationId xmlns:a16="http://schemas.microsoft.com/office/drawing/2014/main" xmlns="" id="{321DDA82-BC30-4B60-8CDE-564F23A60E78}"/>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0" name="直線コネクタ 459">
          <a:extLst>
            <a:ext uri="{FF2B5EF4-FFF2-40B4-BE49-F238E27FC236}">
              <a16:creationId xmlns:a16="http://schemas.microsoft.com/office/drawing/2014/main" xmlns="" id="{6811E636-6439-45CD-B092-9F61610A1B1A}"/>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61" name="テキスト ボックス 460">
          <a:extLst>
            <a:ext uri="{FF2B5EF4-FFF2-40B4-BE49-F238E27FC236}">
              <a16:creationId xmlns:a16="http://schemas.microsoft.com/office/drawing/2014/main" xmlns="" id="{0BACFEBE-A20C-4E94-986F-280CE775EA64}"/>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2" name="直線コネクタ 461">
          <a:extLst>
            <a:ext uri="{FF2B5EF4-FFF2-40B4-BE49-F238E27FC236}">
              <a16:creationId xmlns:a16="http://schemas.microsoft.com/office/drawing/2014/main" xmlns="" id="{1E39D8BB-58AF-451B-89B8-C6A530E8F71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3" name="テキスト ボックス 462">
          <a:extLst>
            <a:ext uri="{FF2B5EF4-FFF2-40B4-BE49-F238E27FC236}">
              <a16:creationId xmlns:a16="http://schemas.microsoft.com/office/drawing/2014/main" xmlns="" id="{A8571776-9980-4099-BE25-3F85EE6C268E}"/>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4" name="【一般廃棄物処理施設】&#10;一人当たり有形固定資産（償却資産）額グラフ枠">
          <a:extLst>
            <a:ext uri="{FF2B5EF4-FFF2-40B4-BE49-F238E27FC236}">
              <a16:creationId xmlns:a16="http://schemas.microsoft.com/office/drawing/2014/main" xmlns="" id="{DCA4E21B-69E6-4B74-9C84-36B7DED97DC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85984</xdr:rowOff>
    </xdr:from>
    <xdr:to>
      <xdr:col>116</xdr:col>
      <xdr:colOff>62864</xdr:colOff>
      <xdr:row>42</xdr:row>
      <xdr:rowOff>91957</xdr:rowOff>
    </xdr:to>
    <xdr:cxnSp macro="">
      <xdr:nvCxnSpPr>
        <xdr:cNvPr id="465" name="直線コネクタ 464">
          <a:extLst>
            <a:ext uri="{FF2B5EF4-FFF2-40B4-BE49-F238E27FC236}">
              <a16:creationId xmlns:a16="http://schemas.microsoft.com/office/drawing/2014/main" xmlns="" id="{3864A610-0168-482D-A11E-91276A2DFF8D}"/>
            </a:ext>
          </a:extLst>
        </xdr:cNvPr>
        <xdr:cNvCxnSpPr/>
      </xdr:nvCxnSpPr>
      <xdr:spPr>
        <a:xfrm flipV="1">
          <a:off x="22160864" y="5743834"/>
          <a:ext cx="0" cy="1549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95784</xdr:rowOff>
    </xdr:from>
    <xdr:ext cx="378565" cy="259045"/>
    <xdr:sp macro="" textlink="">
      <xdr:nvSpPr>
        <xdr:cNvPr id="466" name="【一般廃棄物処理施設】&#10;一人当たり有形固定資産（償却資産）額最小値テキスト">
          <a:extLst>
            <a:ext uri="{FF2B5EF4-FFF2-40B4-BE49-F238E27FC236}">
              <a16:creationId xmlns:a16="http://schemas.microsoft.com/office/drawing/2014/main" xmlns="" id="{7162997C-626B-4DFB-84C7-C2E5473357E9}"/>
            </a:ext>
          </a:extLst>
        </xdr:cNvPr>
        <xdr:cNvSpPr txBox="1"/>
      </xdr:nvSpPr>
      <xdr:spPr>
        <a:xfrm>
          <a:off x="22199600" y="7296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91957</xdr:rowOff>
    </xdr:from>
    <xdr:to>
      <xdr:col>116</xdr:col>
      <xdr:colOff>152400</xdr:colOff>
      <xdr:row>42</xdr:row>
      <xdr:rowOff>91957</xdr:rowOff>
    </xdr:to>
    <xdr:cxnSp macro="">
      <xdr:nvCxnSpPr>
        <xdr:cNvPr id="467" name="直線コネクタ 466">
          <a:extLst>
            <a:ext uri="{FF2B5EF4-FFF2-40B4-BE49-F238E27FC236}">
              <a16:creationId xmlns:a16="http://schemas.microsoft.com/office/drawing/2014/main" xmlns="" id="{527BE44A-E9AE-4D47-AF55-4C30E57704E9}"/>
            </a:ext>
          </a:extLst>
        </xdr:cNvPr>
        <xdr:cNvCxnSpPr/>
      </xdr:nvCxnSpPr>
      <xdr:spPr>
        <a:xfrm>
          <a:off x="22072600" y="7292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32661</xdr:rowOff>
    </xdr:from>
    <xdr:ext cx="599010" cy="259045"/>
    <xdr:sp macro="" textlink="">
      <xdr:nvSpPr>
        <xdr:cNvPr id="468" name="【一般廃棄物処理施設】&#10;一人当たり有形固定資産（償却資産）額最大値テキスト">
          <a:extLst>
            <a:ext uri="{FF2B5EF4-FFF2-40B4-BE49-F238E27FC236}">
              <a16:creationId xmlns:a16="http://schemas.microsoft.com/office/drawing/2014/main" xmlns="" id="{9D0FD652-14FE-42AA-8B31-93A213CC8DA7}"/>
            </a:ext>
          </a:extLst>
        </xdr:cNvPr>
        <xdr:cNvSpPr txBox="1"/>
      </xdr:nvSpPr>
      <xdr:spPr>
        <a:xfrm>
          <a:off x="22199600" y="5519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85984</xdr:rowOff>
    </xdr:from>
    <xdr:to>
      <xdr:col>116</xdr:col>
      <xdr:colOff>152400</xdr:colOff>
      <xdr:row>33</xdr:row>
      <xdr:rowOff>85984</xdr:rowOff>
    </xdr:to>
    <xdr:cxnSp macro="">
      <xdr:nvCxnSpPr>
        <xdr:cNvPr id="469" name="直線コネクタ 468">
          <a:extLst>
            <a:ext uri="{FF2B5EF4-FFF2-40B4-BE49-F238E27FC236}">
              <a16:creationId xmlns:a16="http://schemas.microsoft.com/office/drawing/2014/main" xmlns="" id="{ABDF8A5A-08A2-4EC0-B750-2E3F4B35052D}"/>
            </a:ext>
          </a:extLst>
        </xdr:cNvPr>
        <xdr:cNvCxnSpPr/>
      </xdr:nvCxnSpPr>
      <xdr:spPr>
        <a:xfrm>
          <a:off x="22072600" y="574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41102</xdr:rowOff>
    </xdr:from>
    <xdr:ext cx="534377" cy="259045"/>
    <xdr:sp macro="" textlink="">
      <xdr:nvSpPr>
        <xdr:cNvPr id="470" name="【一般廃棄物処理施設】&#10;一人当たり有形固定資産（償却資産）額平均値テキスト">
          <a:extLst>
            <a:ext uri="{FF2B5EF4-FFF2-40B4-BE49-F238E27FC236}">
              <a16:creationId xmlns:a16="http://schemas.microsoft.com/office/drawing/2014/main" xmlns="" id="{7870E6EC-F04C-4FE2-8C2D-32DBDB7E5294}"/>
            </a:ext>
          </a:extLst>
        </xdr:cNvPr>
        <xdr:cNvSpPr txBox="1"/>
      </xdr:nvSpPr>
      <xdr:spPr>
        <a:xfrm>
          <a:off x="22199600" y="6899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62675</xdr:rowOff>
    </xdr:from>
    <xdr:to>
      <xdr:col>116</xdr:col>
      <xdr:colOff>114300</xdr:colOff>
      <xdr:row>40</xdr:row>
      <xdr:rowOff>164275</xdr:rowOff>
    </xdr:to>
    <xdr:sp macro="" textlink="">
      <xdr:nvSpPr>
        <xdr:cNvPr id="471" name="フローチャート: 判断 470">
          <a:extLst>
            <a:ext uri="{FF2B5EF4-FFF2-40B4-BE49-F238E27FC236}">
              <a16:creationId xmlns:a16="http://schemas.microsoft.com/office/drawing/2014/main" xmlns="" id="{45D143B1-455D-4A74-8002-C7D04327FAEE}"/>
            </a:ext>
          </a:extLst>
        </xdr:cNvPr>
        <xdr:cNvSpPr/>
      </xdr:nvSpPr>
      <xdr:spPr>
        <a:xfrm>
          <a:off x="22110700" y="69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91798</xdr:rowOff>
    </xdr:from>
    <xdr:to>
      <xdr:col>112</xdr:col>
      <xdr:colOff>38100</xdr:colOff>
      <xdr:row>41</xdr:row>
      <xdr:rowOff>21948</xdr:rowOff>
    </xdr:to>
    <xdr:sp macro="" textlink="">
      <xdr:nvSpPr>
        <xdr:cNvPr id="472" name="フローチャート: 判断 471">
          <a:extLst>
            <a:ext uri="{FF2B5EF4-FFF2-40B4-BE49-F238E27FC236}">
              <a16:creationId xmlns:a16="http://schemas.microsoft.com/office/drawing/2014/main" xmlns="" id="{775934EA-1CA5-4659-B134-095CDE2F159C}"/>
            </a:ext>
          </a:extLst>
        </xdr:cNvPr>
        <xdr:cNvSpPr/>
      </xdr:nvSpPr>
      <xdr:spPr>
        <a:xfrm>
          <a:off x="21272500" y="69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123978</xdr:rowOff>
    </xdr:from>
    <xdr:to>
      <xdr:col>107</xdr:col>
      <xdr:colOff>101600</xdr:colOff>
      <xdr:row>41</xdr:row>
      <xdr:rowOff>54128</xdr:rowOff>
    </xdr:to>
    <xdr:sp macro="" textlink="">
      <xdr:nvSpPr>
        <xdr:cNvPr id="473" name="フローチャート: 判断 472">
          <a:extLst>
            <a:ext uri="{FF2B5EF4-FFF2-40B4-BE49-F238E27FC236}">
              <a16:creationId xmlns:a16="http://schemas.microsoft.com/office/drawing/2014/main" xmlns="" id="{62A31A4D-C5A2-4FD6-9453-1129850902C4}"/>
            </a:ext>
          </a:extLst>
        </xdr:cNvPr>
        <xdr:cNvSpPr/>
      </xdr:nvSpPr>
      <xdr:spPr>
        <a:xfrm>
          <a:off x="20383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139605</xdr:rowOff>
    </xdr:from>
    <xdr:to>
      <xdr:col>102</xdr:col>
      <xdr:colOff>165100</xdr:colOff>
      <xdr:row>41</xdr:row>
      <xdr:rowOff>69755</xdr:rowOff>
    </xdr:to>
    <xdr:sp macro="" textlink="">
      <xdr:nvSpPr>
        <xdr:cNvPr id="474" name="フローチャート: 判断 473">
          <a:extLst>
            <a:ext uri="{FF2B5EF4-FFF2-40B4-BE49-F238E27FC236}">
              <a16:creationId xmlns:a16="http://schemas.microsoft.com/office/drawing/2014/main" xmlns="" id="{8A3335B9-175B-4169-83D5-3C69A4706A57}"/>
            </a:ext>
          </a:extLst>
        </xdr:cNvPr>
        <xdr:cNvSpPr/>
      </xdr:nvSpPr>
      <xdr:spPr>
        <a:xfrm>
          <a:off x="19494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114016</xdr:rowOff>
    </xdr:from>
    <xdr:to>
      <xdr:col>98</xdr:col>
      <xdr:colOff>38100</xdr:colOff>
      <xdr:row>41</xdr:row>
      <xdr:rowOff>44166</xdr:rowOff>
    </xdr:to>
    <xdr:sp macro="" textlink="">
      <xdr:nvSpPr>
        <xdr:cNvPr id="475" name="フローチャート: 判断 474">
          <a:extLst>
            <a:ext uri="{FF2B5EF4-FFF2-40B4-BE49-F238E27FC236}">
              <a16:creationId xmlns:a16="http://schemas.microsoft.com/office/drawing/2014/main" xmlns="" id="{CF0B23B3-24C0-46D8-8690-386383A323B5}"/>
            </a:ext>
          </a:extLst>
        </xdr:cNvPr>
        <xdr:cNvSpPr/>
      </xdr:nvSpPr>
      <xdr:spPr>
        <a:xfrm>
          <a:off x="18605500" y="697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6" name="テキスト ボックス 475">
          <a:extLst>
            <a:ext uri="{FF2B5EF4-FFF2-40B4-BE49-F238E27FC236}">
              <a16:creationId xmlns:a16="http://schemas.microsoft.com/office/drawing/2014/main" xmlns="" id="{DA6BCA27-AF99-4108-B4B1-DD3B0AE716A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xmlns="" id="{4D23FA8E-A8A1-4BCA-AE58-A2DDA5554A2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xmlns="" id="{9B054333-0B97-475A-821E-23ABC489B0C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xmlns="" id="{59BCA774-CFA9-487C-BFFC-7D7E5E11BAE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xmlns="" id="{B1AE0002-4245-401D-AEBF-714F2BDA412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40</xdr:row>
      <xdr:rowOff>35344</xdr:rowOff>
    </xdr:from>
    <xdr:to>
      <xdr:col>98</xdr:col>
      <xdr:colOff>38100</xdr:colOff>
      <xdr:row>40</xdr:row>
      <xdr:rowOff>136944</xdr:rowOff>
    </xdr:to>
    <xdr:sp macro="" textlink="">
      <xdr:nvSpPr>
        <xdr:cNvPr id="481" name="楕円 480">
          <a:extLst>
            <a:ext uri="{FF2B5EF4-FFF2-40B4-BE49-F238E27FC236}">
              <a16:creationId xmlns:a16="http://schemas.microsoft.com/office/drawing/2014/main" xmlns="" id="{70E567A2-6CB2-40A3-963C-6B5AB911FA56}"/>
            </a:ext>
          </a:extLst>
        </xdr:cNvPr>
        <xdr:cNvSpPr/>
      </xdr:nvSpPr>
      <xdr:spPr>
        <a:xfrm>
          <a:off x="18605500" y="689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38475</xdr:rowOff>
    </xdr:from>
    <xdr:ext cx="534377" cy="259045"/>
    <xdr:sp macro="" textlink="">
      <xdr:nvSpPr>
        <xdr:cNvPr id="482" name="n_1aveValue【一般廃棄物処理施設】&#10;一人当たり有形固定資産（償却資産）額">
          <a:extLst>
            <a:ext uri="{FF2B5EF4-FFF2-40B4-BE49-F238E27FC236}">
              <a16:creationId xmlns:a16="http://schemas.microsoft.com/office/drawing/2014/main" xmlns="" id="{D8E22BB3-549B-4806-A381-409A20D33754}"/>
            </a:ext>
          </a:extLst>
        </xdr:cNvPr>
        <xdr:cNvSpPr txBox="1"/>
      </xdr:nvSpPr>
      <xdr:spPr>
        <a:xfrm>
          <a:off x="21043411" y="672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70655</xdr:rowOff>
    </xdr:from>
    <xdr:ext cx="534377" cy="259045"/>
    <xdr:sp macro="" textlink="">
      <xdr:nvSpPr>
        <xdr:cNvPr id="483" name="n_2aveValue【一般廃棄物処理施設】&#10;一人当たり有形固定資産（償却資産）額">
          <a:extLst>
            <a:ext uri="{FF2B5EF4-FFF2-40B4-BE49-F238E27FC236}">
              <a16:creationId xmlns:a16="http://schemas.microsoft.com/office/drawing/2014/main" xmlns="" id="{1D047962-5926-4F9E-8832-92ED709F8FC7}"/>
            </a:ext>
          </a:extLst>
        </xdr:cNvPr>
        <xdr:cNvSpPr txBox="1"/>
      </xdr:nvSpPr>
      <xdr:spPr>
        <a:xfrm>
          <a:off x="20167111" y="675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86282</xdr:rowOff>
    </xdr:from>
    <xdr:ext cx="534377" cy="259045"/>
    <xdr:sp macro="" textlink="">
      <xdr:nvSpPr>
        <xdr:cNvPr id="484" name="n_3aveValue【一般廃棄物処理施設】&#10;一人当たり有形固定資産（償却資産）額">
          <a:extLst>
            <a:ext uri="{FF2B5EF4-FFF2-40B4-BE49-F238E27FC236}">
              <a16:creationId xmlns:a16="http://schemas.microsoft.com/office/drawing/2014/main" xmlns="" id="{3944131A-4321-4506-BA26-DD02CCFFAA41}"/>
            </a:ext>
          </a:extLst>
        </xdr:cNvPr>
        <xdr:cNvSpPr txBox="1"/>
      </xdr:nvSpPr>
      <xdr:spPr>
        <a:xfrm>
          <a:off x="19278111" y="677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35293</xdr:rowOff>
    </xdr:from>
    <xdr:ext cx="534377" cy="259045"/>
    <xdr:sp macro="" textlink="">
      <xdr:nvSpPr>
        <xdr:cNvPr id="485" name="n_4aveValue【一般廃棄物処理施設】&#10;一人当たり有形固定資産（償却資産）額">
          <a:extLst>
            <a:ext uri="{FF2B5EF4-FFF2-40B4-BE49-F238E27FC236}">
              <a16:creationId xmlns:a16="http://schemas.microsoft.com/office/drawing/2014/main" xmlns="" id="{E6AC1D67-17CF-46BA-BCE5-8F235DEA12C1}"/>
            </a:ext>
          </a:extLst>
        </xdr:cNvPr>
        <xdr:cNvSpPr txBox="1"/>
      </xdr:nvSpPr>
      <xdr:spPr>
        <a:xfrm>
          <a:off x="18389111" y="706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153471</xdr:rowOff>
    </xdr:from>
    <xdr:ext cx="599010" cy="259045"/>
    <xdr:sp macro="" textlink="">
      <xdr:nvSpPr>
        <xdr:cNvPr id="486" name="n_4mainValue【一般廃棄物処理施設】&#10;一人当たり有形固定資産（償却資産）額">
          <a:extLst>
            <a:ext uri="{FF2B5EF4-FFF2-40B4-BE49-F238E27FC236}">
              <a16:creationId xmlns:a16="http://schemas.microsoft.com/office/drawing/2014/main" xmlns="" id="{E12CE340-C53B-475D-B2F8-BDEAF72CF99C}"/>
            </a:ext>
          </a:extLst>
        </xdr:cNvPr>
        <xdr:cNvSpPr txBox="1"/>
      </xdr:nvSpPr>
      <xdr:spPr>
        <a:xfrm>
          <a:off x="18356795" y="6668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7" name="正方形/長方形 486">
          <a:extLst>
            <a:ext uri="{FF2B5EF4-FFF2-40B4-BE49-F238E27FC236}">
              <a16:creationId xmlns:a16="http://schemas.microsoft.com/office/drawing/2014/main" xmlns="" id="{B7533EF2-48E9-4298-ABBD-0A1177051F5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8" name="正方形/長方形 487">
          <a:extLst>
            <a:ext uri="{FF2B5EF4-FFF2-40B4-BE49-F238E27FC236}">
              <a16:creationId xmlns:a16="http://schemas.microsoft.com/office/drawing/2014/main" xmlns="" id="{BC200A23-8D69-49F2-9D20-40BEAA1886A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9" name="正方形/長方形 488">
          <a:extLst>
            <a:ext uri="{FF2B5EF4-FFF2-40B4-BE49-F238E27FC236}">
              <a16:creationId xmlns:a16="http://schemas.microsoft.com/office/drawing/2014/main" xmlns="" id="{E1778657-E52D-4C35-BE5E-9E682F56B0B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0" name="正方形/長方形 489">
          <a:extLst>
            <a:ext uri="{FF2B5EF4-FFF2-40B4-BE49-F238E27FC236}">
              <a16:creationId xmlns:a16="http://schemas.microsoft.com/office/drawing/2014/main" xmlns="" id="{0F8D7C7C-0CB4-48D4-8887-84FD2D64092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1" name="正方形/長方形 490">
          <a:extLst>
            <a:ext uri="{FF2B5EF4-FFF2-40B4-BE49-F238E27FC236}">
              <a16:creationId xmlns:a16="http://schemas.microsoft.com/office/drawing/2014/main" xmlns="" id="{9319457C-19F3-4A41-8265-E136F33DF64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2" name="正方形/長方形 491">
          <a:extLst>
            <a:ext uri="{FF2B5EF4-FFF2-40B4-BE49-F238E27FC236}">
              <a16:creationId xmlns:a16="http://schemas.microsoft.com/office/drawing/2014/main" xmlns="" id="{081BE598-AEE0-4AA3-B79B-9972AA54BF8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3" name="正方形/長方形 492">
          <a:extLst>
            <a:ext uri="{FF2B5EF4-FFF2-40B4-BE49-F238E27FC236}">
              <a16:creationId xmlns:a16="http://schemas.microsoft.com/office/drawing/2014/main" xmlns="" id="{FCD8CE71-73E6-4C4D-B3DE-9C1F9E590A9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4" name="正方形/長方形 493">
          <a:extLst>
            <a:ext uri="{FF2B5EF4-FFF2-40B4-BE49-F238E27FC236}">
              <a16:creationId xmlns:a16="http://schemas.microsoft.com/office/drawing/2014/main" xmlns="" id="{345F14F2-0ECA-49E9-A530-5A9B75920B9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5" name="テキスト ボックス 494">
          <a:extLst>
            <a:ext uri="{FF2B5EF4-FFF2-40B4-BE49-F238E27FC236}">
              <a16:creationId xmlns:a16="http://schemas.microsoft.com/office/drawing/2014/main" xmlns="" id="{AE22D7D3-F2EA-4117-B0A2-05460B5DDE4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6" name="直線コネクタ 495">
          <a:extLst>
            <a:ext uri="{FF2B5EF4-FFF2-40B4-BE49-F238E27FC236}">
              <a16:creationId xmlns:a16="http://schemas.microsoft.com/office/drawing/2014/main" xmlns="" id="{F2F6994C-BDD0-4333-AEAD-B3B1852870D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7" name="テキスト ボックス 496">
          <a:extLst>
            <a:ext uri="{FF2B5EF4-FFF2-40B4-BE49-F238E27FC236}">
              <a16:creationId xmlns:a16="http://schemas.microsoft.com/office/drawing/2014/main" xmlns="" id="{2E5B4D46-00F8-4C74-B30E-9D61D3E2D06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8" name="直線コネクタ 497">
          <a:extLst>
            <a:ext uri="{FF2B5EF4-FFF2-40B4-BE49-F238E27FC236}">
              <a16:creationId xmlns:a16="http://schemas.microsoft.com/office/drawing/2014/main" xmlns="" id="{479F0C74-F680-4F31-A290-623C58EEF27B}"/>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9" name="テキスト ボックス 498">
          <a:extLst>
            <a:ext uri="{FF2B5EF4-FFF2-40B4-BE49-F238E27FC236}">
              <a16:creationId xmlns:a16="http://schemas.microsoft.com/office/drawing/2014/main" xmlns="" id="{7325DB62-C50F-4F95-9303-835B909C5AF8}"/>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0" name="直線コネクタ 499">
          <a:extLst>
            <a:ext uri="{FF2B5EF4-FFF2-40B4-BE49-F238E27FC236}">
              <a16:creationId xmlns:a16="http://schemas.microsoft.com/office/drawing/2014/main" xmlns="" id="{97E4C0A3-9792-42C1-BE6E-2006C9A4562A}"/>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1" name="テキスト ボックス 500">
          <a:extLst>
            <a:ext uri="{FF2B5EF4-FFF2-40B4-BE49-F238E27FC236}">
              <a16:creationId xmlns:a16="http://schemas.microsoft.com/office/drawing/2014/main" xmlns="" id="{EC2C4CD2-3733-42F5-B11E-2BA6C0E2ADD9}"/>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2" name="直線コネクタ 501">
          <a:extLst>
            <a:ext uri="{FF2B5EF4-FFF2-40B4-BE49-F238E27FC236}">
              <a16:creationId xmlns:a16="http://schemas.microsoft.com/office/drawing/2014/main" xmlns="" id="{659AE540-5091-4092-9C80-B55DA4959039}"/>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3" name="テキスト ボックス 502">
          <a:extLst>
            <a:ext uri="{FF2B5EF4-FFF2-40B4-BE49-F238E27FC236}">
              <a16:creationId xmlns:a16="http://schemas.microsoft.com/office/drawing/2014/main" xmlns="" id="{91993466-F4BF-40B3-A3D8-D78A1D6786FF}"/>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4" name="直線コネクタ 503">
          <a:extLst>
            <a:ext uri="{FF2B5EF4-FFF2-40B4-BE49-F238E27FC236}">
              <a16:creationId xmlns:a16="http://schemas.microsoft.com/office/drawing/2014/main" xmlns="" id="{F12CCC4D-3B6A-4715-8E83-AEF1DC6FFE38}"/>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5" name="テキスト ボックス 504">
          <a:extLst>
            <a:ext uri="{FF2B5EF4-FFF2-40B4-BE49-F238E27FC236}">
              <a16:creationId xmlns:a16="http://schemas.microsoft.com/office/drawing/2014/main" xmlns="" id="{9A71DE6C-0CB7-49D8-A4C9-871552B12B92}"/>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6" name="直線コネクタ 505">
          <a:extLst>
            <a:ext uri="{FF2B5EF4-FFF2-40B4-BE49-F238E27FC236}">
              <a16:creationId xmlns:a16="http://schemas.microsoft.com/office/drawing/2014/main" xmlns="" id="{FC5C277A-7849-4026-ADBB-928FD3B44993}"/>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7" name="テキスト ボックス 506">
          <a:extLst>
            <a:ext uri="{FF2B5EF4-FFF2-40B4-BE49-F238E27FC236}">
              <a16:creationId xmlns:a16="http://schemas.microsoft.com/office/drawing/2014/main" xmlns="" id="{C43D6E66-443A-4A09-8EF2-258442352C05}"/>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8" name="直線コネクタ 507">
          <a:extLst>
            <a:ext uri="{FF2B5EF4-FFF2-40B4-BE49-F238E27FC236}">
              <a16:creationId xmlns:a16="http://schemas.microsoft.com/office/drawing/2014/main" xmlns="" id="{07012882-53A7-46DD-B639-314113A2FAD5}"/>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9" name="テキスト ボックス 508">
          <a:extLst>
            <a:ext uri="{FF2B5EF4-FFF2-40B4-BE49-F238E27FC236}">
              <a16:creationId xmlns:a16="http://schemas.microsoft.com/office/drawing/2014/main" xmlns="" id="{8B489B2D-C9EC-4A26-B1A2-49148B438131}"/>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0" name="直線コネクタ 509">
          <a:extLst>
            <a:ext uri="{FF2B5EF4-FFF2-40B4-BE49-F238E27FC236}">
              <a16:creationId xmlns:a16="http://schemas.microsoft.com/office/drawing/2014/main" xmlns="" id="{30793F0D-E4C3-43A3-85FA-E63614B06A1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保健センター・保健所】&#10;有形固定資産減価償却率グラフ枠">
          <a:extLst>
            <a:ext uri="{FF2B5EF4-FFF2-40B4-BE49-F238E27FC236}">
              <a16:creationId xmlns:a16="http://schemas.microsoft.com/office/drawing/2014/main" xmlns="" id="{AFF70926-C390-42E3-8483-F0FC434637C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114300</xdr:rowOff>
    </xdr:to>
    <xdr:cxnSp macro="">
      <xdr:nvCxnSpPr>
        <xdr:cNvPr id="512" name="直線コネクタ 511">
          <a:extLst>
            <a:ext uri="{FF2B5EF4-FFF2-40B4-BE49-F238E27FC236}">
              <a16:creationId xmlns:a16="http://schemas.microsoft.com/office/drawing/2014/main" xmlns="" id="{2CBE2302-A47F-497B-8CE3-8965D8D470B9}"/>
            </a:ext>
          </a:extLst>
        </xdr:cNvPr>
        <xdr:cNvCxnSpPr/>
      </xdr:nvCxnSpPr>
      <xdr:spPr>
        <a:xfrm flipV="1">
          <a:off x="16318864" y="9470572"/>
          <a:ext cx="0" cy="144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118127</xdr:rowOff>
    </xdr:from>
    <xdr:ext cx="405111" cy="259045"/>
    <xdr:sp macro="" textlink="">
      <xdr:nvSpPr>
        <xdr:cNvPr id="513" name="【保健センター・保健所】&#10;有形固定資産減価償却率最小値テキスト">
          <a:extLst>
            <a:ext uri="{FF2B5EF4-FFF2-40B4-BE49-F238E27FC236}">
              <a16:creationId xmlns:a16="http://schemas.microsoft.com/office/drawing/2014/main" xmlns="" id="{FE51D74B-8E6F-4D44-9A83-D1C3081A46FA}"/>
            </a:ext>
          </a:extLst>
        </xdr:cNvPr>
        <xdr:cNvSpPr txBox="1"/>
      </xdr:nvSpPr>
      <xdr:spPr>
        <a:xfrm>
          <a:off x="16357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114300</xdr:rowOff>
    </xdr:from>
    <xdr:to>
      <xdr:col>86</xdr:col>
      <xdr:colOff>25400</xdr:colOff>
      <xdr:row>63</xdr:row>
      <xdr:rowOff>114300</xdr:rowOff>
    </xdr:to>
    <xdr:cxnSp macro="">
      <xdr:nvCxnSpPr>
        <xdr:cNvPr id="514" name="直線コネクタ 513">
          <a:extLst>
            <a:ext uri="{FF2B5EF4-FFF2-40B4-BE49-F238E27FC236}">
              <a16:creationId xmlns:a16="http://schemas.microsoft.com/office/drawing/2014/main" xmlns="" id="{8472CE60-E2BF-4207-B7EC-29698AE5853B}"/>
            </a:ext>
          </a:extLst>
        </xdr:cNvPr>
        <xdr:cNvCxnSpPr/>
      </xdr:nvCxnSpPr>
      <xdr:spPr>
        <a:xfrm>
          <a:off x="16230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15" name="【保健センター・保健所】&#10;有形固定資産減価償却率最大値テキスト">
          <a:extLst>
            <a:ext uri="{FF2B5EF4-FFF2-40B4-BE49-F238E27FC236}">
              <a16:creationId xmlns:a16="http://schemas.microsoft.com/office/drawing/2014/main" xmlns="" id="{48BB2B92-52B7-4487-A173-8E3D80E51D5E}"/>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16" name="直線コネクタ 515">
          <a:extLst>
            <a:ext uri="{FF2B5EF4-FFF2-40B4-BE49-F238E27FC236}">
              <a16:creationId xmlns:a16="http://schemas.microsoft.com/office/drawing/2014/main" xmlns="" id="{F908570B-6E6B-4A4A-9C12-BD2068D6B659}"/>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81115</xdr:rowOff>
    </xdr:from>
    <xdr:ext cx="405111" cy="259045"/>
    <xdr:sp macro="" textlink="">
      <xdr:nvSpPr>
        <xdr:cNvPr id="517" name="【保健センター・保健所】&#10;有形固定資産減価償却率平均値テキスト">
          <a:extLst>
            <a:ext uri="{FF2B5EF4-FFF2-40B4-BE49-F238E27FC236}">
              <a16:creationId xmlns:a16="http://schemas.microsoft.com/office/drawing/2014/main" xmlns="" id="{0E3DB1EC-4BAA-4A10-842F-BB6901B1298B}"/>
            </a:ext>
          </a:extLst>
        </xdr:cNvPr>
        <xdr:cNvSpPr txBox="1"/>
      </xdr:nvSpPr>
      <xdr:spPr>
        <a:xfrm>
          <a:off x="16357600" y="10196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518" name="フローチャート: 判断 517">
          <a:extLst>
            <a:ext uri="{FF2B5EF4-FFF2-40B4-BE49-F238E27FC236}">
              <a16:creationId xmlns:a16="http://schemas.microsoft.com/office/drawing/2014/main" xmlns="" id="{503202C8-7C34-47E0-8A29-1D236CAFDE83}"/>
            </a:ext>
          </a:extLst>
        </xdr:cNvPr>
        <xdr:cNvSpPr/>
      </xdr:nvSpPr>
      <xdr:spPr>
        <a:xfrm>
          <a:off x="162687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91259</xdr:rowOff>
    </xdr:from>
    <xdr:to>
      <xdr:col>81</xdr:col>
      <xdr:colOff>101600</xdr:colOff>
      <xdr:row>60</xdr:row>
      <xdr:rowOff>21409</xdr:rowOff>
    </xdr:to>
    <xdr:sp macro="" textlink="">
      <xdr:nvSpPr>
        <xdr:cNvPr id="519" name="フローチャート: 判断 518">
          <a:extLst>
            <a:ext uri="{FF2B5EF4-FFF2-40B4-BE49-F238E27FC236}">
              <a16:creationId xmlns:a16="http://schemas.microsoft.com/office/drawing/2014/main" xmlns="" id="{C799F004-2CB3-4D24-AA9A-53898C13D232}"/>
            </a:ext>
          </a:extLst>
        </xdr:cNvPr>
        <xdr:cNvSpPr/>
      </xdr:nvSpPr>
      <xdr:spPr>
        <a:xfrm>
          <a:off x="15430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520" name="フローチャート: 判断 519">
          <a:extLst>
            <a:ext uri="{FF2B5EF4-FFF2-40B4-BE49-F238E27FC236}">
              <a16:creationId xmlns:a16="http://schemas.microsoft.com/office/drawing/2014/main" xmlns="" id="{F0DFC13C-729C-4B16-8CCA-CAEF5EABFDC1}"/>
            </a:ext>
          </a:extLst>
        </xdr:cNvPr>
        <xdr:cNvSpPr/>
      </xdr:nvSpPr>
      <xdr:spPr>
        <a:xfrm>
          <a:off x="14541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73297</xdr:rowOff>
    </xdr:from>
    <xdr:to>
      <xdr:col>72</xdr:col>
      <xdr:colOff>38100</xdr:colOff>
      <xdr:row>60</xdr:row>
      <xdr:rowOff>3447</xdr:rowOff>
    </xdr:to>
    <xdr:sp macro="" textlink="">
      <xdr:nvSpPr>
        <xdr:cNvPr id="521" name="フローチャート: 判断 520">
          <a:extLst>
            <a:ext uri="{FF2B5EF4-FFF2-40B4-BE49-F238E27FC236}">
              <a16:creationId xmlns:a16="http://schemas.microsoft.com/office/drawing/2014/main" xmlns="" id="{6524399B-C931-433D-8450-72233CE9DE78}"/>
            </a:ext>
          </a:extLst>
        </xdr:cNvPr>
        <xdr:cNvSpPr/>
      </xdr:nvSpPr>
      <xdr:spPr>
        <a:xfrm>
          <a:off x="13652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61867</xdr:rowOff>
    </xdr:from>
    <xdr:to>
      <xdr:col>67</xdr:col>
      <xdr:colOff>101600</xdr:colOff>
      <xdr:row>59</xdr:row>
      <xdr:rowOff>163467</xdr:rowOff>
    </xdr:to>
    <xdr:sp macro="" textlink="">
      <xdr:nvSpPr>
        <xdr:cNvPr id="522" name="フローチャート: 判断 521">
          <a:extLst>
            <a:ext uri="{FF2B5EF4-FFF2-40B4-BE49-F238E27FC236}">
              <a16:creationId xmlns:a16="http://schemas.microsoft.com/office/drawing/2014/main" xmlns="" id="{A8DCEFA5-6352-442B-BCE1-CC3E85A35CF5}"/>
            </a:ext>
          </a:extLst>
        </xdr:cNvPr>
        <xdr:cNvSpPr/>
      </xdr:nvSpPr>
      <xdr:spPr>
        <a:xfrm>
          <a:off x="12763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xmlns="" id="{1B88BDEE-CDF1-4FC8-BCED-8B053D086FC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xmlns="" id="{65551489-30D7-48A8-8F58-C71E610CEA1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xmlns="" id="{3C499DBD-189C-4635-87B4-DE17A47F418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xmlns="" id="{D67285EC-8637-43D3-AB4B-F3A68B78596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xmlns="" id="{5CDFE825-9BD1-4459-8B8D-EC44BA6171B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141877</xdr:rowOff>
    </xdr:from>
    <xdr:to>
      <xdr:col>67</xdr:col>
      <xdr:colOff>101600</xdr:colOff>
      <xdr:row>59</xdr:row>
      <xdr:rowOff>72027</xdr:rowOff>
    </xdr:to>
    <xdr:sp macro="" textlink="">
      <xdr:nvSpPr>
        <xdr:cNvPr id="528" name="楕円 527">
          <a:extLst>
            <a:ext uri="{FF2B5EF4-FFF2-40B4-BE49-F238E27FC236}">
              <a16:creationId xmlns:a16="http://schemas.microsoft.com/office/drawing/2014/main" xmlns="" id="{E6C68C32-609B-439D-A103-B4D2DE95B288}"/>
            </a:ext>
          </a:extLst>
        </xdr:cNvPr>
        <xdr:cNvSpPr/>
      </xdr:nvSpPr>
      <xdr:spPr>
        <a:xfrm>
          <a:off x="12763500" y="1008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37936</xdr:rowOff>
    </xdr:from>
    <xdr:ext cx="405111" cy="259045"/>
    <xdr:sp macro="" textlink="">
      <xdr:nvSpPr>
        <xdr:cNvPr id="529" name="n_1aveValue【保健センター・保健所】&#10;有形固定資産減価償却率">
          <a:extLst>
            <a:ext uri="{FF2B5EF4-FFF2-40B4-BE49-F238E27FC236}">
              <a16:creationId xmlns:a16="http://schemas.microsoft.com/office/drawing/2014/main" xmlns="" id="{C0A46F8D-689D-411E-AFA2-4C33EFD8B86F}"/>
            </a:ext>
          </a:extLst>
        </xdr:cNvPr>
        <xdr:cNvSpPr txBox="1"/>
      </xdr:nvSpPr>
      <xdr:spPr>
        <a:xfrm>
          <a:off x="152660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31404</xdr:rowOff>
    </xdr:from>
    <xdr:ext cx="405111" cy="259045"/>
    <xdr:sp macro="" textlink="">
      <xdr:nvSpPr>
        <xdr:cNvPr id="530" name="n_2aveValue【保健センター・保健所】&#10;有形固定資産減価償却率">
          <a:extLst>
            <a:ext uri="{FF2B5EF4-FFF2-40B4-BE49-F238E27FC236}">
              <a16:creationId xmlns:a16="http://schemas.microsoft.com/office/drawing/2014/main" xmlns="" id="{2B3DCFA9-4BBE-4E23-8A28-9D9533D3D16B}"/>
            </a:ext>
          </a:extLst>
        </xdr:cNvPr>
        <xdr:cNvSpPr txBox="1"/>
      </xdr:nvSpPr>
      <xdr:spPr>
        <a:xfrm>
          <a:off x="14389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19974</xdr:rowOff>
    </xdr:from>
    <xdr:ext cx="405111" cy="259045"/>
    <xdr:sp macro="" textlink="">
      <xdr:nvSpPr>
        <xdr:cNvPr id="531" name="n_3aveValue【保健センター・保健所】&#10;有形固定資産減価償却率">
          <a:extLst>
            <a:ext uri="{FF2B5EF4-FFF2-40B4-BE49-F238E27FC236}">
              <a16:creationId xmlns:a16="http://schemas.microsoft.com/office/drawing/2014/main" xmlns="" id="{1708BC4E-490B-4AE4-978C-9ECDADFCB93C}"/>
            </a:ext>
          </a:extLst>
        </xdr:cNvPr>
        <xdr:cNvSpPr txBox="1"/>
      </xdr:nvSpPr>
      <xdr:spPr>
        <a:xfrm>
          <a:off x="13500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154594</xdr:rowOff>
    </xdr:from>
    <xdr:ext cx="405111" cy="259045"/>
    <xdr:sp macro="" textlink="">
      <xdr:nvSpPr>
        <xdr:cNvPr id="532" name="n_4aveValue【保健センター・保健所】&#10;有形固定資産減価償却率">
          <a:extLst>
            <a:ext uri="{FF2B5EF4-FFF2-40B4-BE49-F238E27FC236}">
              <a16:creationId xmlns:a16="http://schemas.microsoft.com/office/drawing/2014/main" xmlns="" id="{7D9151C4-31C9-4DFB-9AC8-083C17B15B51}"/>
            </a:ext>
          </a:extLst>
        </xdr:cNvPr>
        <xdr:cNvSpPr txBox="1"/>
      </xdr:nvSpPr>
      <xdr:spPr>
        <a:xfrm>
          <a:off x="1261174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88554</xdr:rowOff>
    </xdr:from>
    <xdr:ext cx="405111" cy="259045"/>
    <xdr:sp macro="" textlink="">
      <xdr:nvSpPr>
        <xdr:cNvPr id="533" name="n_4mainValue【保健センター・保健所】&#10;有形固定資産減価償却率">
          <a:extLst>
            <a:ext uri="{FF2B5EF4-FFF2-40B4-BE49-F238E27FC236}">
              <a16:creationId xmlns:a16="http://schemas.microsoft.com/office/drawing/2014/main" xmlns="" id="{64B6728E-9D4A-49DD-97E2-348BC5E0FDFA}"/>
            </a:ext>
          </a:extLst>
        </xdr:cNvPr>
        <xdr:cNvSpPr txBox="1"/>
      </xdr:nvSpPr>
      <xdr:spPr>
        <a:xfrm>
          <a:off x="126117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4" name="正方形/長方形 533">
          <a:extLst>
            <a:ext uri="{FF2B5EF4-FFF2-40B4-BE49-F238E27FC236}">
              <a16:creationId xmlns:a16="http://schemas.microsoft.com/office/drawing/2014/main" xmlns="" id="{5EE71A7F-1A7D-4C15-B301-0DFB9DB24F0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5" name="正方形/長方形 534">
          <a:extLst>
            <a:ext uri="{FF2B5EF4-FFF2-40B4-BE49-F238E27FC236}">
              <a16:creationId xmlns:a16="http://schemas.microsoft.com/office/drawing/2014/main" xmlns="" id="{F370895B-38B6-4E3C-9D67-AC266AAD05C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6" name="正方形/長方形 535">
          <a:extLst>
            <a:ext uri="{FF2B5EF4-FFF2-40B4-BE49-F238E27FC236}">
              <a16:creationId xmlns:a16="http://schemas.microsoft.com/office/drawing/2014/main" xmlns="" id="{F50FC518-E031-4E24-AB57-A84B5668B68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7" name="正方形/長方形 536">
          <a:extLst>
            <a:ext uri="{FF2B5EF4-FFF2-40B4-BE49-F238E27FC236}">
              <a16:creationId xmlns:a16="http://schemas.microsoft.com/office/drawing/2014/main" xmlns="" id="{9778FC3C-B564-4F2A-BE3F-B552B95378C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8" name="正方形/長方形 537">
          <a:extLst>
            <a:ext uri="{FF2B5EF4-FFF2-40B4-BE49-F238E27FC236}">
              <a16:creationId xmlns:a16="http://schemas.microsoft.com/office/drawing/2014/main" xmlns="" id="{BB997245-1433-4F6F-9CE4-74D2A3217BD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9" name="正方形/長方形 538">
          <a:extLst>
            <a:ext uri="{FF2B5EF4-FFF2-40B4-BE49-F238E27FC236}">
              <a16:creationId xmlns:a16="http://schemas.microsoft.com/office/drawing/2014/main" xmlns="" id="{6F77C6C9-9FED-4CF8-B0E0-F68EFF89B43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0" name="正方形/長方形 539">
          <a:extLst>
            <a:ext uri="{FF2B5EF4-FFF2-40B4-BE49-F238E27FC236}">
              <a16:creationId xmlns:a16="http://schemas.microsoft.com/office/drawing/2014/main" xmlns="" id="{60BB1EC2-491A-4661-A027-61E7DCF3A43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1" name="正方形/長方形 540">
          <a:extLst>
            <a:ext uri="{FF2B5EF4-FFF2-40B4-BE49-F238E27FC236}">
              <a16:creationId xmlns:a16="http://schemas.microsoft.com/office/drawing/2014/main" xmlns="" id="{B2C3A1DE-09E7-40CE-BE0F-5FDB8187901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2" name="テキスト ボックス 541">
          <a:extLst>
            <a:ext uri="{FF2B5EF4-FFF2-40B4-BE49-F238E27FC236}">
              <a16:creationId xmlns:a16="http://schemas.microsoft.com/office/drawing/2014/main" xmlns="" id="{7F3E09AB-0EDA-4DB5-8728-101E9027876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3" name="直線コネクタ 542">
          <a:extLst>
            <a:ext uri="{FF2B5EF4-FFF2-40B4-BE49-F238E27FC236}">
              <a16:creationId xmlns:a16="http://schemas.microsoft.com/office/drawing/2014/main" xmlns="" id="{EEF55433-96F6-4508-8B71-F4341CD06C4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4" name="直線コネクタ 543">
          <a:extLst>
            <a:ext uri="{FF2B5EF4-FFF2-40B4-BE49-F238E27FC236}">
              <a16:creationId xmlns:a16="http://schemas.microsoft.com/office/drawing/2014/main" xmlns="" id="{3FD48E9C-5752-418F-9D7F-290D71A80224}"/>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5" name="テキスト ボックス 544">
          <a:extLst>
            <a:ext uri="{FF2B5EF4-FFF2-40B4-BE49-F238E27FC236}">
              <a16:creationId xmlns:a16="http://schemas.microsoft.com/office/drawing/2014/main" xmlns="" id="{78F9942D-0DA1-497B-9EA5-9530E5CF853E}"/>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6" name="直線コネクタ 545">
          <a:extLst>
            <a:ext uri="{FF2B5EF4-FFF2-40B4-BE49-F238E27FC236}">
              <a16:creationId xmlns:a16="http://schemas.microsoft.com/office/drawing/2014/main" xmlns="" id="{CDD33564-7505-4123-B5C5-10C1A8FC5F8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7" name="テキスト ボックス 546">
          <a:extLst>
            <a:ext uri="{FF2B5EF4-FFF2-40B4-BE49-F238E27FC236}">
              <a16:creationId xmlns:a16="http://schemas.microsoft.com/office/drawing/2014/main" xmlns="" id="{32333C22-8E42-4FBE-A9B0-E2E81AC0787D}"/>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8" name="直線コネクタ 547">
          <a:extLst>
            <a:ext uri="{FF2B5EF4-FFF2-40B4-BE49-F238E27FC236}">
              <a16:creationId xmlns:a16="http://schemas.microsoft.com/office/drawing/2014/main" xmlns="" id="{3D566BE7-1E4C-4703-8B84-569D6DF40CB4}"/>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9" name="テキスト ボックス 548">
          <a:extLst>
            <a:ext uri="{FF2B5EF4-FFF2-40B4-BE49-F238E27FC236}">
              <a16:creationId xmlns:a16="http://schemas.microsoft.com/office/drawing/2014/main" xmlns="" id="{DB6DB283-1B4D-4B52-A5D6-2D03C73A7566}"/>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0" name="直線コネクタ 549">
          <a:extLst>
            <a:ext uri="{FF2B5EF4-FFF2-40B4-BE49-F238E27FC236}">
              <a16:creationId xmlns:a16="http://schemas.microsoft.com/office/drawing/2014/main" xmlns="" id="{D1C78087-08EE-4759-8BA7-6BA0C8A17B66}"/>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1" name="テキスト ボックス 550">
          <a:extLst>
            <a:ext uri="{FF2B5EF4-FFF2-40B4-BE49-F238E27FC236}">
              <a16:creationId xmlns:a16="http://schemas.microsoft.com/office/drawing/2014/main" xmlns="" id="{10227EA7-CDAE-4A58-AA57-424BD873E812}"/>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2" name="直線コネクタ 551">
          <a:extLst>
            <a:ext uri="{FF2B5EF4-FFF2-40B4-BE49-F238E27FC236}">
              <a16:creationId xmlns:a16="http://schemas.microsoft.com/office/drawing/2014/main" xmlns="" id="{8FDE0214-CC0D-43E3-938C-6E8C2EB22F9E}"/>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3" name="テキスト ボックス 552">
          <a:extLst>
            <a:ext uri="{FF2B5EF4-FFF2-40B4-BE49-F238E27FC236}">
              <a16:creationId xmlns:a16="http://schemas.microsoft.com/office/drawing/2014/main" xmlns="" id="{6583036A-CCAF-4748-B2EB-69C46DA14AB1}"/>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4" name="直線コネクタ 553">
          <a:extLst>
            <a:ext uri="{FF2B5EF4-FFF2-40B4-BE49-F238E27FC236}">
              <a16:creationId xmlns:a16="http://schemas.microsoft.com/office/drawing/2014/main" xmlns="" id="{462FA897-83F5-4292-B0AE-71196E1EEF5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5" name="テキスト ボックス 554">
          <a:extLst>
            <a:ext uri="{FF2B5EF4-FFF2-40B4-BE49-F238E27FC236}">
              <a16:creationId xmlns:a16="http://schemas.microsoft.com/office/drawing/2014/main" xmlns="" id="{9855F586-8EE5-4E83-A8D7-40CAE8B717F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6" name="【保健センター・保健所】&#10;一人当たり面積グラフ枠">
          <a:extLst>
            <a:ext uri="{FF2B5EF4-FFF2-40B4-BE49-F238E27FC236}">
              <a16:creationId xmlns:a16="http://schemas.microsoft.com/office/drawing/2014/main" xmlns="" id="{FBD81866-5697-4856-A5C2-0CAA47B8432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110490</xdr:rowOff>
    </xdr:from>
    <xdr:to>
      <xdr:col>116</xdr:col>
      <xdr:colOff>62864</xdr:colOff>
      <xdr:row>64</xdr:row>
      <xdr:rowOff>26670</xdr:rowOff>
    </xdr:to>
    <xdr:cxnSp macro="">
      <xdr:nvCxnSpPr>
        <xdr:cNvPr id="557" name="直線コネクタ 556">
          <a:extLst>
            <a:ext uri="{FF2B5EF4-FFF2-40B4-BE49-F238E27FC236}">
              <a16:creationId xmlns:a16="http://schemas.microsoft.com/office/drawing/2014/main" xmlns="" id="{6008008A-1E29-458B-8312-FC2838C8C6AF}"/>
            </a:ext>
          </a:extLst>
        </xdr:cNvPr>
        <xdr:cNvCxnSpPr/>
      </xdr:nvCxnSpPr>
      <xdr:spPr>
        <a:xfrm flipV="1">
          <a:off x="22160864" y="954024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558" name="【保健センター・保健所】&#10;一人当たり面積最小値テキスト">
          <a:extLst>
            <a:ext uri="{FF2B5EF4-FFF2-40B4-BE49-F238E27FC236}">
              <a16:creationId xmlns:a16="http://schemas.microsoft.com/office/drawing/2014/main" xmlns="" id="{4251FF24-81CF-45F8-BA64-0A5588C2080C}"/>
            </a:ext>
          </a:extLst>
        </xdr:cNvPr>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559" name="直線コネクタ 558">
          <a:extLst>
            <a:ext uri="{FF2B5EF4-FFF2-40B4-BE49-F238E27FC236}">
              <a16:creationId xmlns:a16="http://schemas.microsoft.com/office/drawing/2014/main" xmlns="" id="{5F696F21-5280-4F57-A06B-44B83CB9BD18}"/>
            </a:ext>
          </a:extLst>
        </xdr:cNvPr>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57167</xdr:rowOff>
    </xdr:from>
    <xdr:ext cx="469744" cy="259045"/>
    <xdr:sp macro="" textlink="">
      <xdr:nvSpPr>
        <xdr:cNvPr id="560" name="【保健センター・保健所】&#10;一人当たり面積最大値テキスト">
          <a:extLst>
            <a:ext uri="{FF2B5EF4-FFF2-40B4-BE49-F238E27FC236}">
              <a16:creationId xmlns:a16="http://schemas.microsoft.com/office/drawing/2014/main" xmlns="" id="{C2D57670-08D9-40FE-96E0-E26B4C238DF4}"/>
            </a:ext>
          </a:extLst>
        </xdr:cNvPr>
        <xdr:cNvSpPr txBox="1"/>
      </xdr:nvSpPr>
      <xdr:spPr>
        <a:xfrm>
          <a:off x="22199600" y="931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110490</xdr:rowOff>
    </xdr:from>
    <xdr:to>
      <xdr:col>116</xdr:col>
      <xdr:colOff>152400</xdr:colOff>
      <xdr:row>55</xdr:row>
      <xdr:rowOff>110490</xdr:rowOff>
    </xdr:to>
    <xdr:cxnSp macro="">
      <xdr:nvCxnSpPr>
        <xdr:cNvPr id="561" name="直線コネクタ 560">
          <a:extLst>
            <a:ext uri="{FF2B5EF4-FFF2-40B4-BE49-F238E27FC236}">
              <a16:creationId xmlns:a16="http://schemas.microsoft.com/office/drawing/2014/main" xmlns="" id="{24ABA5F0-042C-4FD8-B3E8-0B395B88D383}"/>
            </a:ext>
          </a:extLst>
        </xdr:cNvPr>
        <xdr:cNvCxnSpPr/>
      </xdr:nvCxnSpPr>
      <xdr:spPr>
        <a:xfrm>
          <a:off x="22072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129557</xdr:rowOff>
    </xdr:from>
    <xdr:ext cx="469744" cy="259045"/>
    <xdr:sp macro="" textlink="">
      <xdr:nvSpPr>
        <xdr:cNvPr id="562" name="【保健センター・保健所】&#10;一人当たり面積平均値テキスト">
          <a:extLst>
            <a:ext uri="{FF2B5EF4-FFF2-40B4-BE49-F238E27FC236}">
              <a16:creationId xmlns:a16="http://schemas.microsoft.com/office/drawing/2014/main" xmlns="" id="{28B38F6C-AA7B-496C-81CD-D9CE60BF853A}"/>
            </a:ext>
          </a:extLst>
        </xdr:cNvPr>
        <xdr:cNvSpPr txBox="1"/>
      </xdr:nvSpPr>
      <xdr:spPr>
        <a:xfrm>
          <a:off x="22199600" y="10759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151130</xdr:rowOff>
    </xdr:from>
    <xdr:to>
      <xdr:col>116</xdr:col>
      <xdr:colOff>114300</xdr:colOff>
      <xdr:row>63</xdr:row>
      <xdr:rowOff>81280</xdr:rowOff>
    </xdr:to>
    <xdr:sp macro="" textlink="">
      <xdr:nvSpPr>
        <xdr:cNvPr id="563" name="フローチャート: 判断 562">
          <a:extLst>
            <a:ext uri="{FF2B5EF4-FFF2-40B4-BE49-F238E27FC236}">
              <a16:creationId xmlns:a16="http://schemas.microsoft.com/office/drawing/2014/main" xmlns="" id="{2D4D9C75-88A6-443E-AEBC-6D11F96AF633}"/>
            </a:ext>
          </a:extLst>
        </xdr:cNvPr>
        <xdr:cNvSpPr/>
      </xdr:nvSpPr>
      <xdr:spPr>
        <a:xfrm>
          <a:off x="22110700" y="107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166370</xdr:rowOff>
    </xdr:from>
    <xdr:to>
      <xdr:col>112</xdr:col>
      <xdr:colOff>38100</xdr:colOff>
      <xdr:row>63</xdr:row>
      <xdr:rowOff>96520</xdr:rowOff>
    </xdr:to>
    <xdr:sp macro="" textlink="">
      <xdr:nvSpPr>
        <xdr:cNvPr id="564" name="フローチャート: 判断 563">
          <a:extLst>
            <a:ext uri="{FF2B5EF4-FFF2-40B4-BE49-F238E27FC236}">
              <a16:creationId xmlns:a16="http://schemas.microsoft.com/office/drawing/2014/main" xmlns="" id="{614716C0-4FEC-4094-BE96-59D17CB4B863}"/>
            </a:ext>
          </a:extLst>
        </xdr:cNvPr>
        <xdr:cNvSpPr/>
      </xdr:nvSpPr>
      <xdr:spPr>
        <a:xfrm>
          <a:off x="21272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13970</xdr:rowOff>
    </xdr:from>
    <xdr:to>
      <xdr:col>107</xdr:col>
      <xdr:colOff>101600</xdr:colOff>
      <xdr:row>63</xdr:row>
      <xdr:rowOff>115570</xdr:rowOff>
    </xdr:to>
    <xdr:sp macro="" textlink="">
      <xdr:nvSpPr>
        <xdr:cNvPr id="565" name="フローチャート: 判断 564">
          <a:extLst>
            <a:ext uri="{FF2B5EF4-FFF2-40B4-BE49-F238E27FC236}">
              <a16:creationId xmlns:a16="http://schemas.microsoft.com/office/drawing/2014/main" xmlns="" id="{97D2B35F-2113-4FA8-8A0D-23649182EE31}"/>
            </a:ext>
          </a:extLst>
        </xdr:cNvPr>
        <xdr:cNvSpPr/>
      </xdr:nvSpPr>
      <xdr:spPr>
        <a:xfrm>
          <a:off x="20383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17780</xdr:rowOff>
    </xdr:from>
    <xdr:to>
      <xdr:col>102</xdr:col>
      <xdr:colOff>165100</xdr:colOff>
      <xdr:row>63</xdr:row>
      <xdr:rowOff>119380</xdr:rowOff>
    </xdr:to>
    <xdr:sp macro="" textlink="">
      <xdr:nvSpPr>
        <xdr:cNvPr id="566" name="フローチャート: 判断 565">
          <a:extLst>
            <a:ext uri="{FF2B5EF4-FFF2-40B4-BE49-F238E27FC236}">
              <a16:creationId xmlns:a16="http://schemas.microsoft.com/office/drawing/2014/main" xmlns="" id="{8A127709-B436-41AE-A978-43C9837AF06E}"/>
            </a:ext>
          </a:extLst>
        </xdr:cNvPr>
        <xdr:cNvSpPr/>
      </xdr:nvSpPr>
      <xdr:spPr>
        <a:xfrm>
          <a:off x="19494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6350</xdr:rowOff>
    </xdr:from>
    <xdr:to>
      <xdr:col>98</xdr:col>
      <xdr:colOff>38100</xdr:colOff>
      <xdr:row>63</xdr:row>
      <xdr:rowOff>107950</xdr:rowOff>
    </xdr:to>
    <xdr:sp macro="" textlink="">
      <xdr:nvSpPr>
        <xdr:cNvPr id="567" name="フローチャート: 判断 566">
          <a:extLst>
            <a:ext uri="{FF2B5EF4-FFF2-40B4-BE49-F238E27FC236}">
              <a16:creationId xmlns:a16="http://schemas.microsoft.com/office/drawing/2014/main" xmlns="" id="{C50720FC-6459-4900-8FF0-BB669B4B74EA}"/>
            </a:ext>
          </a:extLst>
        </xdr:cNvPr>
        <xdr:cNvSpPr/>
      </xdr:nvSpPr>
      <xdr:spPr>
        <a:xfrm>
          <a:off x="18605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8" name="テキスト ボックス 567">
          <a:extLst>
            <a:ext uri="{FF2B5EF4-FFF2-40B4-BE49-F238E27FC236}">
              <a16:creationId xmlns:a16="http://schemas.microsoft.com/office/drawing/2014/main" xmlns="" id="{9A658207-DB86-4FDC-A728-7DF44D30CDE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9" name="テキスト ボックス 568">
          <a:extLst>
            <a:ext uri="{FF2B5EF4-FFF2-40B4-BE49-F238E27FC236}">
              <a16:creationId xmlns:a16="http://schemas.microsoft.com/office/drawing/2014/main" xmlns="" id="{0D097B00-0D48-4DBA-8927-4ADCB48EB51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0" name="テキスト ボックス 569">
          <a:extLst>
            <a:ext uri="{FF2B5EF4-FFF2-40B4-BE49-F238E27FC236}">
              <a16:creationId xmlns:a16="http://schemas.microsoft.com/office/drawing/2014/main" xmlns="" id="{2FE9DF96-ADF5-41DB-8B36-7F2D492A74A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1" name="テキスト ボックス 570">
          <a:extLst>
            <a:ext uri="{FF2B5EF4-FFF2-40B4-BE49-F238E27FC236}">
              <a16:creationId xmlns:a16="http://schemas.microsoft.com/office/drawing/2014/main" xmlns="" id="{924BAD9E-DB80-4297-B5B1-1886F9738DC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2" name="テキスト ボックス 571">
          <a:extLst>
            <a:ext uri="{FF2B5EF4-FFF2-40B4-BE49-F238E27FC236}">
              <a16:creationId xmlns:a16="http://schemas.microsoft.com/office/drawing/2014/main" xmlns="" id="{0CB56ED2-A1DF-4676-974C-17FD1ACD2C3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62</xdr:row>
      <xdr:rowOff>82550</xdr:rowOff>
    </xdr:from>
    <xdr:to>
      <xdr:col>98</xdr:col>
      <xdr:colOff>38100</xdr:colOff>
      <xdr:row>63</xdr:row>
      <xdr:rowOff>12700</xdr:rowOff>
    </xdr:to>
    <xdr:sp macro="" textlink="">
      <xdr:nvSpPr>
        <xdr:cNvPr id="573" name="楕円 572">
          <a:extLst>
            <a:ext uri="{FF2B5EF4-FFF2-40B4-BE49-F238E27FC236}">
              <a16:creationId xmlns:a16="http://schemas.microsoft.com/office/drawing/2014/main" xmlns="" id="{616A1242-0ACC-411A-8945-C8821E6FD299}"/>
            </a:ext>
          </a:extLst>
        </xdr:cNvPr>
        <xdr:cNvSpPr/>
      </xdr:nvSpPr>
      <xdr:spPr>
        <a:xfrm>
          <a:off x="18605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113047</xdr:rowOff>
    </xdr:from>
    <xdr:ext cx="469744" cy="259045"/>
    <xdr:sp macro="" textlink="">
      <xdr:nvSpPr>
        <xdr:cNvPr id="574" name="n_1aveValue【保健センター・保健所】&#10;一人当たり面積">
          <a:extLst>
            <a:ext uri="{FF2B5EF4-FFF2-40B4-BE49-F238E27FC236}">
              <a16:creationId xmlns:a16="http://schemas.microsoft.com/office/drawing/2014/main" xmlns="" id="{C9C46665-8D48-46BA-9BE7-C4782F07497F}"/>
            </a:ext>
          </a:extLst>
        </xdr:cNvPr>
        <xdr:cNvSpPr txBox="1"/>
      </xdr:nvSpPr>
      <xdr:spPr>
        <a:xfrm>
          <a:off x="21075727"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132097</xdr:rowOff>
    </xdr:from>
    <xdr:ext cx="469744" cy="259045"/>
    <xdr:sp macro="" textlink="">
      <xdr:nvSpPr>
        <xdr:cNvPr id="575" name="n_2aveValue【保健センター・保健所】&#10;一人当たり面積">
          <a:extLst>
            <a:ext uri="{FF2B5EF4-FFF2-40B4-BE49-F238E27FC236}">
              <a16:creationId xmlns:a16="http://schemas.microsoft.com/office/drawing/2014/main" xmlns="" id="{2F683A23-BD11-4FA4-880C-D0935DCE3809}"/>
            </a:ext>
          </a:extLst>
        </xdr:cNvPr>
        <xdr:cNvSpPr txBox="1"/>
      </xdr:nvSpPr>
      <xdr:spPr>
        <a:xfrm>
          <a:off x="201994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135907</xdr:rowOff>
    </xdr:from>
    <xdr:ext cx="469744" cy="259045"/>
    <xdr:sp macro="" textlink="">
      <xdr:nvSpPr>
        <xdr:cNvPr id="576" name="n_3aveValue【保健センター・保健所】&#10;一人当たり面積">
          <a:extLst>
            <a:ext uri="{FF2B5EF4-FFF2-40B4-BE49-F238E27FC236}">
              <a16:creationId xmlns:a16="http://schemas.microsoft.com/office/drawing/2014/main" xmlns="" id="{2CE910A7-33D9-4934-82EE-2AD8CFB11836}"/>
            </a:ext>
          </a:extLst>
        </xdr:cNvPr>
        <xdr:cNvSpPr txBox="1"/>
      </xdr:nvSpPr>
      <xdr:spPr>
        <a:xfrm>
          <a:off x="19310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99077</xdr:rowOff>
    </xdr:from>
    <xdr:ext cx="469744" cy="259045"/>
    <xdr:sp macro="" textlink="">
      <xdr:nvSpPr>
        <xdr:cNvPr id="577" name="n_4aveValue【保健センター・保健所】&#10;一人当たり面積">
          <a:extLst>
            <a:ext uri="{FF2B5EF4-FFF2-40B4-BE49-F238E27FC236}">
              <a16:creationId xmlns:a16="http://schemas.microsoft.com/office/drawing/2014/main" xmlns="" id="{C00BCF2F-6F49-44F3-BA38-88543EEC9AB0}"/>
            </a:ext>
          </a:extLst>
        </xdr:cNvPr>
        <xdr:cNvSpPr txBox="1"/>
      </xdr:nvSpPr>
      <xdr:spPr>
        <a:xfrm>
          <a:off x="18421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29227</xdr:rowOff>
    </xdr:from>
    <xdr:ext cx="469744" cy="259045"/>
    <xdr:sp macro="" textlink="">
      <xdr:nvSpPr>
        <xdr:cNvPr id="578" name="n_4mainValue【保健センター・保健所】&#10;一人当たり面積">
          <a:extLst>
            <a:ext uri="{FF2B5EF4-FFF2-40B4-BE49-F238E27FC236}">
              <a16:creationId xmlns:a16="http://schemas.microsoft.com/office/drawing/2014/main" xmlns="" id="{5C3E7EB1-DE13-4259-B7D9-7898D4EC0258}"/>
            </a:ext>
          </a:extLst>
        </xdr:cNvPr>
        <xdr:cNvSpPr txBox="1"/>
      </xdr:nvSpPr>
      <xdr:spPr>
        <a:xfrm>
          <a:off x="18421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9" name="正方形/長方形 578">
          <a:extLst>
            <a:ext uri="{FF2B5EF4-FFF2-40B4-BE49-F238E27FC236}">
              <a16:creationId xmlns:a16="http://schemas.microsoft.com/office/drawing/2014/main" xmlns="" id="{CE3EB37F-1693-4A2E-BC69-C0350973CEB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0" name="正方形/長方形 579">
          <a:extLst>
            <a:ext uri="{FF2B5EF4-FFF2-40B4-BE49-F238E27FC236}">
              <a16:creationId xmlns:a16="http://schemas.microsoft.com/office/drawing/2014/main" xmlns="" id="{E2F5C4FB-2B29-4275-B548-E59F5DA3DB0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1" name="正方形/長方形 580">
          <a:extLst>
            <a:ext uri="{FF2B5EF4-FFF2-40B4-BE49-F238E27FC236}">
              <a16:creationId xmlns:a16="http://schemas.microsoft.com/office/drawing/2014/main" xmlns="" id="{9DE01B22-E9D8-46FD-B7EC-4D1F3334359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2" name="正方形/長方形 581">
          <a:extLst>
            <a:ext uri="{FF2B5EF4-FFF2-40B4-BE49-F238E27FC236}">
              <a16:creationId xmlns:a16="http://schemas.microsoft.com/office/drawing/2014/main" xmlns="" id="{755EF196-7B28-44A7-A1BB-C0FC64C4135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3" name="正方形/長方形 582">
          <a:extLst>
            <a:ext uri="{FF2B5EF4-FFF2-40B4-BE49-F238E27FC236}">
              <a16:creationId xmlns:a16="http://schemas.microsoft.com/office/drawing/2014/main" xmlns="" id="{12C002E4-A5FA-4ECA-B74C-BE8E4B11DB8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4" name="正方形/長方形 583">
          <a:extLst>
            <a:ext uri="{FF2B5EF4-FFF2-40B4-BE49-F238E27FC236}">
              <a16:creationId xmlns:a16="http://schemas.microsoft.com/office/drawing/2014/main" xmlns="" id="{F39C132B-A20D-45B9-AFF1-D8C71EB6D76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5" name="正方形/長方形 584">
          <a:extLst>
            <a:ext uri="{FF2B5EF4-FFF2-40B4-BE49-F238E27FC236}">
              <a16:creationId xmlns:a16="http://schemas.microsoft.com/office/drawing/2014/main" xmlns="" id="{0FD3870E-61B9-45EB-ACC5-38BA22C8C48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6" name="正方形/長方形 585">
          <a:extLst>
            <a:ext uri="{FF2B5EF4-FFF2-40B4-BE49-F238E27FC236}">
              <a16:creationId xmlns:a16="http://schemas.microsoft.com/office/drawing/2014/main" xmlns="" id="{546568BC-2A6C-4448-8251-B778DBE1898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7" name="テキスト ボックス 586">
          <a:extLst>
            <a:ext uri="{FF2B5EF4-FFF2-40B4-BE49-F238E27FC236}">
              <a16:creationId xmlns:a16="http://schemas.microsoft.com/office/drawing/2014/main" xmlns="" id="{EB3EC9F5-AB79-43C7-A02F-96B4B7DE6A7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8" name="直線コネクタ 587">
          <a:extLst>
            <a:ext uri="{FF2B5EF4-FFF2-40B4-BE49-F238E27FC236}">
              <a16:creationId xmlns:a16="http://schemas.microsoft.com/office/drawing/2014/main" xmlns="" id="{5C63BDDB-A086-4FAB-852C-4A5FE72457B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89" name="テキスト ボックス 588">
          <a:extLst>
            <a:ext uri="{FF2B5EF4-FFF2-40B4-BE49-F238E27FC236}">
              <a16:creationId xmlns:a16="http://schemas.microsoft.com/office/drawing/2014/main" xmlns="" id="{14816724-7FC2-4F10-A393-29463E5E37C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90" name="直線コネクタ 589">
          <a:extLst>
            <a:ext uri="{FF2B5EF4-FFF2-40B4-BE49-F238E27FC236}">
              <a16:creationId xmlns:a16="http://schemas.microsoft.com/office/drawing/2014/main" xmlns="" id="{66B1B9EA-F8A7-4E26-891F-F6181BA44D66}"/>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91" name="テキスト ボックス 590">
          <a:extLst>
            <a:ext uri="{FF2B5EF4-FFF2-40B4-BE49-F238E27FC236}">
              <a16:creationId xmlns:a16="http://schemas.microsoft.com/office/drawing/2014/main" xmlns="" id="{902A2F34-3997-48FA-A6B2-28B529B1253F}"/>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92" name="直線コネクタ 591">
          <a:extLst>
            <a:ext uri="{FF2B5EF4-FFF2-40B4-BE49-F238E27FC236}">
              <a16:creationId xmlns:a16="http://schemas.microsoft.com/office/drawing/2014/main" xmlns="" id="{404417D7-0768-4A0D-930C-80EB984D3C52}"/>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93" name="テキスト ボックス 592">
          <a:extLst>
            <a:ext uri="{FF2B5EF4-FFF2-40B4-BE49-F238E27FC236}">
              <a16:creationId xmlns:a16="http://schemas.microsoft.com/office/drawing/2014/main" xmlns="" id="{63254632-ED04-4A24-9703-26587EBB65AE}"/>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94" name="直線コネクタ 593">
          <a:extLst>
            <a:ext uri="{FF2B5EF4-FFF2-40B4-BE49-F238E27FC236}">
              <a16:creationId xmlns:a16="http://schemas.microsoft.com/office/drawing/2014/main" xmlns="" id="{D6CE2AC1-A109-42FE-A31F-44069DB9BE23}"/>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5" name="テキスト ボックス 594">
          <a:extLst>
            <a:ext uri="{FF2B5EF4-FFF2-40B4-BE49-F238E27FC236}">
              <a16:creationId xmlns:a16="http://schemas.microsoft.com/office/drawing/2014/main" xmlns="" id="{ABE8D1AE-2FAF-44E6-A009-52739B115484}"/>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6" name="直線コネクタ 595">
          <a:extLst>
            <a:ext uri="{FF2B5EF4-FFF2-40B4-BE49-F238E27FC236}">
              <a16:creationId xmlns:a16="http://schemas.microsoft.com/office/drawing/2014/main" xmlns="" id="{3D968DCA-5FB0-4B9D-9D1D-4DCAA854D08D}"/>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7" name="テキスト ボックス 596">
          <a:extLst>
            <a:ext uri="{FF2B5EF4-FFF2-40B4-BE49-F238E27FC236}">
              <a16:creationId xmlns:a16="http://schemas.microsoft.com/office/drawing/2014/main" xmlns="" id="{508CFC5D-EBDE-4BD0-95BD-EA23780FF5B2}"/>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8" name="直線コネクタ 597">
          <a:extLst>
            <a:ext uri="{FF2B5EF4-FFF2-40B4-BE49-F238E27FC236}">
              <a16:creationId xmlns:a16="http://schemas.microsoft.com/office/drawing/2014/main" xmlns="" id="{C5D4E914-18A6-416F-A390-896B0D469451}"/>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99" name="テキスト ボックス 598">
          <a:extLst>
            <a:ext uri="{FF2B5EF4-FFF2-40B4-BE49-F238E27FC236}">
              <a16:creationId xmlns:a16="http://schemas.microsoft.com/office/drawing/2014/main" xmlns="" id="{77DC0DCE-A3CD-4004-957A-419948A4ACBC}"/>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0" name="直線コネクタ 599">
          <a:extLst>
            <a:ext uri="{FF2B5EF4-FFF2-40B4-BE49-F238E27FC236}">
              <a16:creationId xmlns:a16="http://schemas.microsoft.com/office/drawing/2014/main" xmlns="" id="{F1AAC7B2-E1DB-4412-9DC9-28DC6E6B66B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01" name="テキスト ボックス 600">
          <a:extLst>
            <a:ext uri="{FF2B5EF4-FFF2-40B4-BE49-F238E27FC236}">
              <a16:creationId xmlns:a16="http://schemas.microsoft.com/office/drawing/2014/main" xmlns="" id="{66D741A4-50E2-4AD6-8090-EC0AE5093D9A}"/>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2" name="【消防施設】&#10;有形固定資産減価償却率グラフ枠">
          <a:extLst>
            <a:ext uri="{FF2B5EF4-FFF2-40B4-BE49-F238E27FC236}">
              <a16:creationId xmlns:a16="http://schemas.microsoft.com/office/drawing/2014/main" xmlns="" id="{B3F3D3E2-ACFC-42B8-A87A-CB5B22D4DD5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86</xdr:row>
      <xdr:rowOff>34289</xdr:rowOff>
    </xdr:to>
    <xdr:cxnSp macro="">
      <xdr:nvCxnSpPr>
        <xdr:cNvPr id="603" name="直線コネクタ 602">
          <a:extLst>
            <a:ext uri="{FF2B5EF4-FFF2-40B4-BE49-F238E27FC236}">
              <a16:creationId xmlns:a16="http://schemas.microsoft.com/office/drawing/2014/main" xmlns="" id="{7E0F2DAA-0504-41A1-9B4E-1149D1B25AFB}"/>
            </a:ext>
          </a:extLst>
        </xdr:cNvPr>
        <xdr:cNvCxnSpPr/>
      </xdr:nvCxnSpPr>
      <xdr:spPr>
        <a:xfrm flipV="1">
          <a:off x="16318864" y="13352145"/>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38116</xdr:rowOff>
    </xdr:from>
    <xdr:ext cx="405111" cy="259045"/>
    <xdr:sp macro="" textlink="">
      <xdr:nvSpPr>
        <xdr:cNvPr id="604" name="【消防施設】&#10;有形固定資産減価償却率最小値テキスト">
          <a:extLst>
            <a:ext uri="{FF2B5EF4-FFF2-40B4-BE49-F238E27FC236}">
              <a16:creationId xmlns:a16="http://schemas.microsoft.com/office/drawing/2014/main" xmlns="" id="{9DD9D49C-94C8-425A-8ED8-FEC670A83416}"/>
            </a:ext>
          </a:extLst>
        </xdr:cNvPr>
        <xdr:cNvSpPr txBox="1"/>
      </xdr:nvSpPr>
      <xdr:spPr>
        <a:xfrm>
          <a:off x="16357600" y="1478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34289</xdr:rowOff>
    </xdr:from>
    <xdr:to>
      <xdr:col>86</xdr:col>
      <xdr:colOff>25400</xdr:colOff>
      <xdr:row>86</xdr:row>
      <xdr:rowOff>34289</xdr:rowOff>
    </xdr:to>
    <xdr:cxnSp macro="">
      <xdr:nvCxnSpPr>
        <xdr:cNvPr id="605" name="直線コネクタ 604">
          <a:extLst>
            <a:ext uri="{FF2B5EF4-FFF2-40B4-BE49-F238E27FC236}">
              <a16:creationId xmlns:a16="http://schemas.microsoft.com/office/drawing/2014/main" xmlns="" id="{BECEC350-F6C7-4101-B061-43F38D4BA6C3}"/>
            </a:ext>
          </a:extLst>
        </xdr:cNvPr>
        <xdr:cNvCxnSpPr/>
      </xdr:nvCxnSpPr>
      <xdr:spPr>
        <a:xfrm>
          <a:off x="16230600" y="1477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606" name="【消防施設】&#10;有形固定資産減価償却率最大値テキスト">
          <a:extLst>
            <a:ext uri="{FF2B5EF4-FFF2-40B4-BE49-F238E27FC236}">
              <a16:creationId xmlns:a16="http://schemas.microsoft.com/office/drawing/2014/main" xmlns="" id="{28EC3A3A-7033-4EA4-A4B1-8F3B2A696253}"/>
            </a:ext>
          </a:extLst>
        </xdr:cNvPr>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607" name="直線コネクタ 606">
          <a:extLst>
            <a:ext uri="{FF2B5EF4-FFF2-40B4-BE49-F238E27FC236}">
              <a16:creationId xmlns:a16="http://schemas.microsoft.com/office/drawing/2014/main" xmlns="" id="{4EABED21-3861-4A80-BC38-6D656DD7D703}"/>
            </a:ext>
          </a:extLst>
        </xdr:cNvPr>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125747</xdr:rowOff>
    </xdr:from>
    <xdr:ext cx="405111" cy="259045"/>
    <xdr:sp macro="" textlink="">
      <xdr:nvSpPr>
        <xdr:cNvPr id="608" name="【消防施設】&#10;有形固定資産減価償却率平均値テキスト">
          <a:extLst>
            <a:ext uri="{FF2B5EF4-FFF2-40B4-BE49-F238E27FC236}">
              <a16:creationId xmlns:a16="http://schemas.microsoft.com/office/drawing/2014/main" xmlns="" id="{C75C11F9-EACB-4EAF-B637-5D03F68E8591}"/>
            </a:ext>
          </a:extLst>
        </xdr:cNvPr>
        <xdr:cNvSpPr txBox="1"/>
      </xdr:nvSpPr>
      <xdr:spPr>
        <a:xfrm>
          <a:off x="16357600" y="1401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609" name="フローチャート: 判断 608">
          <a:extLst>
            <a:ext uri="{FF2B5EF4-FFF2-40B4-BE49-F238E27FC236}">
              <a16:creationId xmlns:a16="http://schemas.microsoft.com/office/drawing/2014/main" xmlns="" id="{B8BC04FC-C780-4CA9-BC08-91628CAFD61A}"/>
            </a:ext>
          </a:extLst>
        </xdr:cNvPr>
        <xdr:cNvSpPr/>
      </xdr:nvSpPr>
      <xdr:spPr>
        <a:xfrm>
          <a:off x="162687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101600</xdr:rowOff>
    </xdr:from>
    <xdr:to>
      <xdr:col>81</xdr:col>
      <xdr:colOff>101600</xdr:colOff>
      <xdr:row>82</xdr:row>
      <xdr:rowOff>31750</xdr:rowOff>
    </xdr:to>
    <xdr:sp macro="" textlink="">
      <xdr:nvSpPr>
        <xdr:cNvPr id="610" name="フローチャート: 判断 609">
          <a:extLst>
            <a:ext uri="{FF2B5EF4-FFF2-40B4-BE49-F238E27FC236}">
              <a16:creationId xmlns:a16="http://schemas.microsoft.com/office/drawing/2014/main" xmlns="" id="{AE533BAA-A7E7-4C79-B337-3542E85A91C3}"/>
            </a:ext>
          </a:extLst>
        </xdr:cNvPr>
        <xdr:cNvSpPr/>
      </xdr:nvSpPr>
      <xdr:spPr>
        <a:xfrm>
          <a:off x="15430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57786</xdr:rowOff>
    </xdr:from>
    <xdr:to>
      <xdr:col>76</xdr:col>
      <xdr:colOff>165100</xdr:colOff>
      <xdr:row>81</xdr:row>
      <xdr:rowOff>159386</xdr:rowOff>
    </xdr:to>
    <xdr:sp macro="" textlink="">
      <xdr:nvSpPr>
        <xdr:cNvPr id="611" name="フローチャート: 判断 610">
          <a:extLst>
            <a:ext uri="{FF2B5EF4-FFF2-40B4-BE49-F238E27FC236}">
              <a16:creationId xmlns:a16="http://schemas.microsoft.com/office/drawing/2014/main" xmlns="" id="{974A52DF-A80A-4728-BAC5-1B0441BCF542}"/>
            </a:ext>
          </a:extLst>
        </xdr:cNvPr>
        <xdr:cNvSpPr/>
      </xdr:nvSpPr>
      <xdr:spPr>
        <a:xfrm>
          <a:off x="14541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612" name="フローチャート: 判断 611">
          <a:extLst>
            <a:ext uri="{FF2B5EF4-FFF2-40B4-BE49-F238E27FC236}">
              <a16:creationId xmlns:a16="http://schemas.microsoft.com/office/drawing/2014/main" xmlns="" id="{6A3B5D06-6629-4E83-89FA-4ADF9C708C9D}"/>
            </a:ext>
          </a:extLst>
        </xdr:cNvPr>
        <xdr:cNvSpPr/>
      </xdr:nvSpPr>
      <xdr:spPr>
        <a:xfrm>
          <a:off x="13652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84455</xdr:rowOff>
    </xdr:from>
    <xdr:to>
      <xdr:col>67</xdr:col>
      <xdr:colOff>101600</xdr:colOff>
      <xdr:row>82</xdr:row>
      <xdr:rowOff>14605</xdr:rowOff>
    </xdr:to>
    <xdr:sp macro="" textlink="">
      <xdr:nvSpPr>
        <xdr:cNvPr id="613" name="フローチャート: 判断 612">
          <a:extLst>
            <a:ext uri="{FF2B5EF4-FFF2-40B4-BE49-F238E27FC236}">
              <a16:creationId xmlns:a16="http://schemas.microsoft.com/office/drawing/2014/main" xmlns="" id="{6E46C472-26F9-48BD-8AED-E8D17BA5AD9E}"/>
            </a:ext>
          </a:extLst>
        </xdr:cNvPr>
        <xdr:cNvSpPr/>
      </xdr:nvSpPr>
      <xdr:spPr>
        <a:xfrm>
          <a:off x="12763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xmlns="" id="{05956FBD-CED7-4D95-99CF-E558CF924C2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xmlns="" id="{93D23129-8E37-4072-B248-99D37017146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xmlns="" id="{D61FA537-243B-4179-ABA9-E1F5611F87D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xmlns="" id="{15143D17-C958-4F87-BF75-862B7C8D3C7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xmlns="" id="{15C46C2C-0CB8-423E-94DF-3C0C62D83A4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80</xdr:row>
      <xdr:rowOff>168275</xdr:rowOff>
    </xdr:from>
    <xdr:to>
      <xdr:col>67</xdr:col>
      <xdr:colOff>101600</xdr:colOff>
      <xdr:row>81</xdr:row>
      <xdr:rowOff>98425</xdr:rowOff>
    </xdr:to>
    <xdr:sp macro="" textlink="">
      <xdr:nvSpPr>
        <xdr:cNvPr id="619" name="楕円 618">
          <a:extLst>
            <a:ext uri="{FF2B5EF4-FFF2-40B4-BE49-F238E27FC236}">
              <a16:creationId xmlns:a16="http://schemas.microsoft.com/office/drawing/2014/main" xmlns="" id="{B07F1894-D167-4500-A718-0B1E0C9F84BB}"/>
            </a:ext>
          </a:extLst>
        </xdr:cNvPr>
        <xdr:cNvSpPr/>
      </xdr:nvSpPr>
      <xdr:spPr>
        <a:xfrm>
          <a:off x="12763500" y="138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48277</xdr:rowOff>
    </xdr:from>
    <xdr:ext cx="405111" cy="259045"/>
    <xdr:sp macro="" textlink="">
      <xdr:nvSpPr>
        <xdr:cNvPr id="620" name="n_1aveValue【消防施設】&#10;有形固定資産減価償却率">
          <a:extLst>
            <a:ext uri="{FF2B5EF4-FFF2-40B4-BE49-F238E27FC236}">
              <a16:creationId xmlns:a16="http://schemas.microsoft.com/office/drawing/2014/main" xmlns="" id="{2954151D-3A5D-43A0-9822-D1602B3F6643}"/>
            </a:ext>
          </a:extLst>
        </xdr:cNvPr>
        <xdr:cNvSpPr txBox="1"/>
      </xdr:nvSpPr>
      <xdr:spPr>
        <a:xfrm>
          <a:off x="152660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4463</xdr:rowOff>
    </xdr:from>
    <xdr:ext cx="405111" cy="259045"/>
    <xdr:sp macro="" textlink="">
      <xdr:nvSpPr>
        <xdr:cNvPr id="621" name="n_2aveValue【消防施設】&#10;有形固定資産減価償却率">
          <a:extLst>
            <a:ext uri="{FF2B5EF4-FFF2-40B4-BE49-F238E27FC236}">
              <a16:creationId xmlns:a16="http://schemas.microsoft.com/office/drawing/2014/main" xmlns="" id="{A854FA56-D0D2-43CC-BC9C-04DAACC5147A}"/>
            </a:ext>
          </a:extLst>
        </xdr:cNvPr>
        <xdr:cNvSpPr txBox="1"/>
      </xdr:nvSpPr>
      <xdr:spPr>
        <a:xfrm>
          <a:off x="14389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10177</xdr:rowOff>
    </xdr:from>
    <xdr:ext cx="405111" cy="259045"/>
    <xdr:sp macro="" textlink="">
      <xdr:nvSpPr>
        <xdr:cNvPr id="622" name="n_3aveValue【消防施設】&#10;有形固定資産減価償却率">
          <a:extLst>
            <a:ext uri="{FF2B5EF4-FFF2-40B4-BE49-F238E27FC236}">
              <a16:creationId xmlns:a16="http://schemas.microsoft.com/office/drawing/2014/main" xmlns="" id="{7B31CCCA-5E8E-45EC-8AF5-2B41B6D1BD76}"/>
            </a:ext>
          </a:extLst>
        </xdr:cNvPr>
        <xdr:cNvSpPr txBox="1"/>
      </xdr:nvSpPr>
      <xdr:spPr>
        <a:xfrm>
          <a:off x="13500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5732</xdr:rowOff>
    </xdr:from>
    <xdr:ext cx="405111" cy="259045"/>
    <xdr:sp macro="" textlink="">
      <xdr:nvSpPr>
        <xdr:cNvPr id="623" name="n_4aveValue【消防施設】&#10;有形固定資産減価償却率">
          <a:extLst>
            <a:ext uri="{FF2B5EF4-FFF2-40B4-BE49-F238E27FC236}">
              <a16:creationId xmlns:a16="http://schemas.microsoft.com/office/drawing/2014/main" xmlns="" id="{AD88F1C4-6EA1-40F3-81F2-4D0F7FCAF1D9}"/>
            </a:ext>
          </a:extLst>
        </xdr:cNvPr>
        <xdr:cNvSpPr txBox="1"/>
      </xdr:nvSpPr>
      <xdr:spPr>
        <a:xfrm>
          <a:off x="12611744" y="1406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114952</xdr:rowOff>
    </xdr:from>
    <xdr:ext cx="405111" cy="259045"/>
    <xdr:sp macro="" textlink="">
      <xdr:nvSpPr>
        <xdr:cNvPr id="624" name="n_4mainValue【消防施設】&#10;有形固定資産減価償却率">
          <a:extLst>
            <a:ext uri="{FF2B5EF4-FFF2-40B4-BE49-F238E27FC236}">
              <a16:creationId xmlns:a16="http://schemas.microsoft.com/office/drawing/2014/main" xmlns="" id="{036E8CF2-59BC-4983-8C7F-F33D461867A8}"/>
            </a:ext>
          </a:extLst>
        </xdr:cNvPr>
        <xdr:cNvSpPr txBox="1"/>
      </xdr:nvSpPr>
      <xdr:spPr>
        <a:xfrm>
          <a:off x="12611744"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5" name="正方形/長方形 624">
          <a:extLst>
            <a:ext uri="{FF2B5EF4-FFF2-40B4-BE49-F238E27FC236}">
              <a16:creationId xmlns:a16="http://schemas.microsoft.com/office/drawing/2014/main" xmlns="" id="{0401F240-CF51-4B77-A194-2E3F7A6A833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6" name="正方形/長方形 625">
          <a:extLst>
            <a:ext uri="{FF2B5EF4-FFF2-40B4-BE49-F238E27FC236}">
              <a16:creationId xmlns:a16="http://schemas.microsoft.com/office/drawing/2014/main" xmlns="" id="{F46B50AB-5F9D-4F62-8D5C-552342DAA9B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7" name="正方形/長方形 626">
          <a:extLst>
            <a:ext uri="{FF2B5EF4-FFF2-40B4-BE49-F238E27FC236}">
              <a16:creationId xmlns:a16="http://schemas.microsoft.com/office/drawing/2014/main" xmlns="" id="{F97DA92A-E999-4206-BCAA-ABEFB8E3A46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8" name="正方形/長方形 627">
          <a:extLst>
            <a:ext uri="{FF2B5EF4-FFF2-40B4-BE49-F238E27FC236}">
              <a16:creationId xmlns:a16="http://schemas.microsoft.com/office/drawing/2014/main" xmlns="" id="{F18174C1-ECB7-4828-8E1B-E2E96D6BF40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9" name="正方形/長方形 628">
          <a:extLst>
            <a:ext uri="{FF2B5EF4-FFF2-40B4-BE49-F238E27FC236}">
              <a16:creationId xmlns:a16="http://schemas.microsoft.com/office/drawing/2014/main" xmlns="" id="{C16261FB-609E-4995-B5BC-0687A224907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0" name="正方形/長方形 629">
          <a:extLst>
            <a:ext uri="{FF2B5EF4-FFF2-40B4-BE49-F238E27FC236}">
              <a16:creationId xmlns:a16="http://schemas.microsoft.com/office/drawing/2014/main" xmlns="" id="{F09A3437-D4F5-49A8-B626-0AFDCCC856B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1" name="正方形/長方形 630">
          <a:extLst>
            <a:ext uri="{FF2B5EF4-FFF2-40B4-BE49-F238E27FC236}">
              <a16:creationId xmlns:a16="http://schemas.microsoft.com/office/drawing/2014/main" xmlns="" id="{1808BA26-A9ED-42D0-9F99-74B9637426A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2" name="正方形/長方形 631">
          <a:extLst>
            <a:ext uri="{FF2B5EF4-FFF2-40B4-BE49-F238E27FC236}">
              <a16:creationId xmlns:a16="http://schemas.microsoft.com/office/drawing/2014/main" xmlns="" id="{3B1FBAFA-771E-4EE0-A5A0-1B0E2F61E87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3" name="テキスト ボックス 632">
          <a:extLst>
            <a:ext uri="{FF2B5EF4-FFF2-40B4-BE49-F238E27FC236}">
              <a16:creationId xmlns:a16="http://schemas.microsoft.com/office/drawing/2014/main" xmlns="" id="{CB64AF9C-593D-49F0-AA96-D5667EEB0E7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4" name="直線コネクタ 633">
          <a:extLst>
            <a:ext uri="{FF2B5EF4-FFF2-40B4-BE49-F238E27FC236}">
              <a16:creationId xmlns:a16="http://schemas.microsoft.com/office/drawing/2014/main" xmlns="" id="{A8995832-917D-42DA-A247-9794E7E2194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35" name="直線コネクタ 634">
          <a:extLst>
            <a:ext uri="{FF2B5EF4-FFF2-40B4-BE49-F238E27FC236}">
              <a16:creationId xmlns:a16="http://schemas.microsoft.com/office/drawing/2014/main" xmlns="" id="{7D7FB6A6-7ACB-4882-A79D-138890BF50B5}"/>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36" name="テキスト ボックス 635">
          <a:extLst>
            <a:ext uri="{FF2B5EF4-FFF2-40B4-BE49-F238E27FC236}">
              <a16:creationId xmlns:a16="http://schemas.microsoft.com/office/drawing/2014/main" xmlns="" id="{D28677F9-5306-434A-8E18-74AA8D2AE9F5}"/>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37" name="直線コネクタ 636">
          <a:extLst>
            <a:ext uri="{FF2B5EF4-FFF2-40B4-BE49-F238E27FC236}">
              <a16:creationId xmlns:a16="http://schemas.microsoft.com/office/drawing/2014/main" xmlns="" id="{42EC5075-F6D5-4B40-BC42-17E17E044445}"/>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38" name="テキスト ボックス 637">
          <a:extLst>
            <a:ext uri="{FF2B5EF4-FFF2-40B4-BE49-F238E27FC236}">
              <a16:creationId xmlns:a16="http://schemas.microsoft.com/office/drawing/2014/main" xmlns="" id="{FB525FD4-8947-4ADB-BEC2-1B1B07BA04CE}"/>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39" name="直線コネクタ 638">
          <a:extLst>
            <a:ext uri="{FF2B5EF4-FFF2-40B4-BE49-F238E27FC236}">
              <a16:creationId xmlns:a16="http://schemas.microsoft.com/office/drawing/2014/main" xmlns="" id="{1537EBAB-741E-4FAF-A449-9822045CCD0D}"/>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40" name="テキスト ボックス 639">
          <a:extLst>
            <a:ext uri="{FF2B5EF4-FFF2-40B4-BE49-F238E27FC236}">
              <a16:creationId xmlns:a16="http://schemas.microsoft.com/office/drawing/2014/main" xmlns="" id="{A04A75FB-4D3B-4DE3-B4FC-9D83FEF3662A}"/>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41" name="直線コネクタ 640">
          <a:extLst>
            <a:ext uri="{FF2B5EF4-FFF2-40B4-BE49-F238E27FC236}">
              <a16:creationId xmlns:a16="http://schemas.microsoft.com/office/drawing/2014/main" xmlns="" id="{93BE3266-C4A4-49B1-9070-CFB4F4ABCC66}"/>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42" name="テキスト ボックス 641">
          <a:extLst>
            <a:ext uri="{FF2B5EF4-FFF2-40B4-BE49-F238E27FC236}">
              <a16:creationId xmlns:a16="http://schemas.microsoft.com/office/drawing/2014/main" xmlns="" id="{00A89568-D516-4BCB-AD33-70A6D3A73687}"/>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43" name="直線コネクタ 642">
          <a:extLst>
            <a:ext uri="{FF2B5EF4-FFF2-40B4-BE49-F238E27FC236}">
              <a16:creationId xmlns:a16="http://schemas.microsoft.com/office/drawing/2014/main" xmlns="" id="{7C6C79DD-EB5C-4282-B847-D9E6AA5488DD}"/>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44" name="テキスト ボックス 643">
          <a:extLst>
            <a:ext uri="{FF2B5EF4-FFF2-40B4-BE49-F238E27FC236}">
              <a16:creationId xmlns:a16="http://schemas.microsoft.com/office/drawing/2014/main" xmlns="" id="{17AD2E05-A1F0-4DC8-A9ED-05890B1CDCDF}"/>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45" name="直線コネクタ 644">
          <a:extLst>
            <a:ext uri="{FF2B5EF4-FFF2-40B4-BE49-F238E27FC236}">
              <a16:creationId xmlns:a16="http://schemas.microsoft.com/office/drawing/2014/main" xmlns="" id="{820DDD80-6130-45D7-8FC7-749A8D72A3C3}"/>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46" name="テキスト ボックス 645">
          <a:extLst>
            <a:ext uri="{FF2B5EF4-FFF2-40B4-BE49-F238E27FC236}">
              <a16:creationId xmlns:a16="http://schemas.microsoft.com/office/drawing/2014/main" xmlns="" id="{9F65CE0C-7BBE-4A4A-881F-EBADB7456098}"/>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7" name="直線コネクタ 646">
          <a:extLst>
            <a:ext uri="{FF2B5EF4-FFF2-40B4-BE49-F238E27FC236}">
              <a16:creationId xmlns:a16="http://schemas.microsoft.com/office/drawing/2014/main" xmlns="" id="{6AFEC2AF-22D2-4DFE-B78F-61B0405C615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8" name="テキスト ボックス 647">
          <a:extLst>
            <a:ext uri="{FF2B5EF4-FFF2-40B4-BE49-F238E27FC236}">
              <a16:creationId xmlns:a16="http://schemas.microsoft.com/office/drawing/2014/main" xmlns="" id="{C2975FE7-CC02-49DF-BDFB-9EBEFF47933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9" name="【消防施設】&#10;一人当たり面積グラフ枠">
          <a:extLst>
            <a:ext uri="{FF2B5EF4-FFF2-40B4-BE49-F238E27FC236}">
              <a16:creationId xmlns:a16="http://schemas.microsoft.com/office/drawing/2014/main" xmlns="" id="{F8950987-7FFE-44AE-B6FE-B18FE9725A0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51163</xdr:rowOff>
    </xdr:from>
    <xdr:to>
      <xdr:col>116</xdr:col>
      <xdr:colOff>62864</xdr:colOff>
      <xdr:row>86</xdr:row>
      <xdr:rowOff>157843</xdr:rowOff>
    </xdr:to>
    <xdr:cxnSp macro="">
      <xdr:nvCxnSpPr>
        <xdr:cNvPr id="650" name="直線コネクタ 649">
          <a:extLst>
            <a:ext uri="{FF2B5EF4-FFF2-40B4-BE49-F238E27FC236}">
              <a16:creationId xmlns:a16="http://schemas.microsoft.com/office/drawing/2014/main" xmlns="" id="{3D2F6EE9-21FB-4C40-970B-3C55D9668B74}"/>
            </a:ext>
          </a:extLst>
        </xdr:cNvPr>
        <xdr:cNvCxnSpPr/>
      </xdr:nvCxnSpPr>
      <xdr:spPr>
        <a:xfrm flipV="1">
          <a:off x="22160864" y="13424263"/>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161670</xdr:rowOff>
    </xdr:from>
    <xdr:ext cx="469744" cy="259045"/>
    <xdr:sp macro="" textlink="">
      <xdr:nvSpPr>
        <xdr:cNvPr id="651" name="【消防施設】&#10;一人当たり面積最小値テキスト">
          <a:extLst>
            <a:ext uri="{FF2B5EF4-FFF2-40B4-BE49-F238E27FC236}">
              <a16:creationId xmlns:a16="http://schemas.microsoft.com/office/drawing/2014/main" xmlns="" id="{10AEC8D8-B831-49DC-B576-C982A5742962}"/>
            </a:ext>
          </a:extLst>
        </xdr:cNvPr>
        <xdr:cNvSpPr txBox="1"/>
      </xdr:nvSpPr>
      <xdr:spPr>
        <a:xfrm>
          <a:off x="22199600"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157843</xdr:rowOff>
    </xdr:from>
    <xdr:to>
      <xdr:col>116</xdr:col>
      <xdr:colOff>152400</xdr:colOff>
      <xdr:row>86</xdr:row>
      <xdr:rowOff>157843</xdr:rowOff>
    </xdr:to>
    <xdr:cxnSp macro="">
      <xdr:nvCxnSpPr>
        <xdr:cNvPr id="652" name="直線コネクタ 651">
          <a:extLst>
            <a:ext uri="{FF2B5EF4-FFF2-40B4-BE49-F238E27FC236}">
              <a16:creationId xmlns:a16="http://schemas.microsoft.com/office/drawing/2014/main" xmlns="" id="{AE62184E-C08C-4D7F-AC37-4093A1941E02}"/>
            </a:ext>
          </a:extLst>
        </xdr:cNvPr>
        <xdr:cNvCxnSpPr/>
      </xdr:nvCxnSpPr>
      <xdr:spPr>
        <a:xfrm>
          <a:off x="22072600" y="1490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169290</xdr:rowOff>
    </xdr:from>
    <xdr:ext cx="469744" cy="259045"/>
    <xdr:sp macro="" textlink="">
      <xdr:nvSpPr>
        <xdr:cNvPr id="653" name="【消防施設】&#10;一人当たり面積最大値テキスト">
          <a:extLst>
            <a:ext uri="{FF2B5EF4-FFF2-40B4-BE49-F238E27FC236}">
              <a16:creationId xmlns:a16="http://schemas.microsoft.com/office/drawing/2014/main" xmlns="" id="{C8AA21BD-EA90-411A-9F8A-01BFD03104CC}"/>
            </a:ext>
          </a:extLst>
        </xdr:cNvPr>
        <xdr:cNvSpPr txBox="1"/>
      </xdr:nvSpPr>
      <xdr:spPr>
        <a:xfrm>
          <a:off x="22199600" y="1319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51163</xdr:rowOff>
    </xdr:from>
    <xdr:to>
      <xdr:col>116</xdr:col>
      <xdr:colOff>152400</xdr:colOff>
      <xdr:row>78</xdr:row>
      <xdr:rowOff>51163</xdr:rowOff>
    </xdr:to>
    <xdr:cxnSp macro="">
      <xdr:nvCxnSpPr>
        <xdr:cNvPr id="654" name="直線コネクタ 653">
          <a:extLst>
            <a:ext uri="{FF2B5EF4-FFF2-40B4-BE49-F238E27FC236}">
              <a16:creationId xmlns:a16="http://schemas.microsoft.com/office/drawing/2014/main" xmlns="" id="{34A28509-6B82-445D-888C-7B6422B51093}"/>
            </a:ext>
          </a:extLst>
        </xdr:cNvPr>
        <xdr:cNvCxnSpPr/>
      </xdr:nvCxnSpPr>
      <xdr:spPr>
        <a:xfrm>
          <a:off x="22072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118671</xdr:rowOff>
    </xdr:from>
    <xdr:ext cx="469744" cy="259045"/>
    <xdr:sp macro="" textlink="">
      <xdr:nvSpPr>
        <xdr:cNvPr id="655" name="【消防施設】&#10;一人当たり面積平均値テキスト">
          <a:extLst>
            <a:ext uri="{FF2B5EF4-FFF2-40B4-BE49-F238E27FC236}">
              <a16:creationId xmlns:a16="http://schemas.microsoft.com/office/drawing/2014/main" xmlns="" id="{6A273F17-507E-42C4-A9B8-CCDB564D5063}"/>
            </a:ext>
          </a:extLst>
        </xdr:cNvPr>
        <xdr:cNvSpPr txBox="1"/>
      </xdr:nvSpPr>
      <xdr:spPr>
        <a:xfrm>
          <a:off x="22199600" y="146919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140244</xdr:rowOff>
    </xdr:from>
    <xdr:to>
      <xdr:col>116</xdr:col>
      <xdr:colOff>114300</xdr:colOff>
      <xdr:row>86</xdr:row>
      <xdr:rowOff>70394</xdr:rowOff>
    </xdr:to>
    <xdr:sp macro="" textlink="">
      <xdr:nvSpPr>
        <xdr:cNvPr id="656" name="フローチャート: 判断 655">
          <a:extLst>
            <a:ext uri="{FF2B5EF4-FFF2-40B4-BE49-F238E27FC236}">
              <a16:creationId xmlns:a16="http://schemas.microsoft.com/office/drawing/2014/main" xmlns="" id="{15383C49-5E59-4817-815B-8A48821684E4}"/>
            </a:ext>
          </a:extLst>
        </xdr:cNvPr>
        <xdr:cNvSpPr/>
      </xdr:nvSpPr>
      <xdr:spPr>
        <a:xfrm>
          <a:off x="22110700" y="1471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162016</xdr:rowOff>
    </xdr:from>
    <xdr:to>
      <xdr:col>112</xdr:col>
      <xdr:colOff>38100</xdr:colOff>
      <xdr:row>86</xdr:row>
      <xdr:rowOff>92166</xdr:rowOff>
    </xdr:to>
    <xdr:sp macro="" textlink="">
      <xdr:nvSpPr>
        <xdr:cNvPr id="657" name="フローチャート: 判断 656">
          <a:extLst>
            <a:ext uri="{FF2B5EF4-FFF2-40B4-BE49-F238E27FC236}">
              <a16:creationId xmlns:a16="http://schemas.microsoft.com/office/drawing/2014/main" xmlns="" id="{6F60F9B0-7F1F-4005-8186-7044BEB5DCFF}"/>
            </a:ext>
          </a:extLst>
        </xdr:cNvPr>
        <xdr:cNvSpPr/>
      </xdr:nvSpPr>
      <xdr:spPr>
        <a:xfrm>
          <a:off x="21272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163105</xdr:rowOff>
    </xdr:from>
    <xdr:to>
      <xdr:col>107</xdr:col>
      <xdr:colOff>101600</xdr:colOff>
      <xdr:row>86</xdr:row>
      <xdr:rowOff>93255</xdr:rowOff>
    </xdr:to>
    <xdr:sp macro="" textlink="">
      <xdr:nvSpPr>
        <xdr:cNvPr id="658" name="フローチャート: 判断 657">
          <a:extLst>
            <a:ext uri="{FF2B5EF4-FFF2-40B4-BE49-F238E27FC236}">
              <a16:creationId xmlns:a16="http://schemas.microsoft.com/office/drawing/2014/main" xmlns="" id="{5B5B8796-3BA6-43C8-9786-86B4AA281A37}"/>
            </a:ext>
          </a:extLst>
        </xdr:cNvPr>
        <xdr:cNvSpPr/>
      </xdr:nvSpPr>
      <xdr:spPr>
        <a:xfrm>
          <a:off x="20383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160927</xdr:rowOff>
    </xdr:from>
    <xdr:to>
      <xdr:col>102</xdr:col>
      <xdr:colOff>165100</xdr:colOff>
      <xdr:row>86</xdr:row>
      <xdr:rowOff>91077</xdr:rowOff>
    </xdr:to>
    <xdr:sp macro="" textlink="">
      <xdr:nvSpPr>
        <xdr:cNvPr id="659" name="フローチャート: 判断 658">
          <a:extLst>
            <a:ext uri="{FF2B5EF4-FFF2-40B4-BE49-F238E27FC236}">
              <a16:creationId xmlns:a16="http://schemas.microsoft.com/office/drawing/2014/main" xmlns="" id="{81D25F13-A864-4041-9687-C301F637066D}"/>
            </a:ext>
          </a:extLst>
        </xdr:cNvPr>
        <xdr:cNvSpPr/>
      </xdr:nvSpPr>
      <xdr:spPr>
        <a:xfrm>
          <a:off x="19494500" y="147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3629</xdr:rowOff>
    </xdr:from>
    <xdr:to>
      <xdr:col>98</xdr:col>
      <xdr:colOff>38100</xdr:colOff>
      <xdr:row>86</xdr:row>
      <xdr:rowOff>105229</xdr:rowOff>
    </xdr:to>
    <xdr:sp macro="" textlink="">
      <xdr:nvSpPr>
        <xdr:cNvPr id="660" name="フローチャート: 判断 659">
          <a:extLst>
            <a:ext uri="{FF2B5EF4-FFF2-40B4-BE49-F238E27FC236}">
              <a16:creationId xmlns:a16="http://schemas.microsoft.com/office/drawing/2014/main" xmlns="" id="{DF03CF09-9CD9-48DA-A5BD-CFD0B3EAC730}"/>
            </a:ext>
          </a:extLst>
        </xdr:cNvPr>
        <xdr:cNvSpPr/>
      </xdr:nvSpPr>
      <xdr:spPr>
        <a:xfrm>
          <a:off x="18605500" y="1474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xmlns="" id="{0FA3F969-F31B-46A6-A538-6C03D8E3A57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xmlns="" id="{673068E8-C3FD-4252-8A81-0CEC5453EAB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xmlns="" id="{C552A321-92E7-41DD-821B-205F655D3F5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xmlns="" id="{042CA0B4-5AD8-4B3F-8522-5A4A2790A3F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xmlns="" id="{1EF9359A-4540-437C-B43C-863024F20AE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85</xdr:row>
      <xdr:rowOff>131536</xdr:rowOff>
    </xdr:from>
    <xdr:to>
      <xdr:col>98</xdr:col>
      <xdr:colOff>38100</xdr:colOff>
      <xdr:row>86</xdr:row>
      <xdr:rowOff>61686</xdr:rowOff>
    </xdr:to>
    <xdr:sp macro="" textlink="">
      <xdr:nvSpPr>
        <xdr:cNvPr id="666" name="楕円 665">
          <a:extLst>
            <a:ext uri="{FF2B5EF4-FFF2-40B4-BE49-F238E27FC236}">
              <a16:creationId xmlns:a16="http://schemas.microsoft.com/office/drawing/2014/main" xmlns="" id="{5896DBDB-51DE-41FB-A69B-3E814224203E}"/>
            </a:ext>
          </a:extLst>
        </xdr:cNvPr>
        <xdr:cNvSpPr/>
      </xdr:nvSpPr>
      <xdr:spPr>
        <a:xfrm>
          <a:off x="18605500" y="1470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108693</xdr:rowOff>
    </xdr:from>
    <xdr:ext cx="469744" cy="259045"/>
    <xdr:sp macro="" textlink="">
      <xdr:nvSpPr>
        <xdr:cNvPr id="667" name="n_1aveValue【消防施設】&#10;一人当たり面積">
          <a:extLst>
            <a:ext uri="{FF2B5EF4-FFF2-40B4-BE49-F238E27FC236}">
              <a16:creationId xmlns:a16="http://schemas.microsoft.com/office/drawing/2014/main" xmlns="" id="{49354552-0A2D-42D0-BEF1-F3906882F408}"/>
            </a:ext>
          </a:extLst>
        </xdr:cNvPr>
        <xdr:cNvSpPr txBox="1"/>
      </xdr:nvSpPr>
      <xdr:spPr>
        <a:xfrm>
          <a:off x="21075727" y="1451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109782</xdr:rowOff>
    </xdr:from>
    <xdr:ext cx="469744" cy="259045"/>
    <xdr:sp macro="" textlink="">
      <xdr:nvSpPr>
        <xdr:cNvPr id="668" name="n_2aveValue【消防施設】&#10;一人当たり面積">
          <a:extLst>
            <a:ext uri="{FF2B5EF4-FFF2-40B4-BE49-F238E27FC236}">
              <a16:creationId xmlns:a16="http://schemas.microsoft.com/office/drawing/2014/main" xmlns="" id="{C88A8C27-BC1C-452D-860D-A3830FCC9B6A}"/>
            </a:ext>
          </a:extLst>
        </xdr:cNvPr>
        <xdr:cNvSpPr txBox="1"/>
      </xdr:nvSpPr>
      <xdr:spPr>
        <a:xfrm>
          <a:off x="20199427" y="1451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107604</xdr:rowOff>
    </xdr:from>
    <xdr:ext cx="469744" cy="259045"/>
    <xdr:sp macro="" textlink="">
      <xdr:nvSpPr>
        <xdr:cNvPr id="669" name="n_3aveValue【消防施設】&#10;一人当たり面積">
          <a:extLst>
            <a:ext uri="{FF2B5EF4-FFF2-40B4-BE49-F238E27FC236}">
              <a16:creationId xmlns:a16="http://schemas.microsoft.com/office/drawing/2014/main" xmlns="" id="{47913588-8390-4A80-8EE4-931255CBDDF7}"/>
            </a:ext>
          </a:extLst>
        </xdr:cNvPr>
        <xdr:cNvSpPr txBox="1"/>
      </xdr:nvSpPr>
      <xdr:spPr>
        <a:xfrm>
          <a:off x="19310427" y="1450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96356</xdr:rowOff>
    </xdr:from>
    <xdr:ext cx="469744" cy="259045"/>
    <xdr:sp macro="" textlink="">
      <xdr:nvSpPr>
        <xdr:cNvPr id="670" name="n_4aveValue【消防施設】&#10;一人当たり面積">
          <a:extLst>
            <a:ext uri="{FF2B5EF4-FFF2-40B4-BE49-F238E27FC236}">
              <a16:creationId xmlns:a16="http://schemas.microsoft.com/office/drawing/2014/main" xmlns="" id="{C15AA614-7BB1-45E9-8B1B-5BC907583993}"/>
            </a:ext>
          </a:extLst>
        </xdr:cNvPr>
        <xdr:cNvSpPr txBox="1"/>
      </xdr:nvSpPr>
      <xdr:spPr>
        <a:xfrm>
          <a:off x="18421427" y="1484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78213</xdr:rowOff>
    </xdr:from>
    <xdr:ext cx="469744" cy="259045"/>
    <xdr:sp macro="" textlink="">
      <xdr:nvSpPr>
        <xdr:cNvPr id="671" name="n_4mainValue【消防施設】&#10;一人当たり面積">
          <a:extLst>
            <a:ext uri="{FF2B5EF4-FFF2-40B4-BE49-F238E27FC236}">
              <a16:creationId xmlns:a16="http://schemas.microsoft.com/office/drawing/2014/main" xmlns="" id="{808E3642-3275-4E5E-8E6E-D2EFE2768FAE}"/>
            </a:ext>
          </a:extLst>
        </xdr:cNvPr>
        <xdr:cNvSpPr txBox="1"/>
      </xdr:nvSpPr>
      <xdr:spPr>
        <a:xfrm>
          <a:off x="18421427" y="1448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2" name="正方形/長方形 671">
          <a:extLst>
            <a:ext uri="{FF2B5EF4-FFF2-40B4-BE49-F238E27FC236}">
              <a16:creationId xmlns:a16="http://schemas.microsoft.com/office/drawing/2014/main" xmlns="" id="{F5C85E8D-A31C-4729-8804-316A30ECCBA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3" name="正方形/長方形 672">
          <a:extLst>
            <a:ext uri="{FF2B5EF4-FFF2-40B4-BE49-F238E27FC236}">
              <a16:creationId xmlns:a16="http://schemas.microsoft.com/office/drawing/2014/main" xmlns="" id="{98CA3D68-1CAD-4840-B2F2-A5CA747BAE4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4" name="正方形/長方形 673">
          <a:extLst>
            <a:ext uri="{FF2B5EF4-FFF2-40B4-BE49-F238E27FC236}">
              <a16:creationId xmlns:a16="http://schemas.microsoft.com/office/drawing/2014/main" xmlns="" id="{D34D2C76-44E7-4371-9866-B70BDF623E5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5" name="正方形/長方形 674">
          <a:extLst>
            <a:ext uri="{FF2B5EF4-FFF2-40B4-BE49-F238E27FC236}">
              <a16:creationId xmlns:a16="http://schemas.microsoft.com/office/drawing/2014/main" xmlns="" id="{08E3F0D9-CA02-40AF-8F09-7F189FFC98F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6" name="正方形/長方形 675">
          <a:extLst>
            <a:ext uri="{FF2B5EF4-FFF2-40B4-BE49-F238E27FC236}">
              <a16:creationId xmlns:a16="http://schemas.microsoft.com/office/drawing/2014/main" xmlns="" id="{1B680721-D542-4790-9824-F3E3E30AC4D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7" name="正方形/長方形 676">
          <a:extLst>
            <a:ext uri="{FF2B5EF4-FFF2-40B4-BE49-F238E27FC236}">
              <a16:creationId xmlns:a16="http://schemas.microsoft.com/office/drawing/2014/main" xmlns="" id="{32B2E697-119B-487F-A0AE-BCF88503F3A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8" name="正方形/長方形 677">
          <a:extLst>
            <a:ext uri="{FF2B5EF4-FFF2-40B4-BE49-F238E27FC236}">
              <a16:creationId xmlns:a16="http://schemas.microsoft.com/office/drawing/2014/main" xmlns="" id="{D04486FB-32CF-4D8D-8580-AB8828ADBA3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9" name="正方形/長方形 678">
          <a:extLst>
            <a:ext uri="{FF2B5EF4-FFF2-40B4-BE49-F238E27FC236}">
              <a16:creationId xmlns:a16="http://schemas.microsoft.com/office/drawing/2014/main" xmlns="" id="{CE47FFE8-0A52-4A0F-A419-8ABE11A6188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0" name="テキスト ボックス 679">
          <a:extLst>
            <a:ext uri="{FF2B5EF4-FFF2-40B4-BE49-F238E27FC236}">
              <a16:creationId xmlns:a16="http://schemas.microsoft.com/office/drawing/2014/main" xmlns="" id="{A4A1AECB-1A28-4DAE-9B5E-33EE017E643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1" name="直線コネクタ 680">
          <a:extLst>
            <a:ext uri="{FF2B5EF4-FFF2-40B4-BE49-F238E27FC236}">
              <a16:creationId xmlns:a16="http://schemas.microsoft.com/office/drawing/2014/main" xmlns="" id="{C2235FAA-1AA9-4E05-BBAE-4E9FBE9578B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82" name="テキスト ボックス 681">
          <a:extLst>
            <a:ext uri="{FF2B5EF4-FFF2-40B4-BE49-F238E27FC236}">
              <a16:creationId xmlns:a16="http://schemas.microsoft.com/office/drawing/2014/main" xmlns="" id="{F88CE790-9387-44B5-A2C8-8A297E37464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83" name="直線コネクタ 682">
          <a:extLst>
            <a:ext uri="{FF2B5EF4-FFF2-40B4-BE49-F238E27FC236}">
              <a16:creationId xmlns:a16="http://schemas.microsoft.com/office/drawing/2014/main" xmlns="" id="{8442E1F6-44FA-43C2-9E5B-79A19EBCDC5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84" name="テキスト ボックス 683">
          <a:extLst>
            <a:ext uri="{FF2B5EF4-FFF2-40B4-BE49-F238E27FC236}">
              <a16:creationId xmlns:a16="http://schemas.microsoft.com/office/drawing/2014/main" xmlns="" id="{B5C36E86-32EB-4615-BB56-87AFDE3017B6}"/>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5" name="直線コネクタ 684">
          <a:extLst>
            <a:ext uri="{FF2B5EF4-FFF2-40B4-BE49-F238E27FC236}">
              <a16:creationId xmlns:a16="http://schemas.microsoft.com/office/drawing/2014/main" xmlns="" id="{280ED7E1-CF9E-4B9D-8B77-D6682C4B31E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6" name="テキスト ボックス 685">
          <a:extLst>
            <a:ext uri="{FF2B5EF4-FFF2-40B4-BE49-F238E27FC236}">
              <a16:creationId xmlns:a16="http://schemas.microsoft.com/office/drawing/2014/main" xmlns="" id="{53606537-5BD9-4620-B549-AA698B43BA7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7" name="直線コネクタ 686">
          <a:extLst>
            <a:ext uri="{FF2B5EF4-FFF2-40B4-BE49-F238E27FC236}">
              <a16:creationId xmlns:a16="http://schemas.microsoft.com/office/drawing/2014/main" xmlns="" id="{D374A3AB-1E21-4AF0-BC38-7E908B9DCDA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8" name="テキスト ボックス 687">
          <a:extLst>
            <a:ext uri="{FF2B5EF4-FFF2-40B4-BE49-F238E27FC236}">
              <a16:creationId xmlns:a16="http://schemas.microsoft.com/office/drawing/2014/main" xmlns="" id="{35906A97-8CD4-464E-B6A1-6BB4BFE246B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89" name="直線コネクタ 688">
          <a:extLst>
            <a:ext uri="{FF2B5EF4-FFF2-40B4-BE49-F238E27FC236}">
              <a16:creationId xmlns:a16="http://schemas.microsoft.com/office/drawing/2014/main" xmlns="" id="{38BEFB86-EF12-49B3-8A8E-D3C70BFE6EC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0" name="テキスト ボックス 689">
          <a:extLst>
            <a:ext uri="{FF2B5EF4-FFF2-40B4-BE49-F238E27FC236}">
              <a16:creationId xmlns:a16="http://schemas.microsoft.com/office/drawing/2014/main" xmlns="" id="{1C3D3344-6FAD-4569-A13C-27FC49B626E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1" name="直線コネクタ 690">
          <a:extLst>
            <a:ext uri="{FF2B5EF4-FFF2-40B4-BE49-F238E27FC236}">
              <a16:creationId xmlns:a16="http://schemas.microsoft.com/office/drawing/2014/main" xmlns="" id="{76C6BE82-23A0-41C3-B220-A5B16A1E49F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2" name="テキスト ボックス 691">
          <a:extLst>
            <a:ext uri="{FF2B5EF4-FFF2-40B4-BE49-F238E27FC236}">
              <a16:creationId xmlns:a16="http://schemas.microsoft.com/office/drawing/2014/main" xmlns="" id="{0AFEA658-539D-4E86-ADCA-D9F19A0A09D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3" name="直線コネクタ 692">
          <a:extLst>
            <a:ext uri="{FF2B5EF4-FFF2-40B4-BE49-F238E27FC236}">
              <a16:creationId xmlns:a16="http://schemas.microsoft.com/office/drawing/2014/main" xmlns="" id="{25245630-E2A0-4AB5-8850-34139FDC6BD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94" name="テキスト ボックス 693">
          <a:extLst>
            <a:ext uri="{FF2B5EF4-FFF2-40B4-BE49-F238E27FC236}">
              <a16:creationId xmlns:a16="http://schemas.microsoft.com/office/drawing/2014/main" xmlns="" id="{B3F76719-93FF-4486-8012-A8B3E9AFD5AF}"/>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5" name="直線コネクタ 694">
          <a:extLst>
            <a:ext uri="{FF2B5EF4-FFF2-40B4-BE49-F238E27FC236}">
              <a16:creationId xmlns:a16="http://schemas.microsoft.com/office/drawing/2014/main" xmlns="" id="{C55FE978-8E67-4AB3-933C-A7D6274438C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6" name="【庁舎】&#10;有形固定資産減価償却率グラフ枠">
          <a:extLst>
            <a:ext uri="{FF2B5EF4-FFF2-40B4-BE49-F238E27FC236}">
              <a16:creationId xmlns:a16="http://schemas.microsoft.com/office/drawing/2014/main" xmlns="" id="{821CA0D5-B319-46A8-8400-72A6124C5CA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30480</xdr:rowOff>
    </xdr:to>
    <xdr:cxnSp macro="">
      <xdr:nvCxnSpPr>
        <xdr:cNvPr id="697" name="直線コネクタ 696">
          <a:extLst>
            <a:ext uri="{FF2B5EF4-FFF2-40B4-BE49-F238E27FC236}">
              <a16:creationId xmlns:a16="http://schemas.microsoft.com/office/drawing/2014/main" xmlns="" id="{A312CCA1-5BDD-46F2-A2C9-66D8930228AC}"/>
            </a:ext>
          </a:extLst>
        </xdr:cNvPr>
        <xdr:cNvCxnSpPr/>
      </xdr:nvCxnSpPr>
      <xdr:spPr>
        <a:xfrm flipV="1">
          <a:off x="16318864" y="1716405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698" name="【庁舎】&#10;有形固定資産減価償却率最小値テキスト">
          <a:extLst>
            <a:ext uri="{FF2B5EF4-FFF2-40B4-BE49-F238E27FC236}">
              <a16:creationId xmlns:a16="http://schemas.microsoft.com/office/drawing/2014/main" xmlns="" id="{5D1208C3-F2D6-4BF4-BF80-57FFB69A8ACC}"/>
            </a:ext>
          </a:extLst>
        </xdr:cNvPr>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699" name="直線コネクタ 698">
          <a:extLst>
            <a:ext uri="{FF2B5EF4-FFF2-40B4-BE49-F238E27FC236}">
              <a16:creationId xmlns:a16="http://schemas.microsoft.com/office/drawing/2014/main" xmlns="" id="{409B1DE7-CEFA-490C-88D9-CE0A51A3CE6D}"/>
            </a:ext>
          </a:extLst>
        </xdr:cNvPr>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700" name="【庁舎】&#10;有形固定資産減価償却率最大値テキスト">
          <a:extLst>
            <a:ext uri="{FF2B5EF4-FFF2-40B4-BE49-F238E27FC236}">
              <a16:creationId xmlns:a16="http://schemas.microsoft.com/office/drawing/2014/main" xmlns="" id="{2BD1FBA7-49E8-4D85-949E-E1AE3C213B1B}"/>
            </a:ext>
          </a:extLst>
        </xdr:cNvPr>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701" name="直線コネクタ 700">
          <a:extLst>
            <a:ext uri="{FF2B5EF4-FFF2-40B4-BE49-F238E27FC236}">
              <a16:creationId xmlns:a16="http://schemas.microsoft.com/office/drawing/2014/main" xmlns="" id="{A2A9F4C9-A92E-46CE-A176-59E71EA82E83}"/>
            </a:ext>
          </a:extLst>
        </xdr:cNvPr>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46282</xdr:rowOff>
    </xdr:from>
    <xdr:ext cx="405111" cy="259045"/>
    <xdr:sp macro="" textlink="">
      <xdr:nvSpPr>
        <xdr:cNvPr id="702" name="【庁舎】&#10;有形固定資産減価償却率平均値テキスト">
          <a:extLst>
            <a:ext uri="{FF2B5EF4-FFF2-40B4-BE49-F238E27FC236}">
              <a16:creationId xmlns:a16="http://schemas.microsoft.com/office/drawing/2014/main" xmlns="" id="{AD5B6C9C-F9AF-43F6-9ED1-601BA9531E95}"/>
            </a:ext>
          </a:extLst>
        </xdr:cNvPr>
        <xdr:cNvSpPr txBox="1"/>
      </xdr:nvSpPr>
      <xdr:spPr>
        <a:xfrm>
          <a:off x="16357600" y="1787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703" name="フローチャート: 判断 702">
          <a:extLst>
            <a:ext uri="{FF2B5EF4-FFF2-40B4-BE49-F238E27FC236}">
              <a16:creationId xmlns:a16="http://schemas.microsoft.com/office/drawing/2014/main" xmlns="" id="{214987C8-4C97-462A-9A7D-60597EB742A4}"/>
            </a:ext>
          </a:extLst>
        </xdr:cNvPr>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46627</xdr:rowOff>
    </xdr:from>
    <xdr:to>
      <xdr:col>81</xdr:col>
      <xdr:colOff>101600</xdr:colOff>
      <xdr:row>104</xdr:row>
      <xdr:rowOff>148227</xdr:rowOff>
    </xdr:to>
    <xdr:sp macro="" textlink="">
      <xdr:nvSpPr>
        <xdr:cNvPr id="704" name="フローチャート: 判断 703">
          <a:extLst>
            <a:ext uri="{FF2B5EF4-FFF2-40B4-BE49-F238E27FC236}">
              <a16:creationId xmlns:a16="http://schemas.microsoft.com/office/drawing/2014/main" xmlns="" id="{7BCD7338-F5C4-4FE8-AA35-020E0EC1B19C}"/>
            </a:ext>
          </a:extLst>
        </xdr:cNvPr>
        <xdr:cNvSpPr/>
      </xdr:nvSpPr>
      <xdr:spPr>
        <a:xfrm>
          <a:off x="15430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705" name="フローチャート: 判断 704">
          <a:extLst>
            <a:ext uri="{FF2B5EF4-FFF2-40B4-BE49-F238E27FC236}">
              <a16:creationId xmlns:a16="http://schemas.microsoft.com/office/drawing/2014/main" xmlns="" id="{526E47C3-61BF-4DFD-A481-F0E5CBA43B9E}"/>
            </a:ext>
          </a:extLst>
        </xdr:cNvPr>
        <xdr:cNvSpPr/>
      </xdr:nvSpPr>
      <xdr:spPr>
        <a:xfrm>
          <a:off x="14541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706" name="フローチャート: 判断 705">
          <a:extLst>
            <a:ext uri="{FF2B5EF4-FFF2-40B4-BE49-F238E27FC236}">
              <a16:creationId xmlns:a16="http://schemas.microsoft.com/office/drawing/2014/main" xmlns="" id="{85274632-5DC5-4519-9C0B-F947B14E0A8A}"/>
            </a:ext>
          </a:extLst>
        </xdr:cNvPr>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40095</xdr:rowOff>
    </xdr:from>
    <xdr:to>
      <xdr:col>67</xdr:col>
      <xdr:colOff>101600</xdr:colOff>
      <xdr:row>105</xdr:row>
      <xdr:rowOff>141695</xdr:rowOff>
    </xdr:to>
    <xdr:sp macro="" textlink="">
      <xdr:nvSpPr>
        <xdr:cNvPr id="707" name="フローチャート: 判断 706">
          <a:extLst>
            <a:ext uri="{FF2B5EF4-FFF2-40B4-BE49-F238E27FC236}">
              <a16:creationId xmlns:a16="http://schemas.microsoft.com/office/drawing/2014/main" xmlns="" id="{F9F5EDBE-4530-431B-8356-15675D3A736E}"/>
            </a:ext>
          </a:extLst>
        </xdr:cNvPr>
        <xdr:cNvSpPr/>
      </xdr:nvSpPr>
      <xdr:spPr>
        <a:xfrm>
          <a:off x="12763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8" name="テキスト ボックス 707">
          <a:extLst>
            <a:ext uri="{FF2B5EF4-FFF2-40B4-BE49-F238E27FC236}">
              <a16:creationId xmlns:a16="http://schemas.microsoft.com/office/drawing/2014/main" xmlns="" id="{E0078FC0-4CA0-4003-88C4-495BCCA2036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9" name="テキスト ボックス 708">
          <a:extLst>
            <a:ext uri="{FF2B5EF4-FFF2-40B4-BE49-F238E27FC236}">
              <a16:creationId xmlns:a16="http://schemas.microsoft.com/office/drawing/2014/main" xmlns="" id="{A2F24907-DF65-4F0B-8496-39EF35ACA92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0" name="テキスト ボックス 709">
          <a:extLst>
            <a:ext uri="{FF2B5EF4-FFF2-40B4-BE49-F238E27FC236}">
              <a16:creationId xmlns:a16="http://schemas.microsoft.com/office/drawing/2014/main" xmlns="" id="{A0E705E8-8F58-41A3-9E8E-92C8BDCB4EE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1" name="テキスト ボックス 710">
          <a:extLst>
            <a:ext uri="{FF2B5EF4-FFF2-40B4-BE49-F238E27FC236}">
              <a16:creationId xmlns:a16="http://schemas.microsoft.com/office/drawing/2014/main" xmlns="" id="{9998471B-1D04-4AD5-9515-59F5FBE3D13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2" name="テキスト ボックス 711">
          <a:extLst>
            <a:ext uri="{FF2B5EF4-FFF2-40B4-BE49-F238E27FC236}">
              <a16:creationId xmlns:a16="http://schemas.microsoft.com/office/drawing/2014/main" xmlns="" id="{55AB3FED-8A6F-4829-BA84-93725649C81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107</xdr:row>
      <xdr:rowOff>38463</xdr:rowOff>
    </xdr:from>
    <xdr:to>
      <xdr:col>67</xdr:col>
      <xdr:colOff>101600</xdr:colOff>
      <xdr:row>107</xdr:row>
      <xdr:rowOff>140063</xdr:rowOff>
    </xdr:to>
    <xdr:sp macro="" textlink="">
      <xdr:nvSpPr>
        <xdr:cNvPr id="713" name="楕円 712">
          <a:extLst>
            <a:ext uri="{FF2B5EF4-FFF2-40B4-BE49-F238E27FC236}">
              <a16:creationId xmlns:a16="http://schemas.microsoft.com/office/drawing/2014/main" xmlns="" id="{989A5648-D50E-4C03-B8F9-D98E4B20A2E1}"/>
            </a:ext>
          </a:extLst>
        </xdr:cNvPr>
        <xdr:cNvSpPr/>
      </xdr:nvSpPr>
      <xdr:spPr>
        <a:xfrm>
          <a:off x="12763500" y="1838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164754</xdr:rowOff>
    </xdr:from>
    <xdr:ext cx="405111" cy="259045"/>
    <xdr:sp macro="" textlink="">
      <xdr:nvSpPr>
        <xdr:cNvPr id="714" name="n_1aveValue【庁舎】&#10;有形固定資産減価償却率">
          <a:extLst>
            <a:ext uri="{FF2B5EF4-FFF2-40B4-BE49-F238E27FC236}">
              <a16:creationId xmlns:a16="http://schemas.microsoft.com/office/drawing/2014/main" xmlns="" id="{9DEF8046-CB7D-481A-8AAD-9FE084B1190A}"/>
            </a:ext>
          </a:extLst>
        </xdr:cNvPr>
        <xdr:cNvSpPr txBox="1"/>
      </xdr:nvSpPr>
      <xdr:spPr>
        <a:xfrm>
          <a:off x="152660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145159</xdr:rowOff>
    </xdr:from>
    <xdr:ext cx="405111" cy="259045"/>
    <xdr:sp macro="" textlink="">
      <xdr:nvSpPr>
        <xdr:cNvPr id="715" name="n_2aveValue【庁舎】&#10;有形固定資産減価償却率">
          <a:extLst>
            <a:ext uri="{FF2B5EF4-FFF2-40B4-BE49-F238E27FC236}">
              <a16:creationId xmlns:a16="http://schemas.microsoft.com/office/drawing/2014/main" xmlns="" id="{C68F0D27-3933-4406-9F8C-02F8A547AF39}"/>
            </a:ext>
          </a:extLst>
        </xdr:cNvPr>
        <xdr:cNvSpPr txBox="1"/>
      </xdr:nvSpPr>
      <xdr:spPr>
        <a:xfrm>
          <a:off x="14389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123933</xdr:rowOff>
    </xdr:from>
    <xdr:ext cx="405111" cy="259045"/>
    <xdr:sp macro="" textlink="">
      <xdr:nvSpPr>
        <xdr:cNvPr id="716" name="n_3aveValue【庁舎】&#10;有形固定資産減価償却率">
          <a:extLst>
            <a:ext uri="{FF2B5EF4-FFF2-40B4-BE49-F238E27FC236}">
              <a16:creationId xmlns:a16="http://schemas.microsoft.com/office/drawing/2014/main" xmlns="" id="{FDDA44CC-FA69-428F-90B0-62C244FA7759}"/>
            </a:ext>
          </a:extLst>
        </xdr:cNvPr>
        <xdr:cNvSpPr txBox="1"/>
      </xdr:nvSpPr>
      <xdr:spPr>
        <a:xfrm>
          <a:off x="13500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158222</xdr:rowOff>
    </xdr:from>
    <xdr:ext cx="405111" cy="259045"/>
    <xdr:sp macro="" textlink="">
      <xdr:nvSpPr>
        <xdr:cNvPr id="717" name="n_4aveValue【庁舎】&#10;有形固定資産減価償却率">
          <a:extLst>
            <a:ext uri="{FF2B5EF4-FFF2-40B4-BE49-F238E27FC236}">
              <a16:creationId xmlns:a16="http://schemas.microsoft.com/office/drawing/2014/main" xmlns="" id="{2930807C-3A84-4BCD-BBD9-A36760FCC693}"/>
            </a:ext>
          </a:extLst>
        </xdr:cNvPr>
        <xdr:cNvSpPr txBox="1"/>
      </xdr:nvSpPr>
      <xdr:spPr>
        <a:xfrm>
          <a:off x="12611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131190</xdr:rowOff>
    </xdr:from>
    <xdr:ext cx="405111" cy="259045"/>
    <xdr:sp macro="" textlink="">
      <xdr:nvSpPr>
        <xdr:cNvPr id="718" name="n_4mainValue【庁舎】&#10;有形固定資産減価償却率">
          <a:extLst>
            <a:ext uri="{FF2B5EF4-FFF2-40B4-BE49-F238E27FC236}">
              <a16:creationId xmlns:a16="http://schemas.microsoft.com/office/drawing/2014/main" xmlns="" id="{0BB19B29-1923-46F1-A098-61E2870D3314}"/>
            </a:ext>
          </a:extLst>
        </xdr:cNvPr>
        <xdr:cNvSpPr txBox="1"/>
      </xdr:nvSpPr>
      <xdr:spPr>
        <a:xfrm>
          <a:off x="12611744" y="1847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9" name="正方形/長方形 718">
          <a:extLst>
            <a:ext uri="{FF2B5EF4-FFF2-40B4-BE49-F238E27FC236}">
              <a16:creationId xmlns:a16="http://schemas.microsoft.com/office/drawing/2014/main" xmlns="" id="{17E453BE-357F-4D07-BD1C-44BAC355FC8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0" name="正方形/長方形 719">
          <a:extLst>
            <a:ext uri="{FF2B5EF4-FFF2-40B4-BE49-F238E27FC236}">
              <a16:creationId xmlns:a16="http://schemas.microsoft.com/office/drawing/2014/main" xmlns="" id="{F4F88321-4C3B-4DE4-991B-06230AF3D75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1" name="正方形/長方形 720">
          <a:extLst>
            <a:ext uri="{FF2B5EF4-FFF2-40B4-BE49-F238E27FC236}">
              <a16:creationId xmlns:a16="http://schemas.microsoft.com/office/drawing/2014/main" xmlns="" id="{32A0C4A0-264C-4486-8E10-4249ADA7B11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2" name="正方形/長方形 721">
          <a:extLst>
            <a:ext uri="{FF2B5EF4-FFF2-40B4-BE49-F238E27FC236}">
              <a16:creationId xmlns:a16="http://schemas.microsoft.com/office/drawing/2014/main" xmlns="" id="{496852AA-9BF7-4E4C-AF93-3C276F27032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3" name="正方形/長方形 722">
          <a:extLst>
            <a:ext uri="{FF2B5EF4-FFF2-40B4-BE49-F238E27FC236}">
              <a16:creationId xmlns:a16="http://schemas.microsoft.com/office/drawing/2014/main" xmlns="" id="{05DAE8FA-6A61-4A55-A82E-A7C917CFCB7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4" name="正方形/長方形 723">
          <a:extLst>
            <a:ext uri="{FF2B5EF4-FFF2-40B4-BE49-F238E27FC236}">
              <a16:creationId xmlns:a16="http://schemas.microsoft.com/office/drawing/2014/main" xmlns="" id="{E8A1EF58-C27B-4AE4-AAF5-B7F88F1F51F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5" name="正方形/長方形 724">
          <a:extLst>
            <a:ext uri="{FF2B5EF4-FFF2-40B4-BE49-F238E27FC236}">
              <a16:creationId xmlns:a16="http://schemas.microsoft.com/office/drawing/2014/main" xmlns="" id="{C6CDD287-C300-43E5-8E2E-3668F82E6F5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6" name="正方形/長方形 725">
          <a:extLst>
            <a:ext uri="{FF2B5EF4-FFF2-40B4-BE49-F238E27FC236}">
              <a16:creationId xmlns:a16="http://schemas.microsoft.com/office/drawing/2014/main" xmlns="" id="{ACD48E63-692A-40E5-B61A-835CFDC1B17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7" name="テキスト ボックス 726">
          <a:extLst>
            <a:ext uri="{FF2B5EF4-FFF2-40B4-BE49-F238E27FC236}">
              <a16:creationId xmlns:a16="http://schemas.microsoft.com/office/drawing/2014/main" xmlns="" id="{33118E90-A3B9-414E-8182-9E9EB477F16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8" name="直線コネクタ 727">
          <a:extLst>
            <a:ext uri="{FF2B5EF4-FFF2-40B4-BE49-F238E27FC236}">
              <a16:creationId xmlns:a16="http://schemas.microsoft.com/office/drawing/2014/main" xmlns="" id="{2C3582C7-94E0-4CCC-BCF7-58217E71484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29" name="直線コネクタ 728">
          <a:extLst>
            <a:ext uri="{FF2B5EF4-FFF2-40B4-BE49-F238E27FC236}">
              <a16:creationId xmlns:a16="http://schemas.microsoft.com/office/drawing/2014/main" xmlns="" id="{6735EAA0-0348-47FB-9656-75AFF8466B4F}"/>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30" name="テキスト ボックス 729">
          <a:extLst>
            <a:ext uri="{FF2B5EF4-FFF2-40B4-BE49-F238E27FC236}">
              <a16:creationId xmlns:a16="http://schemas.microsoft.com/office/drawing/2014/main" xmlns="" id="{E7993EBA-6786-4A27-8ED3-71D32E40F3B2}"/>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31" name="直線コネクタ 730">
          <a:extLst>
            <a:ext uri="{FF2B5EF4-FFF2-40B4-BE49-F238E27FC236}">
              <a16:creationId xmlns:a16="http://schemas.microsoft.com/office/drawing/2014/main" xmlns="" id="{583DDAD3-52CD-4130-863A-86C4F49CB77E}"/>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32" name="テキスト ボックス 731">
          <a:extLst>
            <a:ext uri="{FF2B5EF4-FFF2-40B4-BE49-F238E27FC236}">
              <a16:creationId xmlns:a16="http://schemas.microsoft.com/office/drawing/2014/main" xmlns="" id="{E0E65425-F393-4D00-93C0-F7FE2053C201}"/>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33" name="直線コネクタ 732">
          <a:extLst>
            <a:ext uri="{FF2B5EF4-FFF2-40B4-BE49-F238E27FC236}">
              <a16:creationId xmlns:a16="http://schemas.microsoft.com/office/drawing/2014/main" xmlns="" id="{DF3E87B6-6F8B-44C7-99C1-CADFC5EDEFFB}"/>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34" name="テキスト ボックス 733">
          <a:extLst>
            <a:ext uri="{FF2B5EF4-FFF2-40B4-BE49-F238E27FC236}">
              <a16:creationId xmlns:a16="http://schemas.microsoft.com/office/drawing/2014/main" xmlns="" id="{FF190F46-DF72-45D7-AEE7-D18CC01219FD}"/>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35" name="直線コネクタ 734">
          <a:extLst>
            <a:ext uri="{FF2B5EF4-FFF2-40B4-BE49-F238E27FC236}">
              <a16:creationId xmlns:a16="http://schemas.microsoft.com/office/drawing/2014/main" xmlns="" id="{25D5975C-0F73-4E77-8F6B-802F198C43F1}"/>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36" name="テキスト ボックス 735">
          <a:extLst>
            <a:ext uri="{FF2B5EF4-FFF2-40B4-BE49-F238E27FC236}">
              <a16:creationId xmlns:a16="http://schemas.microsoft.com/office/drawing/2014/main" xmlns="" id="{99EC42B6-A24C-434A-AEE5-6D268BB898D1}"/>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37" name="直線コネクタ 736">
          <a:extLst>
            <a:ext uri="{FF2B5EF4-FFF2-40B4-BE49-F238E27FC236}">
              <a16:creationId xmlns:a16="http://schemas.microsoft.com/office/drawing/2014/main" xmlns="" id="{74E42337-9025-43F3-89F1-27AFC24F60FA}"/>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38" name="テキスト ボックス 737">
          <a:extLst>
            <a:ext uri="{FF2B5EF4-FFF2-40B4-BE49-F238E27FC236}">
              <a16:creationId xmlns:a16="http://schemas.microsoft.com/office/drawing/2014/main" xmlns="" id="{84919CD5-1DF6-4EE9-8EE4-25016B275E4D}"/>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9" name="直線コネクタ 738">
          <a:extLst>
            <a:ext uri="{FF2B5EF4-FFF2-40B4-BE49-F238E27FC236}">
              <a16:creationId xmlns:a16="http://schemas.microsoft.com/office/drawing/2014/main" xmlns="" id="{AD077102-E4F8-4287-B947-D0E33C575ED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0" name="テキスト ボックス 739">
          <a:extLst>
            <a:ext uri="{FF2B5EF4-FFF2-40B4-BE49-F238E27FC236}">
              <a16:creationId xmlns:a16="http://schemas.microsoft.com/office/drawing/2014/main" xmlns="" id="{B00AD056-4A14-4CE9-BB68-2E45D1B5C89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1" name="【庁舎】&#10;一人当たり面積グラフ枠">
          <a:extLst>
            <a:ext uri="{FF2B5EF4-FFF2-40B4-BE49-F238E27FC236}">
              <a16:creationId xmlns:a16="http://schemas.microsoft.com/office/drawing/2014/main" xmlns="" id="{FF7439B2-377B-4663-B66F-912D54F7313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48006</xdr:rowOff>
    </xdr:from>
    <xdr:to>
      <xdr:col>116</xdr:col>
      <xdr:colOff>62864</xdr:colOff>
      <xdr:row>108</xdr:row>
      <xdr:rowOff>134113</xdr:rowOff>
    </xdr:to>
    <xdr:cxnSp macro="">
      <xdr:nvCxnSpPr>
        <xdr:cNvPr id="742" name="直線コネクタ 741">
          <a:extLst>
            <a:ext uri="{FF2B5EF4-FFF2-40B4-BE49-F238E27FC236}">
              <a16:creationId xmlns:a16="http://schemas.microsoft.com/office/drawing/2014/main" xmlns="" id="{6D17C2B6-8906-44E9-B6CB-F460BC9D7DF0}"/>
            </a:ext>
          </a:extLst>
        </xdr:cNvPr>
        <xdr:cNvCxnSpPr/>
      </xdr:nvCxnSpPr>
      <xdr:spPr>
        <a:xfrm flipV="1">
          <a:off x="22160864" y="17364456"/>
          <a:ext cx="0" cy="128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137940</xdr:rowOff>
    </xdr:from>
    <xdr:ext cx="469744" cy="259045"/>
    <xdr:sp macro="" textlink="">
      <xdr:nvSpPr>
        <xdr:cNvPr id="743" name="【庁舎】&#10;一人当たり面積最小値テキスト">
          <a:extLst>
            <a:ext uri="{FF2B5EF4-FFF2-40B4-BE49-F238E27FC236}">
              <a16:creationId xmlns:a16="http://schemas.microsoft.com/office/drawing/2014/main" xmlns="" id="{EF28D257-9B68-423A-A44A-4DAD420784C4}"/>
            </a:ext>
          </a:extLst>
        </xdr:cNvPr>
        <xdr:cNvSpPr txBox="1"/>
      </xdr:nvSpPr>
      <xdr:spPr>
        <a:xfrm>
          <a:off x="22199600" y="1865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134113</xdr:rowOff>
    </xdr:from>
    <xdr:to>
      <xdr:col>116</xdr:col>
      <xdr:colOff>152400</xdr:colOff>
      <xdr:row>108</xdr:row>
      <xdr:rowOff>134113</xdr:rowOff>
    </xdr:to>
    <xdr:cxnSp macro="">
      <xdr:nvCxnSpPr>
        <xdr:cNvPr id="744" name="直線コネクタ 743">
          <a:extLst>
            <a:ext uri="{FF2B5EF4-FFF2-40B4-BE49-F238E27FC236}">
              <a16:creationId xmlns:a16="http://schemas.microsoft.com/office/drawing/2014/main" xmlns="" id="{A464A780-5F29-45D4-9B42-37AD98A5D6B1}"/>
            </a:ext>
          </a:extLst>
        </xdr:cNvPr>
        <xdr:cNvCxnSpPr/>
      </xdr:nvCxnSpPr>
      <xdr:spPr>
        <a:xfrm>
          <a:off x="22072600" y="1865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166133</xdr:rowOff>
    </xdr:from>
    <xdr:ext cx="469744" cy="259045"/>
    <xdr:sp macro="" textlink="">
      <xdr:nvSpPr>
        <xdr:cNvPr id="745" name="【庁舎】&#10;一人当たり面積最大値テキスト">
          <a:extLst>
            <a:ext uri="{FF2B5EF4-FFF2-40B4-BE49-F238E27FC236}">
              <a16:creationId xmlns:a16="http://schemas.microsoft.com/office/drawing/2014/main" xmlns="" id="{AAFE15B2-6BB2-466E-AE48-21AE0B4D8300}"/>
            </a:ext>
          </a:extLst>
        </xdr:cNvPr>
        <xdr:cNvSpPr txBox="1"/>
      </xdr:nvSpPr>
      <xdr:spPr>
        <a:xfrm>
          <a:off x="22199600" y="1713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48006</xdr:rowOff>
    </xdr:from>
    <xdr:to>
      <xdr:col>116</xdr:col>
      <xdr:colOff>152400</xdr:colOff>
      <xdr:row>101</xdr:row>
      <xdr:rowOff>48006</xdr:rowOff>
    </xdr:to>
    <xdr:cxnSp macro="">
      <xdr:nvCxnSpPr>
        <xdr:cNvPr id="746" name="直線コネクタ 745">
          <a:extLst>
            <a:ext uri="{FF2B5EF4-FFF2-40B4-BE49-F238E27FC236}">
              <a16:creationId xmlns:a16="http://schemas.microsoft.com/office/drawing/2014/main" xmlns="" id="{1782B8BC-AFE9-45F5-A467-22FF4DE9A9AD}"/>
            </a:ext>
          </a:extLst>
        </xdr:cNvPr>
        <xdr:cNvCxnSpPr/>
      </xdr:nvCxnSpPr>
      <xdr:spPr>
        <a:xfrm>
          <a:off x="22072600" y="1736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10685</xdr:rowOff>
    </xdr:from>
    <xdr:ext cx="469744" cy="259045"/>
    <xdr:sp macro="" textlink="">
      <xdr:nvSpPr>
        <xdr:cNvPr id="747" name="【庁舎】&#10;一人当たり面積平均値テキスト">
          <a:extLst>
            <a:ext uri="{FF2B5EF4-FFF2-40B4-BE49-F238E27FC236}">
              <a16:creationId xmlns:a16="http://schemas.microsoft.com/office/drawing/2014/main" xmlns="" id="{BED201F0-776A-4CDF-8025-FB1338A7409C}"/>
            </a:ext>
          </a:extLst>
        </xdr:cNvPr>
        <xdr:cNvSpPr txBox="1"/>
      </xdr:nvSpPr>
      <xdr:spPr>
        <a:xfrm>
          <a:off x="22199600" y="18355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32258</xdr:rowOff>
    </xdr:from>
    <xdr:to>
      <xdr:col>116</xdr:col>
      <xdr:colOff>114300</xdr:colOff>
      <xdr:row>107</xdr:row>
      <xdr:rowOff>133858</xdr:rowOff>
    </xdr:to>
    <xdr:sp macro="" textlink="">
      <xdr:nvSpPr>
        <xdr:cNvPr id="748" name="フローチャート: 判断 747">
          <a:extLst>
            <a:ext uri="{FF2B5EF4-FFF2-40B4-BE49-F238E27FC236}">
              <a16:creationId xmlns:a16="http://schemas.microsoft.com/office/drawing/2014/main" xmlns="" id="{A2D932E7-8F7E-46E5-B0DD-BC7909C11783}"/>
            </a:ext>
          </a:extLst>
        </xdr:cNvPr>
        <xdr:cNvSpPr/>
      </xdr:nvSpPr>
      <xdr:spPr>
        <a:xfrm>
          <a:off x="22110700" y="1837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70358</xdr:rowOff>
    </xdr:from>
    <xdr:to>
      <xdr:col>112</xdr:col>
      <xdr:colOff>38100</xdr:colOff>
      <xdr:row>108</xdr:row>
      <xdr:rowOff>508</xdr:rowOff>
    </xdr:to>
    <xdr:sp macro="" textlink="">
      <xdr:nvSpPr>
        <xdr:cNvPr id="749" name="フローチャート: 判断 748">
          <a:extLst>
            <a:ext uri="{FF2B5EF4-FFF2-40B4-BE49-F238E27FC236}">
              <a16:creationId xmlns:a16="http://schemas.microsoft.com/office/drawing/2014/main" xmlns="" id="{066F201B-684F-4D6B-8BBD-A6C2D9F1BE81}"/>
            </a:ext>
          </a:extLst>
        </xdr:cNvPr>
        <xdr:cNvSpPr/>
      </xdr:nvSpPr>
      <xdr:spPr>
        <a:xfrm>
          <a:off x="21272500" y="1841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84837</xdr:rowOff>
    </xdr:from>
    <xdr:to>
      <xdr:col>107</xdr:col>
      <xdr:colOff>101600</xdr:colOff>
      <xdr:row>108</xdr:row>
      <xdr:rowOff>14987</xdr:rowOff>
    </xdr:to>
    <xdr:sp macro="" textlink="">
      <xdr:nvSpPr>
        <xdr:cNvPr id="750" name="フローチャート: 判断 749">
          <a:extLst>
            <a:ext uri="{FF2B5EF4-FFF2-40B4-BE49-F238E27FC236}">
              <a16:creationId xmlns:a16="http://schemas.microsoft.com/office/drawing/2014/main" xmlns="" id="{4150172D-A307-4A64-B639-9F8015499A96}"/>
            </a:ext>
          </a:extLst>
        </xdr:cNvPr>
        <xdr:cNvSpPr/>
      </xdr:nvSpPr>
      <xdr:spPr>
        <a:xfrm>
          <a:off x="20383500" y="1842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87122</xdr:rowOff>
    </xdr:from>
    <xdr:to>
      <xdr:col>102</xdr:col>
      <xdr:colOff>165100</xdr:colOff>
      <xdr:row>108</xdr:row>
      <xdr:rowOff>17272</xdr:rowOff>
    </xdr:to>
    <xdr:sp macro="" textlink="">
      <xdr:nvSpPr>
        <xdr:cNvPr id="751" name="フローチャート: 判断 750">
          <a:extLst>
            <a:ext uri="{FF2B5EF4-FFF2-40B4-BE49-F238E27FC236}">
              <a16:creationId xmlns:a16="http://schemas.microsoft.com/office/drawing/2014/main" xmlns="" id="{14DC097B-6FB6-4DDC-8DD6-1E26DBBD05F4}"/>
            </a:ext>
          </a:extLst>
        </xdr:cNvPr>
        <xdr:cNvSpPr/>
      </xdr:nvSpPr>
      <xdr:spPr>
        <a:xfrm>
          <a:off x="19494500" y="1843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49785</xdr:rowOff>
    </xdr:from>
    <xdr:to>
      <xdr:col>98</xdr:col>
      <xdr:colOff>38100</xdr:colOff>
      <xdr:row>107</xdr:row>
      <xdr:rowOff>151385</xdr:rowOff>
    </xdr:to>
    <xdr:sp macro="" textlink="">
      <xdr:nvSpPr>
        <xdr:cNvPr id="752" name="フローチャート: 判断 751">
          <a:extLst>
            <a:ext uri="{FF2B5EF4-FFF2-40B4-BE49-F238E27FC236}">
              <a16:creationId xmlns:a16="http://schemas.microsoft.com/office/drawing/2014/main" xmlns="" id="{BA26F991-69A5-43F7-9A69-989B2861CDD5}"/>
            </a:ext>
          </a:extLst>
        </xdr:cNvPr>
        <xdr:cNvSpPr/>
      </xdr:nvSpPr>
      <xdr:spPr>
        <a:xfrm>
          <a:off x="18605500" y="1839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3" name="テキスト ボックス 752">
          <a:extLst>
            <a:ext uri="{FF2B5EF4-FFF2-40B4-BE49-F238E27FC236}">
              <a16:creationId xmlns:a16="http://schemas.microsoft.com/office/drawing/2014/main" xmlns="" id="{2AA92793-B348-46DB-B7F4-606EFC8AA07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4" name="テキスト ボックス 753">
          <a:extLst>
            <a:ext uri="{FF2B5EF4-FFF2-40B4-BE49-F238E27FC236}">
              <a16:creationId xmlns:a16="http://schemas.microsoft.com/office/drawing/2014/main" xmlns="" id="{060BDD18-D68E-4302-A359-D691349ADDC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5" name="テキスト ボックス 754">
          <a:extLst>
            <a:ext uri="{FF2B5EF4-FFF2-40B4-BE49-F238E27FC236}">
              <a16:creationId xmlns:a16="http://schemas.microsoft.com/office/drawing/2014/main" xmlns="" id="{6D21DC44-40FC-4B34-ACC1-2A830B1E99E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xmlns="" id="{339C1E39-5571-4E54-9392-57A341BDBD7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xmlns="" id="{479790C9-B3E1-4234-A4CC-54332CB05FC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107</xdr:row>
      <xdr:rowOff>38354</xdr:rowOff>
    </xdr:from>
    <xdr:to>
      <xdr:col>98</xdr:col>
      <xdr:colOff>38100</xdr:colOff>
      <xdr:row>107</xdr:row>
      <xdr:rowOff>139954</xdr:rowOff>
    </xdr:to>
    <xdr:sp macro="" textlink="">
      <xdr:nvSpPr>
        <xdr:cNvPr id="758" name="楕円 757">
          <a:extLst>
            <a:ext uri="{FF2B5EF4-FFF2-40B4-BE49-F238E27FC236}">
              <a16:creationId xmlns:a16="http://schemas.microsoft.com/office/drawing/2014/main" xmlns="" id="{3B68D97D-CDCD-43A1-A23D-0688184F9DDC}"/>
            </a:ext>
          </a:extLst>
        </xdr:cNvPr>
        <xdr:cNvSpPr/>
      </xdr:nvSpPr>
      <xdr:spPr>
        <a:xfrm>
          <a:off x="18605500" y="1838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17035</xdr:rowOff>
    </xdr:from>
    <xdr:ext cx="469744" cy="259045"/>
    <xdr:sp macro="" textlink="">
      <xdr:nvSpPr>
        <xdr:cNvPr id="759" name="n_1aveValue【庁舎】&#10;一人当たり面積">
          <a:extLst>
            <a:ext uri="{FF2B5EF4-FFF2-40B4-BE49-F238E27FC236}">
              <a16:creationId xmlns:a16="http://schemas.microsoft.com/office/drawing/2014/main" xmlns="" id="{FFD0ADA2-B21A-4124-A227-3008D77BD2A2}"/>
            </a:ext>
          </a:extLst>
        </xdr:cNvPr>
        <xdr:cNvSpPr txBox="1"/>
      </xdr:nvSpPr>
      <xdr:spPr>
        <a:xfrm>
          <a:off x="21075727" y="18190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31514</xdr:rowOff>
    </xdr:from>
    <xdr:ext cx="469744" cy="259045"/>
    <xdr:sp macro="" textlink="">
      <xdr:nvSpPr>
        <xdr:cNvPr id="760" name="n_2aveValue【庁舎】&#10;一人当たり面積">
          <a:extLst>
            <a:ext uri="{FF2B5EF4-FFF2-40B4-BE49-F238E27FC236}">
              <a16:creationId xmlns:a16="http://schemas.microsoft.com/office/drawing/2014/main" xmlns="" id="{D1EB1183-E74D-4893-BCC8-319B7D299384}"/>
            </a:ext>
          </a:extLst>
        </xdr:cNvPr>
        <xdr:cNvSpPr txBox="1"/>
      </xdr:nvSpPr>
      <xdr:spPr>
        <a:xfrm>
          <a:off x="20199427" y="18205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33799</xdr:rowOff>
    </xdr:from>
    <xdr:ext cx="469744" cy="259045"/>
    <xdr:sp macro="" textlink="">
      <xdr:nvSpPr>
        <xdr:cNvPr id="761" name="n_3aveValue【庁舎】&#10;一人当たり面積">
          <a:extLst>
            <a:ext uri="{FF2B5EF4-FFF2-40B4-BE49-F238E27FC236}">
              <a16:creationId xmlns:a16="http://schemas.microsoft.com/office/drawing/2014/main" xmlns="" id="{B610F9EB-BF8C-42CF-9929-C005EA787E21}"/>
            </a:ext>
          </a:extLst>
        </xdr:cNvPr>
        <xdr:cNvSpPr txBox="1"/>
      </xdr:nvSpPr>
      <xdr:spPr>
        <a:xfrm>
          <a:off x="19310427" y="1820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142512</xdr:rowOff>
    </xdr:from>
    <xdr:ext cx="469744" cy="259045"/>
    <xdr:sp macro="" textlink="">
      <xdr:nvSpPr>
        <xdr:cNvPr id="762" name="n_4aveValue【庁舎】&#10;一人当たり面積">
          <a:extLst>
            <a:ext uri="{FF2B5EF4-FFF2-40B4-BE49-F238E27FC236}">
              <a16:creationId xmlns:a16="http://schemas.microsoft.com/office/drawing/2014/main" xmlns="" id="{2AFF05B2-E28F-46C6-9182-104C5FFDA63B}"/>
            </a:ext>
          </a:extLst>
        </xdr:cNvPr>
        <xdr:cNvSpPr txBox="1"/>
      </xdr:nvSpPr>
      <xdr:spPr>
        <a:xfrm>
          <a:off x="18421427" y="1848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156481</xdr:rowOff>
    </xdr:from>
    <xdr:ext cx="469744" cy="259045"/>
    <xdr:sp macro="" textlink="">
      <xdr:nvSpPr>
        <xdr:cNvPr id="763" name="n_4mainValue【庁舎】&#10;一人当たり面積">
          <a:extLst>
            <a:ext uri="{FF2B5EF4-FFF2-40B4-BE49-F238E27FC236}">
              <a16:creationId xmlns:a16="http://schemas.microsoft.com/office/drawing/2014/main" xmlns="" id="{93E17462-3871-41CB-8843-83AB26F3FAA8}"/>
            </a:ext>
          </a:extLst>
        </xdr:cNvPr>
        <xdr:cNvSpPr txBox="1"/>
      </xdr:nvSpPr>
      <xdr:spPr>
        <a:xfrm>
          <a:off x="18421427" y="18158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4" name="正方形/長方形 763">
          <a:extLst>
            <a:ext uri="{FF2B5EF4-FFF2-40B4-BE49-F238E27FC236}">
              <a16:creationId xmlns:a16="http://schemas.microsoft.com/office/drawing/2014/main" xmlns="" id="{9753F1B4-4E79-4DF4-8554-7CEC6AC5D20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5" name="正方形/長方形 764">
          <a:extLst>
            <a:ext uri="{FF2B5EF4-FFF2-40B4-BE49-F238E27FC236}">
              <a16:creationId xmlns:a16="http://schemas.microsoft.com/office/drawing/2014/main" xmlns="" id="{3FD3DE9E-0457-411E-B61D-8A39C395799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6" name="テキスト ボックス 765">
          <a:extLst>
            <a:ext uri="{FF2B5EF4-FFF2-40B4-BE49-F238E27FC236}">
              <a16:creationId xmlns:a16="http://schemas.microsoft.com/office/drawing/2014/main" xmlns="" id="{C9B4FC68-0F13-47FA-B235-B3FB8B27B53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Ｈ</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年度より台帳未整備です。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15053430</v>
      </c>
      <c r="BO4" s="464"/>
      <c r="BP4" s="464"/>
      <c r="BQ4" s="464"/>
      <c r="BR4" s="464"/>
      <c r="BS4" s="464"/>
      <c r="BT4" s="464"/>
      <c r="BU4" s="465"/>
      <c r="BV4" s="463">
        <v>12538809</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2.2999999999999998</v>
      </c>
      <c r="CU4" s="648"/>
      <c r="CV4" s="648"/>
      <c r="CW4" s="648"/>
      <c r="CX4" s="648"/>
      <c r="CY4" s="648"/>
      <c r="CZ4" s="648"/>
      <c r="DA4" s="649"/>
      <c r="DB4" s="647">
        <v>1.8</v>
      </c>
      <c r="DC4" s="648"/>
      <c r="DD4" s="648"/>
      <c r="DE4" s="648"/>
      <c r="DF4" s="648"/>
      <c r="DG4" s="648"/>
      <c r="DH4" s="648"/>
      <c r="DI4" s="649"/>
      <c r="DJ4" s="186"/>
      <c r="DK4" s="186"/>
      <c r="DL4" s="186"/>
      <c r="DM4" s="186"/>
      <c r="DN4" s="186"/>
      <c r="DO4" s="186"/>
    </row>
    <row r="5" spans="1:119" ht="18.75" customHeight="1">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14867739</v>
      </c>
      <c r="BO5" s="469"/>
      <c r="BP5" s="469"/>
      <c r="BQ5" s="469"/>
      <c r="BR5" s="469"/>
      <c r="BS5" s="469"/>
      <c r="BT5" s="469"/>
      <c r="BU5" s="470"/>
      <c r="BV5" s="468">
        <v>12412811</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96.7</v>
      </c>
      <c r="CU5" s="439"/>
      <c r="CV5" s="439"/>
      <c r="CW5" s="439"/>
      <c r="CX5" s="439"/>
      <c r="CY5" s="439"/>
      <c r="CZ5" s="439"/>
      <c r="DA5" s="440"/>
      <c r="DB5" s="438">
        <v>99.2</v>
      </c>
      <c r="DC5" s="439"/>
      <c r="DD5" s="439"/>
      <c r="DE5" s="439"/>
      <c r="DF5" s="439"/>
      <c r="DG5" s="439"/>
      <c r="DH5" s="439"/>
      <c r="DI5" s="440"/>
      <c r="DJ5" s="186"/>
      <c r="DK5" s="186"/>
      <c r="DL5" s="186"/>
      <c r="DM5" s="186"/>
      <c r="DN5" s="186"/>
      <c r="DO5" s="186"/>
    </row>
    <row r="6" spans="1:119" ht="18.75" customHeight="1">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185691</v>
      </c>
      <c r="BO6" s="469"/>
      <c r="BP6" s="469"/>
      <c r="BQ6" s="469"/>
      <c r="BR6" s="469"/>
      <c r="BS6" s="469"/>
      <c r="BT6" s="469"/>
      <c r="BU6" s="470"/>
      <c r="BV6" s="468">
        <v>125998</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101</v>
      </c>
      <c r="CU6" s="622"/>
      <c r="CV6" s="622"/>
      <c r="CW6" s="622"/>
      <c r="CX6" s="622"/>
      <c r="CY6" s="622"/>
      <c r="CZ6" s="622"/>
      <c r="DA6" s="623"/>
      <c r="DB6" s="621">
        <v>103.8</v>
      </c>
      <c r="DC6" s="622"/>
      <c r="DD6" s="622"/>
      <c r="DE6" s="622"/>
      <c r="DF6" s="622"/>
      <c r="DG6" s="622"/>
      <c r="DH6" s="622"/>
      <c r="DI6" s="623"/>
      <c r="DJ6" s="186"/>
      <c r="DK6" s="186"/>
      <c r="DL6" s="186"/>
      <c r="DM6" s="186"/>
      <c r="DN6" s="186"/>
      <c r="DO6" s="186"/>
    </row>
    <row r="7" spans="1:119" ht="18.75" customHeight="1">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102</v>
      </c>
      <c r="AV7" s="526"/>
      <c r="AW7" s="526"/>
      <c r="AX7" s="526"/>
      <c r="AY7" s="448" t="s">
        <v>106</v>
      </c>
      <c r="AZ7" s="449"/>
      <c r="BA7" s="449"/>
      <c r="BB7" s="449"/>
      <c r="BC7" s="449"/>
      <c r="BD7" s="449"/>
      <c r="BE7" s="449"/>
      <c r="BF7" s="449"/>
      <c r="BG7" s="449"/>
      <c r="BH7" s="449"/>
      <c r="BI7" s="449"/>
      <c r="BJ7" s="449"/>
      <c r="BK7" s="449"/>
      <c r="BL7" s="449"/>
      <c r="BM7" s="450"/>
      <c r="BN7" s="468">
        <v>24719</v>
      </c>
      <c r="BO7" s="469"/>
      <c r="BP7" s="469"/>
      <c r="BQ7" s="469"/>
      <c r="BR7" s="469"/>
      <c r="BS7" s="469"/>
      <c r="BT7" s="469"/>
      <c r="BU7" s="470"/>
      <c r="BV7" s="468">
        <v>3814</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7126818</v>
      </c>
      <c r="CU7" s="469"/>
      <c r="CV7" s="469"/>
      <c r="CW7" s="469"/>
      <c r="CX7" s="469"/>
      <c r="CY7" s="469"/>
      <c r="CZ7" s="469"/>
      <c r="DA7" s="470"/>
      <c r="DB7" s="468">
        <v>6850340</v>
      </c>
      <c r="DC7" s="469"/>
      <c r="DD7" s="469"/>
      <c r="DE7" s="469"/>
      <c r="DF7" s="469"/>
      <c r="DG7" s="469"/>
      <c r="DH7" s="469"/>
      <c r="DI7" s="470"/>
      <c r="DJ7" s="186"/>
      <c r="DK7" s="186"/>
      <c r="DL7" s="186"/>
      <c r="DM7" s="186"/>
      <c r="DN7" s="186"/>
      <c r="DO7" s="186"/>
    </row>
    <row r="8" spans="1:119" ht="18.75" customHeight="1" thickBot="1">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160972</v>
      </c>
      <c r="BO8" s="469"/>
      <c r="BP8" s="469"/>
      <c r="BQ8" s="469"/>
      <c r="BR8" s="469"/>
      <c r="BS8" s="469"/>
      <c r="BT8" s="469"/>
      <c r="BU8" s="470"/>
      <c r="BV8" s="468">
        <v>122184</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0.54</v>
      </c>
      <c r="CU8" s="582"/>
      <c r="CV8" s="582"/>
      <c r="CW8" s="582"/>
      <c r="CX8" s="582"/>
      <c r="CY8" s="582"/>
      <c r="CZ8" s="582"/>
      <c r="DA8" s="583"/>
      <c r="DB8" s="581">
        <v>0.53</v>
      </c>
      <c r="DC8" s="582"/>
      <c r="DD8" s="582"/>
      <c r="DE8" s="582"/>
      <c r="DF8" s="582"/>
      <c r="DG8" s="582"/>
      <c r="DH8" s="582"/>
      <c r="DI8" s="583"/>
      <c r="DJ8" s="186"/>
      <c r="DK8" s="186"/>
      <c r="DL8" s="186"/>
      <c r="DM8" s="186"/>
      <c r="DN8" s="186"/>
      <c r="DO8" s="186"/>
    </row>
    <row r="9" spans="1:119" ht="18.75" customHeight="1" thickBot="1">
      <c r="A9" s="187"/>
      <c r="B9" s="610" t="s">
        <v>112</v>
      </c>
      <c r="C9" s="611"/>
      <c r="D9" s="611"/>
      <c r="E9" s="611"/>
      <c r="F9" s="611"/>
      <c r="G9" s="611"/>
      <c r="H9" s="611"/>
      <c r="I9" s="611"/>
      <c r="J9" s="611"/>
      <c r="K9" s="531"/>
      <c r="L9" s="612" t="s">
        <v>113</v>
      </c>
      <c r="M9" s="613"/>
      <c r="N9" s="613"/>
      <c r="O9" s="613"/>
      <c r="P9" s="613"/>
      <c r="Q9" s="614"/>
      <c r="R9" s="615">
        <v>24391</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102</v>
      </c>
      <c r="AV9" s="526"/>
      <c r="AW9" s="526"/>
      <c r="AX9" s="526"/>
      <c r="AY9" s="448" t="s">
        <v>116</v>
      </c>
      <c r="AZ9" s="449"/>
      <c r="BA9" s="449"/>
      <c r="BB9" s="449"/>
      <c r="BC9" s="449"/>
      <c r="BD9" s="449"/>
      <c r="BE9" s="449"/>
      <c r="BF9" s="449"/>
      <c r="BG9" s="449"/>
      <c r="BH9" s="449"/>
      <c r="BI9" s="449"/>
      <c r="BJ9" s="449"/>
      <c r="BK9" s="449"/>
      <c r="BL9" s="449"/>
      <c r="BM9" s="450"/>
      <c r="BN9" s="468">
        <v>38788</v>
      </c>
      <c r="BO9" s="469"/>
      <c r="BP9" s="469"/>
      <c r="BQ9" s="469"/>
      <c r="BR9" s="469"/>
      <c r="BS9" s="469"/>
      <c r="BT9" s="469"/>
      <c r="BU9" s="470"/>
      <c r="BV9" s="468">
        <v>-29037</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14.5</v>
      </c>
      <c r="CU9" s="439"/>
      <c r="CV9" s="439"/>
      <c r="CW9" s="439"/>
      <c r="CX9" s="439"/>
      <c r="CY9" s="439"/>
      <c r="CZ9" s="439"/>
      <c r="DA9" s="440"/>
      <c r="DB9" s="438">
        <v>13.6</v>
      </c>
      <c r="DC9" s="439"/>
      <c r="DD9" s="439"/>
      <c r="DE9" s="439"/>
      <c r="DF9" s="439"/>
      <c r="DG9" s="439"/>
      <c r="DH9" s="439"/>
      <c r="DI9" s="440"/>
      <c r="DJ9" s="186"/>
      <c r="DK9" s="186"/>
      <c r="DL9" s="186"/>
      <c r="DM9" s="186"/>
      <c r="DN9" s="186"/>
      <c r="DO9" s="186"/>
    </row>
    <row r="10" spans="1:119" ht="18.75" customHeight="1" thickBot="1">
      <c r="A10" s="187"/>
      <c r="B10" s="610"/>
      <c r="C10" s="611"/>
      <c r="D10" s="611"/>
      <c r="E10" s="611"/>
      <c r="F10" s="611"/>
      <c r="G10" s="611"/>
      <c r="H10" s="611"/>
      <c r="I10" s="611"/>
      <c r="J10" s="611"/>
      <c r="K10" s="531"/>
      <c r="L10" s="441" t="s">
        <v>118</v>
      </c>
      <c r="M10" s="442"/>
      <c r="N10" s="442"/>
      <c r="O10" s="442"/>
      <c r="P10" s="442"/>
      <c r="Q10" s="443"/>
      <c r="R10" s="444">
        <v>25940</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120</v>
      </c>
      <c r="AV10" s="526"/>
      <c r="AW10" s="526"/>
      <c r="AX10" s="526"/>
      <c r="AY10" s="448" t="s">
        <v>121</v>
      </c>
      <c r="AZ10" s="449"/>
      <c r="BA10" s="449"/>
      <c r="BB10" s="449"/>
      <c r="BC10" s="449"/>
      <c r="BD10" s="449"/>
      <c r="BE10" s="449"/>
      <c r="BF10" s="449"/>
      <c r="BG10" s="449"/>
      <c r="BH10" s="449"/>
      <c r="BI10" s="449"/>
      <c r="BJ10" s="449"/>
      <c r="BK10" s="449"/>
      <c r="BL10" s="449"/>
      <c r="BM10" s="450"/>
      <c r="BN10" s="468">
        <v>1187</v>
      </c>
      <c r="BO10" s="469"/>
      <c r="BP10" s="469"/>
      <c r="BQ10" s="469"/>
      <c r="BR10" s="469"/>
      <c r="BS10" s="469"/>
      <c r="BT10" s="469"/>
      <c r="BU10" s="470"/>
      <c r="BV10" s="468">
        <v>1009</v>
      </c>
      <c r="BW10" s="469"/>
      <c r="BX10" s="469"/>
      <c r="BY10" s="469"/>
      <c r="BZ10" s="469"/>
      <c r="CA10" s="469"/>
      <c r="CB10" s="469"/>
      <c r="CC10" s="47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10"/>
      <c r="C11" s="611"/>
      <c r="D11" s="611"/>
      <c r="E11" s="611"/>
      <c r="F11" s="611"/>
      <c r="G11" s="611"/>
      <c r="H11" s="611"/>
      <c r="I11" s="611"/>
      <c r="J11" s="611"/>
      <c r="K11" s="531"/>
      <c r="L11" s="514" t="s">
        <v>123</v>
      </c>
      <c r="M11" s="515"/>
      <c r="N11" s="515"/>
      <c r="O11" s="515"/>
      <c r="P11" s="515"/>
      <c r="Q11" s="516"/>
      <c r="R11" s="607" t="s">
        <v>124</v>
      </c>
      <c r="S11" s="608"/>
      <c r="T11" s="608"/>
      <c r="U11" s="608"/>
      <c r="V11" s="609"/>
      <c r="W11" s="619"/>
      <c r="X11" s="430"/>
      <c r="Y11" s="430"/>
      <c r="Z11" s="430"/>
      <c r="AA11" s="430"/>
      <c r="AB11" s="430"/>
      <c r="AC11" s="430"/>
      <c r="AD11" s="430"/>
      <c r="AE11" s="430"/>
      <c r="AF11" s="430"/>
      <c r="AG11" s="430"/>
      <c r="AH11" s="430"/>
      <c r="AI11" s="430"/>
      <c r="AJ11" s="430"/>
      <c r="AK11" s="430"/>
      <c r="AL11" s="620"/>
      <c r="AM11" s="537" t="s">
        <v>125</v>
      </c>
      <c r="AN11" s="442"/>
      <c r="AO11" s="442"/>
      <c r="AP11" s="442"/>
      <c r="AQ11" s="442"/>
      <c r="AR11" s="442"/>
      <c r="AS11" s="442"/>
      <c r="AT11" s="443"/>
      <c r="AU11" s="525" t="s">
        <v>126</v>
      </c>
      <c r="AV11" s="526"/>
      <c r="AW11" s="526"/>
      <c r="AX11" s="526"/>
      <c r="AY11" s="448" t="s">
        <v>127</v>
      </c>
      <c r="AZ11" s="449"/>
      <c r="BA11" s="449"/>
      <c r="BB11" s="449"/>
      <c r="BC11" s="449"/>
      <c r="BD11" s="449"/>
      <c r="BE11" s="449"/>
      <c r="BF11" s="449"/>
      <c r="BG11" s="449"/>
      <c r="BH11" s="449"/>
      <c r="BI11" s="449"/>
      <c r="BJ11" s="449"/>
      <c r="BK11" s="449"/>
      <c r="BL11" s="449"/>
      <c r="BM11" s="450"/>
      <c r="BN11" s="468">
        <v>89208</v>
      </c>
      <c r="BO11" s="469"/>
      <c r="BP11" s="469"/>
      <c r="BQ11" s="469"/>
      <c r="BR11" s="469"/>
      <c r="BS11" s="469"/>
      <c r="BT11" s="469"/>
      <c r="BU11" s="470"/>
      <c r="BV11" s="468">
        <v>5626</v>
      </c>
      <c r="BW11" s="469"/>
      <c r="BX11" s="469"/>
      <c r="BY11" s="469"/>
      <c r="BZ11" s="469"/>
      <c r="CA11" s="469"/>
      <c r="CB11" s="469"/>
      <c r="CC11" s="470"/>
      <c r="CD11" s="477" t="s">
        <v>128</v>
      </c>
      <c r="CE11" s="478"/>
      <c r="CF11" s="478"/>
      <c r="CG11" s="478"/>
      <c r="CH11" s="478"/>
      <c r="CI11" s="478"/>
      <c r="CJ11" s="478"/>
      <c r="CK11" s="478"/>
      <c r="CL11" s="478"/>
      <c r="CM11" s="478"/>
      <c r="CN11" s="478"/>
      <c r="CO11" s="478"/>
      <c r="CP11" s="478"/>
      <c r="CQ11" s="478"/>
      <c r="CR11" s="478"/>
      <c r="CS11" s="479"/>
      <c r="CT11" s="581" t="s">
        <v>129</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c r="A12" s="187"/>
      <c r="B12" s="584" t="s">
        <v>130</v>
      </c>
      <c r="C12" s="585"/>
      <c r="D12" s="585"/>
      <c r="E12" s="585"/>
      <c r="F12" s="585"/>
      <c r="G12" s="585"/>
      <c r="H12" s="585"/>
      <c r="I12" s="585"/>
      <c r="J12" s="585"/>
      <c r="K12" s="586"/>
      <c r="L12" s="593" t="s">
        <v>131</v>
      </c>
      <c r="M12" s="594"/>
      <c r="N12" s="594"/>
      <c r="O12" s="594"/>
      <c r="P12" s="594"/>
      <c r="Q12" s="595"/>
      <c r="R12" s="596">
        <v>24940</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135</v>
      </c>
      <c r="AV12" s="526"/>
      <c r="AW12" s="526"/>
      <c r="AX12" s="526"/>
      <c r="AY12" s="448" t="s">
        <v>136</v>
      </c>
      <c r="AZ12" s="449"/>
      <c r="BA12" s="449"/>
      <c r="BB12" s="449"/>
      <c r="BC12" s="449"/>
      <c r="BD12" s="449"/>
      <c r="BE12" s="449"/>
      <c r="BF12" s="449"/>
      <c r="BG12" s="449"/>
      <c r="BH12" s="449"/>
      <c r="BI12" s="449"/>
      <c r="BJ12" s="449"/>
      <c r="BK12" s="449"/>
      <c r="BL12" s="449"/>
      <c r="BM12" s="450"/>
      <c r="BN12" s="468">
        <v>70000</v>
      </c>
      <c r="BO12" s="469"/>
      <c r="BP12" s="469"/>
      <c r="BQ12" s="469"/>
      <c r="BR12" s="469"/>
      <c r="BS12" s="469"/>
      <c r="BT12" s="469"/>
      <c r="BU12" s="470"/>
      <c r="BV12" s="468">
        <v>100000</v>
      </c>
      <c r="BW12" s="469"/>
      <c r="BX12" s="469"/>
      <c r="BY12" s="469"/>
      <c r="BZ12" s="469"/>
      <c r="CA12" s="469"/>
      <c r="CB12" s="469"/>
      <c r="CC12" s="470"/>
      <c r="CD12" s="477" t="s">
        <v>137</v>
      </c>
      <c r="CE12" s="478"/>
      <c r="CF12" s="478"/>
      <c r="CG12" s="478"/>
      <c r="CH12" s="478"/>
      <c r="CI12" s="478"/>
      <c r="CJ12" s="478"/>
      <c r="CK12" s="478"/>
      <c r="CL12" s="478"/>
      <c r="CM12" s="478"/>
      <c r="CN12" s="478"/>
      <c r="CO12" s="478"/>
      <c r="CP12" s="478"/>
      <c r="CQ12" s="478"/>
      <c r="CR12" s="478"/>
      <c r="CS12" s="479"/>
      <c r="CT12" s="581" t="s">
        <v>129</v>
      </c>
      <c r="CU12" s="582"/>
      <c r="CV12" s="582"/>
      <c r="CW12" s="582"/>
      <c r="CX12" s="582"/>
      <c r="CY12" s="582"/>
      <c r="CZ12" s="582"/>
      <c r="DA12" s="583"/>
      <c r="DB12" s="581" t="s">
        <v>138</v>
      </c>
      <c r="DC12" s="582"/>
      <c r="DD12" s="582"/>
      <c r="DE12" s="582"/>
      <c r="DF12" s="582"/>
      <c r="DG12" s="582"/>
      <c r="DH12" s="582"/>
      <c r="DI12" s="583"/>
      <c r="DJ12" s="186"/>
      <c r="DK12" s="186"/>
      <c r="DL12" s="186"/>
      <c r="DM12" s="186"/>
      <c r="DN12" s="186"/>
      <c r="DO12" s="186"/>
    </row>
    <row r="13" spans="1:119" ht="18.75" customHeight="1">
      <c r="A13" s="187"/>
      <c r="B13" s="587"/>
      <c r="C13" s="588"/>
      <c r="D13" s="588"/>
      <c r="E13" s="588"/>
      <c r="F13" s="588"/>
      <c r="G13" s="588"/>
      <c r="H13" s="588"/>
      <c r="I13" s="588"/>
      <c r="J13" s="588"/>
      <c r="K13" s="589"/>
      <c r="L13" s="197"/>
      <c r="M13" s="568" t="s">
        <v>139</v>
      </c>
      <c r="N13" s="569"/>
      <c r="O13" s="569"/>
      <c r="P13" s="569"/>
      <c r="Q13" s="570"/>
      <c r="R13" s="571">
        <v>24594</v>
      </c>
      <c r="S13" s="572"/>
      <c r="T13" s="572"/>
      <c r="U13" s="572"/>
      <c r="V13" s="573"/>
      <c r="W13" s="559" t="s">
        <v>140</v>
      </c>
      <c r="X13" s="481"/>
      <c r="Y13" s="481"/>
      <c r="Z13" s="481"/>
      <c r="AA13" s="481"/>
      <c r="AB13" s="482"/>
      <c r="AC13" s="444">
        <v>714</v>
      </c>
      <c r="AD13" s="445"/>
      <c r="AE13" s="445"/>
      <c r="AF13" s="445"/>
      <c r="AG13" s="446"/>
      <c r="AH13" s="444">
        <v>844</v>
      </c>
      <c r="AI13" s="445"/>
      <c r="AJ13" s="445"/>
      <c r="AK13" s="445"/>
      <c r="AL13" s="447"/>
      <c r="AM13" s="537" t="s">
        <v>141</v>
      </c>
      <c r="AN13" s="442"/>
      <c r="AO13" s="442"/>
      <c r="AP13" s="442"/>
      <c r="AQ13" s="442"/>
      <c r="AR13" s="442"/>
      <c r="AS13" s="442"/>
      <c r="AT13" s="443"/>
      <c r="AU13" s="525" t="s">
        <v>126</v>
      </c>
      <c r="AV13" s="526"/>
      <c r="AW13" s="526"/>
      <c r="AX13" s="526"/>
      <c r="AY13" s="448" t="s">
        <v>142</v>
      </c>
      <c r="AZ13" s="449"/>
      <c r="BA13" s="449"/>
      <c r="BB13" s="449"/>
      <c r="BC13" s="449"/>
      <c r="BD13" s="449"/>
      <c r="BE13" s="449"/>
      <c r="BF13" s="449"/>
      <c r="BG13" s="449"/>
      <c r="BH13" s="449"/>
      <c r="BI13" s="449"/>
      <c r="BJ13" s="449"/>
      <c r="BK13" s="449"/>
      <c r="BL13" s="449"/>
      <c r="BM13" s="450"/>
      <c r="BN13" s="468">
        <v>59183</v>
      </c>
      <c r="BO13" s="469"/>
      <c r="BP13" s="469"/>
      <c r="BQ13" s="469"/>
      <c r="BR13" s="469"/>
      <c r="BS13" s="469"/>
      <c r="BT13" s="469"/>
      <c r="BU13" s="470"/>
      <c r="BV13" s="468">
        <v>-122402</v>
      </c>
      <c r="BW13" s="469"/>
      <c r="BX13" s="469"/>
      <c r="BY13" s="469"/>
      <c r="BZ13" s="469"/>
      <c r="CA13" s="469"/>
      <c r="CB13" s="469"/>
      <c r="CC13" s="470"/>
      <c r="CD13" s="477" t="s">
        <v>143</v>
      </c>
      <c r="CE13" s="478"/>
      <c r="CF13" s="478"/>
      <c r="CG13" s="478"/>
      <c r="CH13" s="478"/>
      <c r="CI13" s="478"/>
      <c r="CJ13" s="478"/>
      <c r="CK13" s="478"/>
      <c r="CL13" s="478"/>
      <c r="CM13" s="478"/>
      <c r="CN13" s="478"/>
      <c r="CO13" s="478"/>
      <c r="CP13" s="478"/>
      <c r="CQ13" s="478"/>
      <c r="CR13" s="478"/>
      <c r="CS13" s="479"/>
      <c r="CT13" s="438">
        <v>9.4</v>
      </c>
      <c r="CU13" s="439"/>
      <c r="CV13" s="439"/>
      <c r="CW13" s="439"/>
      <c r="CX13" s="439"/>
      <c r="CY13" s="439"/>
      <c r="CZ13" s="439"/>
      <c r="DA13" s="440"/>
      <c r="DB13" s="438">
        <v>10.199999999999999</v>
      </c>
      <c r="DC13" s="439"/>
      <c r="DD13" s="439"/>
      <c r="DE13" s="439"/>
      <c r="DF13" s="439"/>
      <c r="DG13" s="439"/>
      <c r="DH13" s="439"/>
      <c r="DI13" s="440"/>
      <c r="DJ13" s="186"/>
      <c r="DK13" s="186"/>
      <c r="DL13" s="186"/>
      <c r="DM13" s="186"/>
      <c r="DN13" s="186"/>
      <c r="DO13" s="186"/>
    </row>
    <row r="14" spans="1:119" ht="18.75" customHeight="1" thickBot="1">
      <c r="A14" s="187"/>
      <c r="B14" s="587"/>
      <c r="C14" s="588"/>
      <c r="D14" s="588"/>
      <c r="E14" s="588"/>
      <c r="F14" s="588"/>
      <c r="G14" s="588"/>
      <c r="H14" s="588"/>
      <c r="I14" s="588"/>
      <c r="J14" s="588"/>
      <c r="K14" s="589"/>
      <c r="L14" s="561" t="s">
        <v>144</v>
      </c>
      <c r="M14" s="605"/>
      <c r="N14" s="605"/>
      <c r="O14" s="605"/>
      <c r="P14" s="605"/>
      <c r="Q14" s="606"/>
      <c r="R14" s="571">
        <v>25341</v>
      </c>
      <c r="S14" s="572"/>
      <c r="T14" s="572"/>
      <c r="U14" s="572"/>
      <c r="V14" s="573"/>
      <c r="W14" s="574"/>
      <c r="X14" s="484"/>
      <c r="Y14" s="484"/>
      <c r="Z14" s="484"/>
      <c r="AA14" s="484"/>
      <c r="AB14" s="485"/>
      <c r="AC14" s="564">
        <v>6.4</v>
      </c>
      <c r="AD14" s="565"/>
      <c r="AE14" s="565"/>
      <c r="AF14" s="565"/>
      <c r="AG14" s="566"/>
      <c r="AH14" s="564">
        <v>7.2</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145</v>
      </c>
      <c r="CE14" s="475"/>
      <c r="CF14" s="475"/>
      <c r="CG14" s="475"/>
      <c r="CH14" s="475"/>
      <c r="CI14" s="475"/>
      <c r="CJ14" s="475"/>
      <c r="CK14" s="475"/>
      <c r="CL14" s="475"/>
      <c r="CM14" s="475"/>
      <c r="CN14" s="475"/>
      <c r="CO14" s="475"/>
      <c r="CP14" s="475"/>
      <c r="CQ14" s="475"/>
      <c r="CR14" s="475"/>
      <c r="CS14" s="476"/>
      <c r="CT14" s="575">
        <v>36.200000000000003</v>
      </c>
      <c r="CU14" s="576"/>
      <c r="CV14" s="576"/>
      <c r="CW14" s="576"/>
      <c r="CX14" s="576"/>
      <c r="CY14" s="576"/>
      <c r="CZ14" s="576"/>
      <c r="DA14" s="577"/>
      <c r="DB14" s="575">
        <v>50.4</v>
      </c>
      <c r="DC14" s="576"/>
      <c r="DD14" s="576"/>
      <c r="DE14" s="576"/>
      <c r="DF14" s="576"/>
      <c r="DG14" s="576"/>
      <c r="DH14" s="576"/>
      <c r="DI14" s="577"/>
      <c r="DJ14" s="186"/>
      <c r="DK14" s="186"/>
      <c r="DL14" s="186"/>
      <c r="DM14" s="186"/>
      <c r="DN14" s="186"/>
      <c r="DO14" s="186"/>
    </row>
    <row r="15" spans="1:119" ht="18.75" customHeight="1">
      <c r="A15" s="187"/>
      <c r="B15" s="587"/>
      <c r="C15" s="588"/>
      <c r="D15" s="588"/>
      <c r="E15" s="588"/>
      <c r="F15" s="588"/>
      <c r="G15" s="588"/>
      <c r="H15" s="588"/>
      <c r="I15" s="588"/>
      <c r="J15" s="588"/>
      <c r="K15" s="589"/>
      <c r="L15" s="197"/>
      <c r="M15" s="568" t="s">
        <v>146</v>
      </c>
      <c r="N15" s="569"/>
      <c r="O15" s="569"/>
      <c r="P15" s="569"/>
      <c r="Q15" s="570"/>
      <c r="R15" s="571">
        <v>25007</v>
      </c>
      <c r="S15" s="572"/>
      <c r="T15" s="572"/>
      <c r="U15" s="572"/>
      <c r="V15" s="573"/>
      <c r="W15" s="559" t="s">
        <v>147</v>
      </c>
      <c r="X15" s="481"/>
      <c r="Y15" s="481"/>
      <c r="Z15" s="481"/>
      <c r="AA15" s="481"/>
      <c r="AB15" s="482"/>
      <c r="AC15" s="444">
        <v>3565</v>
      </c>
      <c r="AD15" s="445"/>
      <c r="AE15" s="445"/>
      <c r="AF15" s="445"/>
      <c r="AG15" s="446"/>
      <c r="AH15" s="444">
        <v>3735</v>
      </c>
      <c r="AI15" s="445"/>
      <c r="AJ15" s="445"/>
      <c r="AK15" s="445"/>
      <c r="AL15" s="447"/>
      <c r="AM15" s="537"/>
      <c r="AN15" s="442"/>
      <c r="AO15" s="442"/>
      <c r="AP15" s="442"/>
      <c r="AQ15" s="442"/>
      <c r="AR15" s="442"/>
      <c r="AS15" s="442"/>
      <c r="AT15" s="443"/>
      <c r="AU15" s="525"/>
      <c r="AV15" s="526"/>
      <c r="AW15" s="526"/>
      <c r="AX15" s="526"/>
      <c r="AY15" s="460" t="s">
        <v>148</v>
      </c>
      <c r="AZ15" s="461"/>
      <c r="BA15" s="461"/>
      <c r="BB15" s="461"/>
      <c r="BC15" s="461"/>
      <c r="BD15" s="461"/>
      <c r="BE15" s="461"/>
      <c r="BF15" s="461"/>
      <c r="BG15" s="461"/>
      <c r="BH15" s="461"/>
      <c r="BI15" s="461"/>
      <c r="BJ15" s="461"/>
      <c r="BK15" s="461"/>
      <c r="BL15" s="461"/>
      <c r="BM15" s="462"/>
      <c r="BN15" s="463">
        <v>3303998</v>
      </c>
      <c r="BO15" s="464"/>
      <c r="BP15" s="464"/>
      <c r="BQ15" s="464"/>
      <c r="BR15" s="464"/>
      <c r="BS15" s="464"/>
      <c r="BT15" s="464"/>
      <c r="BU15" s="465"/>
      <c r="BV15" s="463">
        <v>3007292</v>
      </c>
      <c r="BW15" s="464"/>
      <c r="BX15" s="464"/>
      <c r="BY15" s="464"/>
      <c r="BZ15" s="464"/>
      <c r="CA15" s="464"/>
      <c r="CB15" s="464"/>
      <c r="CC15" s="465"/>
      <c r="CD15" s="578" t="s">
        <v>149</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7"/>
      <c r="C16" s="588"/>
      <c r="D16" s="588"/>
      <c r="E16" s="588"/>
      <c r="F16" s="588"/>
      <c r="G16" s="588"/>
      <c r="H16" s="588"/>
      <c r="I16" s="588"/>
      <c r="J16" s="588"/>
      <c r="K16" s="589"/>
      <c r="L16" s="561" t="s">
        <v>150</v>
      </c>
      <c r="M16" s="562"/>
      <c r="N16" s="562"/>
      <c r="O16" s="562"/>
      <c r="P16" s="562"/>
      <c r="Q16" s="563"/>
      <c r="R16" s="556" t="s">
        <v>151</v>
      </c>
      <c r="S16" s="557"/>
      <c r="T16" s="557"/>
      <c r="U16" s="557"/>
      <c r="V16" s="558"/>
      <c r="W16" s="574"/>
      <c r="X16" s="484"/>
      <c r="Y16" s="484"/>
      <c r="Z16" s="484"/>
      <c r="AA16" s="484"/>
      <c r="AB16" s="485"/>
      <c r="AC16" s="564">
        <v>31.8</v>
      </c>
      <c r="AD16" s="565"/>
      <c r="AE16" s="565"/>
      <c r="AF16" s="565"/>
      <c r="AG16" s="566"/>
      <c r="AH16" s="564">
        <v>32</v>
      </c>
      <c r="AI16" s="565"/>
      <c r="AJ16" s="565"/>
      <c r="AK16" s="565"/>
      <c r="AL16" s="567"/>
      <c r="AM16" s="537"/>
      <c r="AN16" s="442"/>
      <c r="AO16" s="442"/>
      <c r="AP16" s="442"/>
      <c r="AQ16" s="442"/>
      <c r="AR16" s="442"/>
      <c r="AS16" s="442"/>
      <c r="AT16" s="443"/>
      <c r="AU16" s="525"/>
      <c r="AV16" s="526"/>
      <c r="AW16" s="526"/>
      <c r="AX16" s="526"/>
      <c r="AY16" s="448" t="s">
        <v>152</v>
      </c>
      <c r="AZ16" s="449"/>
      <c r="BA16" s="449"/>
      <c r="BB16" s="449"/>
      <c r="BC16" s="449"/>
      <c r="BD16" s="449"/>
      <c r="BE16" s="449"/>
      <c r="BF16" s="449"/>
      <c r="BG16" s="449"/>
      <c r="BH16" s="449"/>
      <c r="BI16" s="449"/>
      <c r="BJ16" s="449"/>
      <c r="BK16" s="449"/>
      <c r="BL16" s="449"/>
      <c r="BM16" s="450"/>
      <c r="BN16" s="468">
        <v>5951866</v>
      </c>
      <c r="BO16" s="469"/>
      <c r="BP16" s="469"/>
      <c r="BQ16" s="469"/>
      <c r="BR16" s="469"/>
      <c r="BS16" s="469"/>
      <c r="BT16" s="469"/>
      <c r="BU16" s="470"/>
      <c r="BV16" s="468">
        <v>5724187</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c r="A17" s="187"/>
      <c r="B17" s="590"/>
      <c r="C17" s="591"/>
      <c r="D17" s="591"/>
      <c r="E17" s="591"/>
      <c r="F17" s="591"/>
      <c r="G17" s="591"/>
      <c r="H17" s="591"/>
      <c r="I17" s="591"/>
      <c r="J17" s="591"/>
      <c r="K17" s="592"/>
      <c r="L17" s="202"/>
      <c r="M17" s="553" t="s">
        <v>153</v>
      </c>
      <c r="N17" s="554"/>
      <c r="O17" s="554"/>
      <c r="P17" s="554"/>
      <c r="Q17" s="555"/>
      <c r="R17" s="556" t="s">
        <v>154</v>
      </c>
      <c r="S17" s="557"/>
      <c r="T17" s="557"/>
      <c r="U17" s="557"/>
      <c r="V17" s="558"/>
      <c r="W17" s="559" t="s">
        <v>155</v>
      </c>
      <c r="X17" s="481"/>
      <c r="Y17" s="481"/>
      <c r="Z17" s="481"/>
      <c r="AA17" s="481"/>
      <c r="AB17" s="482"/>
      <c r="AC17" s="444">
        <v>6916</v>
      </c>
      <c r="AD17" s="445"/>
      <c r="AE17" s="445"/>
      <c r="AF17" s="445"/>
      <c r="AG17" s="446"/>
      <c r="AH17" s="444">
        <v>7085</v>
      </c>
      <c r="AI17" s="445"/>
      <c r="AJ17" s="445"/>
      <c r="AK17" s="445"/>
      <c r="AL17" s="447"/>
      <c r="AM17" s="537"/>
      <c r="AN17" s="442"/>
      <c r="AO17" s="442"/>
      <c r="AP17" s="442"/>
      <c r="AQ17" s="442"/>
      <c r="AR17" s="442"/>
      <c r="AS17" s="442"/>
      <c r="AT17" s="443"/>
      <c r="AU17" s="525"/>
      <c r="AV17" s="526"/>
      <c r="AW17" s="526"/>
      <c r="AX17" s="526"/>
      <c r="AY17" s="448" t="s">
        <v>156</v>
      </c>
      <c r="AZ17" s="449"/>
      <c r="BA17" s="449"/>
      <c r="BB17" s="449"/>
      <c r="BC17" s="449"/>
      <c r="BD17" s="449"/>
      <c r="BE17" s="449"/>
      <c r="BF17" s="449"/>
      <c r="BG17" s="449"/>
      <c r="BH17" s="449"/>
      <c r="BI17" s="449"/>
      <c r="BJ17" s="449"/>
      <c r="BK17" s="449"/>
      <c r="BL17" s="449"/>
      <c r="BM17" s="450"/>
      <c r="BN17" s="468">
        <v>4190174</v>
      </c>
      <c r="BO17" s="469"/>
      <c r="BP17" s="469"/>
      <c r="BQ17" s="469"/>
      <c r="BR17" s="469"/>
      <c r="BS17" s="469"/>
      <c r="BT17" s="469"/>
      <c r="BU17" s="470"/>
      <c r="BV17" s="468">
        <v>3828510</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c r="A18" s="187"/>
      <c r="B18" s="530" t="s">
        <v>157</v>
      </c>
      <c r="C18" s="531"/>
      <c r="D18" s="531"/>
      <c r="E18" s="532"/>
      <c r="F18" s="532"/>
      <c r="G18" s="532"/>
      <c r="H18" s="532"/>
      <c r="I18" s="532"/>
      <c r="J18" s="532"/>
      <c r="K18" s="532"/>
      <c r="L18" s="533">
        <v>111.01</v>
      </c>
      <c r="M18" s="533"/>
      <c r="N18" s="533"/>
      <c r="O18" s="533"/>
      <c r="P18" s="533"/>
      <c r="Q18" s="533"/>
      <c r="R18" s="534"/>
      <c r="S18" s="534"/>
      <c r="T18" s="534"/>
      <c r="U18" s="534"/>
      <c r="V18" s="535"/>
      <c r="W18" s="549"/>
      <c r="X18" s="550"/>
      <c r="Y18" s="550"/>
      <c r="Z18" s="550"/>
      <c r="AA18" s="550"/>
      <c r="AB18" s="560"/>
      <c r="AC18" s="432">
        <v>61.8</v>
      </c>
      <c r="AD18" s="433"/>
      <c r="AE18" s="433"/>
      <c r="AF18" s="433"/>
      <c r="AG18" s="536"/>
      <c r="AH18" s="432">
        <v>60.7</v>
      </c>
      <c r="AI18" s="433"/>
      <c r="AJ18" s="433"/>
      <c r="AK18" s="433"/>
      <c r="AL18" s="434"/>
      <c r="AM18" s="537"/>
      <c r="AN18" s="442"/>
      <c r="AO18" s="442"/>
      <c r="AP18" s="442"/>
      <c r="AQ18" s="442"/>
      <c r="AR18" s="442"/>
      <c r="AS18" s="442"/>
      <c r="AT18" s="443"/>
      <c r="AU18" s="525"/>
      <c r="AV18" s="526"/>
      <c r="AW18" s="526"/>
      <c r="AX18" s="526"/>
      <c r="AY18" s="448" t="s">
        <v>158</v>
      </c>
      <c r="AZ18" s="449"/>
      <c r="BA18" s="449"/>
      <c r="BB18" s="449"/>
      <c r="BC18" s="449"/>
      <c r="BD18" s="449"/>
      <c r="BE18" s="449"/>
      <c r="BF18" s="449"/>
      <c r="BG18" s="449"/>
      <c r="BH18" s="449"/>
      <c r="BI18" s="449"/>
      <c r="BJ18" s="449"/>
      <c r="BK18" s="449"/>
      <c r="BL18" s="449"/>
      <c r="BM18" s="450"/>
      <c r="BN18" s="468">
        <v>6753847</v>
      </c>
      <c r="BO18" s="469"/>
      <c r="BP18" s="469"/>
      <c r="BQ18" s="469"/>
      <c r="BR18" s="469"/>
      <c r="BS18" s="469"/>
      <c r="BT18" s="469"/>
      <c r="BU18" s="470"/>
      <c r="BV18" s="468">
        <v>6968885</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c r="A19" s="187"/>
      <c r="B19" s="530" t="s">
        <v>159</v>
      </c>
      <c r="C19" s="531"/>
      <c r="D19" s="531"/>
      <c r="E19" s="532"/>
      <c r="F19" s="532"/>
      <c r="G19" s="532"/>
      <c r="H19" s="532"/>
      <c r="I19" s="532"/>
      <c r="J19" s="532"/>
      <c r="K19" s="532"/>
      <c r="L19" s="538">
        <v>220</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160</v>
      </c>
      <c r="AZ19" s="449"/>
      <c r="BA19" s="449"/>
      <c r="BB19" s="449"/>
      <c r="BC19" s="449"/>
      <c r="BD19" s="449"/>
      <c r="BE19" s="449"/>
      <c r="BF19" s="449"/>
      <c r="BG19" s="449"/>
      <c r="BH19" s="449"/>
      <c r="BI19" s="449"/>
      <c r="BJ19" s="449"/>
      <c r="BK19" s="449"/>
      <c r="BL19" s="449"/>
      <c r="BM19" s="450"/>
      <c r="BN19" s="468">
        <v>8457391</v>
      </c>
      <c r="BO19" s="469"/>
      <c r="BP19" s="469"/>
      <c r="BQ19" s="469"/>
      <c r="BR19" s="469"/>
      <c r="BS19" s="469"/>
      <c r="BT19" s="469"/>
      <c r="BU19" s="470"/>
      <c r="BV19" s="468">
        <v>8188468</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c r="A20" s="187"/>
      <c r="B20" s="530" t="s">
        <v>161</v>
      </c>
      <c r="C20" s="531"/>
      <c r="D20" s="531"/>
      <c r="E20" s="532"/>
      <c r="F20" s="532"/>
      <c r="G20" s="532"/>
      <c r="H20" s="532"/>
      <c r="I20" s="532"/>
      <c r="J20" s="532"/>
      <c r="K20" s="532"/>
      <c r="L20" s="538">
        <v>9910</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c r="A21" s="187"/>
      <c r="B21" s="527" t="s">
        <v>162</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c r="A22" s="187"/>
      <c r="B22" s="497" t="s">
        <v>163</v>
      </c>
      <c r="C22" s="498"/>
      <c r="D22" s="499"/>
      <c r="E22" s="506" t="s">
        <v>1</v>
      </c>
      <c r="F22" s="481"/>
      <c r="G22" s="481"/>
      <c r="H22" s="481"/>
      <c r="I22" s="481"/>
      <c r="J22" s="481"/>
      <c r="K22" s="482"/>
      <c r="L22" s="506" t="s">
        <v>164</v>
      </c>
      <c r="M22" s="481"/>
      <c r="N22" s="481"/>
      <c r="O22" s="481"/>
      <c r="P22" s="482"/>
      <c r="Q22" s="491" t="s">
        <v>165</v>
      </c>
      <c r="R22" s="492"/>
      <c r="S22" s="492"/>
      <c r="T22" s="492"/>
      <c r="U22" s="492"/>
      <c r="V22" s="507"/>
      <c r="W22" s="509" t="s">
        <v>166</v>
      </c>
      <c r="X22" s="498"/>
      <c r="Y22" s="499"/>
      <c r="Z22" s="506" t="s">
        <v>1</v>
      </c>
      <c r="AA22" s="481"/>
      <c r="AB22" s="481"/>
      <c r="AC22" s="481"/>
      <c r="AD22" s="481"/>
      <c r="AE22" s="481"/>
      <c r="AF22" s="481"/>
      <c r="AG22" s="482"/>
      <c r="AH22" s="480" t="s">
        <v>167</v>
      </c>
      <c r="AI22" s="481"/>
      <c r="AJ22" s="481"/>
      <c r="AK22" s="481"/>
      <c r="AL22" s="482"/>
      <c r="AM22" s="480" t="s">
        <v>168</v>
      </c>
      <c r="AN22" s="486"/>
      <c r="AO22" s="486"/>
      <c r="AP22" s="486"/>
      <c r="AQ22" s="486"/>
      <c r="AR22" s="487"/>
      <c r="AS22" s="491" t="s">
        <v>165</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169</v>
      </c>
      <c r="AZ23" s="461"/>
      <c r="BA23" s="461"/>
      <c r="BB23" s="461"/>
      <c r="BC23" s="461"/>
      <c r="BD23" s="461"/>
      <c r="BE23" s="461"/>
      <c r="BF23" s="461"/>
      <c r="BG23" s="461"/>
      <c r="BH23" s="461"/>
      <c r="BI23" s="461"/>
      <c r="BJ23" s="461"/>
      <c r="BK23" s="461"/>
      <c r="BL23" s="461"/>
      <c r="BM23" s="462"/>
      <c r="BN23" s="468">
        <v>9704855</v>
      </c>
      <c r="BO23" s="469"/>
      <c r="BP23" s="469"/>
      <c r="BQ23" s="469"/>
      <c r="BR23" s="469"/>
      <c r="BS23" s="469"/>
      <c r="BT23" s="469"/>
      <c r="BU23" s="470"/>
      <c r="BV23" s="468">
        <v>10136661</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c r="A24" s="187"/>
      <c r="B24" s="500"/>
      <c r="C24" s="501"/>
      <c r="D24" s="502"/>
      <c r="E24" s="441" t="s">
        <v>170</v>
      </c>
      <c r="F24" s="442"/>
      <c r="G24" s="442"/>
      <c r="H24" s="442"/>
      <c r="I24" s="442"/>
      <c r="J24" s="442"/>
      <c r="K24" s="443"/>
      <c r="L24" s="444">
        <v>1</v>
      </c>
      <c r="M24" s="445"/>
      <c r="N24" s="445"/>
      <c r="O24" s="445"/>
      <c r="P24" s="446"/>
      <c r="Q24" s="444">
        <v>8100</v>
      </c>
      <c r="R24" s="445"/>
      <c r="S24" s="445"/>
      <c r="T24" s="445"/>
      <c r="U24" s="445"/>
      <c r="V24" s="446"/>
      <c r="W24" s="510"/>
      <c r="X24" s="501"/>
      <c r="Y24" s="502"/>
      <c r="Z24" s="441" t="s">
        <v>171</v>
      </c>
      <c r="AA24" s="442"/>
      <c r="AB24" s="442"/>
      <c r="AC24" s="442"/>
      <c r="AD24" s="442"/>
      <c r="AE24" s="442"/>
      <c r="AF24" s="442"/>
      <c r="AG24" s="443"/>
      <c r="AH24" s="444">
        <v>195</v>
      </c>
      <c r="AI24" s="445"/>
      <c r="AJ24" s="445"/>
      <c r="AK24" s="445"/>
      <c r="AL24" s="446"/>
      <c r="AM24" s="444">
        <v>628680</v>
      </c>
      <c r="AN24" s="445"/>
      <c r="AO24" s="445"/>
      <c r="AP24" s="445"/>
      <c r="AQ24" s="445"/>
      <c r="AR24" s="446"/>
      <c r="AS24" s="444">
        <v>3224</v>
      </c>
      <c r="AT24" s="445"/>
      <c r="AU24" s="445"/>
      <c r="AV24" s="445"/>
      <c r="AW24" s="445"/>
      <c r="AX24" s="447"/>
      <c r="AY24" s="435" t="s">
        <v>172</v>
      </c>
      <c r="AZ24" s="436"/>
      <c r="BA24" s="436"/>
      <c r="BB24" s="436"/>
      <c r="BC24" s="436"/>
      <c r="BD24" s="436"/>
      <c r="BE24" s="436"/>
      <c r="BF24" s="436"/>
      <c r="BG24" s="436"/>
      <c r="BH24" s="436"/>
      <c r="BI24" s="436"/>
      <c r="BJ24" s="436"/>
      <c r="BK24" s="436"/>
      <c r="BL24" s="436"/>
      <c r="BM24" s="437"/>
      <c r="BN24" s="468">
        <v>9107372</v>
      </c>
      <c r="BO24" s="469"/>
      <c r="BP24" s="469"/>
      <c r="BQ24" s="469"/>
      <c r="BR24" s="469"/>
      <c r="BS24" s="469"/>
      <c r="BT24" s="469"/>
      <c r="BU24" s="470"/>
      <c r="BV24" s="468">
        <v>9414442</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c r="A25" s="187"/>
      <c r="B25" s="500"/>
      <c r="C25" s="501"/>
      <c r="D25" s="502"/>
      <c r="E25" s="441" t="s">
        <v>173</v>
      </c>
      <c r="F25" s="442"/>
      <c r="G25" s="442"/>
      <c r="H25" s="442"/>
      <c r="I25" s="442"/>
      <c r="J25" s="442"/>
      <c r="K25" s="443"/>
      <c r="L25" s="444">
        <v>1</v>
      </c>
      <c r="M25" s="445"/>
      <c r="N25" s="445"/>
      <c r="O25" s="445"/>
      <c r="P25" s="446"/>
      <c r="Q25" s="444">
        <v>6600</v>
      </c>
      <c r="R25" s="445"/>
      <c r="S25" s="445"/>
      <c r="T25" s="445"/>
      <c r="U25" s="445"/>
      <c r="V25" s="446"/>
      <c r="W25" s="510"/>
      <c r="X25" s="501"/>
      <c r="Y25" s="502"/>
      <c r="Z25" s="441" t="s">
        <v>174</v>
      </c>
      <c r="AA25" s="442"/>
      <c r="AB25" s="442"/>
      <c r="AC25" s="442"/>
      <c r="AD25" s="442"/>
      <c r="AE25" s="442"/>
      <c r="AF25" s="442"/>
      <c r="AG25" s="443"/>
      <c r="AH25" s="444" t="s">
        <v>129</v>
      </c>
      <c r="AI25" s="445"/>
      <c r="AJ25" s="445"/>
      <c r="AK25" s="445"/>
      <c r="AL25" s="446"/>
      <c r="AM25" s="444" t="s">
        <v>175</v>
      </c>
      <c r="AN25" s="445"/>
      <c r="AO25" s="445"/>
      <c r="AP25" s="445"/>
      <c r="AQ25" s="445"/>
      <c r="AR25" s="446"/>
      <c r="AS25" s="444" t="s">
        <v>176</v>
      </c>
      <c r="AT25" s="445"/>
      <c r="AU25" s="445"/>
      <c r="AV25" s="445"/>
      <c r="AW25" s="445"/>
      <c r="AX25" s="447"/>
      <c r="AY25" s="460" t="s">
        <v>177</v>
      </c>
      <c r="AZ25" s="461"/>
      <c r="BA25" s="461"/>
      <c r="BB25" s="461"/>
      <c r="BC25" s="461"/>
      <c r="BD25" s="461"/>
      <c r="BE25" s="461"/>
      <c r="BF25" s="461"/>
      <c r="BG25" s="461"/>
      <c r="BH25" s="461"/>
      <c r="BI25" s="461"/>
      <c r="BJ25" s="461"/>
      <c r="BK25" s="461"/>
      <c r="BL25" s="461"/>
      <c r="BM25" s="462"/>
      <c r="BN25" s="463">
        <v>486698</v>
      </c>
      <c r="BO25" s="464"/>
      <c r="BP25" s="464"/>
      <c r="BQ25" s="464"/>
      <c r="BR25" s="464"/>
      <c r="BS25" s="464"/>
      <c r="BT25" s="464"/>
      <c r="BU25" s="465"/>
      <c r="BV25" s="463">
        <v>613347</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c r="A26" s="187"/>
      <c r="B26" s="500"/>
      <c r="C26" s="501"/>
      <c r="D26" s="502"/>
      <c r="E26" s="441" t="s">
        <v>178</v>
      </c>
      <c r="F26" s="442"/>
      <c r="G26" s="442"/>
      <c r="H26" s="442"/>
      <c r="I26" s="442"/>
      <c r="J26" s="442"/>
      <c r="K26" s="443"/>
      <c r="L26" s="444">
        <v>1</v>
      </c>
      <c r="M26" s="445"/>
      <c r="N26" s="445"/>
      <c r="O26" s="445"/>
      <c r="P26" s="446"/>
      <c r="Q26" s="444">
        <v>6040</v>
      </c>
      <c r="R26" s="445"/>
      <c r="S26" s="445"/>
      <c r="T26" s="445"/>
      <c r="U26" s="445"/>
      <c r="V26" s="446"/>
      <c r="W26" s="510"/>
      <c r="X26" s="501"/>
      <c r="Y26" s="502"/>
      <c r="Z26" s="441" t="s">
        <v>179</v>
      </c>
      <c r="AA26" s="523"/>
      <c r="AB26" s="523"/>
      <c r="AC26" s="523"/>
      <c r="AD26" s="523"/>
      <c r="AE26" s="523"/>
      <c r="AF26" s="523"/>
      <c r="AG26" s="524"/>
      <c r="AH26" s="444">
        <v>7</v>
      </c>
      <c r="AI26" s="445"/>
      <c r="AJ26" s="445"/>
      <c r="AK26" s="445"/>
      <c r="AL26" s="446"/>
      <c r="AM26" s="444">
        <v>26614</v>
      </c>
      <c r="AN26" s="445"/>
      <c r="AO26" s="445"/>
      <c r="AP26" s="445"/>
      <c r="AQ26" s="445"/>
      <c r="AR26" s="446"/>
      <c r="AS26" s="444">
        <v>3802</v>
      </c>
      <c r="AT26" s="445"/>
      <c r="AU26" s="445"/>
      <c r="AV26" s="445"/>
      <c r="AW26" s="445"/>
      <c r="AX26" s="447"/>
      <c r="AY26" s="477" t="s">
        <v>180</v>
      </c>
      <c r="AZ26" s="478"/>
      <c r="BA26" s="478"/>
      <c r="BB26" s="478"/>
      <c r="BC26" s="478"/>
      <c r="BD26" s="478"/>
      <c r="BE26" s="478"/>
      <c r="BF26" s="478"/>
      <c r="BG26" s="478"/>
      <c r="BH26" s="478"/>
      <c r="BI26" s="478"/>
      <c r="BJ26" s="478"/>
      <c r="BK26" s="478"/>
      <c r="BL26" s="478"/>
      <c r="BM26" s="479"/>
      <c r="BN26" s="468" t="s">
        <v>181</v>
      </c>
      <c r="BO26" s="469"/>
      <c r="BP26" s="469"/>
      <c r="BQ26" s="469"/>
      <c r="BR26" s="469"/>
      <c r="BS26" s="469"/>
      <c r="BT26" s="469"/>
      <c r="BU26" s="470"/>
      <c r="BV26" s="468" t="s">
        <v>129</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c r="A27" s="187"/>
      <c r="B27" s="500"/>
      <c r="C27" s="501"/>
      <c r="D27" s="502"/>
      <c r="E27" s="441" t="s">
        <v>182</v>
      </c>
      <c r="F27" s="442"/>
      <c r="G27" s="442"/>
      <c r="H27" s="442"/>
      <c r="I27" s="442"/>
      <c r="J27" s="442"/>
      <c r="K27" s="443"/>
      <c r="L27" s="444">
        <v>1</v>
      </c>
      <c r="M27" s="445"/>
      <c r="N27" s="445"/>
      <c r="O27" s="445"/>
      <c r="P27" s="446"/>
      <c r="Q27" s="444">
        <v>4000</v>
      </c>
      <c r="R27" s="445"/>
      <c r="S27" s="445"/>
      <c r="T27" s="445"/>
      <c r="U27" s="445"/>
      <c r="V27" s="446"/>
      <c r="W27" s="510"/>
      <c r="X27" s="501"/>
      <c r="Y27" s="502"/>
      <c r="Z27" s="441" t="s">
        <v>183</v>
      </c>
      <c r="AA27" s="442"/>
      <c r="AB27" s="442"/>
      <c r="AC27" s="442"/>
      <c r="AD27" s="442"/>
      <c r="AE27" s="442"/>
      <c r="AF27" s="442"/>
      <c r="AG27" s="443"/>
      <c r="AH27" s="444">
        <v>2</v>
      </c>
      <c r="AI27" s="445"/>
      <c r="AJ27" s="445"/>
      <c r="AK27" s="445"/>
      <c r="AL27" s="446"/>
      <c r="AM27" s="444" t="s">
        <v>184</v>
      </c>
      <c r="AN27" s="445"/>
      <c r="AO27" s="445"/>
      <c r="AP27" s="445"/>
      <c r="AQ27" s="445"/>
      <c r="AR27" s="446"/>
      <c r="AS27" s="444" t="s">
        <v>185</v>
      </c>
      <c r="AT27" s="445"/>
      <c r="AU27" s="445"/>
      <c r="AV27" s="445"/>
      <c r="AW27" s="445"/>
      <c r="AX27" s="447"/>
      <c r="AY27" s="474" t="s">
        <v>186</v>
      </c>
      <c r="AZ27" s="475"/>
      <c r="BA27" s="475"/>
      <c r="BB27" s="475"/>
      <c r="BC27" s="475"/>
      <c r="BD27" s="475"/>
      <c r="BE27" s="475"/>
      <c r="BF27" s="475"/>
      <c r="BG27" s="475"/>
      <c r="BH27" s="475"/>
      <c r="BI27" s="475"/>
      <c r="BJ27" s="475"/>
      <c r="BK27" s="475"/>
      <c r="BL27" s="475"/>
      <c r="BM27" s="476"/>
      <c r="BN27" s="471">
        <v>276070</v>
      </c>
      <c r="BO27" s="472"/>
      <c r="BP27" s="472"/>
      <c r="BQ27" s="472"/>
      <c r="BR27" s="472"/>
      <c r="BS27" s="472"/>
      <c r="BT27" s="472"/>
      <c r="BU27" s="473"/>
      <c r="BV27" s="471">
        <v>275944</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c r="A28" s="187"/>
      <c r="B28" s="500"/>
      <c r="C28" s="501"/>
      <c r="D28" s="502"/>
      <c r="E28" s="441" t="s">
        <v>187</v>
      </c>
      <c r="F28" s="442"/>
      <c r="G28" s="442"/>
      <c r="H28" s="442"/>
      <c r="I28" s="442"/>
      <c r="J28" s="442"/>
      <c r="K28" s="443"/>
      <c r="L28" s="444">
        <v>1</v>
      </c>
      <c r="M28" s="445"/>
      <c r="N28" s="445"/>
      <c r="O28" s="445"/>
      <c r="P28" s="446"/>
      <c r="Q28" s="444">
        <v>3600</v>
      </c>
      <c r="R28" s="445"/>
      <c r="S28" s="445"/>
      <c r="T28" s="445"/>
      <c r="U28" s="445"/>
      <c r="V28" s="446"/>
      <c r="W28" s="510"/>
      <c r="X28" s="501"/>
      <c r="Y28" s="502"/>
      <c r="Z28" s="441" t="s">
        <v>188</v>
      </c>
      <c r="AA28" s="442"/>
      <c r="AB28" s="442"/>
      <c r="AC28" s="442"/>
      <c r="AD28" s="442"/>
      <c r="AE28" s="442"/>
      <c r="AF28" s="442"/>
      <c r="AG28" s="443"/>
      <c r="AH28" s="444" t="s">
        <v>189</v>
      </c>
      <c r="AI28" s="445"/>
      <c r="AJ28" s="445"/>
      <c r="AK28" s="445"/>
      <c r="AL28" s="446"/>
      <c r="AM28" s="444" t="s">
        <v>189</v>
      </c>
      <c r="AN28" s="445"/>
      <c r="AO28" s="445"/>
      <c r="AP28" s="445"/>
      <c r="AQ28" s="445"/>
      <c r="AR28" s="446"/>
      <c r="AS28" s="444" t="s">
        <v>175</v>
      </c>
      <c r="AT28" s="445"/>
      <c r="AU28" s="445"/>
      <c r="AV28" s="445"/>
      <c r="AW28" s="445"/>
      <c r="AX28" s="447"/>
      <c r="AY28" s="451" t="s">
        <v>190</v>
      </c>
      <c r="AZ28" s="452"/>
      <c r="BA28" s="452"/>
      <c r="BB28" s="453"/>
      <c r="BC28" s="460" t="s">
        <v>48</v>
      </c>
      <c r="BD28" s="461"/>
      <c r="BE28" s="461"/>
      <c r="BF28" s="461"/>
      <c r="BG28" s="461"/>
      <c r="BH28" s="461"/>
      <c r="BI28" s="461"/>
      <c r="BJ28" s="461"/>
      <c r="BK28" s="461"/>
      <c r="BL28" s="461"/>
      <c r="BM28" s="462"/>
      <c r="BN28" s="463">
        <v>1512212</v>
      </c>
      <c r="BO28" s="464"/>
      <c r="BP28" s="464"/>
      <c r="BQ28" s="464"/>
      <c r="BR28" s="464"/>
      <c r="BS28" s="464"/>
      <c r="BT28" s="464"/>
      <c r="BU28" s="465"/>
      <c r="BV28" s="463">
        <v>1511025</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c r="A29" s="187"/>
      <c r="B29" s="500"/>
      <c r="C29" s="501"/>
      <c r="D29" s="502"/>
      <c r="E29" s="441" t="s">
        <v>191</v>
      </c>
      <c r="F29" s="442"/>
      <c r="G29" s="442"/>
      <c r="H29" s="442"/>
      <c r="I29" s="442"/>
      <c r="J29" s="442"/>
      <c r="K29" s="443"/>
      <c r="L29" s="444">
        <v>11</v>
      </c>
      <c r="M29" s="445"/>
      <c r="N29" s="445"/>
      <c r="O29" s="445"/>
      <c r="P29" s="446"/>
      <c r="Q29" s="444">
        <v>3300</v>
      </c>
      <c r="R29" s="445"/>
      <c r="S29" s="445"/>
      <c r="T29" s="445"/>
      <c r="U29" s="445"/>
      <c r="V29" s="446"/>
      <c r="W29" s="511"/>
      <c r="X29" s="512"/>
      <c r="Y29" s="513"/>
      <c r="Z29" s="441" t="s">
        <v>192</v>
      </c>
      <c r="AA29" s="442"/>
      <c r="AB29" s="442"/>
      <c r="AC29" s="442"/>
      <c r="AD29" s="442"/>
      <c r="AE29" s="442"/>
      <c r="AF29" s="442"/>
      <c r="AG29" s="443"/>
      <c r="AH29" s="444">
        <v>197</v>
      </c>
      <c r="AI29" s="445"/>
      <c r="AJ29" s="445"/>
      <c r="AK29" s="445"/>
      <c r="AL29" s="446"/>
      <c r="AM29" s="444">
        <v>635640</v>
      </c>
      <c r="AN29" s="445"/>
      <c r="AO29" s="445"/>
      <c r="AP29" s="445"/>
      <c r="AQ29" s="445"/>
      <c r="AR29" s="446"/>
      <c r="AS29" s="444">
        <v>3227</v>
      </c>
      <c r="AT29" s="445"/>
      <c r="AU29" s="445"/>
      <c r="AV29" s="445"/>
      <c r="AW29" s="445"/>
      <c r="AX29" s="447"/>
      <c r="AY29" s="454"/>
      <c r="AZ29" s="455"/>
      <c r="BA29" s="455"/>
      <c r="BB29" s="456"/>
      <c r="BC29" s="448" t="s">
        <v>193</v>
      </c>
      <c r="BD29" s="449"/>
      <c r="BE29" s="449"/>
      <c r="BF29" s="449"/>
      <c r="BG29" s="449"/>
      <c r="BH29" s="449"/>
      <c r="BI29" s="449"/>
      <c r="BJ29" s="449"/>
      <c r="BK29" s="449"/>
      <c r="BL29" s="449"/>
      <c r="BM29" s="450"/>
      <c r="BN29" s="468">
        <v>366918</v>
      </c>
      <c r="BO29" s="469"/>
      <c r="BP29" s="469"/>
      <c r="BQ29" s="469"/>
      <c r="BR29" s="469"/>
      <c r="BS29" s="469"/>
      <c r="BT29" s="469"/>
      <c r="BU29" s="470"/>
      <c r="BV29" s="468">
        <v>455669</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194</v>
      </c>
      <c r="X30" s="521"/>
      <c r="Y30" s="521"/>
      <c r="Z30" s="521"/>
      <c r="AA30" s="521"/>
      <c r="AB30" s="521"/>
      <c r="AC30" s="521"/>
      <c r="AD30" s="521"/>
      <c r="AE30" s="521"/>
      <c r="AF30" s="521"/>
      <c r="AG30" s="522"/>
      <c r="AH30" s="432">
        <v>97.7</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990702</v>
      </c>
      <c r="BO30" s="472"/>
      <c r="BP30" s="472"/>
      <c r="BQ30" s="472"/>
      <c r="BR30" s="472"/>
      <c r="BS30" s="472"/>
      <c r="BT30" s="472"/>
      <c r="BU30" s="473"/>
      <c r="BV30" s="471">
        <v>804678</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195</v>
      </c>
      <c r="D32" s="214"/>
      <c r="E32" s="214"/>
      <c r="F32" s="211"/>
      <c r="G32" s="211"/>
      <c r="H32" s="211"/>
      <c r="I32" s="211"/>
      <c r="J32" s="211"/>
      <c r="K32" s="211"/>
      <c r="L32" s="211"/>
      <c r="M32" s="211"/>
      <c r="N32" s="211"/>
      <c r="O32" s="211"/>
      <c r="P32" s="211"/>
      <c r="Q32" s="211"/>
      <c r="R32" s="211"/>
      <c r="S32" s="211"/>
      <c r="T32" s="211"/>
      <c r="U32" s="211" t="s">
        <v>196</v>
      </c>
      <c r="V32" s="211"/>
      <c r="W32" s="211"/>
      <c r="X32" s="211"/>
      <c r="Y32" s="211"/>
      <c r="Z32" s="211"/>
      <c r="AA32" s="211"/>
      <c r="AB32" s="211"/>
      <c r="AC32" s="211"/>
      <c r="AD32" s="211"/>
      <c r="AE32" s="211"/>
      <c r="AF32" s="211"/>
      <c r="AG32" s="211"/>
      <c r="AH32" s="211"/>
      <c r="AI32" s="211"/>
      <c r="AJ32" s="211"/>
      <c r="AK32" s="211"/>
      <c r="AL32" s="211"/>
      <c r="AM32" s="215" t="s">
        <v>197</v>
      </c>
      <c r="AN32" s="211"/>
      <c r="AO32" s="211"/>
      <c r="AP32" s="211"/>
      <c r="AQ32" s="211"/>
      <c r="AR32" s="211"/>
      <c r="AS32" s="215"/>
      <c r="AT32" s="215"/>
      <c r="AU32" s="215"/>
      <c r="AV32" s="215"/>
      <c r="AW32" s="215"/>
      <c r="AX32" s="215"/>
      <c r="AY32" s="215"/>
      <c r="AZ32" s="215"/>
      <c r="BA32" s="215"/>
      <c r="BB32" s="211"/>
      <c r="BC32" s="215"/>
      <c r="BD32" s="211"/>
      <c r="BE32" s="215" t="s">
        <v>198</v>
      </c>
      <c r="BF32" s="211"/>
      <c r="BG32" s="211"/>
      <c r="BH32" s="211"/>
      <c r="BI32" s="211"/>
      <c r="BJ32" s="215"/>
      <c r="BK32" s="215"/>
      <c r="BL32" s="215"/>
      <c r="BM32" s="215"/>
      <c r="BN32" s="215"/>
      <c r="BO32" s="215"/>
      <c r="BP32" s="215"/>
      <c r="BQ32" s="215"/>
      <c r="BR32" s="211"/>
      <c r="BS32" s="211"/>
      <c r="BT32" s="211"/>
      <c r="BU32" s="211"/>
      <c r="BV32" s="211"/>
      <c r="BW32" s="211" t="s">
        <v>199</v>
      </c>
      <c r="BX32" s="211"/>
      <c r="BY32" s="211"/>
      <c r="BZ32" s="211"/>
      <c r="CA32" s="211"/>
      <c r="CB32" s="215"/>
      <c r="CC32" s="215"/>
      <c r="CD32" s="215"/>
      <c r="CE32" s="215"/>
      <c r="CF32" s="215"/>
      <c r="CG32" s="215"/>
      <c r="CH32" s="215"/>
      <c r="CI32" s="215"/>
      <c r="CJ32" s="215"/>
      <c r="CK32" s="215"/>
      <c r="CL32" s="215"/>
      <c r="CM32" s="215"/>
      <c r="CN32" s="215"/>
      <c r="CO32" s="215" t="s">
        <v>200</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31" t="s">
        <v>201</v>
      </c>
      <c r="D33" s="431"/>
      <c r="E33" s="430" t="s">
        <v>202</v>
      </c>
      <c r="F33" s="430"/>
      <c r="G33" s="430"/>
      <c r="H33" s="430"/>
      <c r="I33" s="430"/>
      <c r="J33" s="430"/>
      <c r="K33" s="430"/>
      <c r="L33" s="430"/>
      <c r="M33" s="430"/>
      <c r="N33" s="430"/>
      <c r="O33" s="430"/>
      <c r="P33" s="430"/>
      <c r="Q33" s="430"/>
      <c r="R33" s="430"/>
      <c r="S33" s="430"/>
      <c r="T33" s="216"/>
      <c r="U33" s="431" t="s">
        <v>203</v>
      </c>
      <c r="V33" s="431"/>
      <c r="W33" s="430" t="s">
        <v>204</v>
      </c>
      <c r="X33" s="430"/>
      <c r="Y33" s="430"/>
      <c r="Z33" s="430"/>
      <c r="AA33" s="430"/>
      <c r="AB33" s="430"/>
      <c r="AC33" s="430"/>
      <c r="AD33" s="430"/>
      <c r="AE33" s="430"/>
      <c r="AF33" s="430"/>
      <c r="AG33" s="430"/>
      <c r="AH33" s="430"/>
      <c r="AI33" s="430"/>
      <c r="AJ33" s="430"/>
      <c r="AK33" s="430"/>
      <c r="AL33" s="216"/>
      <c r="AM33" s="431" t="s">
        <v>203</v>
      </c>
      <c r="AN33" s="431"/>
      <c r="AO33" s="430" t="s">
        <v>202</v>
      </c>
      <c r="AP33" s="430"/>
      <c r="AQ33" s="430"/>
      <c r="AR33" s="430"/>
      <c r="AS33" s="430"/>
      <c r="AT33" s="430"/>
      <c r="AU33" s="430"/>
      <c r="AV33" s="430"/>
      <c r="AW33" s="430"/>
      <c r="AX33" s="430"/>
      <c r="AY33" s="430"/>
      <c r="AZ33" s="430"/>
      <c r="BA33" s="430"/>
      <c r="BB33" s="430"/>
      <c r="BC33" s="430"/>
      <c r="BD33" s="217"/>
      <c r="BE33" s="430" t="s">
        <v>205</v>
      </c>
      <c r="BF33" s="430"/>
      <c r="BG33" s="430" t="s">
        <v>206</v>
      </c>
      <c r="BH33" s="430"/>
      <c r="BI33" s="430"/>
      <c r="BJ33" s="430"/>
      <c r="BK33" s="430"/>
      <c r="BL33" s="430"/>
      <c r="BM33" s="430"/>
      <c r="BN33" s="430"/>
      <c r="BO33" s="430"/>
      <c r="BP33" s="430"/>
      <c r="BQ33" s="430"/>
      <c r="BR33" s="430"/>
      <c r="BS33" s="430"/>
      <c r="BT33" s="430"/>
      <c r="BU33" s="430"/>
      <c r="BV33" s="217"/>
      <c r="BW33" s="431" t="s">
        <v>205</v>
      </c>
      <c r="BX33" s="431"/>
      <c r="BY33" s="430" t="s">
        <v>207</v>
      </c>
      <c r="BZ33" s="430"/>
      <c r="CA33" s="430"/>
      <c r="CB33" s="430"/>
      <c r="CC33" s="430"/>
      <c r="CD33" s="430"/>
      <c r="CE33" s="430"/>
      <c r="CF33" s="430"/>
      <c r="CG33" s="430"/>
      <c r="CH33" s="430"/>
      <c r="CI33" s="430"/>
      <c r="CJ33" s="430"/>
      <c r="CK33" s="430"/>
      <c r="CL33" s="430"/>
      <c r="CM33" s="430"/>
      <c r="CN33" s="216"/>
      <c r="CO33" s="431" t="s">
        <v>203</v>
      </c>
      <c r="CP33" s="431"/>
      <c r="CQ33" s="430" t="s">
        <v>208</v>
      </c>
      <c r="CR33" s="430"/>
      <c r="CS33" s="430"/>
      <c r="CT33" s="430"/>
      <c r="CU33" s="430"/>
      <c r="CV33" s="430"/>
      <c r="CW33" s="430"/>
      <c r="CX33" s="430"/>
      <c r="CY33" s="430"/>
      <c r="CZ33" s="430"/>
      <c r="DA33" s="430"/>
      <c r="DB33" s="430"/>
      <c r="DC33" s="430"/>
      <c r="DD33" s="430"/>
      <c r="DE33" s="430"/>
      <c r="DF33" s="216"/>
      <c r="DG33" s="429" t="s">
        <v>209</v>
      </c>
      <c r="DH33" s="429"/>
      <c r="DI33" s="218"/>
      <c r="DJ33" s="186"/>
      <c r="DK33" s="186"/>
      <c r="DL33" s="186"/>
      <c r="DM33" s="186"/>
      <c r="DN33" s="186"/>
      <c r="DO33" s="186"/>
    </row>
    <row r="34" spans="1:119" ht="32.25" customHeight="1">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5</v>
      </c>
      <c r="V34" s="427"/>
      <c r="W34" s="426" t="str">
        <f>IF('各会計、関係団体の財政状況及び健全化判断比率'!B28="","",'各会計、関係団体の財政状況及び健全化判断比率'!B28)</f>
        <v>国民健康保険事業特別会計</v>
      </c>
      <c r="X34" s="426"/>
      <c r="Y34" s="426"/>
      <c r="Z34" s="426"/>
      <c r="AA34" s="426"/>
      <c r="AB34" s="426"/>
      <c r="AC34" s="426"/>
      <c r="AD34" s="426"/>
      <c r="AE34" s="426"/>
      <c r="AF34" s="426"/>
      <c r="AG34" s="426"/>
      <c r="AH34" s="426"/>
      <c r="AI34" s="426"/>
      <c r="AJ34" s="426"/>
      <c r="AK34" s="426"/>
      <c r="AL34" s="214"/>
      <c r="AM34" s="427">
        <f>IF(AO34="","",MAX(C34:D43,U34:V43)+1)</f>
        <v>7</v>
      </c>
      <c r="AN34" s="427"/>
      <c r="AO34" s="426" t="str">
        <f>IF('各会計、関係団体の財政状況及び健全化判断比率'!B30="","",'各会計、関係団体の財政状況及び健全化判断比率'!B30)</f>
        <v>水道事業会計</v>
      </c>
      <c r="AP34" s="426"/>
      <c r="AQ34" s="426"/>
      <c r="AR34" s="426"/>
      <c r="AS34" s="426"/>
      <c r="AT34" s="426"/>
      <c r="AU34" s="426"/>
      <c r="AV34" s="426"/>
      <c r="AW34" s="426"/>
      <c r="AX34" s="426"/>
      <c r="AY34" s="426"/>
      <c r="AZ34" s="426"/>
      <c r="BA34" s="426"/>
      <c r="BB34" s="426"/>
      <c r="BC34" s="426"/>
      <c r="BD34" s="214"/>
      <c r="BE34" s="427">
        <f>IF(BG34="","",MAX(C34:D43,U34:V43,AM34:AN43)+1)</f>
        <v>10</v>
      </c>
      <c r="BF34" s="427"/>
      <c r="BG34" s="426" t="str">
        <f>IF('各会計、関係団体の財政状況及び健全化判断比率'!B33="","",'各会計、関係団体の財政状況及び健全化判断比率'!B33)</f>
        <v>工業用地造成事業特別会計</v>
      </c>
      <c r="BH34" s="426"/>
      <c r="BI34" s="426"/>
      <c r="BJ34" s="426"/>
      <c r="BK34" s="426"/>
      <c r="BL34" s="426"/>
      <c r="BM34" s="426"/>
      <c r="BN34" s="426"/>
      <c r="BO34" s="426"/>
      <c r="BP34" s="426"/>
      <c r="BQ34" s="426"/>
      <c r="BR34" s="426"/>
      <c r="BS34" s="426"/>
      <c r="BT34" s="426"/>
      <c r="BU34" s="426"/>
      <c r="BV34" s="214"/>
      <c r="BW34" s="427">
        <f>IF(BY34="","",MAX(C34:D43,U34:V43,AM34:AN43,BE34:BF43)+1)</f>
        <v>11</v>
      </c>
      <c r="BX34" s="427"/>
      <c r="BY34" s="426" t="str">
        <f>IF('各会計、関係団体の財政状況及び健全化判断比率'!B68="","",'各会計、関係団体の財政状況及び健全化判断比率'!B68)</f>
        <v>上毛町外一市一町矢方池土木組合</v>
      </c>
      <c r="BZ34" s="426"/>
      <c r="CA34" s="426"/>
      <c r="CB34" s="426"/>
      <c r="CC34" s="426"/>
      <c r="CD34" s="426"/>
      <c r="CE34" s="426"/>
      <c r="CF34" s="426"/>
      <c r="CG34" s="426"/>
      <c r="CH34" s="426"/>
      <c r="CI34" s="426"/>
      <c r="CJ34" s="426"/>
      <c r="CK34" s="426"/>
      <c r="CL34" s="426"/>
      <c r="CM34" s="426"/>
      <c r="CN34" s="214"/>
      <c r="CO34" s="427">
        <f>IF(CQ34="","",MAX(C34:D43,U34:V43,AM34:AN43,BE34:BF43,BW34:BX43)+1)</f>
        <v>21</v>
      </c>
      <c r="CP34" s="427"/>
      <c r="CQ34" s="426" t="str">
        <f>IF('各会計、関係団体の財政状況及び健全化判断比率'!BS7="","",'各会計、関係団体の財政状況及び健全化判断比率'!BS7)</f>
        <v>ぶぜん街づくり会社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c r="A35" s="187"/>
      <c r="B35" s="213"/>
      <c r="C35" s="427">
        <f>IF(E35="","",C34+1)</f>
        <v>2</v>
      </c>
      <c r="D35" s="427"/>
      <c r="E35" s="426" t="str">
        <f>IF('各会計、関係団体の財政状況及び健全化判断比率'!B8="","",'各会計、関係団体の財政状況及び健全化判断比率'!B8)</f>
        <v>住宅新築資金等貸付事業特別会計</v>
      </c>
      <c r="F35" s="426"/>
      <c r="G35" s="426"/>
      <c r="H35" s="426"/>
      <c r="I35" s="426"/>
      <c r="J35" s="426"/>
      <c r="K35" s="426"/>
      <c r="L35" s="426"/>
      <c r="M35" s="426"/>
      <c r="N35" s="426"/>
      <c r="O35" s="426"/>
      <c r="P35" s="426"/>
      <c r="Q35" s="426"/>
      <c r="R35" s="426"/>
      <c r="S35" s="426"/>
      <c r="T35" s="214"/>
      <c r="U35" s="427">
        <f>IF(W35="","",U34+1)</f>
        <v>6</v>
      </c>
      <c r="V35" s="427"/>
      <c r="W35" s="426" t="str">
        <f>IF('各会計、関係団体の財政状況及び健全化判断比率'!B29="","",'各会計、関係団体の財政状況及び健全化判断比率'!B29)</f>
        <v>後期高齢者医療事業特別会計</v>
      </c>
      <c r="X35" s="426"/>
      <c r="Y35" s="426"/>
      <c r="Z35" s="426"/>
      <c r="AA35" s="426"/>
      <c r="AB35" s="426"/>
      <c r="AC35" s="426"/>
      <c r="AD35" s="426"/>
      <c r="AE35" s="426"/>
      <c r="AF35" s="426"/>
      <c r="AG35" s="426"/>
      <c r="AH35" s="426"/>
      <c r="AI35" s="426"/>
      <c r="AJ35" s="426"/>
      <c r="AK35" s="426"/>
      <c r="AL35" s="214"/>
      <c r="AM35" s="427">
        <f t="shared" ref="AM35:AM43" si="0">IF(AO35="","",AM34+1)</f>
        <v>8</v>
      </c>
      <c r="AN35" s="427"/>
      <c r="AO35" s="426" t="str">
        <f>IF('各会計、関係団体の財政状況及び健全化判断比率'!B31="","",'各会計、関係団体の財政状況及び健全化判断比率'!B31)</f>
        <v>東部地区工業用水道事業会計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12</v>
      </c>
      <c r="BX35" s="427"/>
      <c r="BY35" s="426" t="str">
        <f>IF('各会計、関係団体の財政状況及び健全化判断比率'!B69="","",'各会計、関係団体の財政状況及び健全化判断比率'!B69)</f>
        <v>吉富町外一市中学校組合</v>
      </c>
      <c r="BZ35" s="426"/>
      <c r="CA35" s="426"/>
      <c r="CB35" s="426"/>
      <c r="CC35" s="426"/>
      <c r="CD35" s="426"/>
      <c r="CE35" s="426"/>
      <c r="CF35" s="426"/>
      <c r="CG35" s="426"/>
      <c r="CH35" s="426"/>
      <c r="CI35" s="426"/>
      <c r="CJ35" s="426"/>
      <c r="CK35" s="426"/>
      <c r="CL35" s="426"/>
      <c r="CM35" s="426"/>
      <c r="CN35" s="214"/>
      <c r="CO35" s="427">
        <f t="shared" ref="CO35:CO43" si="3">IF(CQ35="","",CO34+1)</f>
        <v>22</v>
      </c>
      <c r="CP35" s="427"/>
      <c r="CQ35" s="426" t="str">
        <f>IF('各会計、関係団体の財政状況及び健全化判断比率'!BS8="","",'各会計、関係団体の財政状況及び健全化判断比率'!BS8)</f>
        <v>豊前市土地開発公社</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v>
      </c>
      <c r="DH35" s="428"/>
      <c r="DI35" s="218"/>
      <c r="DJ35" s="186"/>
      <c r="DK35" s="186"/>
      <c r="DL35" s="186"/>
      <c r="DM35" s="186"/>
      <c r="DN35" s="186"/>
      <c r="DO35" s="186"/>
    </row>
    <row r="36" spans="1:119" ht="32.25" customHeight="1">
      <c r="A36" s="187"/>
      <c r="B36" s="213"/>
      <c r="C36" s="427">
        <f>IF(E36="","",C35+1)</f>
        <v>3</v>
      </c>
      <c r="D36" s="427"/>
      <c r="E36" s="426" t="str">
        <f>IF('各会計、関係団体の財政状況及び健全化判断比率'!B9="","",'各会計、関係団体の財政状況及び健全化判断比率'!B9)</f>
        <v>市営駐車場事業特別会計</v>
      </c>
      <c r="F36" s="426"/>
      <c r="G36" s="426"/>
      <c r="H36" s="426"/>
      <c r="I36" s="426"/>
      <c r="J36" s="426"/>
      <c r="K36" s="426"/>
      <c r="L36" s="426"/>
      <c r="M36" s="426"/>
      <c r="N36" s="426"/>
      <c r="O36" s="426"/>
      <c r="P36" s="426"/>
      <c r="Q36" s="426"/>
      <c r="R36" s="426"/>
      <c r="S36" s="426"/>
      <c r="T36" s="214"/>
      <c r="U36" s="427" t="str">
        <f t="shared" ref="U36:U43" si="4">IF(W36="","",U35+1)</f>
        <v/>
      </c>
      <c r="V36" s="427"/>
      <c r="W36" s="426"/>
      <c r="X36" s="426"/>
      <c r="Y36" s="426"/>
      <c r="Z36" s="426"/>
      <c r="AA36" s="426"/>
      <c r="AB36" s="426"/>
      <c r="AC36" s="426"/>
      <c r="AD36" s="426"/>
      <c r="AE36" s="426"/>
      <c r="AF36" s="426"/>
      <c r="AG36" s="426"/>
      <c r="AH36" s="426"/>
      <c r="AI36" s="426"/>
      <c r="AJ36" s="426"/>
      <c r="AK36" s="426"/>
      <c r="AL36" s="214"/>
      <c r="AM36" s="427">
        <f t="shared" si="0"/>
        <v>9</v>
      </c>
      <c r="AN36" s="427"/>
      <c r="AO36" s="426" t="str">
        <f>IF('各会計、関係団体の財政状況及び健全化判断比率'!B32="","",'各会計、関係団体の財政状況及び健全化判断比率'!B32)</f>
        <v>公共下水道事業会計</v>
      </c>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13</v>
      </c>
      <c r="BX36" s="427"/>
      <c r="BY36" s="426" t="str">
        <f>IF('各会計、関係団体の財政状況及び健全化判断比率'!B70="","",'各会計、関係団体の財政状況及び健全化判断比率'!B70)</f>
        <v>福岡県市町村消防団員等公務災害補償組合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c r="A37" s="187"/>
      <c r="B37" s="213"/>
      <c r="C37" s="427">
        <f>IF(E37="","",C36+1)</f>
        <v>4</v>
      </c>
      <c r="D37" s="427"/>
      <c r="E37" s="426" t="str">
        <f>IF('各会計、関係団体の財政状況及び健全化判断比率'!B10="","",'各会計、関係団体の財政状況及び健全化判断比率'!B10)</f>
        <v>バス事業特別会計</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14</v>
      </c>
      <c r="BX37" s="427"/>
      <c r="BY37" s="426" t="str">
        <f>IF('各会計、関係団体の財政状況及び健全化判断比率'!B71="","",'各会計、関係団体の財政状況及び健全化判断比率'!B71)</f>
        <v>豊前市外二町財産組合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15</v>
      </c>
      <c r="BX38" s="427"/>
      <c r="BY38" s="426" t="str">
        <f>IF('各会計、関係団体の財政状況及び健全化判断比率'!B72="","",'各会計、関係団体の財政状況及び健全化判断比率'!B72)</f>
        <v>京築広域市町村圏事務組合（一般会計）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16</v>
      </c>
      <c r="BX39" s="427"/>
      <c r="BY39" s="426" t="str">
        <f>IF('各会計、関係団体の財政状況及び健全化判断比率'!B73="","",'各会計、関係団体の財政状況及び健全化判断比率'!B73)</f>
        <v>京築広域市町村圏事務組合（広域圏消防特別会計）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17</v>
      </c>
      <c r="BX40" s="427"/>
      <c r="BY40" s="426" t="str">
        <f>IF('各会計、関係団体の財政状況及び健全化判断比率'!B74="","",'各会計、関係団体の財政状況及び健全化判断比率'!B74)</f>
        <v>豊前市外二町清掃施設組合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18</v>
      </c>
      <c r="BX41" s="427"/>
      <c r="BY41" s="426" t="str">
        <f>IF('各会計、関係団体の財政状況及び健全化判断比率'!B75="","",'各会計、関係団体の財政状況及び健全化判断比率'!B75)</f>
        <v>福岡県自治振興組合（一般会計）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19</v>
      </c>
      <c r="BX42" s="427"/>
      <c r="BY42" s="426" t="str">
        <f>IF('各会計、関係団体の財政状況及び健全化判断比率'!B76="","",'各会計、関係団体の財政状況及び健全化判断比率'!B76)</f>
        <v>福岡県自治振興組合（公文書館事業特別会計）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20</v>
      </c>
      <c r="BX43" s="427"/>
      <c r="BY43" s="426" t="str">
        <f>IF('各会計、関係団体の財政状況及び健全化判断比率'!B77="","",'各会計、関係団体の財政状況及び健全化判断比率'!B77)</f>
        <v>福岡県介護保険広域連合（一般会計）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210</v>
      </c>
      <c r="C46" s="186"/>
      <c r="D46" s="186"/>
      <c r="E46" s="186" t="s">
        <v>211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212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213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214</v>
      </c>
    </row>
    <row r="50" spans="5:5">
      <c r="E50" s="188" t="s">
        <v>215</v>
      </c>
    </row>
    <row r="51" spans="5:5">
      <c r="E51" s="188" t="s">
        <v>216</v>
      </c>
    </row>
    <row r="52" spans="5:5">
      <c r="E52" s="188" t="s">
        <v>217</v>
      </c>
    </row>
    <row r="53" spans="5:5"/>
    <row r="54" spans="5:5"/>
    <row r="55" spans="5:5"/>
    <row r="56" spans="5:5"/>
  </sheetData>
  <sheetProtection algorithmName="SHA-512" hashValue="hHgJTJj61h8QadgyTBxhATd4aVgBPsqyZAaWDA371PalMf1yS97riwABSlYqK94uo2IZt/jmHhsoDDktCb0NYg==" saltValue="h/8YyoqucUZmpsTs2HgW0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218</v>
      </c>
      <c r="DI1" s="800"/>
      <c r="DJ1" s="800"/>
      <c r="DK1" s="800"/>
      <c r="DL1" s="800"/>
      <c r="DM1" s="800"/>
      <c r="DN1" s="801"/>
      <c r="DO1" s="226"/>
      <c r="DP1" s="799" t="s">
        <v>219</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c r="B2" s="227" t="s">
        <v>220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41" t="s">
        <v>221</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222</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223</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c r="B4" s="741" t="s">
        <v>1</v>
      </c>
      <c r="C4" s="742"/>
      <c r="D4" s="742"/>
      <c r="E4" s="742"/>
      <c r="F4" s="742"/>
      <c r="G4" s="742"/>
      <c r="H4" s="742"/>
      <c r="I4" s="742"/>
      <c r="J4" s="742"/>
      <c r="K4" s="742"/>
      <c r="L4" s="742"/>
      <c r="M4" s="742"/>
      <c r="N4" s="742"/>
      <c r="O4" s="742"/>
      <c r="P4" s="742"/>
      <c r="Q4" s="743"/>
      <c r="R4" s="741" t="s">
        <v>224</v>
      </c>
      <c r="S4" s="742"/>
      <c r="T4" s="742"/>
      <c r="U4" s="742"/>
      <c r="V4" s="742"/>
      <c r="W4" s="742"/>
      <c r="X4" s="742"/>
      <c r="Y4" s="743"/>
      <c r="Z4" s="741" t="s">
        <v>225</v>
      </c>
      <c r="AA4" s="742"/>
      <c r="AB4" s="742"/>
      <c r="AC4" s="743"/>
      <c r="AD4" s="741" t="s">
        <v>226</v>
      </c>
      <c r="AE4" s="742"/>
      <c r="AF4" s="742"/>
      <c r="AG4" s="742"/>
      <c r="AH4" s="742"/>
      <c r="AI4" s="742"/>
      <c r="AJ4" s="742"/>
      <c r="AK4" s="743"/>
      <c r="AL4" s="741" t="s">
        <v>225</v>
      </c>
      <c r="AM4" s="742"/>
      <c r="AN4" s="742"/>
      <c r="AO4" s="743"/>
      <c r="AP4" s="802" t="s">
        <v>227</v>
      </c>
      <c r="AQ4" s="802"/>
      <c r="AR4" s="802"/>
      <c r="AS4" s="802"/>
      <c r="AT4" s="802"/>
      <c r="AU4" s="802"/>
      <c r="AV4" s="802"/>
      <c r="AW4" s="802"/>
      <c r="AX4" s="802"/>
      <c r="AY4" s="802"/>
      <c r="AZ4" s="802"/>
      <c r="BA4" s="802"/>
      <c r="BB4" s="802"/>
      <c r="BC4" s="802"/>
      <c r="BD4" s="802"/>
      <c r="BE4" s="802"/>
      <c r="BF4" s="802"/>
      <c r="BG4" s="802" t="s">
        <v>228</v>
      </c>
      <c r="BH4" s="802"/>
      <c r="BI4" s="802"/>
      <c r="BJ4" s="802"/>
      <c r="BK4" s="802"/>
      <c r="BL4" s="802"/>
      <c r="BM4" s="802"/>
      <c r="BN4" s="802"/>
      <c r="BO4" s="802" t="s">
        <v>225</v>
      </c>
      <c r="BP4" s="802"/>
      <c r="BQ4" s="802"/>
      <c r="BR4" s="802"/>
      <c r="BS4" s="802" t="s">
        <v>229</v>
      </c>
      <c r="BT4" s="802"/>
      <c r="BU4" s="802"/>
      <c r="BV4" s="802"/>
      <c r="BW4" s="802"/>
      <c r="BX4" s="802"/>
      <c r="BY4" s="802"/>
      <c r="BZ4" s="802"/>
      <c r="CA4" s="802"/>
      <c r="CB4" s="802"/>
      <c r="CD4" s="784" t="s">
        <v>230</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c r="B5" s="746" t="s">
        <v>231</v>
      </c>
      <c r="C5" s="747"/>
      <c r="D5" s="747"/>
      <c r="E5" s="747"/>
      <c r="F5" s="747"/>
      <c r="G5" s="747"/>
      <c r="H5" s="747"/>
      <c r="I5" s="747"/>
      <c r="J5" s="747"/>
      <c r="K5" s="747"/>
      <c r="L5" s="747"/>
      <c r="M5" s="747"/>
      <c r="N5" s="747"/>
      <c r="O5" s="747"/>
      <c r="P5" s="747"/>
      <c r="Q5" s="748"/>
      <c r="R5" s="735">
        <v>3237980</v>
      </c>
      <c r="S5" s="736"/>
      <c r="T5" s="736"/>
      <c r="U5" s="736"/>
      <c r="V5" s="736"/>
      <c r="W5" s="736"/>
      <c r="X5" s="736"/>
      <c r="Y5" s="779"/>
      <c r="Z5" s="797">
        <v>21.5</v>
      </c>
      <c r="AA5" s="797"/>
      <c r="AB5" s="797"/>
      <c r="AC5" s="797"/>
      <c r="AD5" s="798">
        <v>3237980</v>
      </c>
      <c r="AE5" s="798"/>
      <c r="AF5" s="798"/>
      <c r="AG5" s="798"/>
      <c r="AH5" s="798"/>
      <c r="AI5" s="798"/>
      <c r="AJ5" s="798"/>
      <c r="AK5" s="798"/>
      <c r="AL5" s="780">
        <v>48.4</v>
      </c>
      <c r="AM5" s="751"/>
      <c r="AN5" s="751"/>
      <c r="AO5" s="781"/>
      <c r="AP5" s="746" t="s">
        <v>232</v>
      </c>
      <c r="AQ5" s="747"/>
      <c r="AR5" s="747"/>
      <c r="AS5" s="747"/>
      <c r="AT5" s="747"/>
      <c r="AU5" s="747"/>
      <c r="AV5" s="747"/>
      <c r="AW5" s="747"/>
      <c r="AX5" s="747"/>
      <c r="AY5" s="747"/>
      <c r="AZ5" s="747"/>
      <c r="BA5" s="747"/>
      <c r="BB5" s="747"/>
      <c r="BC5" s="747"/>
      <c r="BD5" s="747"/>
      <c r="BE5" s="747"/>
      <c r="BF5" s="748"/>
      <c r="BG5" s="680">
        <v>3237980</v>
      </c>
      <c r="BH5" s="681"/>
      <c r="BI5" s="681"/>
      <c r="BJ5" s="681"/>
      <c r="BK5" s="681"/>
      <c r="BL5" s="681"/>
      <c r="BM5" s="681"/>
      <c r="BN5" s="682"/>
      <c r="BO5" s="713">
        <v>100</v>
      </c>
      <c r="BP5" s="713"/>
      <c r="BQ5" s="713"/>
      <c r="BR5" s="713"/>
      <c r="BS5" s="714">
        <v>162743</v>
      </c>
      <c r="BT5" s="714"/>
      <c r="BU5" s="714"/>
      <c r="BV5" s="714"/>
      <c r="BW5" s="714"/>
      <c r="BX5" s="714"/>
      <c r="BY5" s="714"/>
      <c r="BZ5" s="714"/>
      <c r="CA5" s="714"/>
      <c r="CB5" s="777"/>
      <c r="CD5" s="784" t="s">
        <v>227</v>
      </c>
      <c r="CE5" s="785"/>
      <c r="CF5" s="785"/>
      <c r="CG5" s="785"/>
      <c r="CH5" s="785"/>
      <c r="CI5" s="785"/>
      <c r="CJ5" s="785"/>
      <c r="CK5" s="785"/>
      <c r="CL5" s="785"/>
      <c r="CM5" s="785"/>
      <c r="CN5" s="785"/>
      <c r="CO5" s="785"/>
      <c r="CP5" s="785"/>
      <c r="CQ5" s="786"/>
      <c r="CR5" s="784" t="s">
        <v>233</v>
      </c>
      <c r="CS5" s="785"/>
      <c r="CT5" s="785"/>
      <c r="CU5" s="785"/>
      <c r="CV5" s="785"/>
      <c r="CW5" s="785"/>
      <c r="CX5" s="785"/>
      <c r="CY5" s="786"/>
      <c r="CZ5" s="784" t="s">
        <v>225</v>
      </c>
      <c r="DA5" s="785"/>
      <c r="DB5" s="785"/>
      <c r="DC5" s="786"/>
      <c r="DD5" s="784" t="s">
        <v>234</v>
      </c>
      <c r="DE5" s="785"/>
      <c r="DF5" s="785"/>
      <c r="DG5" s="785"/>
      <c r="DH5" s="785"/>
      <c r="DI5" s="785"/>
      <c r="DJ5" s="785"/>
      <c r="DK5" s="785"/>
      <c r="DL5" s="785"/>
      <c r="DM5" s="785"/>
      <c r="DN5" s="785"/>
      <c r="DO5" s="785"/>
      <c r="DP5" s="786"/>
      <c r="DQ5" s="784" t="s">
        <v>235</v>
      </c>
      <c r="DR5" s="785"/>
      <c r="DS5" s="785"/>
      <c r="DT5" s="785"/>
      <c r="DU5" s="785"/>
      <c r="DV5" s="785"/>
      <c r="DW5" s="785"/>
      <c r="DX5" s="785"/>
      <c r="DY5" s="785"/>
      <c r="DZ5" s="785"/>
      <c r="EA5" s="785"/>
      <c r="EB5" s="785"/>
      <c r="EC5" s="786"/>
    </row>
    <row r="6" spans="2:143" ht="11.25" customHeight="1">
      <c r="B6" s="677" t="s">
        <v>236</v>
      </c>
      <c r="C6" s="678"/>
      <c r="D6" s="678"/>
      <c r="E6" s="678"/>
      <c r="F6" s="678"/>
      <c r="G6" s="678"/>
      <c r="H6" s="678"/>
      <c r="I6" s="678"/>
      <c r="J6" s="678"/>
      <c r="K6" s="678"/>
      <c r="L6" s="678"/>
      <c r="M6" s="678"/>
      <c r="N6" s="678"/>
      <c r="O6" s="678"/>
      <c r="P6" s="678"/>
      <c r="Q6" s="679"/>
      <c r="R6" s="680">
        <v>117303</v>
      </c>
      <c r="S6" s="681"/>
      <c r="T6" s="681"/>
      <c r="U6" s="681"/>
      <c r="V6" s="681"/>
      <c r="W6" s="681"/>
      <c r="X6" s="681"/>
      <c r="Y6" s="682"/>
      <c r="Z6" s="713">
        <v>0.8</v>
      </c>
      <c r="AA6" s="713"/>
      <c r="AB6" s="713"/>
      <c r="AC6" s="713"/>
      <c r="AD6" s="714">
        <v>117303</v>
      </c>
      <c r="AE6" s="714"/>
      <c r="AF6" s="714"/>
      <c r="AG6" s="714"/>
      <c r="AH6" s="714"/>
      <c r="AI6" s="714"/>
      <c r="AJ6" s="714"/>
      <c r="AK6" s="714"/>
      <c r="AL6" s="683">
        <v>1.8</v>
      </c>
      <c r="AM6" s="684"/>
      <c r="AN6" s="684"/>
      <c r="AO6" s="715"/>
      <c r="AP6" s="677" t="s">
        <v>237</v>
      </c>
      <c r="AQ6" s="678"/>
      <c r="AR6" s="678"/>
      <c r="AS6" s="678"/>
      <c r="AT6" s="678"/>
      <c r="AU6" s="678"/>
      <c r="AV6" s="678"/>
      <c r="AW6" s="678"/>
      <c r="AX6" s="678"/>
      <c r="AY6" s="678"/>
      <c r="AZ6" s="678"/>
      <c r="BA6" s="678"/>
      <c r="BB6" s="678"/>
      <c r="BC6" s="678"/>
      <c r="BD6" s="678"/>
      <c r="BE6" s="678"/>
      <c r="BF6" s="679"/>
      <c r="BG6" s="680">
        <v>3237980</v>
      </c>
      <c r="BH6" s="681"/>
      <c r="BI6" s="681"/>
      <c r="BJ6" s="681"/>
      <c r="BK6" s="681"/>
      <c r="BL6" s="681"/>
      <c r="BM6" s="681"/>
      <c r="BN6" s="682"/>
      <c r="BO6" s="713">
        <v>100</v>
      </c>
      <c r="BP6" s="713"/>
      <c r="BQ6" s="713"/>
      <c r="BR6" s="713"/>
      <c r="BS6" s="714">
        <v>162743</v>
      </c>
      <c r="BT6" s="714"/>
      <c r="BU6" s="714"/>
      <c r="BV6" s="714"/>
      <c r="BW6" s="714"/>
      <c r="BX6" s="714"/>
      <c r="BY6" s="714"/>
      <c r="BZ6" s="714"/>
      <c r="CA6" s="714"/>
      <c r="CB6" s="777"/>
      <c r="CD6" s="738" t="s">
        <v>238</v>
      </c>
      <c r="CE6" s="739"/>
      <c r="CF6" s="739"/>
      <c r="CG6" s="739"/>
      <c r="CH6" s="739"/>
      <c r="CI6" s="739"/>
      <c r="CJ6" s="739"/>
      <c r="CK6" s="739"/>
      <c r="CL6" s="739"/>
      <c r="CM6" s="739"/>
      <c r="CN6" s="739"/>
      <c r="CO6" s="739"/>
      <c r="CP6" s="739"/>
      <c r="CQ6" s="740"/>
      <c r="CR6" s="680">
        <v>139528</v>
      </c>
      <c r="CS6" s="681"/>
      <c r="CT6" s="681"/>
      <c r="CU6" s="681"/>
      <c r="CV6" s="681"/>
      <c r="CW6" s="681"/>
      <c r="CX6" s="681"/>
      <c r="CY6" s="682"/>
      <c r="CZ6" s="780">
        <v>0.9</v>
      </c>
      <c r="DA6" s="751"/>
      <c r="DB6" s="751"/>
      <c r="DC6" s="783"/>
      <c r="DD6" s="686" t="s">
        <v>129</v>
      </c>
      <c r="DE6" s="681"/>
      <c r="DF6" s="681"/>
      <c r="DG6" s="681"/>
      <c r="DH6" s="681"/>
      <c r="DI6" s="681"/>
      <c r="DJ6" s="681"/>
      <c r="DK6" s="681"/>
      <c r="DL6" s="681"/>
      <c r="DM6" s="681"/>
      <c r="DN6" s="681"/>
      <c r="DO6" s="681"/>
      <c r="DP6" s="682"/>
      <c r="DQ6" s="686">
        <v>139528</v>
      </c>
      <c r="DR6" s="681"/>
      <c r="DS6" s="681"/>
      <c r="DT6" s="681"/>
      <c r="DU6" s="681"/>
      <c r="DV6" s="681"/>
      <c r="DW6" s="681"/>
      <c r="DX6" s="681"/>
      <c r="DY6" s="681"/>
      <c r="DZ6" s="681"/>
      <c r="EA6" s="681"/>
      <c r="EB6" s="681"/>
      <c r="EC6" s="727"/>
    </row>
    <row r="7" spans="2:143" ht="11.25" customHeight="1">
      <c r="B7" s="677" t="s">
        <v>239</v>
      </c>
      <c r="C7" s="678"/>
      <c r="D7" s="678"/>
      <c r="E7" s="678"/>
      <c r="F7" s="678"/>
      <c r="G7" s="678"/>
      <c r="H7" s="678"/>
      <c r="I7" s="678"/>
      <c r="J7" s="678"/>
      <c r="K7" s="678"/>
      <c r="L7" s="678"/>
      <c r="M7" s="678"/>
      <c r="N7" s="678"/>
      <c r="O7" s="678"/>
      <c r="P7" s="678"/>
      <c r="Q7" s="679"/>
      <c r="R7" s="680">
        <v>1772</v>
      </c>
      <c r="S7" s="681"/>
      <c r="T7" s="681"/>
      <c r="U7" s="681"/>
      <c r="V7" s="681"/>
      <c r="W7" s="681"/>
      <c r="X7" s="681"/>
      <c r="Y7" s="682"/>
      <c r="Z7" s="713">
        <v>0</v>
      </c>
      <c r="AA7" s="713"/>
      <c r="AB7" s="713"/>
      <c r="AC7" s="713"/>
      <c r="AD7" s="714">
        <v>1772</v>
      </c>
      <c r="AE7" s="714"/>
      <c r="AF7" s="714"/>
      <c r="AG7" s="714"/>
      <c r="AH7" s="714"/>
      <c r="AI7" s="714"/>
      <c r="AJ7" s="714"/>
      <c r="AK7" s="714"/>
      <c r="AL7" s="683">
        <v>0</v>
      </c>
      <c r="AM7" s="684"/>
      <c r="AN7" s="684"/>
      <c r="AO7" s="715"/>
      <c r="AP7" s="677" t="s">
        <v>240</v>
      </c>
      <c r="AQ7" s="678"/>
      <c r="AR7" s="678"/>
      <c r="AS7" s="678"/>
      <c r="AT7" s="678"/>
      <c r="AU7" s="678"/>
      <c r="AV7" s="678"/>
      <c r="AW7" s="678"/>
      <c r="AX7" s="678"/>
      <c r="AY7" s="678"/>
      <c r="AZ7" s="678"/>
      <c r="BA7" s="678"/>
      <c r="BB7" s="678"/>
      <c r="BC7" s="678"/>
      <c r="BD7" s="678"/>
      <c r="BE7" s="678"/>
      <c r="BF7" s="679"/>
      <c r="BG7" s="680">
        <v>1209038</v>
      </c>
      <c r="BH7" s="681"/>
      <c r="BI7" s="681"/>
      <c r="BJ7" s="681"/>
      <c r="BK7" s="681"/>
      <c r="BL7" s="681"/>
      <c r="BM7" s="681"/>
      <c r="BN7" s="682"/>
      <c r="BO7" s="713">
        <v>37.299999999999997</v>
      </c>
      <c r="BP7" s="713"/>
      <c r="BQ7" s="713"/>
      <c r="BR7" s="713"/>
      <c r="BS7" s="714">
        <v>48044</v>
      </c>
      <c r="BT7" s="714"/>
      <c r="BU7" s="714"/>
      <c r="BV7" s="714"/>
      <c r="BW7" s="714"/>
      <c r="BX7" s="714"/>
      <c r="BY7" s="714"/>
      <c r="BZ7" s="714"/>
      <c r="CA7" s="714"/>
      <c r="CB7" s="777"/>
      <c r="CD7" s="719" t="s">
        <v>241</v>
      </c>
      <c r="CE7" s="720"/>
      <c r="CF7" s="720"/>
      <c r="CG7" s="720"/>
      <c r="CH7" s="720"/>
      <c r="CI7" s="720"/>
      <c r="CJ7" s="720"/>
      <c r="CK7" s="720"/>
      <c r="CL7" s="720"/>
      <c r="CM7" s="720"/>
      <c r="CN7" s="720"/>
      <c r="CO7" s="720"/>
      <c r="CP7" s="720"/>
      <c r="CQ7" s="721"/>
      <c r="CR7" s="680">
        <v>4126373</v>
      </c>
      <c r="CS7" s="681"/>
      <c r="CT7" s="681"/>
      <c r="CU7" s="681"/>
      <c r="CV7" s="681"/>
      <c r="CW7" s="681"/>
      <c r="CX7" s="681"/>
      <c r="CY7" s="682"/>
      <c r="CZ7" s="713">
        <v>27.8</v>
      </c>
      <c r="DA7" s="713"/>
      <c r="DB7" s="713"/>
      <c r="DC7" s="713"/>
      <c r="DD7" s="686">
        <v>225778</v>
      </c>
      <c r="DE7" s="681"/>
      <c r="DF7" s="681"/>
      <c r="DG7" s="681"/>
      <c r="DH7" s="681"/>
      <c r="DI7" s="681"/>
      <c r="DJ7" s="681"/>
      <c r="DK7" s="681"/>
      <c r="DL7" s="681"/>
      <c r="DM7" s="681"/>
      <c r="DN7" s="681"/>
      <c r="DO7" s="681"/>
      <c r="DP7" s="682"/>
      <c r="DQ7" s="686">
        <v>1153947</v>
      </c>
      <c r="DR7" s="681"/>
      <c r="DS7" s="681"/>
      <c r="DT7" s="681"/>
      <c r="DU7" s="681"/>
      <c r="DV7" s="681"/>
      <c r="DW7" s="681"/>
      <c r="DX7" s="681"/>
      <c r="DY7" s="681"/>
      <c r="DZ7" s="681"/>
      <c r="EA7" s="681"/>
      <c r="EB7" s="681"/>
      <c r="EC7" s="727"/>
    </row>
    <row r="8" spans="2:143" ht="11.25" customHeight="1">
      <c r="B8" s="677" t="s">
        <v>242</v>
      </c>
      <c r="C8" s="678"/>
      <c r="D8" s="678"/>
      <c r="E8" s="678"/>
      <c r="F8" s="678"/>
      <c r="G8" s="678"/>
      <c r="H8" s="678"/>
      <c r="I8" s="678"/>
      <c r="J8" s="678"/>
      <c r="K8" s="678"/>
      <c r="L8" s="678"/>
      <c r="M8" s="678"/>
      <c r="N8" s="678"/>
      <c r="O8" s="678"/>
      <c r="P8" s="678"/>
      <c r="Q8" s="679"/>
      <c r="R8" s="680">
        <v>8856</v>
      </c>
      <c r="S8" s="681"/>
      <c r="T8" s="681"/>
      <c r="U8" s="681"/>
      <c r="V8" s="681"/>
      <c r="W8" s="681"/>
      <c r="X8" s="681"/>
      <c r="Y8" s="682"/>
      <c r="Z8" s="713">
        <v>0.1</v>
      </c>
      <c r="AA8" s="713"/>
      <c r="AB8" s="713"/>
      <c r="AC8" s="713"/>
      <c r="AD8" s="714">
        <v>8856</v>
      </c>
      <c r="AE8" s="714"/>
      <c r="AF8" s="714"/>
      <c r="AG8" s="714"/>
      <c r="AH8" s="714"/>
      <c r="AI8" s="714"/>
      <c r="AJ8" s="714"/>
      <c r="AK8" s="714"/>
      <c r="AL8" s="683">
        <v>0.1</v>
      </c>
      <c r="AM8" s="684"/>
      <c r="AN8" s="684"/>
      <c r="AO8" s="715"/>
      <c r="AP8" s="677" t="s">
        <v>243</v>
      </c>
      <c r="AQ8" s="678"/>
      <c r="AR8" s="678"/>
      <c r="AS8" s="678"/>
      <c r="AT8" s="678"/>
      <c r="AU8" s="678"/>
      <c r="AV8" s="678"/>
      <c r="AW8" s="678"/>
      <c r="AX8" s="678"/>
      <c r="AY8" s="678"/>
      <c r="AZ8" s="678"/>
      <c r="BA8" s="678"/>
      <c r="BB8" s="678"/>
      <c r="BC8" s="678"/>
      <c r="BD8" s="678"/>
      <c r="BE8" s="678"/>
      <c r="BF8" s="679"/>
      <c r="BG8" s="680">
        <v>42167</v>
      </c>
      <c r="BH8" s="681"/>
      <c r="BI8" s="681"/>
      <c r="BJ8" s="681"/>
      <c r="BK8" s="681"/>
      <c r="BL8" s="681"/>
      <c r="BM8" s="681"/>
      <c r="BN8" s="682"/>
      <c r="BO8" s="713">
        <v>1.3</v>
      </c>
      <c r="BP8" s="713"/>
      <c r="BQ8" s="713"/>
      <c r="BR8" s="713"/>
      <c r="BS8" s="686" t="s">
        <v>129</v>
      </c>
      <c r="BT8" s="681"/>
      <c r="BU8" s="681"/>
      <c r="BV8" s="681"/>
      <c r="BW8" s="681"/>
      <c r="BX8" s="681"/>
      <c r="BY8" s="681"/>
      <c r="BZ8" s="681"/>
      <c r="CA8" s="681"/>
      <c r="CB8" s="727"/>
      <c r="CD8" s="719" t="s">
        <v>244</v>
      </c>
      <c r="CE8" s="720"/>
      <c r="CF8" s="720"/>
      <c r="CG8" s="720"/>
      <c r="CH8" s="720"/>
      <c r="CI8" s="720"/>
      <c r="CJ8" s="720"/>
      <c r="CK8" s="720"/>
      <c r="CL8" s="720"/>
      <c r="CM8" s="720"/>
      <c r="CN8" s="720"/>
      <c r="CO8" s="720"/>
      <c r="CP8" s="720"/>
      <c r="CQ8" s="721"/>
      <c r="CR8" s="680">
        <v>4932847</v>
      </c>
      <c r="CS8" s="681"/>
      <c r="CT8" s="681"/>
      <c r="CU8" s="681"/>
      <c r="CV8" s="681"/>
      <c r="CW8" s="681"/>
      <c r="CX8" s="681"/>
      <c r="CY8" s="682"/>
      <c r="CZ8" s="713">
        <v>33.200000000000003</v>
      </c>
      <c r="DA8" s="713"/>
      <c r="DB8" s="713"/>
      <c r="DC8" s="713"/>
      <c r="DD8" s="686">
        <v>5913</v>
      </c>
      <c r="DE8" s="681"/>
      <c r="DF8" s="681"/>
      <c r="DG8" s="681"/>
      <c r="DH8" s="681"/>
      <c r="DI8" s="681"/>
      <c r="DJ8" s="681"/>
      <c r="DK8" s="681"/>
      <c r="DL8" s="681"/>
      <c r="DM8" s="681"/>
      <c r="DN8" s="681"/>
      <c r="DO8" s="681"/>
      <c r="DP8" s="682"/>
      <c r="DQ8" s="686">
        <v>2369210</v>
      </c>
      <c r="DR8" s="681"/>
      <c r="DS8" s="681"/>
      <c r="DT8" s="681"/>
      <c r="DU8" s="681"/>
      <c r="DV8" s="681"/>
      <c r="DW8" s="681"/>
      <c r="DX8" s="681"/>
      <c r="DY8" s="681"/>
      <c r="DZ8" s="681"/>
      <c r="EA8" s="681"/>
      <c r="EB8" s="681"/>
      <c r="EC8" s="727"/>
    </row>
    <row r="9" spans="2:143" ht="11.25" customHeight="1">
      <c r="B9" s="677" t="s">
        <v>245</v>
      </c>
      <c r="C9" s="678"/>
      <c r="D9" s="678"/>
      <c r="E9" s="678"/>
      <c r="F9" s="678"/>
      <c r="G9" s="678"/>
      <c r="H9" s="678"/>
      <c r="I9" s="678"/>
      <c r="J9" s="678"/>
      <c r="K9" s="678"/>
      <c r="L9" s="678"/>
      <c r="M9" s="678"/>
      <c r="N9" s="678"/>
      <c r="O9" s="678"/>
      <c r="P9" s="678"/>
      <c r="Q9" s="679"/>
      <c r="R9" s="680">
        <v>11470</v>
      </c>
      <c r="S9" s="681"/>
      <c r="T9" s="681"/>
      <c r="U9" s="681"/>
      <c r="V9" s="681"/>
      <c r="W9" s="681"/>
      <c r="X9" s="681"/>
      <c r="Y9" s="682"/>
      <c r="Z9" s="713">
        <v>0.1</v>
      </c>
      <c r="AA9" s="713"/>
      <c r="AB9" s="713"/>
      <c r="AC9" s="713"/>
      <c r="AD9" s="714">
        <v>11470</v>
      </c>
      <c r="AE9" s="714"/>
      <c r="AF9" s="714"/>
      <c r="AG9" s="714"/>
      <c r="AH9" s="714"/>
      <c r="AI9" s="714"/>
      <c r="AJ9" s="714"/>
      <c r="AK9" s="714"/>
      <c r="AL9" s="683">
        <v>0.2</v>
      </c>
      <c r="AM9" s="684"/>
      <c r="AN9" s="684"/>
      <c r="AO9" s="715"/>
      <c r="AP9" s="677" t="s">
        <v>246</v>
      </c>
      <c r="AQ9" s="678"/>
      <c r="AR9" s="678"/>
      <c r="AS9" s="678"/>
      <c r="AT9" s="678"/>
      <c r="AU9" s="678"/>
      <c r="AV9" s="678"/>
      <c r="AW9" s="678"/>
      <c r="AX9" s="678"/>
      <c r="AY9" s="678"/>
      <c r="AZ9" s="678"/>
      <c r="BA9" s="678"/>
      <c r="BB9" s="678"/>
      <c r="BC9" s="678"/>
      <c r="BD9" s="678"/>
      <c r="BE9" s="678"/>
      <c r="BF9" s="679"/>
      <c r="BG9" s="680">
        <v>941708</v>
      </c>
      <c r="BH9" s="681"/>
      <c r="BI9" s="681"/>
      <c r="BJ9" s="681"/>
      <c r="BK9" s="681"/>
      <c r="BL9" s="681"/>
      <c r="BM9" s="681"/>
      <c r="BN9" s="682"/>
      <c r="BO9" s="713">
        <v>29.1</v>
      </c>
      <c r="BP9" s="713"/>
      <c r="BQ9" s="713"/>
      <c r="BR9" s="713"/>
      <c r="BS9" s="686" t="s">
        <v>129</v>
      </c>
      <c r="BT9" s="681"/>
      <c r="BU9" s="681"/>
      <c r="BV9" s="681"/>
      <c r="BW9" s="681"/>
      <c r="BX9" s="681"/>
      <c r="BY9" s="681"/>
      <c r="BZ9" s="681"/>
      <c r="CA9" s="681"/>
      <c r="CB9" s="727"/>
      <c r="CD9" s="719" t="s">
        <v>247</v>
      </c>
      <c r="CE9" s="720"/>
      <c r="CF9" s="720"/>
      <c r="CG9" s="720"/>
      <c r="CH9" s="720"/>
      <c r="CI9" s="720"/>
      <c r="CJ9" s="720"/>
      <c r="CK9" s="720"/>
      <c r="CL9" s="720"/>
      <c r="CM9" s="720"/>
      <c r="CN9" s="720"/>
      <c r="CO9" s="720"/>
      <c r="CP9" s="720"/>
      <c r="CQ9" s="721"/>
      <c r="CR9" s="680">
        <v>842159</v>
      </c>
      <c r="CS9" s="681"/>
      <c r="CT9" s="681"/>
      <c r="CU9" s="681"/>
      <c r="CV9" s="681"/>
      <c r="CW9" s="681"/>
      <c r="CX9" s="681"/>
      <c r="CY9" s="682"/>
      <c r="CZ9" s="713">
        <v>5.7</v>
      </c>
      <c r="DA9" s="713"/>
      <c r="DB9" s="713"/>
      <c r="DC9" s="713"/>
      <c r="DD9" s="686">
        <v>116242</v>
      </c>
      <c r="DE9" s="681"/>
      <c r="DF9" s="681"/>
      <c r="DG9" s="681"/>
      <c r="DH9" s="681"/>
      <c r="DI9" s="681"/>
      <c r="DJ9" s="681"/>
      <c r="DK9" s="681"/>
      <c r="DL9" s="681"/>
      <c r="DM9" s="681"/>
      <c r="DN9" s="681"/>
      <c r="DO9" s="681"/>
      <c r="DP9" s="682"/>
      <c r="DQ9" s="686">
        <v>712467</v>
      </c>
      <c r="DR9" s="681"/>
      <c r="DS9" s="681"/>
      <c r="DT9" s="681"/>
      <c r="DU9" s="681"/>
      <c r="DV9" s="681"/>
      <c r="DW9" s="681"/>
      <c r="DX9" s="681"/>
      <c r="DY9" s="681"/>
      <c r="DZ9" s="681"/>
      <c r="EA9" s="681"/>
      <c r="EB9" s="681"/>
      <c r="EC9" s="727"/>
    </row>
    <row r="10" spans="2:143" ht="11.25" customHeight="1">
      <c r="B10" s="677" t="s">
        <v>248</v>
      </c>
      <c r="C10" s="678"/>
      <c r="D10" s="678"/>
      <c r="E10" s="678"/>
      <c r="F10" s="678"/>
      <c r="G10" s="678"/>
      <c r="H10" s="678"/>
      <c r="I10" s="678"/>
      <c r="J10" s="678"/>
      <c r="K10" s="678"/>
      <c r="L10" s="678"/>
      <c r="M10" s="678"/>
      <c r="N10" s="678"/>
      <c r="O10" s="678"/>
      <c r="P10" s="678"/>
      <c r="Q10" s="679"/>
      <c r="R10" s="680" t="s">
        <v>129</v>
      </c>
      <c r="S10" s="681"/>
      <c r="T10" s="681"/>
      <c r="U10" s="681"/>
      <c r="V10" s="681"/>
      <c r="W10" s="681"/>
      <c r="X10" s="681"/>
      <c r="Y10" s="682"/>
      <c r="Z10" s="713" t="s">
        <v>129</v>
      </c>
      <c r="AA10" s="713"/>
      <c r="AB10" s="713"/>
      <c r="AC10" s="713"/>
      <c r="AD10" s="714" t="s">
        <v>129</v>
      </c>
      <c r="AE10" s="714"/>
      <c r="AF10" s="714"/>
      <c r="AG10" s="714"/>
      <c r="AH10" s="714"/>
      <c r="AI10" s="714"/>
      <c r="AJ10" s="714"/>
      <c r="AK10" s="714"/>
      <c r="AL10" s="683" t="s">
        <v>129</v>
      </c>
      <c r="AM10" s="684"/>
      <c r="AN10" s="684"/>
      <c r="AO10" s="715"/>
      <c r="AP10" s="677" t="s">
        <v>249</v>
      </c>
      <c r="AQ10" s="678"/>
      <c r="AR10" s="678"/>
      <c r="AS10" s="678"/>
      <c r="AT10" s="678"/>
      <c r="AU10" s="678"/>
      <c r="AV10" s="678"/>
      <c r="AW10" s="678"/>
      <c r="AX10" s="678"/>
      <c r="AY10" s="678"/>
      <c r="AZ10" s="678"/>
      <c r="BA10" s="678"/>
      <c r="BB10" s="678"/>
      <c r="BC10" s="678"/>
      <c r="BD10" s="678"/>
      <c r="BE10" s="678"/>
      <c r="BF10" s="679"/>
      <c r="BG10" s="680">
        <v>75879</v>
      </c>
      <c r="BH10" s="681"/>
      <c r="BI10" s="681"/>
      <c r="BJ10" s="681"/>
      <c r="BK10" s="681"/>
      <c r="BL10" s="681"/>
      <c r="BM10" s="681"/>
      <c r="BN10" s="682"/>
      <c r="BO10" s="713">
        <v>2.2999999999999998</v>
      </c>
      <c r="BP10" s="713"/>
      <c r="BQ10" s="713"/>
      <c r="BR10" s="713"/>
      <c r="BS10" s="686">
        <v>12616</v>
      </c>
      <c r="BT10" s="681"/>
      <c r="BU10" s="681"/>
      <c r="BV10" s="681"/>
      <c r="BW10" s="681"/>
      <c r="BX10" s="681"/>
      <c r="BY10" s="681"/>
      <c r="BZ10" s="681"/>
      <c r="CA10" s="681"/>
      <c r="CB10" s="727"/>
      <c r="CD10" s="719" t="s">
        <v>250</v>
      </c>
      <c r="CE10" s="720"/>
      <c r="CF10" s="720"/>
      <c r="CG10" s="720"/>
      <c r="CH10" s="720"/>
      <c r="CI10" s="720"/>
      <c r="CJ10" s="720"/>
      <c r="CK10" s="720"/>
      <c r="CL10" s="720"/>
      <c r="CM10" s="720"/>
      <c r="CN10" s="720"/>
      <c r="CO10" s="720"/>
      <c r="CP10" s="720"/>
      <c r="CQ10" s="721"/>
      <c r="CR10" s="680">
        <v>10270</v>
      </c>
      <c r="CS10" s="681"/>
      <c r="CT10" s="681"/>
      <c r="CU10" s="681"/>
      <c r="CV10" s="681"/>
      <c r="CW10" s="681"/>
      <c r="CX10" s="681"/>
      <c r="CY10" s="682"/>
      <c r="CZ10" s="713">
        <v>0.1</v>
      </c>
      <c r="DA10" s="713"/>
      <c r="DB10" s="713"/>
      <c r="DC10" s="713"/>
      <c r="DD10" s="686">
        <v>3488</v>
      </c>
      <c r="DE10" s="681"/>
      <c r="DF10" s="681"/>
      <c r="DG10" s="681"/>
      <c r="DH10" s="681"/>
      <c r="DI10" s="681"/>
      <c r="DJ10" s="681"/>
      <c r="DK10" s="681"/>
      <c r="DL10" s="681"/>
      <c r="DM10" s="681"/>
      <c r="DN10" s="681"/>
      <c r="DO10" s="681"/>
      <c r="DP10" s="682"/>
      <c r="DQ10" s="686">
        <v>9135</v>
      </c>
      <c r="DR10" s="681"/>
      <c r="DS10" s="681"/>
      <c r="DT10" s="681"/>
      <c r="DU10" s="681"/>
      <c r="DV10" s="681"/>
      <c r="DW10" s="681"/>
      <c r="DX10" s="681"/>
      <c r="DY10" s="681"/>
      <c r="DZ10" s="681"/>
      <c r="EA10" s="681"/>
      <c r="EB10" s="681"/>
      <c r="EC10" s="727"/>
    </row>
    <row r="11" spans="2:143" ht="11.25" customHeight="1">
      <c r="B11" s="677" t="s">
        <v>251</v>
      </c>
      <c r="C11" s="678"/>
      <c r="D11" s="678"/>
      <c r="E11" s="678"/>
      <c r="F11" s="678"/>
      <c r="G11" s="678"/>
      <c r="H11" s="678"/>
      <c r="I11" s="678"/>
      <c r="J11" s="678"/>
      <c r="K11" s="678"/>
      <c r="L11" s="678"/>
      <c r="M11" s="678"/>
      <c r="N11" s="678"/>
      <c r="O11" s="678"/>
      <c r="P11" s="678"/>
      <c r="Q11" s="679"/>
      <c r="R11" s="680">
        <v>561319</v>
      </c>
      <c r="S11" s="681"/>
      <c r="T11" s="681"/>
      <c r="U11" s="681"/>
      <c r="V11" s="681"/>
      <c r="W11" s="681"/>
      <c r="X11" s="681"/>
      <c r="Y11" s="682"/>
      <c r="Z11" s="683">
        <v>3.7</v>
      </c>
      <c r="AA11" s="684"/>
      <c r="AB11" s="684"/>
      <c r="AC11" s="685"/>
      <c r="AD11" s="686">
        <v>561319</v>
      </c>
      <c r="AE11" s="681"/>
      <c r="AF11" s="681"/>
      <c r="AG11" s="681"/>
      <c r="AH11" s="681"/>
      <c r="AI11" s="681"/>
      <c r="AJ11" s="681"/>
      <c r="AK11" s="682"/>
      <c r="AL11" s="683">
        <v>8.4</v>
      </c>
      <c r="AM11" s="684"/>
      <c r="AN11" s="684"/>
      <c r="AO11" s="715"/>
      <c r="AP11" s="677" t="s">
        <v>252</v>
      </c>
      <c r="AQ11" s="678"/>
      <c r="AR11" s="678"/>
      <c r="AS11" s="678"/>
      <c r="AT11" s="678"/>
      <c r="AU11" s="678"/>
      <c r="AV11" s="678"/>
      <c r="AW11" s="678"/>
      <c r="AX11" s="678"/>
      <c r="AY11" s="678"/>
      <c r="AZ11" s="678"/>
      <c r="BA11" s="678"/>
      <c r="BB11" s="678"/>
      <c r="BC11" s="678"/>
      <c r="BD11" s="678"/>
      <c r="BE11" s="678"/>
      <c r="BF11" s="679"/>
      <c r="BG11" s="680">
        <v>149284</v>
      </c>
      <c r="BH11" s="681"/>
      <c r="BI11" s="681"/>
      <c r="BJ11" s="681"/>
      <c r="BK11" s="681"/>
      <c r="BL11" s="681"/>
      <c r="BM11" s="681"/>
      <c r="BN11" s="682"/>
      <c r="BO11" s="713">
        <v>4.5999999999999996</v>
      </c>
      <c r="BP11" s="713"/>
      <c r="BQ11" s="713"/>
      <c r="BR11" s="713"/>
      <c r="BS11" s="686">
        <v>35428</v>
      </c>
      <c r="BT11" s="681"/>
      <c r="BU11" s="681"/>
      <c r="BV11" s="681"/>
      <c r="BW11" s="681"/>
      <c r="BX11" s="681"/>
      <c r="BY11" s="681"/>
      <c r="BZ11" s="681"/>
      <c r="CA11" s="681"/>
      <c r="CB11" s="727"/>
      <c r="CD11" s="719" t="s">
        <v>253</v>
      </c>
      <c r="CE11" s="720"/>
      <c r="CF11" s="720"/>
      <c r="CG11" s="720"/>
      <c r="CH11" s="720"/>
      <c r="CI11" s="720"/>
      <c r="CJ11" s="720"/>
      <c r="CK11" s="720"/>
      <c r="CL11" s="720"/>
      <c r="CM11" s="720"/>
      <c r="CN11" s="720"/>
      <c r="CO11" s="720"/>
      <c r="CP11" s="720"/>
      <c r="CQ11" s="721"/>
      <c r="CR11" s="680">
        <v>523587</v>
      </c>
      <c r="CS11" s="681"/>
      <c r="CT11" s="681"/>
      <c r="CU11" s="681"/>
      <c r="CV11" s="681"/>
      <c r="CW11" s="681"/>
      <c r="CX11" s="681"/>
      <c r="CY11" s="682"/>
      <c r="CZ11" s="713">
        <v>3.5</v>
      </c>
      <c r="DA11" s="713"/>
      <c r="DB11" s="713"/>
      <c r="DC11" s="713"/>
      <c r="DD11" s="686">
        <v>183986</v>
      </c>
      <c r="DE11" s="681"/>
      <c r="DF11" s="681"/>
      <c r="DG11" s="681"/>
      <c r="DH11" s="681"/>
      <c r="DI11" s="681"/>
      <c r="DJ11" s="681"/>
      <c r="DK11" s="681"/>
      <c r="DL11" s="681"/>
      <c r="DM11" s="681"/>
      <c r="DN11" s="681"/>
      <c r="DO11" s="681"/>
      <c r="DP11" s="682"/>
      <c r="DQ11" s="686">
        <v>280984</v>
      </c>
      <c r="DR11" s="681"/>
      <c r="DS11" s="681"/>
      <c r="DT11" s="681"/>
      <c r="DU11" s="681"/>
      <c r="DV11" s="681"/>
      <c r="DW11" s="681"/>
      <c r="DX11" s="681"/>
      <c r="DY11" s="681"/>
      <c r="DZ11" s="681"/>
      <c r="EA11" s="681"/>
      <c r="EB11" s="681"/>
      <c r="EC11" s="727"/>
    </row>
    <row r="12" spans="2:143" ht="11.25" customHeight="1">
      <c r="B12" s="677" t="s">
        <v>254</v>
      </c>
      <c r="C12" s="678"/>
      <c r="D12" s="678"/>
      <c r="E12" s="678"/>
      <c r="F12" s="678"/>
      <c r="G12" s="678"/>
      <c r="H12" s="678"/>
      <c r="I12" s="678"/>
      <c r="J12" s="678"/>
      <c r="K12" s="678"/>
      <c r="L12" s="678"/>
      <c r="M12" s="678"/>
      <c r="N12" s="678"/>
      <c r="O12" s="678"/>
      <c r="P12" s="678"/>
      <c r="Q12" s="679"/>
      <c r="R12" s="680" t="s">
        <v>129</v>
      </c>
      <c r="S12" s="681"/>
      <c r="T12" s="681"/>
      <c r="U12" s="681"/>
      <c r="V12" s="681"/>
      <c r="W12" s="681"/>
      <c r="X12" s="681"/>
      <c r="Y12" s="682"/>
      <c r="Z12" s="713" t="s">
        <v>129</v>
      </c>
      <c r="AA12" s="713"/>
      <c r="AB12" s="713"/>
      <c r="AC12" s="713"/>
      <c r="AD12" s="714" t="s">
        <v>129</v>
      </c>
      <c r="AE12" s="714"/>
      <c r="AF12" s="714"/>
      <c r="AG12" s="714"/>
      <c r="AH12" s="714"/>
      <c r="AI12" s="714"/>
      <c r="AJ12" s="714"/>
      <c r="AK12" s="714"/>
      <c r="AL12" s="683" t="s">
        <v>129</v>
      </c>
      <c r="AM12" s="684"/>
      <c r="AN12" s="684"/>
      <c r="AO12" s="715"/>
      <c r="AP12" s="677" t="s">
        <v>255</v>
      </c>
      <c r="AQ12" s="678"/>
      <c r="AR12" s="678"/>
      <c r="AS12" s="678"/>
      <c r="AT12" s="678"/>
      <c r="AU12" s="678"/>
      <c r="AV12" s="678"/>
      <c r="AW12" s="678"/>
      <c r="AX12" s="678"/>
      <c r="AY12" s="678"/>
      <c r="AZ12" s="678"/>
      <c r="BA12" s="678"/>
      <c r="BB12" s="678"/>
      <c r="BC12" s="678"/>
      <c r="BD12" s="678"/>
      <c r="BE12" s="678"/>
      <c r="BF12" s="679"/>
      <c r="BG12" s="680">
        <v>1762876</v>
      </c>
      <c r="BH12" s="681"/>
      <c r="BI12" s="681"/>
      <c r="BJ12" s="681"/>
      <c r="BK12" s="681"/>
      <c r="BL12" s="681"/>
      <c r="BM12" s="681"/>
      <c r="BN12" s="682"/>
      <c r="BO12" s="713">
        <v>54.4</v>
      </c>
      <c r="BP12" s="713"/>
      <c r="BQ12" s="713"/>
      <c r="BR12" s="713"/>
      <c r="BS12" s="686">
        <v>114699</v>
      </c>
      <c r="BT12" s="681"/>
      <c r="BU12" s="681"/>
      <c r="BV12" s="681"/>
      <c r="BW12" s="681"/>
      <c r="BX12" s="681"/>
      <c r="BY12" s="681"/>
      <c r="BZ12" s="681"/>
      <c r="CA12" s="681"/>
      <c r="CB12" s="727"/>
      <c r="CD12" s="719" t="s">
        <v>256</v>
      </c>
      <c r="CE12" s="720"/>
      <c r="CF12" s="720"/>
      <c r="CG12" s="720"/>
      <c r="CH12" s="720"/>
      <c r="CI12" s="720"/>
      <c r="CJ12" s="720"/>
      <c r="CK12" s="720"/>
      <c r="CL12" s="720"/>
      <c r="CM12" s="720"/>
      <c r="CN12" s="720"/>
      <c r="CO12" s="720"/>
      <c r="CP12" s="720"/>
      <c r="CQ12" s="721"/>
      <c r="CR12" s="680">
        <v>411731</v>
      </c>
      <c r="CS12" s="681"/>
      <c r="CT12" s="681"/>
      <c r="CU12" s="681"/>
      <c r="CV12" s="681"/>
      <c r="CW12" s="681"/>
      <c r="CX12" s="681"/>
      <c r="CY12" s="682"/>
      <c r="CZ12" s="713">
        <v>2.8</v>
      </c>
      <c r="DA12" s="713"/>
      <c r="DB12" s="713"/>
      <c r="DC12" s="713"/>
      <c r="DD12" s="686">
        <v>19860</v>
      </c>
      <c r="DE12" s="681"/>
      <c r="DF12" s="681"/>
      <c r="DG12" s="681"/>
      <c r="DH12" s="681"/>
      <c r="DI12" s="681"/>
      <c r="DJ12" s="681"/>
      <c r="DK12" s="681"/>
      <c r="DL12" s="681"/>
      <c r="DM12" s="681"/>
      <c r="DN12" s="681"/>
      <c r="DO12" s="681"/>
      <c r="DP12" s="682"/>
      <c r="DQ12" s="686">
        <v>365802</v>
      </c>
      <c r="DR12" s="681"/>
      <c r="DS12" s="681"/>
      <c r="DT12" s="681"/>
      <c r="DU12" s="681"/>
      <c r="DV12" s="681"/>
      <c r="DW12" s="681"/>
      <c r="DX12" s="681"/>
      <c r="DY12" s="681"/>
      <c r="DZ12" s="681"/>
      <c r="EA12" s="681"/>
      <c r="EB12" s="681"/>
      <c r="EC12" s="727"/>
    </row>
    <row r="13" spans="2:143" ht="11.25" customHeight="1">
      <c r="B13" s="677" t="s">
        <v>257</v>
      </c>
      <c r="C13" s="678"/>
      <c r="D13" s="678"/>
      <c r="E13" s="678"/>
      <c r="F13" s="678"/>
      <c r="G13" s="678"/>
      <c r="H13" s="678"/>
      <c r="I13" s="678"/>
      <c r="J13" s="678"/>
      <c r="K13" s="678"/>
      <c r="L13" s="678"/>
      <c r="M13" s="678"/>
      <c r="N13" s="678"/>
      <c r="O13" s="678"/>
      <c r="P13" s="678"/>
      <c r="Q13" s="679"/>
      <c r="R13" s="680" t="s">
        <v>129</v>
      </c>
      <c r="S13" s="681"/>
      <c r="T13" s="681"/>
      <c r="U13" s="681"/>
      <c r="V13" s="681"/>
      <c r="W13" s="681"/>
      <c r="X13" s="681"/>
      <c r="Y13" s="682"/>
      <c r="Z13" s="713" t="s">
        <v>129</v>
      </c>
      <c r="AA13" s="713"/>
      <c r="AB13" s="713"/>
      <c r="AC13" s="713"/>
      <c r="AD13" s="714" t="s">
        <v>129</v>
      </c>
      <c r="AE13" s="714"/>
      <c r="AF13" s="714"/>
      <c r="AG13" s="714"/>
      <c r="AH13" s="714"/>
      <c r="AI13" s="714"/>
      <c r="AJ13" s="714"/>
      <c r="AK13" s="714"/>
      <c r="AL13" s="683" t="s">
        <v>129</v>
      </c>
      <c r="AM13" s="684"/>
      <c r="AN13" s="684"/>
      <c r="AO13" s="715"/>
      <c r="AP13" s="677" t="s">
        <v>258</v>
      </c>
      <c r="AQ13" s="678"/>
      <c r="AR13" s="678"/>
      <c r="AS13" s="678"/>
      <c r="AT13" s="678"/>
      <c r="AU13" s="678"/>
      <c r="AV13" s="678"/>
      <c r="AW13" s="678"/>
      <c r="AX13" s="678"/>
      <c r="AY13" s="678"/>
      <c r="AZ13" s="678"/>
      <c r="BA13" s="678"/>
      <c r="BB13" s="678"/>
      <c r="BC13" s="678"/>
      <c r="BD13" s="678"/>
      <c r="BE13" s="678"/>
      <c r="BF13" s="679"/>
      <c r="BG13" s="680">
        <v>1745727</v>
      </c>
      <c r="BH13" s="681"/>
      <c r="BI13" s="681"/>
      <c r="BJ13" s="681"/>
      <c r="BK13" s="681"/>
      <c r="BL13" s="681"/>
      <c r="BM13" s="681"/>
      <c r="BN13" s="682"/>
      <c r="BO13" s="713">
        <v>53.9</v>
      </c>
      <c r="BP13" s="713"/>
      <c r="BQ13" s="713"/>
      <c r="BR13" s="713"/>
      <c r="BS13" s="686">
        <v>114699</v>
      </c>
      <c r="BT13" s="681"/>
      <c r="BU13" s="681"/>
      <c r="BV13" s="681"/>
      <c r="BW13" s="681"/>
      <c r="BX13" s="681"/>
      <c r="BY13" s="681"/>
      <c r="BZ13" s="681"/>
      <c r="CA13" s="681"/>
      <c r="CB13" s="727"/>
      <c r="CD13" s="719" t="s">
        <v>259</v>
      </c>
      <c r="CE13" s="720"/>
      <c r="CF13" s="720"/>
      <c r="CG13" s="720"/>
      <c r="CH13" s="720"/>
      <c r="CI13" s="720"/>
      <c r="CJ13" s="720"/>
      <c r="CK13" s="720"/>
      <c r="CL13" s="720"/>
      <c r="CM13" s="720"/>
      <c r="CN13" s="720"/>
      <c r="CO13" s="720"/>
      <c r="CP13" s="720"/>
      <c r="CQ13" s="721"/>
      <c r="CR13" s="680">
        <v>906264</v>
      </c>
      <c r="CS13" s="681"/>
      <c r="CT13" s="681"/>
      <c r="CU13" s="681"/>
      <c r="CV13" s="681"/>
      <c r="CW13" s="681"/>
      <c r="CX13" s="681"/>
      <c r="CY13" s="682"/>
      <c r="CZ13" s="713">
        <v>6.1</v>
      </c>
      <c r="DA13" s="713"/>
      <c r="DB13" s="713"/>
      <c r="DC13" s="713"/>
      <c r="DD13" s="686">
        <v>375012</v>
      </c>
      <c r="DE13" s="681"/>
      <c r="DF13" s="681"/>
      <c r="DG13" s="681"/>
      <c r="DH13" s="681"/>
      <c r="DI13" s="681"/>
      <c r="DJ13" s="681"/>
      <c r="DK13" s="681"/>
      <c r="DL13" s="681"/>
      <c r="DM13" s="681"/>
      <c r="DN13" s="681"/>
      <c r="DO13" s="681"/>
      <c r="DP13" s="682"/>
      <c r="DQ13" s="686">
        <v>594868</v>
      </c>
      <c r="DR13" s="681"/>
      <c r="DS13" s="681"/>
      <c r="DT13" s="681"/>
      <c r="DU13" s="681"/>
      <c r="DV13" s="681"/>
      <c r="DW13" s="681"/>
      <c r="DX13" s="681"/>
      <c r="DY13" s="681"/>
      <c r="DZ13" s="681"/>
      <c r="EA13" s="681"/>
      <c r="EB13" s="681"/>
      <c r="EC13" s="727"/>
    </row>
    <row r="14" spans="2:143" ht="11.25" customHeight="1">
      <c r="B14" s="677" t="s">
        <v>260</v>
      </c>
      <c r="C14" s="678"/>
      <c r="D14" s="678"/>
      <c r="E14" s="678"/>
      <c r="F14" s="678"/>
      <c r="G14" s="678"/>
      <c r="H14" s="678"/>
      <c r="I14" s="678"/>
      <c r="J14" s="678"/>
      <c r="K14" s="678"/>
      <c r="L14" s="678"/>
      <c r="M14" s="678"/>
      <c r="N14" s="678"/>
      <c r="O14" s="678"/>
      <c r="P14" s="678"/>
      <c r="Q14" s="679"/>
      <c r="R14" s="680" t="s">
        <v>129</v>
      </c>
      <c r="S14" s="681"/>
      <c r="T14" s="681"/>
      <c r="U14" s="681"/>
      <c r="V14" s="681"/>
      <c r="W14" s="681"/>
      <c r="X14" s="681"/>
      <c r="Y14" s="682"/>
      <c r="Z14" s="713" t="s">
        <v>129</v>
      </c>
      <c r="AA14" s="713"/>
      <c r="AB14" s="713"/>
      <c r="AC14" s="713"/>
      <c r="AD14" s="714" t="s">
        <v>129</v>
      </c>
      <c r="AE14" s="714"/>
      <c r="AF14" s="714"/>
      <c r="AG14" s="714"/>
      <c r="AH14" s="714"/>
      <c r="AI14" s="714"/>
      <c r="AJ14" s="714"/>
      <c r="AK14" s="714"/>
      <c r="AL14" s="683" t="s">
        <v>129</v>
      </c>
      <c r="AM14" s="684"/>
      <c r="AN14" s="684"/>
      <c r="AO14" s="715"/>
      <c r="AP14" s="677" t="s">
        <v>261</v>
      </c>
      <c r="AQ14" s="678"/>
      <c r="AR14" s="678"/>
      <c r="AS14" s="678"/>
      <c r="AT14" s="678"/>
      <c r="AU14" s="678"/>
      <c r="AV14" s="678"/>
      <c r="AW14" s="678"/>
      <c r="AX14" s="678"/>
      <c r="AY14" s="678"/>
      <c r="AZ14" s="678"/>
      <c r="BA14" s="678"/>
      <c r="BB14" s="678"/>
      <c r="BC14" s="678"/>
      <c r="BD14" s="678"/>
      <c r="BE14" s="678"/>
      <c r="BF14" s="679"/>
      <c r="BG14" s="680">
        <v>95810</v>
      </c>
      <c r="BH14" s="681"/>
      <c r="BI14" s="681"/>
      <c r="BJ14" s="681"/>
      <c r="BK14" s="681"/>
      <c r="BL14" s="681"/>
      <c r="BM14" s="681"/>
      <c r="BN14" s="682"/>
      <c r="BO14" s="713">
        <v>3</v>
      </c>
      <c r="BP14" s="713"/>
      <c r="BQ14" s="713"/>
      <c r="BR14" s="713"/>
      <c r="BS14" s="686" t="s">
        <v>129</v>
      </c>
      <c r="BT14" s="681"/>
      <c r="BU14" s="681"/>
      <c r="BV14" s="681"/>
      <c r="BW14" s="681"/>
      <c r="BX14" s="681"/>
      <c r="BY14" s="681"/>
      <c r="BZ14" s="681"/>
      <c r="CA14" s="681"/>
      <c r="CB14" s="727"/>
      <c r="CD14" s="719" t="s">
        <v>262</v>
      </c>
      <c r="CE14" s="720"/>
      <c r="CF14" s="720"/>
      <c r="CG14" s="720"/>
      <c r="CH14" s="720"/>
      <c r="CI14" s="720"/>
      <c r="CJ14" s="720"/>
      <c r="CK14" s="720"/>
      <c r="CL14" s="720"/>
      <c r="CM14" s="720"/>
      <c r="CN14" s="720"/>
      <c r="CO14" s="720"/>
      <c r="CP14" s="720"/>
      <c r="CQ14" s="721"/>
      <c r="CR14" s="680">
        <v>474929</v>
      </c>
      <c r="CS14" s="681"/>
      <c r="CT14" s="681"/>
      <c r="CU14" s="681"/>
      <c r="CV14" s="681"/>
      <c r="CW14" s="681"/>
      <c r="CX14" s="681"/>
      <c r="CY14" s="682"/>
      <c r="CZ14" s="713">
        <v>3.2</v>
      </c>
      <c r="DA14" s="713"/>
      <c r="DB14" s="713"/>
      <c r="DC14" s="713"/>
      <c r="DD14" s="686">
        <v>23937</v>
      </c>
      <c r="DE14" s="681"/>
      <c r="DF14" s="681"/>
      <c r="DG14" s="681"/>
      <c r="DH14" s="681"/>
      <c r="DI14" s="681"/>
      <c r="DJ14" s="681"/>
      <c r="DK14" s="681"/>
      <c r="DL14" s="681"/>
      <c r="DM14" s="681"/>
      <c r="DN14" s="681"/>
      <c r="DO14" s="681"/>
      <c r="DP14" s="682"/>
      <c r="DQ14" s="686">
        <v>469352</v>
      </c>
      <c r="DR14" s="681"/>
      <c r="DS14" s="681"/>
      <c r="DT14" s="681"/>
      <c r="DU14" s="681"/>
      <c r="DV14" s="681"/>
      <c r="DW14" s="681"/>
      <c r="DX14" s="681"/>
      <c r="DY14" s="681"/>
      <c r="DZ14" s="681"/>
      <c r="EA14" s="681"/>
      <c r="EB14" s="681"/>
      <c r="EC14" s="727"/>
    </row>
    <row r="15" spans="2:143" ht="11.25" customHeight="1">
      <c r="B15" s="677" t="s">
        <v>263</v>
      </c>
      <c r="C15" s="678"/>
      <c r="D15" s="678"/>
      <c r="E15" s="678"/>
      <c r="F15" s="678"/>
      <c r="G15" s="678"/>
      <c r="H15" s="678"/>
      <c r="I15" s="678"/>
      <c r="J15" s="678"/>
      <c r="K15" s="678"/>
      <c r="L15" s="678"/>
      <c r="M15" s="678"/>
      <c r="N15" s="678"/>
      <c r="O15" s="678"/>
      <c r="P15" s="678"/>
      <c r="Q15" s="679"/>
      <c r="R15" s="680" t="s">
        <v>129</v>
      </c>
      <c r="S15" s="681"/>
      <c r="T15" s="681"/>
      <c r="U15" s="681"/>
      <c r="V15" s="681"/>
      <c r="W15" s="681"/>
      <c r="X15" s="681"/>
      <c r="Y15" s="682"/>
      <c r="Z15" s="713" t="s">
        <v>129</v>
      </c>
      <c r="AA15" s="713"/>
      <c r="AB15" s="713"/>
      <c r="AC15" s="713"/>
      <c r="AD15" s="714" t="s">
        <v>129</v>
      </c>
      <c r="AE15" s="714"/>
      <c r="AF15" s="714"/>
      <c r="AG15" s="714"/>
      <c r="AH15" s="714"/>
      <c r="AI15" s="714"/>
      <c r="AJ15" s="714"/>
      <c r="AK15" s="714"/>
      <c r="AL15" s="683" t="s">
        <v>129</v>
      </c>
      <c r="AM15" s="684"/>
      <c r="AN15" s="684"/>
      <c r="AO15" s="715"/>
      <c r="AP15" s="677" t="s">
        <v>264</v>
      </c>
      <c r="AQ15" s="678"/>
      <c r="AR15" s="678"/>
      <c r="AS15" s="678"/>
      <c r="AT15" s="678"/>
      <c r="AU15" s="678"/>
      <c r="AV15" s="678"/>
      <c r="AW15" s="678"/>
      <c r="AX15" s="678"/>
      <c r="AY15" s="678"/>
      <c r="AZ15" s="678"/>
      <c r="BA15" s="678"/>
      <c r="BB15" s="678"/>
      <c r="BC15" s="678"/>
      <c r="BD15" s="678"/>
      <c r="BE15" s="678"/>
      <c r="BF15" s="679"/>
      <c r="BG15" s="680">
        <v>170256</v>
      </c>
      <c r="BH15" s="681"/>
      <c r="BI15" s="681"/>
      <c r="BJ15" s="681"/>
      <c r="BK15" s="681"/>
      <c r="BL15" s="681"/>
      <c r="BM15" s="681"/>
      <c r="BN15" s="682"/>
      <c r="BO15" s="713">
        <v>5.3</v>
      </c>
      <c r="BP15" s="713"/>
      <c r="BQ15" s="713"/>
      <c r="BR15" s="713"/>
      <c r="BS15" s="686" t="s">
        <v>129</v>
      </c>
      <c r="BT15" s="681"/>
      <c r="BU15" s="681"/>
      <c r="BV15" s="681"/>
      <c r="BW15" s="681"/>
      <c r="BX15" s="681"/>
      <c r="BY15" s="681"/>
      <c r="BZ15" s="681"/>
      <c r="CA15" s="681"/>
      <c r="CB15" s="727"/>
      <c r="CD15" s="719" t="s">
        <v>265</v>
      </c>
      <c r="CE15" s="720"/>
      <c r="CF15" s="720"/>
      <c r="CG15" s="720"/>
      <c r="CH15" s="720"/>
      <c r="CI15" s="720"/>
      <c r="CJ15" s="720"/>
      <c r="CK15" s="720"/>
      <c r="CL15" s="720"/>
      <c r="CM15" s="720"/>
      <c r="CN15" s="720"/>
      <c r="CO15" s="720"/>
      <c r="CP15" s="720"/>
      <c r="CQ15" s="721"/>
      <c r="CR15" s="680">
        <v>1161117</v>
      </c>
      <c r="CS15" s="681"/>
      <c r="CT15" s="681"/>
      <c r="CU15" s="681"/>
      <c r="CV15" s="681"/>
      <c r="CW15" s="681"/>
      <c r="CX15" s="681"/>
      <c r="CY15" s="682"/>
      <c r="CZ15" s="713">
        <v>7.8</v>
      </c>
      <c r="DA15" s="713"/>
      <c r="DB15" s="713"/>
      <c r="DC15" s="713"/>
      <c r="DD15" s="686">
        <v>122199</v>
      </c>
      <c r="DE15" s="681"/>
      <c r="DF15" s="681"/>
      <c r="DG15" s="681"/>
      <c r="DH15" s="681"/>
      <c r="DI15" s="681"/>
      <c r="DJ15" s="681"/>
      <c r="DK15" s="681"/>
      <c r="DL15" s="681"/>
      <c r="DM15" s="681"/>
      <c r="DN15" s="681"/>
      <c r="DO15" s="681"/>
      <c r="DP15" s="682"/>
      <c r="DQ15" s="686">
        <v>924113</v>
      </c>
      <c r="DR15" s="681"/>
      <c r="DS15" s="681"/>
      <c r="DT15" s="681"/>
      <c r="DU15" s="681"/>
      <c r="DV15" s="681"/>
      <c r="DW15" s="681"/>
      <c r="DX15" s="681"/>
      <c r="DY15" s="681"/>
      <c r="DZ15" s="681"/>
      <c r="EA15" s="681"/>
      <c r="EB15" s="681"/>
      <c r="EC15" s="727"/>
    </row>
    <row r="16" spans="2:143" ht="11.25" customHeight="1">
      <c r="B16" s="677" t="s">
        <v>266</v>
      </c>
      <c r="C16" s="678"/>
      <c r="D16" s="678"/>
      <c r="E16" s="678"/>
      <c r="F16" s="678"/>
      <c r="G16" s="678"/>
      <c r="H16" s="678"/>
      <c r="I16" s="678"/>
      <c r="J16" s="678"/>
      <c r="K16" s="678"/>
      <c r="L16" s="678"/>
      <c r="M16" s="678"/>
      <c r="N16" s="678"/>
      <c r="O16" s="678"/>
      <c r="P16" s="678"/>
      <c r="Q16" s="679"/>
      <c r="R16" s="680">
        <v>13482</v>
      </c>
      <c r="S16" s="681"/>
      <c r="T16" s="681"/>
      <c r="U16" s="681"/>
      <c r="V16" s="681"/>
      <c r="W16" s="681"/>
      <c r="X16" s="681"/>
      <c r="Y16" s="682"/>
      <c r="Z16" s="713">
        <v>0.1</v>
      </c>
      <c r="AA16" s="713"/>
      <c r="AB16" s="713"/>
      <c r="AC16" s="713"/>
      <c r="AD16" s="714">
        <v>13482</v>
      </c>
      <c r="AE16" s="714"/>
      <c r="AF16" s="714"/>
      <c r="AG16" s="714"/>
      <c r="AH16" s="714"/>
      <c r="AI16" s="714"/>
      <c r="AJ16" s="714"/>
      <c r="AK16" s="714"/>
      <c r="AL16" s="683">
        <v>0.2</v>
      </c>
      <c r="AM16" s="684"/>
      <c r="AN16" s="684"/>
      <c r="AO16" s="715"/>
      <c r="AP16" s="677" t="s">
        <v>267</v>
      </c>
      <c r="AQ16" s="678"/>
      <c r="AR16" s="678"/>
      <c r="AS16" s="678"/>
      <c r="AT16" s="678"/>
      <c r="AU16" s="678"/>
      <c r="AV16" s="678"/>
      <c r="AW16" s="678"/>
      <c r="AX16" s="678"/>
      <c r="AY16" s="678"/>
      <c r="AZ16" s="678"/>
      <c r="BA16" s="678"/>
      <c r="BB16" s="678"/>
      <c r="BC16" s="678"/>
      <c r="BD16" s="678"/>
      <c r="BE16" s="678"/>
      <c r="BF16" s="679"/>
      <c r="BG16" s="680" t="s">
        <v>129</v>
      </c>
      <c r="BH16" s="681"/>
      <c r="BI16" s="681"/>
      <c r="BJ16" s="681"/>
      <c r="BK16" s="681"/>
      <c r="BL16" s="681"/>
      <c r="BM16" s="681"/>
      <c r="BN16" s="682"/>
      <c r="BO16" s="713" t="s">
        <v>129</v>
      </c>
      <c r="BP16" s="713"/>
      <c r="BQ16" s="713"/>
      <c r="BR16" s="713"/>
      <c r="BS16" s="686" t="s">
        <v>129</v>
      </c>
      <c r="BT16" s="681"/>
      <c r="BU16" s="681"/>
      <c r="BV16" s="681"/>
      <c r="BW16" s="681"/>
      <c r="BX16" s="681"/>
      <c r="BY16" s="681"/>
      <c r="BZ16" s="681"/>
      <c r="CA16" s="681"/>
      <c r="CB16" s="727"/>
      <c r="CD16" s="719" t="s">
        <v>268</v>
      </c>
      <c r="CE16" s="720"/>
      <c r="CF16" s="720"/>
      <c r="CG16" s="720"/>
      <c r="CH16" s="720"/>
      <c r="CI16" s="720"/>
      <c r="CJ16" s="720"/>
      <c r="CK16" s="720"/>
      <c r="CL16" s="720"/>
      <c r="CM16" s="720"/>
      <c r="CN16" s="720"/>
      <c r="CO16" s="720"/>
      <c r="CP16" s="720"/>
      <c r="CQ16" s="721"/>
      <c r="CR16" s="680">
        <v>56264</v>
      </c>
      <c r="CS16" s="681"/>
      <c r="CT16" s="681"/>
      <c r="CU16" s="681"/>
      <c r="CV16" s="681"/>
      <c r="CW16" s="681"/>
      <c r="CX16" s="681"/>
      <c r="CY16" s="682"/>
      <c r="CZ16" s="713">
        <v>0.4</v>
      </c>
      <c r="DA16" s="713"/>
      <c r="DB16" s="713"/>
      <c r="DC16" s="713"/>
      <c r="DD16" s="686" t="s">
        <v>129</v>
      </c>
      <c r="DE16" s="681"/>
      <c r="DF16" s="681"/>
      <c r="DG16" s="681"/>
      <c r="DH16" s="681"/>
      <c r="DI16" s="681"/>
      <c r="DJ16" s="681"/>
      <c r="DK16" s="681"/>
      <c r="DL16" s="681"/>
      <c r="DM16" s="681"/>
      <c r="DN16" s="681"/>
      <c r="DO16" s="681"/>
      <c r="DP16" s="682"/>
      <c r="DQ16" s="686">
        <v>23730</v>
      </c>
      <c r="DR16" s="681"/>
      <c r="DS16" s="681"/>
      <c r="DT16" s="681"/>
      <c r="DU16" s="681"/>
      <c r="DV16" s="681"/>
      <c r="DW16" s="681"/>
      <c r="DX16" s="681"/>
      <c r="DY16" s="681"/>
      <c r="DZ16" s="681"/>
      <c r="EA16" s="681"/>
      <c r="EB16" s="681"/>
      <c r="EC16" s="727"/>
    </row>
    <row r="17" spans="2:133" ht="11.25" customHeight="1">
      <c r="B17" s="677" t="s">
        <v>269</v>
      </c>
      <c r="C17" s="678"/>
      <c r="D17" s="678"/>
      <c r="E17" s="678"/>
      <c r="F17" s="678"/>
      <c r="G17" s="678"/>
      <c r="H17" s="678"/>
      <c r="I17" s="678"/>
      <c r="J17" s="678"/>
      <c r="K17" s="678"/>
      <c r="L17" s="678"/>
      <c r="M17" s="678"/>
      <c r="N17" s="678"/>
      <c r="O17" s="678"/>
      <c r="P17" s="678"/>
      <c r="Q17" s="679"/>
      <c r="R17" s="680">
        <v>23223</v>
      </c>
      <c r="S17" s="681"/>
      <c r="T17" s="681"/>
      <c r="U17" s="681"/>
      <c r="V17" s="681"/>
      <c r="W17" s="681"/>
      <c r="X17" s="681"/>
      <c r="Y17" s="682"/>
      <c r="Z17" s="713">
        <v>0.2</v>
      </c>
      <c r="AA17" s="713"/>
      <c r="AB17" s="713"/>
      <c r="AC17" s="713"/>
      <c r="AD17" s="714">
        <v>23223</v>
      </c>
      <c r="AE17" s="714"/>
      <c r="AF17" s="714"/>
      <c r="AG17" s="714"/>
      <c r="AH17" s="714"/>
      <c r="AI17" s="714"/>
      <c r="AJ17" s="714"/>
      <c r="AK17" s="714"/>
      <c r="AL17" s="683">
        <v>0.3</v>
      </c>
      <c r="AM17" s="684"/>
      <c r="AN17" s="684"/>
      <c r="AO17" s="715"/>
      <c r="AP17" s="677" t="s">
        <v>270</v>
      </c>
      <c r="AQ17" s="678"/>
      <c r="AR17" s="678"/>
      <c r="AS17" s="678"/>
      <c r="AT17" s="678"/>
      <c r="AU17" s="678"/>
      <c r="AV17" s="678"/>
      <c r="AW17" s="678"/>
      <c r="AX17" s="678"/>
      <c r="AY17" s="678"/>
      <c r="AZ17" s="678"/>
      <c r="BA17" s="678"/>
      <c r="BB17" s="678"/>
      <c r="BC17" s="678"/>
      <c r="BD17" s="678"/>
      <c r="BE17" s="678"/>
      <c r="BF17" s="679"/>
      <c r="BG17" s="680" t="s">
        <v>129</v>
      </c>
      <c r="BH17" s="681"/>
      <c r="BI17" s="681"/>
      <c r="BJ17" s="681"/>
      <c r="BK17" s="681"/>
      <c r="BL17" s="681"/>
      <c r="BM17" s="681"/>
      <c r="BN17" s="682"/>
      <c r="BO17" s="713" t="s">
        <v>129</v>
      </c>
      <c r="BP17" s="713"/>
      <c r="BQ17" s="713"/>
      <c r="BR17" s="713"/>
      <c r="BS17" s="686" t="s">
        <v>129</v>
      </c>
      <c r="BT17" s="681"/>
      <c r="BU17" s="681"/>
      <c r="BV17" s="681"/>
      <c r="BW17" s="681"/>
      <c r="BX17" s="681"/>
      <c r="BY17" s="681"/>
      <c r="BZ17" s="681"/>
      <c r="CA17" s="681"/>
      <c r="CB17" s="727"/>
      <c r="CD17" s="719" t="s">
        <v>271</v>
      </c>
      <c r="CE17" s="720"/>
      <c r="CF17" s="720"/>
      <c r="CG17" s="720"/>
      <c r="CH17" s="720"/>
      <c r="CI17" s="720"/>
      <c r="CJ17" s="720"/>
      <c r="CK17" s="720"/>
      <c r="CL17" s="720"/>
      <c r="CM17" s="720"/>
      <c r="CN17" s="720"/>
      <c r="CO17" s="720"/>
      <c r="CP17" s="720"/>
      <c r="CQ17" s="721"/>
      <c r="CR17" s="680">
        <v>1282670</v>
      </c>
      <c r="CS17" s="681"/>
      <c r="CT17" s="681"/>
      <c r="CU17" s="681"/>
      <c r="CV17" s="681"/>
      <c r="CW17" s="681"/>
      <c r="CX17" s="681"/>
      <c r="CY17" s="682"/>
      <c r="CZ17" s="713">
        <v>8.6</v>
      </c>
      <c r="DA17" s="713"/>
      <c r="DB17" s="713"/>
      <c r="DC17" s="713"/>
      <c r="DD17" s="686" t="s">
        <v>129</v>
      </c>
      <c r="DE17" s="681"/>
      <c r="DF17" s="681"/>
      <c r="DG17" s="681"/>
      <c r="DH17" s="681"/>
      <c r="DI17" s="681"/>
      <c r="DJ17" s="681"/>
      <c r="DK17" s="681"/>
      <c r="DL17" s="681"/>
      <c r="DM17" s="681"/>
      <c r="DN17" s="681"/>
      <c r="DO17" s="681"/>
      <c r="DP17" s="682"/>
      <c r="DQ17" s="686">
        <v>1228564</v>
      </c>
      <c r="DR17" s="681"/>
      <c r="DS17" s="681"/>
      <c r="DT17" s="681"/>
      <c r="DU17" s="681"/>
      <c r="DV17" s="681"/>
      <c r="DW17" s="681"/>
      <c r="DX17" s="681"/>
      <c r="DY17" s="681"/>
      <c r="DZ17" s="681"/>
      <c r="EA17" s="681"/>
      <c r="EB17" s="681"/>
      <c r="EC17" s="727"/>
    </row>
    <row r="18" spans="2:133" ht="11.25" customHeight="1">
      <c r="B18" s="677" t="s">
        <v>272</v>
      </c>
      <c r="C18" s="678"/>
      <c r="D18" s="678"/>
      <c r="E18" s="678"/>
      <c r="F18" s="678"/>
      <c r="G18" s="678"/>
      <c r="H18" s="678"/>
      <c r="I18" s="678"/>
      <c r="J18" s="678"/>
      <c r="K18" s="678"/>
      <c r="L18" s="678"/>
      <c r="M18" s="678"/>
      <c r="N18" s="678"/>
      <c r="O18" s="678"/>
      <c r="P18" s="678"/>
      <c r="Q18" s="679"/>
      <c r="R18" s="680">
        <v>24780</v>
      </c>
      <c r="S18" s="681"/>
      <c r="T18" s="681"/>
      <c r="U18" s="681"/>
      <c r="V18" s="681"/>
      <c r="W18" s="681"/>
      <c r="X18" s="681"/>
      <c r="Y18" s="682"/>
      <c r="Z18" s="713">
        <v>0.2</v>
      </c>
      <c r="AA18" s="713"/>
      <c r="AB18" s="713"/>
      <c r="AC18" s="713"/>
      <c r="AD18" s="714">
        <v>24780</v>
      </c>
      <c r="AE18" s="714"/>
      <c r="AF18" s="714"/>
      <c r="AG18" s="714"/>
      <c r="AH18" s="714"/>
      <c r="AI18" s="714"/>
      <c r="AJ18" s="714"/>
      <c r="AK18" s="714"/>
      <c r="AL18" s="683">
        <v>0.4</v>
      </c>
      <c r="AM18" s="684"/>
      <c r="AN18" s="684"/>
      <c r="AO18" s="715"/>
      <c r="AP18" s="677" t="s">
        <v>273</v>
      </c>
      <c r="AQ18" s="678"/>
      <c r="AR18" s="678"/>
      <c r="AS18" s="678"/>
      <c r="AT18" s="678"/>
      <c r="AU18" s="678"/>
      <c r="AV18" s="678"/>
      <c r="AW18" s="678"/>
      <c r="AX18" s="678"/>
      <c r="AY18" s="678"/>
      <c r="AZ18" s="678"/>
      <c r="BA18" s="678"/>
      <c r="BB18" s="678"/>
      <c r="BC18" s="678"/>
      <c r="BD18" s="678"/>
      <c r="BE18" s="678"/>
      <c r="BF18" s="679"/>
      <c r="BG18" s="680" t="s">
        <v>129</v>
      </c>
      <c r="BH18" s="681"/>
      <c r="BI18" s="681"/>
      <c r="BJ18" s="681"/>
      <c r="BK18" s="681"/>
      <c r="BL18" s="681"/>
      <c r="BM18" s="681"/>
      <c r="BN18" s="682"/>
      <c r="BO18" s="713" t="s">
        <v>129</v>
      </c>
      <c r="BP18" s="713"/>
      <c r="BQ18" s="713"/>
      <c r="BR18" s="713"/>
      <c r="BS18" s="686" t="s">
        <v>175</v>
      </c>
      <c r="BT18" s="681"/>
      <c r="BU18" s="681"/>
      <c r="BV18" s="681"/>
      <c r="BW18" s="681"/>
      <c r="BX18" s="681"/>
      <c r="BY18" s="681"/>
      <c r="BZ18" s="681"/>
      <c r="CA18" s="681"/>
      <c r="CB18" s="727"/>
      <c r="CD18" s="719" t="s">
        <v>274</v>
      </c>
      <c r="CE18" s="720"/>
      <c r="CF18" s="720"/>
      <c r="CG18" s="720"/>
      <c r="CH18" s="720"/>
      <c r="CI18" s="720"/>
      <c r="CJ18" s="720"/>
      <c r="CK18" s="720"/>
      <c r="CL18" s="720"/>
      <c r="CM18" s="720"/>
      <c r="CN18" s="720"/>
      <c r="CO18" s="720"/>
      <c r="CP18" s="720"/>
      <c r="CQ18" s="721"/>
      <c r="CR18" s="680" t="s">
        <v>129</v>
      </c>
      <c r="CS18" s="681"/>
      <c r="CT18" s="681"/>
      <c r="CU18" s="681"/>
      <c r="CV18" s="681"/>
      <c r="CW18" s="681"/>
      <c r="CX18" s="681"/>
      <c r="CY18" s="682"/>
      <c r="CZ18" s="713" t="s">
        <v>129</v>
      </c>
      <c r="DA18" s="713"/>
      <c r="DB18" s="713"/>
      <c r="DC18" s="713"/>
      <c r="DD18" s="686" t="s">
        <v>129</v>
      </c>
      <c r="DE18" s="681"/>
      <c r="DF18" s="681"/>
      <c r="DG18" s="681"/>
      <c r="DH18" s="681"/>
      <c r="DI18" s="681"/>
      <c r="DJ18" s="681"/>
      <c r="DK18" s="681"/>
      <c r="DL18" s="681"/>
      <c r="DM18" s="681"/>
      <c r="DN18" s="681"/>
      <c r="DO18" s="681"/>
      <c r="DP18" s="682"/>
      <c r="DQ18" s="686" t="s">
        <v>129</v>
      </c>
      <c r="DR18" s="681"/>
      <c r="DS18" s="681"/>
      <c r="DT18" s="681"/>
      <c r="DU18" s="681"/>
      <c r="DV18" s="681"/>
      <c r="DW18" s="681"/>
      <c r="DX18" s="681"/>
      <c r="DY18" s="681"/>
      <c r="DZ18" s="681"/>
      <c r="EA18" s="681"/>
      <c r="EB18" s="681"/>
      <c r="EC18" s="727"/>
    </row>
    <row r="19" spans="2:133" ht="11.25" customHeight="1">
      <c r="B19" s="677" t="s">
        <v>275</v>
      </c>
      <c r="C19" s="678"/>
      <c r="D19" s="678"/>
      <c r="E19" s="678"/>
      <c r="F19" s="678"/>
      <c r="G19" s="678"/>
      <c r="H19" s="678"/>
      <c r="I19" s="678"/>
      <c r="J19" s="678"/>
      <c r="K19" s="678"/>
      <c r="L19" s="678"/>
      <c r="M19" s="678"/>
      <c r="N19" s="678"/>
      <c r="O19" s="678"/>
      <c r="P19" s="678"/>
      <c r="Q19" s="679"/>
      <c r="R19" s="680">
        <v>17033</v>
      </c>
      <c r="S19" s="681"/>
      <c r="T19" s="681"/>
      <c r="U19" s="681"/>
      <c r="V19" s="681"/>
      <c r="W19" s="681"/>
      <c r="X19" s="681"/>
      <c r="Y19" s="682"/>
      <c r="Z19" s="713">
        <v>0.1</v>
      </c>
      <c r="AA19" s="713"/>
      <c r="AB19" s="713"/>
      <c r="AC19" s="713"/>
      <c r="AD19" s="714">
        <v>17033</v>
      </c>
      <c r="AE19" s="714"/>
      <c r="AF19" s="714"/>
      <c r="AG19" s="714"/>
      <c r="AH19" s="714"/>
      <c r="AI19" s="714"/>
      <c r="AJ19" s="714"/>
      <c r="AK19" s="714"/>
      <c r="AL19" s="683">
        <v>0.3</v>
      </c>
      <c r="AM19" s="684"/>
      <c r="AN19" s="684"/>
      <c r="AO19" s="715"/>
      <c r="AP19" s="677" t="s">
        <v>276</v>
      </c>
      <c r="AQ19" s="678"/>
      <c r="AR19" s="678"/>
      <c r="AS19" s="678"/>
      <c r="AT19" s="678"/>
      <c r="AU19" s="678"/>
      <c r="AV19" s="678"/>
      <c r="AW19" s="678"/>
      <c r="AX19" s="678"/>
      <c r="AY19" s="678"/>
      <c r="AZ19" s="678"/>
      <c r="BA19" s="678"/>
      <c r="BB19" s="678"/>
      <c r="BC19" s="678"/>
      <c r="BD19" s="678"/>
      <c r="BE19" s="678"/>
      <c r="BF19" s="679"/>
      <c r="BG19" s="680" t="s">
        <v>129</v>
      </c>
      <c r="BH19" s="681"/>
      <c r="BI19" s="681"/>
      <c r="BJ19" s="681"/>
      <c r="BK19" s="681"/>
      <c r="BL19" s="681"/>
      <c r="BM19" s="681"/>
      <c r="BN19" s="682"/>
      <c r="BO19" s="713" t="s">
        <v>129</v>
      </c>
      <c r="BP19" s="713"/>
      <c r="BQ19" s="713"/>
      <c r="BR19" s="713"/>
      <c r="BS19" s="686" t="s">
        <v>129</v>
      </c>
      <c r="BT19" s="681"/>
      <c r="BU19" s="681"/>
      <c r="BV19" s="681"/>
      <c r="BW19" s="681"/>
      <c r="BX19" s="681"/>
      <c r="BY19" s="681"/>
      <c r="BZ19" s="681"/>
      <c r="CA19" s="681"/>
      <c r="CB19" s="727"/>
      <c r="CD19" s="719" t="s">
        <v>277</v>
      </c>
      <c r="CE19" s="720"/>
      <c r="CF19" s="720"/>
      <c r="CG19" s="720"/>
      <c r="CH19" s="720"/>
      <c r="CI19" s="720"/>
      <c r="CJ19" s="720"/>
      <c r="CK19" s="720"/>
      <c r="CL19" s="720"/>
      <c r="CM19" s="720"/>
      <c r="CN19" s="720"/>
      <c r="CO19" s="720"/>
      <c r="CP19" s="720"/>
      <c r="CQ19" s="721"/>
      <c r="CR19" s="680" t="s">
        <v>129</v>
      </c>
      <c r="CS19" s="681"/>
      <c r="CT19" s="681"/>
      <c r="CU19" s="681"/>
      <c r="CV19" s="681"/>
      <c r="CW19" s="681"/>
      <c r="CX19" s="681"/>
      <c r="CY19" s="682"/>
      <c r="CZ19" s="713" t="s">
        <v>129</v>
      </c>
      <c r="DA19" s="713"/>
      <c r="DB19" s="713"/>
      <c r="DC19" s="713"/>
      <c r="DD19" s="686" t="s">
        <v>129</v>
      </c>
      <c r="DE19" s="681"/>
      <c r="DF19" s="681"/>
      <c r="DG19" s="681"/>
      <c r="DH19" s="681"/>
      <c r="DI19" s="681"/>
      <c r="DJ19" s="681"/>
      <c r="DK19" s="681"/>
      <c r="DL19" s="681"/>
      <c r="DM19" s="681"/>
      <c r="DN19" s="681"/>
      <c r="DO19" s="681"/>
      <c r="DP19" s="682"/>
      <c r="DQ19" s="686" t="s">
        <v>129</v>
      </c>
      <c r="DR19" s="681"/>
      <c r="DS19" s="681"/>
      <c r="DT19" s="681"/>
      <c r="DU19" s="681"/>
      <c r="DV19" s="681"/>
      <c r="DW19" s="681"/>
      <c r="DX19" s="681"/>
      <c r="DY19" s="681"/>
      <c r="DZ19" s="681"/>
      <c r="EA19" s="681"/>
      <c r="EB19" s="681"/>
      <c r="EC19" s="727"/>
    </row>
    <row r="20" spans="2:133" ht="11.25" customHeight="1">
      <c r="B20" s="677" t="s">
        <v>278</v>
      </c>
      <c r="C20" s="678"/>
      <c r="D20" s="678"/>
      <c r="E20" s="678"/>
      <c r="F20" s="678"/>
      <c r="G20" s="678"/>
      <c r="H20" s="678"/>
      <c r="I20" s="678"/>
      <c r="J20" s="678"/>
      <c r="K20" s="678"/>
      <c r="L20" s="678"/>
      <c r="M20" s="678"/>
      <c r="N20" s="678"/>
      <c r="O20" s="678"/>
      <c r="P20" s="678"/>
      <c r="Q20" s="679"/>
      <c r="R20" s="680">
        <v>5930</v>
      </c>
      <c r="S20" s="681"/>
      <c r="T20" s="681"/>
      <c r="U20" s="681"/>
      <c r="V20" s="681"/>
      <c r="W20" s="681"/>
      <c r="X20" s="681"/>
      <c r="Y20" s="682"/>
      <c r="Z20" s="713">
        <v>0</v>
      </c>
      <c r="AA20" s="713"/>
      <c r="AB20" s="713"/>
      <c r="AC20" s="713"/>
      <c r="AD20" s="714">
        <v>5930</v>
      </c>
      <c r="AE20" s="714"/>
      <c r="AF20" s="714"/>
      <c r="AG20" s="714"/>
      <c r="AH20" s="714"/>
      <c r="AI20" s="714"/>
      <c r="AJ20" s="714"/>
      <c r="AK20" s="714"/>
      <c r="AL20" s="683">
        <v>0.1</v>
      </c>
      <c r="AM20" s="684"/>
      <c r="AN20" s="684"/>
      <c r="AO20" s="715"/>
      <c r="AP20" s="677" t="s">
        <v>279</v>
      </c>
      <c r="AQ20" s="678"/>
      <c r="AR20" s="678"/>
      <c r="AS20" s="678"/>
      <c r="AT20" s="678"/>
      <c r="AU20" s="678"/>
      <c r="AV20" s="678"/>
      <c r="AW20" s="678"/>
      <c r="AX20" s="678"/>
      <c r="AY20" s="678"/>
      <c r="AZ20" s="678"/>
      <c r="BA20" s="678"/>
      <c r="BB20" s="678"/>
      <c r="BC20" s="678"/>
      <c r="BD20" s="678"/>
      <c r="BE20" s="678"/>
      <c r="BF20" s="679"/>
      <c r="BG20" s="680" t="s">
        <v>129</v>
      </c>
      <c r="BH20" s="681"/>
      <c r="BI20" s="681"/>
      <c r="BJ20" s="681"/>
      <c r="BK20" s="681"/>
      <c r="BL20" s="681"/>
      <c r="BM20" s="681"/>
      <c r="BN20" s="682"/>
      <c r="BO20" s="713" t="s">
        <v>129</v>
      </c>
      <c r="BP20" s="713"/>
      <c r="BQ20" s="713"/>
      <c r="BR20" s="713"/>
      <c r="BS20" s="686" t="s">
        <v>129</v>
      </c>
      <c r="BT20" s="681"/>
      <c r="BU20" s="681"/>
      <c r="BV20" s="681"/>
      <c r="BW20" s="681"/>
      <c r="BX20" s="681"/>
      <c r="BY20" s="681"/>
      <c r="BZ20" s="681"/>
      <c r="CA20" s="681"/>
      <c r="CB20" s="727"/>
      <c r="CD20" s="719" t="s">
        <v>280</v>
      </c>
      <c r="CE20" s="720"/>
      <c r="CF20" s="720"/>
      <c r="CG20" s="720"/>
      <c r="CH20" s="720"/>
      <c r="CI20" s="720"/>
      <c r="CJ20" s="720"/>
      <c r="CK20" s="720"/>
      <c r="CL20" s="720"/>
      <c r="CM20" s="720"/>
      <c r="CN20" s="720"/>
      <c r="CO20" s="720"/>
      <c r="CP20" s="720"/>
      <c r="CQ20" s="721"/>
      <c r="CR20" s="680">
        <v>14867739</v>
      </c>
      <c r="CS20" s="681"/>
      <c r="CT20" s="681"/>
      <c r="CU20" s="681"/>
      <c r="CV20" s="681"/>
      <c r="CW20" s="681"/>
      <c r="CX20" s="681"/>
      <c r="CY20" s="682"/>
      <c r="CZ20" s="713">
        <v>100</v>
      </c>
      <c r="DA20" s="713"/>
      <c r="DB20" s="713"/>
      <c r="DC20" s="713"/>
      <c r="DD20" s="686">
        <v>1076415</v>
      </c>
      <c r="DE20" s="681"/>
      <c r="DF20" s="681"/>
      <c r="DG20" s="681"/>
      <c r="DH20" s="681"/>
      <c r="DI20" s="681"/>
      <c r="DJ20" s="681"/>
      <c r="DK20" s="681"/>
      <c r="DL20" s="681"/>
      <c r="DM20" s="681"/>
      <c r="DN20" s="681"/>
      <c r="DO20" s="681"/>
      <c r="DP20" s="682"/>
      <c r="DQ20" s="686">
        <v>8271700</v>
      </c>
      <c r="DR20" s="681"/>
      <c r="DS20" s="681"/>
      <c r="DT20" s="681"/>
      <c r="DU20" s="681"/>
      <c r="DV20" s="681"/>
      <c r="DW20" s="681"/>
      <c r="DX20" s="681"/>
      <c r="DY20" s="681"/>
      <c r="DZ20" s="681"/>
      <c r="EA20" s="681"/>
      <c r="EB20" s="681"/>
      <c r="EC20" s="727"/>
    </row>
    <row r="21" spans="2:133" ht="11.25" customHeight="1">
      <c r="B21" s="677" t="s">
        <v>281</v>
      </c>
      <c r="C21" s="678"/>
      <c r="D21" s="678"/>
      <c r="E21" s="678"/>
      <c r="F21" s="678"/>
      <c r="G21" s="678"/>
      <c r="H21" s="678"/>
      <c r="I21" s="678"/>
      <c r="J21" s="678"/>
      <c r="K21" s="678"/>
      <c r="L21" s="678"/>
      <c r="M21" s="678"/>
      <c r="N21" s="678"/>
      <c r="O21" s="678"/>
      <c r="P21" s="678"/>
      <c r="Q21" s="679"/>
      <c r="R21" s="680">
        <v>1817</v>
      </c>
      <c r="S21" s="681"/>
      <c r="T21" s="681"/>
      <c r="U21" s="681"/>
      <c r="V21" s="681"/>
      <c r="W21" s="681"/>
      <c r="X21" s="681"/>
      <c r="Y21" s="682"/>
      <c r="Z21" s="713">
        <v>0</v>
      </c>
      <c r="AA21" s="713"/>
      <c r="AB21" s="713"/>
      <c r="AC21" s="713"/>
      <c r="AD21" s="714">
        <v>1817</v>
      </c>
      <c r="AE21" s="714"/>
      <c r="AF21" s="714"/>
      <c r="AG21" s="714"/>
      <c r="AH21" s="714"/>
      <c r="AI21" s="714"/>
      <c r="AJ21" s="714"/>
      <c r="AK21" s="714"/>
      <c r="AL21" s="683">
        <v>0</v>
      </c>
      <c r="AM21" s="684"/>
      <c r="AN21" s="684"/>
      <c r="AO21" s="715"/>
      <c r="AP21" s="774" t="s">
        <v>282</v>
      </c>
      <c r="AQ21" s="782"/>
      <c r="AR21" s="782"/>
      <c r="AS21" s="782"/>
      <c r="AT21" s="782"/>
      <c r="AU21" s="782"/>
      <c r="AV21" s="782"/>
      <c r="AW21" s="782"/>
      <c r="AX21" s="782"/>
      <c r="AY21" s="782"/>
      <c r="AZ21" s="782"/>
      <c r="BA21" s="782"/>
      <c r="BB21" s="782"/>
      <c r="BC21" s="782"/>
      <c r="BD21" s="782"/>
      <c r="BE21" s="782"/>
      <c r="BF21" s="776"/>
      <c r="BG21" s="680" t="s">
        <v>129</v>
      </c>
      <c r="BH21" s="681"/>
      <c r="BI21" s="681"/>
      <c r="BJ21" s="681"/>
      <c r="BK21" s="681"/>
      <c r="BL21" s="681"/>
      <c r="BM21" s="681"/>
      <c r="BN21" s="682"/>
      <c r="BO21" s="713" t="s">
        <v>129</v>
      </c>
      <c r="BP21" s="713"/>
      <c r="BQ21" s="713"/>
      <c r="BR21" s="713"/>
      <c r="BS21" s="686" t="s">
        <v>129</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c r="B22" s="677" t="s">
        <v>283</v>
      </c>
      <c r="C22" s="678"/>
      <c r="D22" s="678"/>
      <c r="E22" s="678"/>
      <c r="F22" s="678"/>
      <c r="G22" s="678"/>
      <c r="H22" s="678"/>
      <c r="I22" s="678"/>
      <c r="J22" s="678"/>
      <c r="K22" s="678"/>
      <c r="L22" s="678"/>
      <c r="M22" s="678"/>
      <c r="N22" s="678"/>
      <c r="O22" s="678"/>
      <c r="P22" s="678"/>
      <c r="Q22" s="679"/>
      <c r="R22" s="680">
        <v>3212613</v>
      </c>
      <c r="S22" s="681"/>
      <c r="T22" s="681"/>
      <c r="U22" s="681"/>
      <c r="V22" s="681"/>
      <c r="W22" s="681"/>
      <c r="X22" s="681"/>
      <c r="Y22" s="682"/>
      <c r="Z22" s="713">
        <v>21.3</v>
      </c>
      <c r="AA22" s="713"/>
      <c r="AB22" s="713"/>
      <c r="AC22" s="713"/>
      <c r="AD22" s="714">
        <v>2644827</v>
      </c>
      <c r="AE22" s="714"/>
      <c r="AF22" s="714"/>
      <c r="AG22" s="714"/>
      <c r="AH22" s="714"/>
      <c r="AI22" s="714"/>
      <c r="AJ22" s="714"/>
      <c r="AK22" s="714"/>
      <c r="AL22" s="683">
        <v>39.5</v>
      </c>
      <c r="AM22" s="684"/>
      <c r="AN22" s="684"/>
      <c r="AO22" s="715"/>
      <c r="AP22" s="774" t="s">
        <v>284</v>
      </c>
      <c r="AQ22" s="782"/>
      <c r="AR22" s="782"/>
      <c r="AS22" s="782"/>
      <c r="AT22" s="782"/>
      <c r="AU22" s="782"/>
      <c r="AV22" s="782"/>
      <c r="AW22" s="782"/>
      <c r="AX22" s="782"/>
      <c r="AY22" s="782"/>
      <c r="AZ22" s="782"/>
      <c r="BA22" s="782"/>
      <c r="BB22" s="782"/>
      <c r="BC22" s="782"/>
      <c r="BD22" s="782"/>
      <c r="BE22" s="782"/>
      <c r="BF22" s="776"/>
      <c r="BG22" s="680" t="s">
        <v>129</v>
      </c>
      <c r="BH22" s="681"/>
      <c r="BI22" s="681"/>
      <c r="BJ22" s="681"/>
      <c r="BK22" s="681"/>
      <c r="BL22" s="681"/>
      <c r="BM22" s="681"/>
      <c r="BN22" s="682"/>
      <c r="BO22" s="713" t="s">
        <v>129</v>
      </c>
      <c r="BP22" s="713"/>
      <c r="BQ22" s="713"/>
      <c r="BR22" s="713"/>
      <c r="BS22" s="686" t="s">
        <v>129</v>
      </c>
      <c r="BT22" s="681"/>
      <c r="BU22" s="681"/>
      <c r="BV22" s="681"/>
      <c r="BW22" s="681"/>
      <c r="BX22" s="681"/>
      <c r="BY22" s="681"/>
      <c r="BZ22" s="681"/>
      <c r="CA22" s="681"/>
      <c r="CB22" s="727"/>
      <c r="CD22" s="784" t="s">
        <v>285</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c r="B23" s="677" t="s">
        <v>286</v>
      </c>
      <c r="C23" s="678"/>
      <c r="D23" s="678"/>
      <c r="E23" s="678"/>
      <c r="F23" s="678"/>
      <c r="G23" s="678"/>
      <c r="H23" s="678"/>
      <c r="I23" s="678"/>
      <c r="J23" s="678"/>
      <c r="K23" s="678"/>
      <c r="L23" s="678"/>
      <c r="M23" s="678"/>
      <c r="N23" s="678"/>
      <c r="O23" s="678"/>
      <c r="P23" s="678"/>
      <c r="Q23" s="679"/>
      <c r="R23" s="680">
        <v>2644827</v>
      </c>
      <c r="S23" s="681"/>
      <c r="T23" s="681"/>
      <c r="U23" s="681"/>
      <c r="V23" s="681"/>
      <c r="W23" s="681"/>
      <c r="X23" s="681"/>
      <c r="Y23" s="682"/>
      <c r="Z23" s="713">
        <v>17.600000000000001</v>
      </c>
      <c r="AA23" s="713"/>
      <c r="AB23" s="713"/>
      <c r="AC23" s="713"/>
      <c r="AD23" s="714">
        <v>2644827</v>
      </c>
      <c r="AE23" s="714"/>
      <c r="AF23" s="714"/>
      <c r="AG23" s="714"/>
      <c r="AH23" s="714"/>
      <c r="AI23" s="714"/>
      <c r="AJ23" s="714"/>
      <c r="AK23" s="714"/>
      <c r="AL23" s="683">
        <v>39.5</v>
      </c>
      <c r="AM23" s="684"/>
      <c r="AN23" s="684"/>
      <c r="AO23" s="715"/>
      <c r="AP23" s="774" t="s">
        <v>287</v>
      </c>
      <c r="AQ23" s="782"/>
      <c r="AR23" s="782"/>
      <c r="AS23" s="782"/>
      <c r="AT23" s="782"/>
      <c r="AU23" s="782"/>
      <c r="AV23" s="782"/>
      <c r="AW23" s="782"/>
      <c r="AX23" s="782"/>
      <c r="AY23" s="782"/>
      <c r="AZ23" s="782"/>
      <c r="BA23" s="782"/>
      <c r="BB23" s="782"/>
      <c r="BC23" s="782"/>
      <c r="BD23" s="782"/>
      <c r="BE23" s="782"/>
      <c r="BF23" s="776"/>
      <c r="BG23" s="680" t="s">
        <v>129</v>
      </c>
      <c r="BH23" s="681"/>
      <c r="BI23" s="681"/>
      <c r="BJ23" s="681"/>
      <c r="BK23" s="681"/>
      <c r="BL23" s="681"/>
      <c r="BM23" s="681"/>
      <c r="BN23" s="682"/>
      <c r="BO23" s="713" t="s">
        <v>129</v>
      </c>
      <c r="BP23" s="713"/>
      <c r="BQ23" s="713"/>
      <c r="BR23" s="713"/>
      <c r="BS23" s="686" t="s">
        <v>129</v>
      </c>
      <c r="BT23" s="681"/>
      <c r="BU23" s="681"/>
      <c r="BV23" s="681"/>
      <c r="BW23" s="681"/>
      <c r="BX23" s="681"/>
      <c r="BY23" s="681"/>
      <c r="BZ23" s="681"/>
      <c r="CA23" s="681"/>
      <c r="CB23" s="727"/>
      <c r="CD23" s="784" t="s">
        <v>227</v>
      </c>
      <c r="CE23" s="785"/>
      <c r="CF23" s="785"/>
      <c r="CG23" s="785"/>
      <c r="CH23" s="785"/>
      <c r="CI23" s="785"/>
      <c r="CJ23" s="785"/>
      <c r="CK23" s="785"/>
      <c r="CL23" s="785"/>
      <c r="CM23" s="785"/>
      <c r="CN23" s="785"/>
      <c r="CO23" s="785"/>
      <c r="CP23" s="785"/>
      <c r="CQ23" s="786"/>
      <c r="CR23" s="784" t="s">
        <v>288</v>
      </c>
      <c r="CS23" s="785"/>
      <c r="CT23" s="785"/>
      <c r="CU23" s="785"/>
      <c r="CV23" s="785"/>
      <c r="CW23" s="785"/>
      <c r="CX23" s="785"/>
      <c r="CY23" s="786"/>
      <c r="CZ23" s="784" t="s">
        <v>289</v>
      </c>
      <c r="DA23" s="785"/>
      <c r="DB23" s="785"/>
      <c r="DC23" s="786"/>
      <c r="DD23" s="784" t="s">
        <v>290</v>
      </c>
      <c r="DE23" s="785"/>
      <c r="DF23" s="785"/>
      <c r="DG23" s="785"/>
      <c r="DH23" s="785"/>
      <c r="DI23" s="785"/>
      <c r="DJ23" s="785"/>
      <c r="DK23" s="786"/>
      <c r="DL23" s="793" t="s">
        <v>291</v>
      </c>
      <c r="DM23" s="794"/>
      <c r="DN23" s="794"/>
      <c r="DO23" s="794"/>
      <c r="DP23" s="794"/>
      <c r="DQ23" s="794"/>
      <c r="DR23" s="794"/>
      <c r="DS23" s="794"/>
      <c r="DT23" s="794"/>
      <c r="DU23" s="794"/>
      <c r="DV23" s="795"/>
      <c r="DW23" s="784" t="s">
        <v>292</v>
      </c>
      <c r="DX23" s="785"/>
      <c r="DY23" s="785"/>
      <c r="DZ23" s="785"/>
      <c r="EA23" s="785"/>
      <c r="EB23" s="785"/>
      <c r="EC23" s="786"/>
    </row>
    <row r="24" spans="2:133" ht="11.25" customHeight="1">
      <c r="B24" s="677" t="s">
        <v>293</v>
      </c>
      <c r="C24" s="678"/>
      <c r="D24" s="678"/>
      <c r="E24" s="678"/>
      <c r="F24" s="678"/>
      <c r="G24" s="678"/>
      <c r="H24" s="678"/>
      <c r="I24" s="678"/>
      <c r="J24" s="678"/>
      <c r="K24" s="678"/>
      <c r="L24" s="678"/>
      <c r="M24" s="678"/>
      <c r="N24" s="678"/>
      <c r="O24" s="678"/>
      <c r="P24" s="678"/>
      <c r="Q24" s="679"/>
      <c r="R24" s="680">
        <v>567786</v>
      </c>
      <c r="S24" s="681"/>
      <c r="T24" s="681"/>
      <c r="U24" s="681"/>
      <c r="V24" s="681"/>
      <c r="W24" s="681"/>
      <c r="X24" s="681"/>
      <c r="Y24" s="682"/>
      <c r="Z24" s="713">
        <v>3.8</v>
      </c>
      <c r="AA24" s="713"/>
      <c r="AB24" s="713"/>
      <c r="AC24" s="713"/>
      <c r="AD24" s="714" t="s">
        <v>129</v>
      </c>
      <c r="AE24" s="714"/>
      <c r="AF24" s="714"/>
      <c r="AG24" s="714"/>
      <c r="AH24" s="714"/>
      <c r="AI24" s="714"/>
      <c r="AJ24" s="714"/>
      <c r="AK24" s="714"/>
      <c r="AL24" s="683" t="s">
        <v>129</v>
      </c>
      <c r="AM24" s="684"/>
      <c r="AN24" s="684"/>
      <c r="AO24" s="715"/>
      <c r="AP24" s="774" t="s">
        <v>294</v>
      </c>
      <c r="AQ24" s="782"/>
      <c r="AR24" s="782"/>
      <c r="AS24" s="782"/>
      <c r="AT24" s="782"/>
      <c r="AU24" s="782"/>
      <c r="AV24" s="782"/>
      <c r="AW24" s="782"/>
      <c r="AX24" s="782"/>
      <c r="AY24" s="782"/>
      <c r="AZ24" s="782"/>
      <c r="BA24" s="782"/>
      <c r="BB24" s="782"/>
      <c r="BC24" s="782"/>
      <c r="BD24" s="782"/>
      <c r="BE24" s="782"/>
      <c r="BF24" s="776"/>
      <c r="BG24" s="680" t="s">
        <v>129</v>
      </c>
      <c r="BH24" s="681"/>
      <c r="BI24" s="681"/>
      <c r="BJ24" s="681"/>
      <c r="BK24" s="681"/>
      <c r="BL24" s="681"/>
      <c r="BM24" s="681"/>
      <c r="BN24" s="682"/>
      <c r="BO24" s="713" t="s">
        <v>129</v>
      </c>
      <c r="BP24" s="713"/>
      <c r="BQ24" s="713"/>
      <c r="BR24" s="713"/>
      <c r="BS24" s="686" t="s">
        <v>129</v>
      </c>
      <c r="BT24" s="681"/>
      <c r="BU24" s="681"/>
      <c r="BV24" s="681"/>
      <c r="BW24" s="681"/>
      <c r="BX24" s="681"/>
      <c r="BY24" s="681"/>
      <c r="BZ24" s="681"/>
      <c r="CA24" s="681"/>
      <c r="CB24" s="727"/>
      <c r="CD24" s="738" t="s">
        <v>295</v>
      </c>
      <c r="CE24" s="739"/>
      <c r="CF24" s="739"/>
      <c r="CG24" s="739"/>
      <c r="CH24" s="739"/>
      <c r="CI24" s="739"/>
      <c r="CJ24" s="739"/>
      <c r="CK24" s="739"/>
      <c r="CL24" s="739"/>
      <c r="CM24" s="739"/>
      <c r="CN24" s="739"/>
      <c r="CO24" s="739"/>
      <c r="CP24" s="739"/>
      <c r="CQ24" s="740"/>
      <c r="CR24" s="735">
        <v>6224401</v>
      </c>
      <c r="CS24" s="736"/>
      <c r="CT24" s="736"/>
      <c r="CU24" s="736"/>
      <c r="CV24" s="736"/>
      <c r="CW24" s="736"/>
      <c r="CX24" s="736"/>
      <c r="CY24" s="779"/>
      <c r="CZ24" s="780">
        <v>41.9</v>
      </c>
      <c r="DA24" s="751"/>
      <c r="DB24" s="751"/>
      <c r="DC24" s="783"/>
      <c r="DD24" s="778">
        <v>3759756</v>
      </c>
      <c r="DE24" s="736"/>
      <c r="DF24" s="736"/>
      <c r="DG24" s="736"/>
      <c r="DH24" s="736"/>
      <c r="DI24" s="736"/>
      <c r="DJ24" s="736"/>
      <c r="DK24" s="779"/>
      <c r="DL24" s="778">
        <v>3633442</v>
      </c>
      <c r="DM24" s="736"/>
      <c r="DN24" s="736"/>
      <c r="DO24" s="736"/>
      <c r="DP24" s="736"/>
      <c r="DQ24" s="736"/>
      <c r="DR24" s="736"/>
      <c r="DS24" s="736"/>
      <c r="DT24" s="736"/>
      <c r="DU24" s="736"/>
      <c r="DV24" s="779"/>
      <c r="DW24" s="780">
        <v>52</v>
      </c>
      <c r="DX24" s="751"/>
      <c r="DY24" s="751"/>
      <c r="DZ24" s="751"/>
      <c r="EA24" s="751"/>
      <c r="EB24" s="751"/>
      <c r="EC24" s="781"/>
    </row>
    <row r="25" spans="2:133" ht="11.25" customHeight="1">
      <c r="B25" s="677" t="s">
        <v>296</v>
      </c>
      <c r="C25" s="678"/>
      <c r="D25" s="678"/>
      <c r="E25" s="678"/>
      <c r="F25" s="678"/>
      <c r="G25" s="678"/>
      <c r="H25" s="678"/>
      <c r="I25" s="678"/>
      <c r="J25" s="678"/>
      <c r="K25" s="678"/>
      <c r="L25" s="678"/>
      <c r="M25" s="678"/>
      <c r="N25" s="678"/>
      <c r="O25" s="678"/>
      <c r="P25" s="678"/>
      <c r="Q25" s="679"/>
      <c r="R25" s="680" t="s">
        <v>129</v>
      </c>
      <c r="S25" s="681"/>
      <c r="T25" s="681"/>
      <c r="U25" s="681"/>
      <c r="V25" s="681"/>
      <c r="W25" s="681"/>
      <c r="X25" s="681"/>
      <c r="Y25" s="682"/>
      <c r="Z25" s="713" t="s">
        <v>129</v>
      </c>
      <c r="AA25" s="713"/>
      <c r="AB25" s="713"/>
      <c r="AC25" s="713"/>
      <c r="AD25" s="714" t="s">
        <v>129</v>
      </c>
      <c r="AE25" s="714"/>
      <c r="AF25" s="714"/>
      <c r="AG25" s="714"/>
      <c r="AH25" s="714"/>
      <c r="AI25" s="714"/>
      <c r="AJ25" s="714"/>
      <c r="AK25" s="714"/>
      <c r="AL25" s="683" t="s">
        <v>129</v>
      </c>
      <c r="AM25" s="684"/>
      <c r="AN25" s="684"/>
      <c r="AO25" s="715"/>
      <c r="AP25" s="774" t="s">
        <v>297</v>
      </c>
      <c r="AQ25" s="782"/>
      <c r="AR25" s="782"/>
      <c r="AS25" s="782"/>
      <c r="AT25" s="782"/>
      <c r="AU25" s="782"/>
      <c r="AV25" s="782"/>
      <c r="AW25" s="782"/>
      <c r="AX25" s="782"/>
      <c r="AY25" s="782"/>
      <c r="AZ25" s="782"/>
      <c r="BA25" s="782"/>
      <c r="BB25" s="782"/>
      <c r="BC25" s="782"/>
      <c r="BD25" s="782"/>
      <c r="BE25" s="782"/>
      <c r="BF25" s="776"/>
      <c r="BG25" s="680" t="s">
        <v>129</v>
      </c>
      <c r="BH25" s="681"/>
      <c r="BI25" s="681"/>
      <c r="BJ25" s="681"/>
      <c r="BK25" s="681"/>
      <c r="BL25" s="681"/>
      <c r="BM25" s="681"/>
      <c r="BN25" s="682"/>
      <c r="BO25" s="713" t="s">
        <v>129</v>
      </c>
      <c r="BP25" s="713"/>
      <c r="BQ25" s="713"/>
      <c r="BR25" s="713"/>
      <c r="BS25" s="686" t="s">
        <v>129</v>
      </c>
      <c r="BT25" s="681"/>
      <c r="BU25" s="681"/>
      <c r="BV25" s="681"/>
      <c r="BW25" s="681"/>
      <c r="BX25" s="681"/>
      <c r="BY25" s="681"/>
      <c r="BZ25" s="681"/>
      <c r="CA25" s="681"/>
      <c r="CB25" s="727"/>
      <c r="CD25" s="719" t="s">
        <v>298</v>
      </c>
      <c r="CE25" s="720"/>
      <c r="CF25" s="720"/>
      <c r="CG25" s="720"/>
      <c r="CH25" s="720"/>
      <c r="CI25" s="720"/>
      <c r="CJ25" s="720"/>
      <c r="CK25" s="720"/>
      <c r="CL25" s="720"/>
      <c r="CM25" s="720"/>
      <c r="CN25" s="720"/>
      <c r="CO25" s="720"/>
      <c r="CP25" s="720"/>
      <c r="CQ25" s="721"/>
      <c r="CR25" s="680">
        <v>1937731</v>
      </c>
      <c r="CS25" s="699"/>
      <c r="CT25" s="699"/>
      <c r="CU25" s="699"/>
      <c r="CV25" s="699"/>
      <c r="CW25" s="699"/>
      <c r="CX25" s="699"/>
      <c r="CY25" s="700"/>
      <c r="CZ25" s="683">
        <v>13</v>
      </c>
      <c r="DA25" s="701"/>
      <c r="DB25" s="701"/>
      <c r="DC25" s="702"/>
      <c r="DD25" s="686">
        <v>1682152</v>
      </c>
      <c r="DE25" s="699"/>
      <c r="DF25" s="699"/>
      <c r="DG25" s="699"/>
      <c r="DH25" s="699"/>
      <c r="DI25" s="699"/>
      <c r="DJ25" s="699"/>
      <c r="DK25" s="700"/>
      <c r="DL25" s="686">
        <v>1666288</v>
      </c>
      <c r="DM25" s="699"/>
      <c r="DN25" s="699"/>
      <c r="DO25" s="699"/>
      <c r="DP25" s="699"/>
      <c r="DQ25" s="699"/>
      <c r="DR25" s="699"/>
      <c r="DS25" s="699"/>
      <c r="DT25" s="699"/>
      <c r="DU25" s="699"/>
      <c r="DV25" s="700"/>
      <c r="DW25" s="683">
        <v>23.9</v>
      </c>
      <c r="DX25" s="701"/>
      <c r="DY25" s="701"/>
      <c r="DZ25" s="701"/>
      <c r="EA25" s="701"/>
      <c r="EB25" s="701"/>
      <c r="EC25" s="722"/>
    </row>
    <row r="26" spans="2:133" ht="11.25" customHeight="1">
      <c r="B26" s="677" t="s">
        <v>299</v>
      </c>
      <c r="C26" s="678"/>
      <c r="D26" s="678"/>
      <c r="E26" s="678"/>
      <c r="F26" s="678"/>
      <c r="G26" s="678"/>
      <c r="H26" s="678"/>
      <c r="I26" s="678"/>
      <c r="J26" s="678"/>
      <c r="K26" s="678"/>
      <c r="L26" s="678"/>
      <c r="M26" s="678"/>
      <c r="N26" s="678"/>
      <c r="O26" s="678"/>
      <c r="P26" s="678"/>
      <c r="Q26" s="679"/>
      <c r="R26" s="680">
        <v>7212798</v>
      </c>
      <c r="S26" s="681"/>
      <c r="T26" s="681"/>
      <c r="U26" s="681"/>
      <c r="V26" s="681"/>
      <c r="W26" s="681"/>
      <c r="X26" s="681"/>
      <c r="Y26" s="682"/>
      <c r="Z26" s="713">
        <v>47.9</v>
      </c>
      <c r="AA26" s="713"/>
      <c r="AB26" s="713"/>
      <c r="AC26" s="713"/>
      <c r="AD26" s="714">
        <v>6645012</v>
      </c>
      <c r="AE26" s="714"/>
      <c r="AF26" s="714"/>
      <c r="AG26" s="714"/>
      <c r="AH26" s="714"/>
      <c r="AI26" s="714"/>
      <c r="AJ26" s="714"/>
      <c r="AK26" s="714"/>
      <c r="AL26" s="683">
        <v>99.3</v>
      </c>
      <c r="AM26" s="684"/>
      <c r="AN26" s="684"/>
      <c r="AO26" s="715"/>
      <c r="AP26" s="774" t="s">
        <v>300</v>
      </c>
      <c r="AQ26" s="775"/>
      <c r="AR26" s="775"/>
      <c r="AS26" s="775"/>
      <c r="AT26" s="775"/>
      <c r="AU26" s="775"/>
      <c r="AV26" s="775"/>
      <c r="AW26" s="775"/>
      <c r="AX26" s="775"/>
      <c r="AY26" s="775"/>
      <c r="AZ26" s="775"/>
      <c r="BA26" s="775"/>
      <c r="BB26" s="775"/>
      <c r="BC26" s="775"/>
      <c r="BD26" s="775"/>
      <c r="BE26" s="775"/>
      <c r="BF26" s="776"/>
      <c r="BG26" s="680" t="s">
        <v>129</v>
      </c>
      <c r="BH26" s="681"/>
      <c r="BI26" s="681"/>
      <c r="BJ26" s="681"/>
      <c r="BK26" s="681"/>
      <c r="BL26" s="681"/>
      <c r="BM26" s="681"/>
      <c r="BN26" s="682"/>
      <c r="BO26" s="713" t="s">
        <v>129</v>
      </c>
      <c r="BP26" s="713"/>
      <c r="BQ26" s="713"/>
      <c r="BR26" s="713"/>
      <c r="BS26" s="686" t="s">
        <v>129</v>
      </c>
      <c r="BT26" s="681"/>
      <c r="BU26" s="681"/>
      <c r="BV26" s="681"/>
      <c r="BW26" s="681"/>
      <c r="BX26" s="681"/>
      <c r="BY26" s="681"/>
      <c r="BZ26" s="681"/>
      <c r="CA26" s="681"/>
      <c r="CB26" s="727"/>
      <c r="CD26" s="719" t="s">
        <v>301</v>
      </c>
      <c r="CE26" s="720"/>
      <c r="CF26" s="720"/>
      <c r="CG26" s="720"/>
      <c r="CH26" s="720"/>
      <c r="CI26" s="720"/>
      <c r="CJ26" s="720"/>
      <c r="CK26" s="720"/>
      <c r="CL26" s="720"/>
      <c r="CM26" s="720"/>
      <c r="CN26" s="720"/>
      <c r="CO26" s="720"/>
      <c r="CP26" s="720"/>
      <c r="CQ26" s="721"/>
      <c r="CR26" s="680">
        <v>1146710</v>
      </c>
      <c r="CS26" s="681"/>
      <c r="CT26" s="681"/>
      <c r="CU26" s="681"/>
      <c r="CV26" s="681"/>
      <c r="CW26" s="681"/>
      <c r="CX26" s="681"/>
      <c r="CY26" s="682"/>
      <c r="CZ26" s="683">
        <v>7.7</v>
      </c>
      <c r="DA26" s="701"/>
      <c r="DB26" s="701"/>
      <c r="DC26" s="702"/>
      <c r="DD26" s="686">
        <v>1020230</v>
      </c>
      <c r="DE26" s="681"/>
      <c r="DF26" s="681"/>
      <c r="DG26" s="681"/>
      <c r="DH26" s="681"/>
      <c r="DI26" s="681"/>
      <c r="DJ26" s="681"/>
      <c r="DK26" s="682"/>
      <c r="DL26" s="686" t="s">
        <v>129</v>
      </c>
      <c r="DM26" s="681"/>
      <c r="DN26" s="681"/>
      <c r="DO26" s="681"/>
      <c r="DP26" s="681"/>
      <c r="DQ26" s="681"/>
      <c r="DR26" s="681"/>
      <c r="DS26" s="681"/>
      <c r="DT26" s="681"/>
      <c r="DU26" s="681"/>
      <c r="DV26" s="682"/>
      <c r="DW26" s="683" t="s">
        <v>129</v>
      </c>
      <c r="DX26" s="701"/>
      <c r="DY26" s="701"/>
      <c r="DZ26" s="701"/>
      <c r="EA26" s="701"/>
      <c r="EB26" s="701"/>
      <c r="EC26" s="722"/>
    </row>
    <row r="27" spans="2:133" ht="11.25" customHeight="1">
      <c r="B27" s="677" t="s">
        <v>302</v>
      </c>
      <c r="C27" s="678"/>
      <c r="D27" s="678"/>
      <c r="E27" s="678"/>
      <c r="F27" s="678"/>
      <c r="G27" s="678"/>
      <c r="H27" s="678"/>
      <c r="I27" s="678"/>
      <c r="J27" s="678"/>
      <c r="K27" s="678"/>
      <c r="L27" s="678"/>
      <c r="M27" s="678"/>
      <c r="N27" s="678"/>
      <c r="O27" s="678"/>
      <c r="P27" s="678"/>
      <c r="Q27" s="679"/>
      <c r="R27" s="680">
        <v>4152</v>
      </c>
      <c r="S27" s="681"/>
      <c r="T27" s="681"/>
      <c r="U27" s="681"/>
      <c r="V27" s="681"/>
      <c r="W27" s="681"/>
      <c r="X27" s="681"/>
      <c r="Y27" s="682"/>
      <c r="Z27" s="713">
        <v>0</v>
      </c>
      <c r="AA27" s="713"/>
      <c r="AB27" s="713"/>
      <c r="AC27" s="713"/>
      <c r="AD27" s="714">
        <v>4152</v>
      </c>
      <c r="AE27" s="714"/>
      <c r="AF27" s="714"/>
      <c r="AG27" s="714"/>
      <c r="AH27" s="714"/>
      <c r="AI27" s="714"/>
      <c r="AJ27" s="714"/>
      <c r="AK27" s="714"/>
      <c r="AL27" s="683">
        <v>0.1</v>
      </c>
      <c r="AM27" s="684"/>
      <c r="AN27" s="684"/>
      <c r="AO27" s="715"/>
      <c r="AP27" s="677" t="s">
        <v>303</v>
      </c>
      <c r="AQ27" s="678"/>
      <c r="AR27" s="678"/>
      <c r="AS27" s="678"/>
      <c r="AT27" s="678"/>
      <c r="AU27" s="678"/>
      <c r="AV27" s="678"/>
      <c r="AW27" s="678"/>
      <c r="AX27" s="678"/>
      <c r="AY27" s="678"/>
      <c r="AZ27" s="678"/>
      <c r="BA27" s="678"/>
      <c r="BB27" s="678"/>
      <c r="BC27" s="678"/>
      <c r="BD27" s="678"/>
      <c r="BE27" s="678"/>
      <c r="BF27" s="679"/>
      <c r="BG27" s="680">
        <v>3237980</v>
      </c>
      <c r="BH27" s="681"/>
      <c r="BI27" s="681"/>
      <c r="BJ27" s="681"/>
      <c r="BK27" s="681"/>
      <c r="BL27" s="681"/>
      <c r="BM27" s="681"/>
      <c r="BN27" s="682"/>
      <c r="BO27" s="713">
        <v>100</v>
      </c>
      <c r="BP27" s="713"/>
      <c r="BQ27" s="713"/>
      <c r="BR27" s="713"/>
      <c r="BS27" s="686">
        <v>162743</v>
      </c>
      <c r="BT27" s="681"/>
      <c r="BU27" s="681"/>
      <c r="BV27" s="681"/>
      <c r="BW27" s="681"/>
      <c r="BX27" s="681"/>
      <c r="BY27" s="681"/>
      <c r="BZ27" s="681"/>
      <c r="CA27" s="681"/>
      <c r="CB27" s="727"/>
      <c r="CD27" s="719" t="s">
        <v>304</v>
      </c>
      <c r="CE27" s="720"/>
      <c r="CF27" s="720"/>
      <c r="CG27" s="720"/>
      <c r="CH27" s="720"/>
      <c r="CI27" s="720"/>
      <c r="CJ27" s="720"/>
      <c r="CK27" s="720"/>
      <c r="CL27" s="720"/>
      <c r="CM27" s="720"/>
      <c r="CN27" s="720"/>
      <c r="CO27" s="720"/>
      <c r="CP27" s="720"/>
      <c r="CQ27" s="721"/>
      <c r="CR27" s="680">
        <v>3004000</v>
      </c>
      <c r="CS27" s="699"/>
      <c r="CT27" s="699"/>
      <c r="CU27" s="699"/>
      <c r="CV27" s="699"/>
      <c r="CW27" s="699"/>
      <c r="CX27" s="699"/>
      <c r="CY27" s="700"/>
      <c r="CZ27" s="683">
        <v>20.2</v>
      </c>
      <c r="DA27" s="701"/>
      <c r="DB27" s="701"/>
      <c r="DC27" s="702"/>
      <c r="DD27" s="686">
        <v>849040</v>
      </c>
      <c r="DE27" s="699"/>
      <c r="DF27" s="699"/>
      <c r="DG27" s="699"/>
      <c r="DH27" s="699"/>
      <c r="DI27" s="699"/>
      <c r="DJ27" s="699"/>
      <c r="DK27" s="700"/>
      <c r="DL27" s="686">
        <v>827798</v>
      </c>
      <c r="DM27" s="699"/>
      <c r="DN27" s="699"/>
      <c r="DO27" s="699"/>
      <c r="DP27" s="699"/>
      <c r="DQ27" s="699"/>
      <c r="DR27" s="699"/>
      <c r="DS27" s="699"/>
      <c r="DT27" s="699"/>
      <c r="DU27" s="699"/>
      <c r="DV27" s="700"/>
      <c r="DW27" s="683">
        <v>11.9</v>
      </c>
      <c r="DX27" s="701"/>
      <c r="DY27" s="701"/>
      <c r="DZ27" s="701"/>
      <c r="EA27" s="701"/>
      <c r="EB27" s="701"/>
      <c r="EC27" s="722"/>
    </row>
    <row r="28" spans="2:133" ht="11.25" customHeight="1">
      <c r="B28" s="677" t="s">
        <v>305</v>
      </c>
      <c r="C28" s="678"/>
      <c r="D28" s="678"/>
      <c r="E28" s="678"/>
      <c r="F28" s="678"/>
      <c r="G28" s="678"/>
      <c r="H28" s="678"/>
      <c r="I28" s="678"/>
      <c r="J28" s="678"/>
      <c r="K28" s="678"/>
      <c r="L28" s="678"/>
      <c r="M28" s="678"/>
      <c r="N28" s="678"/>
      <c r="O28" s="678"/>
      <c r="P28" s="678"/>
      <c r="Q28" s="679"/>
      <c r="R28" s="680">
        <v>104552</v>
      </c>
      <c r="S28" s="681"/>
      <c r="T28" s="681"/>
      <c r="U28" s="681"/>
      <c r="V28" s="681"/>
      <c r="W28" s="681"/>
      <c r="X28" s="681"/>
      <c r="Y28" s="682"/>
      <c r="Z28" s="713">
        <v>0.7</v>
      </c>
      <c r="AA28" s="713"/>
      <c r="AB28" s="713"/>
      <c r="AC28" s="713"/>
      <c r="AD28" s="714">
        <v>10687</v>
      </c>
      <c r="AE28" s="714"/>
      <c r="AF28" s="714"/>
      <c r="AG28" s="714"/>
      <c r="AH28" s="714"/>
      <c r="AI28" s="714"/>
      <c r="AJ28" s="714"/>
      <c r="AK28" s="714"/>
      <c r="AL28" s="683">
        <v>0.2</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306</v>
      </c>
      <c r="CE28" s="720"/>
      <c r="CF28" s="720"/>
      <c r="CG28" s="720"/>
      <c r="CH28" s="720"/>
      <c r="CI28" s="720"/>
      <c r="CJ28" s="720"/>
      <c r="CK28" s="720"/>
      <c r="CL28" s="720"/>
      <c r="CM28" s="720"/>
      <c r="CN28" s="720"/>
      <c r="CO28" s="720"/>
      <c r="CP28" s="720"/>
      <c r="CQ28" s="721"/>
      <c r="CR28" s="680">
        <v>1282670</v>
      </c>
      <c r="CS28" s="681"/>
      <c r="CT28" s="681"/>
      <c r="CU28" s="681"/>
      <c r="CV28" s="681"/>
      <c r="CW28" s="681"/>
      <c r="CX28" s="681"/>
      <c r="CY28" s="682"/>
      <c r="CZ28" s="683">
        <v>8.6</v>
      </c>
      <c r="DA28" s="701"/>
      <c r="DB28" s="701"/>
      <c r="DC28" s="702"/>
      <c r="DD28" s="686">
        <v>1228564</v>
      </c>
      <c r="DE28" s="681"/>
      <c r="DF28" s="681"/>
      <c r="DG28" s="681"/>
      <c r="DH28" s="681"/>
      <c r="DI28" s="681"/>
      <c r="DJ28" s="681"/>
      <c r="DK28" s="682"/>
      <c r="DL28" s="686">
        <v>1139356</v>
      </c>
      <c r="DM28" s="681"/>
      <c r="DN28" s="681"/>
      <c r="DO28" s="681"/>
      <c r="DP28" s="681"/>
      <c r="DQ28" s="681"/>
      <c r="DR28" s="681"/>
      <c r="DS28" s="681"/>
      <c r="DT28" s="681"/>
      <c r="DU28" s="681"/>
      <c r="DV28" s="682"/>
      <c r="DW28" s="683">
        <v>16.3</v>
      </c>
      <c r="DX28" s="701"/>
      <c r="DY28" s="701"/>
      <c r="DZ28" s="701"/>
      <c r="EA28" s="701"/>
      <c r="EB28" s="701"/>
      <c r="EC28" s="722"/>
    </row>
    <row r="29" spans="2:133" ht="11.25" customHeight="1">
      <c r="B29" s="677" t="s">
        <v>307</v>
      </c>
      <c r="C29" s="678"/>
      <c r="D29" s="678"/>
      <c r="E29" s="678"/>
      <c r="F29" s="678"/>
      <c r="G29" s="678"/>
      <c r="H29" s="678"/>
      <c r="I29" s="678"/>
      <c r="J29" s="678"/>
      <c r="K29" s="678"/>
      <c r="L29" s="678"/>
      <c r="M29" s="678"/>
      <c r="N29" s="678"/>
      <c r="O29" s="678"/>
      <c r="P29" s="678"/>
      <c r="Q29" s="679"/>
      <c r="R29" s="680">
        <v>154293</v>
      </c>
      <c r="S29" s="681"/>
      <c r="T29" s="681"/>
      <c r="U29" s="681"/>
      <c r="V29" s="681"/>
      <c r="W29" s="681"/>
      <c r="X29" s="681"/>
      <c r="Y29" s="682"/>
      <c r="Z29" s="713">
        <v>1</v>
      </c>
      <c r="AA29" s="713"/>
      <c r="AB29" s="713"/>
      <c r="AC29" s="713"/>
      <c r="AD29" s="714">
        <v>3588</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308</v>
      </c>
      <c r="CE29" s="766"/>
      <c r="CF29" s="719" t="s">
        <v>70</v>
      </c>
      <c r="CG29" s="720"/>
      <c r="CH29" s="720"/>
      <c r="CI29" s="720"/>
      <c r="CJ29" s="720"/>
      <c r="CK29" s="720"/>
      <c r="CL29" s="720"/>
      <c r="CM29" s="720"/>
      <c r="CN29" s="720"/>
      <c r="CO29" s="720"/>
      <c r="CP29" s="720"/>
      <c r="CQ29" s="721"/>
      <c r="CR29" s="680">
        <v>1282670</v>
      </c>
      <c r="CS29" s="699"/>
      <c r="CT29" s="699"/>
      <c r="CU29" s="699"/>
      <c r="CV29" s="699"/>
      <c r="CW29" s="699"/>
      <c r="CX29" s="699"/>
      <c r="CY29" s="700"/>
      <c r="CZ29" s="683">
        <v>8.6</v>
      </c>
      <c r="DA29" s="701"/>
      <c r="DB29" s="701"/>
      <c r="DC29" s="702"/>
      <c r="DD29" s="686">
        <v>1228564</v>
      </c>
      <c r="DE29" s="699"/>
      <c r="DF29" s="699"/>
      <c r="DG29" s="699"/>
      <c r="DH29" s="699"/>
      <c r="DI29" s="699"/>
      <c r="DJ29" s="699"/>
      <c r="DK29" s="700"/>
      <c r="DL29" s="686">
        <v>1139356</v>
      </c>
      <c r="DM29" s="699"/>
      <c r="DN29" s="699"/>
      <c r="DO29" s="699"/>
      <c r="DP29" s="699"/>
      <c r="DQ29" s="699"/>
      <c r="DR29" s="699"/>
      <c r="DS29" s="699"/>
      <c r="DT29" s="699"/>
      <c r="DU29" s="699"/>
      <c r="DV29" s="700"/>
      <c r="DW29" s="683">
        <v>16.3</v>
      </c>
      <c r="DX29" s="701"/>
      <c r="DY29" s="701"/>
      <c r="DZ29" s="701"/>
      <c r="EA29" s="701"/>
      <c r="EB29" s="701"/>
      <c r="EC29" s="722"/>
    </row>
    <row r="30" spans="2:133" ht="11.25" customHeight="1">
      <c r="B30" s="677" t="s">
        <v>309</v>
      </c>
      <c r="C30" s="678"/>
      <c r="D30" s="678"/>
      <c r="E30" s="678"/>
      <c r="F30" s="678"/>
      <c r="G30" s="678"/>
      <c r="H30" s="678"/>
      <c r="I30" s="678"/>
      <c r="J30" s="678"/>
      <c r="K30" s="678"/>
      <c r="L30" s="678"/>
      <c r="M30" s="678"/>
      <c r="N30" s="678"/>
      <c r="O30" s="678"/>
      <c r="P30" s="678"/>
      <c r="Q30" s="679"/>
      <c r="R30" s="680">
        <v>12748</v>
      </c>
      <c r="S30" s="681"/>
      <c r="T30" s="681"/>
      <c r="U30" s="681"/>
      <c r="V30" s="681"/>
      <c r="W30" s="681"/>
      <c r="X30" s="681"/>
      <c r="Y30" s="682"/>
      <c r="Z30" s="713">
        <v>0.1</v>
      </c>
      <c r="AA30" s="713"/>
      <c r="AB30" s="713"/>
      <c r="AC30" s="713"/>
      <c r="AD30" s="714" t="s">
        <v>129</v>
      </c>
      <c r="AE30" s="714"/>
      <c r="AF30" s="714"/>
      <c r="AG30" s="714"/>
      <c r="AH30" s="714"/>
      <c r="AI30" s="714"/>
      <c r="AJ30" s="714"/>
      <c r="AK30" s="714"/>
      <c r="AL30" s="683" t="s">
        <v>129</v>
      </c>
      <c r="AM30" s="684"/>
      <c r="AN30" s="684"/>
      <c r="AO30" s="715"/>
      <c r="AP30" s="741" t="s">
        <v>227</v>
      </c>
      <c r="AQ30" s="742"/>
      <c r="AR30" s="742"/>
      <c r="AS30" s="742"/>
      <c r="AT30" s="742"/>
      <c r="AU30" s="742"/>
      <c r="AV30" s="742"/>
      <c r="AW30" s="742"/>
      <c r="AX30" s="742"/>
      <c r="AY30" s="742"/>
      <c r="AZ30" s="742"/>
      <c r="BA30" s="742"/>
      <c r="BB30" s="742"/>
      <c r="BC30" s="742"/>
      <c r="BD30" s="742"/>
      <c r="BE30" s="742"/>
      <c r="BF30" s="743"/>
      <c r="BG30" s="741" t="s">
        <v>310</v>
      </c>
      <c r="BH30" s="754"/>
      <c r="BI30" s="754"/>
      <c r="BJ30" s="754"/>
      <c r="BK30" s="754"/>
      <c r="BL30" s="754"/>
      <c r="BM30" s="754"/>
      <c r="BN30" s="754"/>
      <c r="BO30" s="754"/>
      <c r="BP30" s="754"/>
      <c r="BQ30" s="755"/>
      <c r="BR30" s="741" t="s">
        <v>311</v>
      </c>
      <c r="BS30" s="754"/>
      <c r="BT30" s="754"/>
      <c r="BU30" s="754"/>
      <c r="BV30" s="754"/>
      <c r="BW30" s="754"/>
      <c r="BX30" s="754"/>
      <c r="BY30" s="754"/>
      <c r="BZ30" s="754"/>
      <c r="CA30" s="754"/>
      <c r="CB30" s="755"/>
      <c r="CD30" s="767"/>
      <c r="CE30" s="768"/>
      <c r="CF30" s="719" t="s">
        <v>312</v>
      </c>
      <c r="CG30" s="720"/>
      <c r="CH30" s="720"/>
      <c r="CI30" s="720"/>
      <c r="CJ30" s="720"/>
      <c r="CK30" s="720"/>
      <c r="CL30" s="720"/>
      <c r="CM30" s="720"/>
      <c r="CN30" s="720"/>
      <c r="CO30" s="720"/>
      <c r="CP30" s="720"/>
      <c r="CQ30" s="721"/>
      <c r="CR30" s="680">
        <v>1216571</v>
      </c>
      <c r="CS30" s="681"/>
      <c r="CT30" s="681"/>
      <c r="CU30" s="681"/>
      <c r="CV30" s="681"/>
      <c r="CW30" s="681"/>
      <c r="CX30" s="681"/>
      <c r="CY30" s="682"/>
      <c r="CZ30" s="683">
        <v>8.1999999999999993</v>
      </c>
      <c r="DA30" s="701"/>
      <c r="DB30" s="701"/>
      <c r="DC30" s="702"/>
      <c r="DD30" s="686">
        <v>1162466</v>
      </c>
      <c r="DE30" s="681"/>
      <c r="DF30" s="681"/>
      <c r="DG30" s="681"/>
      <c r="DH30" s="681"/>
      <c r="DI30" s="681"/>
      <c r="DJ30" s="681"/>
      <c r="DK30" s="682"/>
      <c r="DL30" s="686">
        <v>1073258</v>
      </c>
      <c r="DM30" s="681"/>
      <c r="DN30" s="681"/>
      <c r="DO30" s="681"/>
      <c r="DP30" s="681"/>
      <c r="DQ30" s="681"/>
      <c r="DR30" s="681"/>
      <c r="DS30" s="681"/>
      <c r="DT30" s="681"/>
      <c r="DU30" s="681"/>
      <c r="DV30" s="682"/>
      <c r="DW30" s="683">
        <v>15.4</v>
      </c>
      <c r="DX30" s="701"/>
      <c r="DY30" s="701"/>
      <c r="DZ30" s="701"/>
      <c r="EA30" s="701"/>
      <c r="EB30" s="701"/>
      <c r="EC30" s="722"/>
    </row>
    <row r="31" spans="2:133" ht="11.25" customHeight="1">
      <c r="B31" s="677" t="s">
        <v>313</v>
      </c>
      <c r="C31" s="678"/>
      <c r="D31" s="678"/>
      <c r="E31" s="678"/>
      <c r="F31" s="678"/>
      <c r="G31" s="678"/>
      <c r="H31" s="678"/>
      <c r="I31" s="678"/>
      <c r="J31" s="678"/>
      <c r="K31" s="678"/>
      <c r="L31" s="678"/>
      <c r="M31" s="678"/>
      <c r="N31" s="678"/>
      <c r="O31" s="678"/>
      <c r="P31" s="678"/>
      <c r="Q31" s="679"/>
      <c r="R31" s="680">
        <v>4941667</v>
      </c>
      <c r="S31" s="681"/>
      <c r="T31" s="681"/>
      <c r="U31" s="681"/>
      <c r="V31" s="681"/>
      <c r="W31" s="681"/>
      <c r="X31" s="681"/>
      <c r="Y31" s="682"/>
      <c r="Z31" s="713">
        <v>32.799999999999997</v>
      </c>
      <c r="AA31" s="713"/>
      <c r="AB31" s="713"/>
      <c r="AC31" s="713"/>
      <c r="AD31" s="714" t="s">
        <v>129</v>
      </c>
      <c r="AE31" s="714"/>
      <c r="AF31" s="714"/>
      <c r="AG31" s="714"/>
      <c r="AH31" s="714"/>
      <c r="AI31" s="714"/>
      <c r="AJ31" s="714"/>
      <c r="AK31" s="714"/>
      <c r="AL31" s="683" t="s">
        <v>129</v>
      </c>
      <c r="AM31" s="684"/>
      <c r="AN31" s="684"/>
      <c r="AO31" s="715"/>
      <c r="AP31" s="756" t="s">
        <v>314</v>
      </c>
      <c r="AQ31" s="757"/>
      <c r="AR31" s="757"/>
      <c r="AS31" s="757"/>
      <c r="AT31" s="762" t="s">
        <v>315</v>
      </c>
      <c r="AU31" s="231"/>
      <c r="AV31" s="231"/>
      <c r="AW31" s="231"/>
      <c r="AX31" s="746" t="s">
        <v>192</v>
      </c>
      <c r="AY31" s="747"/>
      <c r="AZ31" s="747"/>
      <c r="BA31" s="747"/>
      <c r="BB31" s="747"/>
      <c r="BC31" s="747"/>
      <c r="BD31" s="747"/>
      <c r="BE31" s="747"/>
      <c r="BF31" s="748"/>
      <c r="BG31" s="749">
        <v>97.9</v>
      </c>
      <c r="BH31" s="750"/>
      <c r="BI31" s="750"/>
      <c r="BJ31" s="750"/>
      <c r="BK31" s="750"/>
      <c r="BL31" s="750"/>
      <c r="BM31" s="751">
        <v>91.3</v>
      </c>
      <c r="BN31" s="750"/>
      <c r="BO31" s="750"/>
      <c r="BP31" s="750"/>
      <c r="BQ31" s="752"/>
      <c r="BR31" s="749">
        <v>98.2</v>
      </c>
      <c r="BS31" s="750"/>
      <c r="BT31" s="750"/>
      <c r="BU31" s="750"/>
      <c r="BV31" s="750"/>
      <c r="BW31" s="750"/>
      <c r="BX31" s="751">
        <v>92</v>
      </c>
      <c r="BY31" s="750"/>
      <c r="BZ31" s="750"/>
      <c r="CA31" s="750"/>
      <c r="CB31" s="752"/>
      <c r="CD31" s="767"/>
      <c r="CE31" s="768"/>
      <c r="CF31" s="719" t="s">
        <v>316</v>
      </c>
      <c r="CG31" s="720"/>
      <c r="CH31" s="720"/>
      <c r="CI31" s="720"/>
      <c r="CJ31" s="720"/>
      <c r="CK31" s="720"/>
      <c r="CL31" s="720"/>
      <c r="CM31" s="720"/>
      <c r="CN31" s="720"/>
      <c r="CO31" s="720"/>
      <c r="CP31" s="720"/>
      <c r="CQ31" s="721"/>
      <c r="CR31" s="680">
        <v>66099</v>
      </c>
      <c r="CS31" s="699"/>
      <c r="CT31" s="699"/>
      <c r="CU31" s="699"/>
      <c r="CV31" s="699"/>
      <c r="CW31" s="699"/>
      <c r="CX31" s="699"/>
      <c r="CY31" s="700"/>
      <c r="CZ31" s="683">
        <v>0.4</v>
      </c>
      <c r="DA31" s="701"/>
      <c r="DB31" s="701"/>
      <c r="DC31" s="702"/>
      <c r="DD31" s="686">
        <v>66098</v>
      </c>
      <c r="DE31" s="699"/>
      <c r="DF31" s="699"/>
      <c r="DG31" s="699"/>
      <c r="DH31" s="699"/>
      <c r="DI31" s="699"/>
      <c r="DJ31" s="699"/>
      <c r="DK31" s="700"/>
      <c r="DL31" s="686">
        <v>66098</v>
      </c>
      <c r="DM31" s="699"/>
      <c r="DN31" s="699"/>
      <c r="DO31" s="699"/>
      <c r="DP31" s="699"/>
      <c r="DQ31" s="699"/>
      <c r="DR31" s="699"/>
      <c r="DS31" s="699"/>
      <c r="DT31" s="699"/>
      <c r="DU31" s="699"/>
      <c r="DV31" s="700"/>
      <c r="DW31" s="683">
        <v>0.9</v>
      </c>
      <c r="DX31" s="701"/>
      <c r="DY31" s="701"/>
      <c r="DZ31" s="701"/>
      <c r="EA31" s="701"/>
      <c r="EB31" s="701"/>
      <c r="EC31" s="722"/>
    </row>
    <row r="32" spans="2:133" ht="11.25" customHeight="1">
      <c r="B32" s="771" t="s">
        <v>317</v>
      </c>
      <c r="C32" s="772"/>
      <c r="D32" s="772"/>
      <c r="E32" s="772"/>
      <c r="F32" s="772"/>
      <c r="G32" s="772"/>
      <c r="H32" s="772"/>
      <c r="I32" s="772"/>
      <c r="J32" s="772"/>
      <c r="K32" s="772"/>
      <c r="L32" s="772"/>
      <c r="M32" s="772"/>
      <c r="N32" s="772"/>
      <c r="O32" s="772"/>
      <c r="P32" s="772"/>
      <c r="Q32" s="773"/>
      <c r="R32" s="680" t="s">
        <v>129</v>
      </c>
      <c r="S32" s="681"/>
      <c r="T32" s="681"/>
      <c r="U32" s="681"/>
      <c r="V32" s="681"/>
      <c r="W32" s="681"/>
      <c r="X32" s="681"/>
      <c r="Y32" s="682"/>
      <c r="Z32" s="713" t="s">
        <v>129</v>
      </c>
      <c r="AA32" s="713"/>
      <c r="AB32" s="713"/>
      <c r="AC32" s="713"/>
      <c r="AD32" s="714" t="s">
        <v>129</v>
      </c>
      <c r="AE32" s="714"/>
      <c r="AF32" s="714"/>
      <c r="AG32" s="714"/>
      <c r="AH32" s="714"/>
      <c r="AI32" s="714"/>
      <c r="AJ32" s="714"/>
      <c r="AK32" s="714"/>
      <c r="AL32" s="683" t="s">
        <v>129</v>
      </c>
      <c r="AM32" s="684"/>
      <c r="AN32" s="684"/>
      <c r="AO32" s="715"/>
      <c r="AP32" s="758"/>
      <c r="AQ32" s="759"/>
      <c r="AR32" s="759"/>
      <c r="AS32" s="759"/>
      <c r="AT32" s="763"/>
      <c r="AU32" s="230" t="s">
        <v>318</v>
      </c>
      <c r="AV32" s="230"/>
      <c r="AW32" s="230"/>
      <c r="AX32" s="677" t="s">
        <v>319</v>
      </c>
      <c r="AY32" s="678"/>
      <c r="AZ32" s="678"/>
      <c r="BA32" s="678"/>
      <c r="BB32" s="678"/>
      <c r="BC32" s="678"/>
      <c r="BD32" s="678"/>
      <c r="BE32" s="678"/>
      <c r="BF32" s="679"/>
      <c r="BG32" s="753">
        <v>98.8</v>
      </c>
      <c r="BH32" s="699"/>
      <c r="BI32" s="699"/>
      <c r="BJ32" s="699"/>
      <c r="BK32" s="699"/>
      <c r="BL32" s="699"/>
      <c r="BM32" s="684">
        <v>93.8</v>
      </c>
      <c r="BN32" s="745"/>
      <c r="BO32" s="745"/>
      <c r="BP32" s="745"/>
      <c r="BQ32" s="726"/>
      <c r="BR32" s="753">
        <v>98.8</v>
      </c>
      <c r="BS32" s="699"/>
      <c r="BT32" s="699"/>
      <c r="BU32" s="699"/>
      <c r="BV32" s="699"/>
      <c r="BW32" s="699"/>
      <c r="BX32" s="684">
        <v>93.9</v>
      </c>
      <c r="BY32" s="745"/>
      <c r="BZ32" s="745"/>
      <c r="CA32" s="745"/>
      <c r="CB32" s="726"/>
      <c r="CD32" s="769"/>
      <c r="CE32" s="770"/>
      <c r="CF32" s="719" t="s">
        <v>320</v>
      </c>
      <c r="CG32" s="720"/>
      <c r="CH32" s="720"/>
      <c r="CI32" s="720"/>
      <c r="CJ32" s="720"/>
      <c r="CK32" s="720"/>
      <c r="CL32" s="720"/>
      <c r="CM32" s="720"/>
      <c r="CN32" s="720"/>
      <c r="CO32" s="720"/>
      <c r="CP32" s="720"/>
      <c r="CQ32" s="721"/>
      <c r="CR32" s="680" t="s">
        <v>129</v>
      </c>
      <c r="CS32" s="681"/>
      <c r="CT32" s="681"/>
      <c r="CU32" s="681"/>
      <c r="CV32" s="681"/>
      <c r="CW32" s="681"/>
      <c r="CX32" s="681"/>
      <c r="CY32" s="682"/>
      <c r="CZ32" s="683" t="s">
        <v>129</v>
      </c>
      <c r="DA32" s="701"/>
      <c r="DB32" s="701"/>
      <c r="DC32" s="702"/>
      <c r="DD32" s="686" t="s">
        <v>129</v>
      </c>
      <c r="DE32" s="681"/>
      <c r="DF32" s="681"/>
      <c r="DG32" s="681"/>
      <c r="DH32" s="681"/>
      <c r="DI32" s="681"/>
      <c r="DJ32" s="681"/>
      <c r="DK32" s="682"/>
      <c r="DL32" s="686" t="s">
        <v>129</v>
      </c>
      <c r="DM32" s="681"/>
      <c r="DN32" s="681"/>
      <c r="DO32" s="681"/>
      <c r="DP32" s="681"/>
      <c r="DQ32" s="681"/>
      <c r="DR32" s="681"/>
      <c r="DS32" s="681"/>
      <c r="DT32" s="681"/>
      <c r="DU32" s="681"/>
      <c r="DV32" s="682"/>
      <c r="DW32" s="683" t="s">
        <v>129</v>
      </c>
      <c r="DX32" s="701"/>
      <c r="DY32" s="701"/>
      <c r="DZ32" s="701"/>
      <c r="EA32" s="701"/>
      <c r="EB32" s="701"/>
      <c r="EC32" s="722"/>
    </row>
    <row r="33" spans="2:133" ht="11.25" customHeight="1">
      <c r="B33" s="677" t="s">
        <v>321</v>
      </c>
      <c r="C33" s="678"/>
      <c r="D33" s="678"/>
      <c r="E33" s="678"/>
      <c r="F33" s="678"/>
      <c r="G33" s="678"/>
      <c r="H33" s="678"/>
      <c r="I33" s="678"/>
      <c r="J33" s="678"/>
      <c r="K33" s="678"/>
      <c r="L33" s="678"/>
      <c r="M33" s="678"/>
      <c r="N33" s="678"/>
      <c r="O33" s="678"/>
      <c r="P33" s="678"/>
      <c r="Q33" s="679"/>
      <c r="R33" s="680">
        <v>1078266</v>
      </c>
      <c r="S33" s="681"/>
      <c r="T33" s="681"/>
      <c r="U33" s="681"/>
      <c r="V33" s="681"/>
      <c r="W33" s="681"/>
      <c r="X33" s="681"/>
      <c r="Y33" s="682"/>
      <c r="Z33" s="713">
        <v>7.2</v>
      </c>
      <c r="AA33" s="713"/>
      <c r="AB33" s="713"/>
      <c r="AC33" s="713"/>
      <c r="AD33" s="714" t="s">
        <v>129</v>
      </c>
      <c r="AE33" s="714"/>
      <c r="AF33" s="714"/>
      <c r="AG33" s="714"/>
      <c r="AH33" s="714"/>
      <c r="AI33" s="714"/>
      <c r="AJ33" s="714"/>
      <c r="AK33" s="714"/>
      <c r="AL33" s="683" t="s">
        <v>175</v>
      </c>
      <c r="AM33" s="684"/>
      <c r="AN33" s="684"/>
      <c r="AO33" s="715"/>
      <c r="AP33" s="760"/>
      <c r="AQ33" s="761"/>
      <c r="AR33" s="761"/>
      <c r="AS33" s="761"/>
      <c r="AT33" s="764"/>
      <c r="AU33" s="232"/>
      <c r="AV33" s="232"/>
      <c r="AW33" s="232"/>
      <c r="AX33" s="661" t="s">
        <v>322</v>
      </c>
      <c r="AY33" s="662"/>
      <c r="AZ33" s="662"/>
      <c r="BA33" s="662"/>
      <c r="BB33" s="662"/>
      <c r="BC33" s="662"/>
      <c r="BD33" s="662"/>
      <c r="BE33" s="662"/>
      <c r="BF33" s="663"/>
      <c r="BG33" s="744">
        <v>97.2</v>
      </c>
      <c r="BH33" s="665"/>
      <c r="BI33" s="665"/>
      <c r="BJ33" s="665"/>
      <c r="BK33" s="665"/>
      <c r="BL33" s="665"/>
      <c r="BM33" s="707">
        <v>88.9</v>
      </c>
      <c r="BN33" s="665"/>
      <c r="BO33" s="665"/>
      <c r="BP33" s="665"/>
      <c r="BQ33" s="709"/>
      <c r="BR33" s="744">
        <v>97.7</v>
      </c>
      <c r="BS33" s="665"/>
      <c r="BT33" s="665"/>
      <c r="BU33" s="665"/>
      <c r="BV33" s="665"/>
      <c r="BW33" s="665"/>
      <c r="BX33" s="707">
        <v>90</v>
      </c>
      <c r="BY33" s="665"/>
      <c r="BZ33" s="665"/>
      <c r="CA33" s="665"/>
      <c r="CB33" s="709"/>
      <c r="CD33" s="719" t="s">
        <v>323</v>
      </c>
      <c r="CE33" s="720"/>
      <c r="CF33" s="720"/>
      <c r="CG33" s="720"/>
      <c r="CH33" s="720"/>
      <c r="CI33" s="720"/>
      <c r="CJ33" s="720"/>
      <c r="CK33" s="720"/>
      <c r="CL33" s="720"/>
      <c r="CM33" s="720"/>
      <c r="CN33" s="720"/>
      <c r="CO33" s="720"/>
      <c r="CP33" s="720"/>
      <c r="CQ33" s="721"/>
      <c r="CR33" s="680">
        <v>7510659</v>
      </c>
      <c r="CS33" s="699"/>
      <c r="CT33" s="699"/>
      <c r="CU33" s="699"/>
      <c r="CV33" s="699"/>
      <c r="CW33" s="699"/>
      <c r="CX33" s="699"/>
      <c r="CY33" s="700"/>
      <c r="CZ33" s="683">
        <v>50.5</v>
      </c>
      <c r="DA33" s="701"/>
      <c r="DB33" s="701"/>
      <c r="DC33" s="702"/>
      <c r="DD33" s="686">
        <v>4164419</v>
      </c>
      <c r="DE33" s="699"/>
      <c r="DF33" s="699"/>
      <c r="DG33" s="699"/>
      <c r="DH33" s="699"/>
      <c r="DI33" s="699"/>
      <c r="DJ33" s="699"/>
      <c r="DK33" s="700"/>
      <c r="DL33" s="686">
        <v>3120405</v>
      </c>
      <c r="DM33" s="699"/>
      <c r="DN33" s="699"/>
      <c r="DO33" s="699"/>
      <c r="DP33" s="699"/>
      <c r="DQ33" s="699"/>
      <c r="DR33" s="699"/>
      <c r="DS33" s="699"/>
      <c r="DT33" s="699"/>
      <c r="DU33" s="699"/>
      <c r="DV33" s="700"/>
      <c r="DW33" s="683">
        <v>44.7</v>
      </c>
      <c r="DX33" s="701"/>
      <c r="DY33" s="701"/>
      <c r="DZ33" s="701"/>
      <c r="EA33" s="701"/>
      <c r="EB33" s="701"/>
      <c r="EC33" s="722"/>
    </row>
    <row r="34" spans="2:133" ht="11.25" customHeight="1">
      <c r="B34" s="677" t="s">
        <v>324</v>
      </c>
      <c r="C34" s="678"/>
      <c r="D34" s="678"/>
      <c r="E34" s="678"/>
      <c r="F34" s="678"/>
      <c r="G34" s="678"/>
      <c r="H34" s="678"/>
      <c r="I34" s="678"/>
      <c r="J34" s="678"/>
      <c r="K34" s="678"/>
      <c r="L34" s="678"/>
      <c r="M34" s="678"/>
      <c r="N34" s="678"/>
      <c r="O34" s="678"/>
      <c r="P34" s="678"/>
      <c r="Q34" s="679"/>
      <c r="R34" s="680">
        <v>67209</v>
      </c>
      <c r="S34" s="681"/>
      <c r="T34" s="681"/>
      <c r="U34" s="681"/>
      <c r="V34" s="681"/>
      <c r="W34" s="681"/>
      <c r="X34" s="681"/>
      <c r="Y34" s="682"/>
      <c r="Z34" s="713">
        <v>0.4</v>
      </c>
      <c r="AA34" s="713"/>
      <c r="AB34" s="713"/>
      <c r="AC34" s="713"/>
      <c r="AD34" s="714">
        <v>20177</v>
      </c>
      <c r="AE34" s="714"/>
      <c r="AF34" s="714"/>
      <c r="AG34" s="714"/>
      <c r="AH34" s="714"/>
      <c r="AI34" s="714"/>
      <c r="AJ34" s="714"/>
      <c r="AK34" s="714"/>
      <c r="AL34" s="683">
        <v>0.3</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325</v>
      </c>
      <c r="CE34" s="720"/>
      <c r="CF34" s="720"/>
      <c r="CG34" s="720"/>
      <c r="CH34" s="720"/>
      <c r="CI34" s="720"/>
      <c r="CJ34" s="720"/>
      <c r="CK34" s="720"/>
      <c r="CL34" s="720"/>
      <c r="CM34" s="720"/>
      <c r="CN34" s="720"/>
      <c r="CO34" s="720"/>
      <c r="CP34" s="720"/>
      <c r="CQ34" s="721"/>
      <c r="CR34" s="680">
        <v>1715082</v>
      </c>
      <c r="CS34" s="681"/>
      <c r="CT34" s="681"/>
      <c r="CU34" s="681"/>
      <c r="CV34" s="681"/>
      <c r="CW34" s="681"/>
      <c r="CX34" s="681"/>
      <c r="CY34" s="682"/>
      <c r="CZ34" s="683">
        <v>11.5</v>
      </c>
      <c r="DA34" s="701"/>
      <c r="DB34" s="701"/>
      <c r="DC34" s="702"/>
      <c r="DD34" s="686">
        <v>1279230</v>
      </c>
      <c r="DE34" s="681"/>
      <c r="DF34" s="681"/>
      <c r="DG34" s="681"/>
      <c r="DH34" s="681"/>
      <c r="DI34" s="681"/>
      <c r="DJ34" s="681"/>
      <c r="DK34" s="682"/>
      <c r="DL34" s="686">
        <v>1004334</v>
      </c>
      <c r="DM34" s="681"/>
      <c r="DN34" s="681"/>
      <c r="DO34" s="681"/>
      <c r="DP34" s="681"/>
      <c r="DQ34" s="681"/>
      <c r="DR34" s="681"/>
      <c r="DS34" s="681"/>
      <c r="DT34" s="681"/>
      <c r="DU34" s="681"/>
      <c r="DV34" s="682"/>
      <c r="DW34" s="683">
        <v>14.4</v>
      </c>
      <c r="DX34" s="701"/>
      <c r="DY34" s="701"/>
      <c r="DZ34" s="701"/>
      <c r="EA34" s="701"/>
      <c r="EB34" s="701"/>
      <c r="EC34" s="722"/>
    </row>
    <row r="35" spans="2:133" ht="11.25" customHeight="1">
      <c r="B35" s="677" t="s">
        <v>326</v>
      </c>
      <c r="C35" s="678"/>
      <c r="D35" s="678"/>
      <c r="E35" s="678"/>
      <c r="F35" s="678"/>
      <c r="G35" s="678"/>
      <c r="H35" s="678"/>
      <c r="I35" s="678"/>
      <c r="J35" s="678"/>
      <c r="K35" s="678"/>
      <c r="L35" s="678"/>
      <c r="M35" s="678"/>
      <c r="N35" s="678"/>
      <c r="O35" s="678"/>
      <c r="P35" s="678"/>
      <c r="Q35" s="679"/>
      <c r="R35" s="680">
        <v>199118</v>
      </c>
      <c r="S35" s="681"/>
      <c r="T35" s="681"/>
      <c r="U35" s="681"/>
      <c r="V35" s="681"/>
      <c r="W35" s="681"/>
      <c r="X35" s="681"/>
      <c r="Y35" s="682"/>
      <c r="Z35" s="713">
        <v>1.3</v>
      </c>
      <c r="AA35" s="713"/>
      <c r="AB35" s="713"/>
      <c r="AC35" s="713"/>
      <c r="AD35" s="714" t="s">
        <v>129</v>
      </c>
      <c r="AE35" s="714"/>
      <c r="AF35" s="714"/>
      <c r="AG35" s="714"/>
      <c r="AH35" s="714"/>
      <c r="AI35" s="714"/>
      <c r="AJ35" s="714"/>
      <c r="AK35" s="714"/>
      <c r="AL35" s="683" t="s">
        <v>129</v>
      </c>
      <c r="AM35" s="684"/>
      <c r="AN35" s="684"/>
      <c r="AO35" s="715"/>
      <c r="AP35" s="235"/>
      <c r="AQ35" s="741" t="s">
        <v>327</v>
      </c>
      <c r="AR35" s="742"/>
      <c r="AS35" s="742"/>
      <c r="AT35" s="742"/>
      <c r="AU35" s="742"/>
      <c r="AV35" s="742"/>
      <c r="AW35" s="742"/>
      <c r="AX35" s="742"/>
      <c r="AY35" s="742"/>
      <c r="AZ35" s="742"/>
      <c r="BA35" s="742"/>
      <c r="BB35" s="742"/>
      <c r="BC35" s="742"/>
      <c r="BD35" s="742"/>
      <c r="BE35" s="742"/>
      <c r="BF35" s="743"/>
      <c r="BG35" s="741" t="s">
        <v>328</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329</v>
      </c>
      <c r="CE35" s="720"/>
      <c r="CF35" s="720"/>
      <c r="CG35" s="720"/>
      <c r="CH35" s="720"/>
      <c r="CI35" s="720"/>
      <c r="CJ35" s="720"/>
      <c r="CK35" s="720"/>
      <c r="CL35" s="720"/>
      <c r="CM35" s="720"/>
      <c r="CN35" s="720"/>
      <c r="CO35" s="720"/>
      <c r="CP35" s="720"/>
      <c r="CQ35" s="721"/>
      <c r="CR35" s="680">
        <v>79856</v>
      </c>
      <c r="CS35" s="699"/>
      <c r="CT35" s="699"/>
      <c r="CU35" s="699"/>
      <c r="CV35" s="699"/>
      <c r="CW35" s="699"/>
      <c r="CX35" s="699"/>
      <c r="CY35" s="700"/>
      <c r="CZ35" s="683">
        <v>0.5</v>
      </c>
      <c r="DA35" s="701"/>
      <c r="DB35" s="701"/>
      <c r="DC35" s="702"/>
      <c r="DD35" s="686">
        <v>54504</v>
      </c>
      <c r="DE35" s="699"/>
      <c r="DF35" s="699"/>
      <c r="DG35" s="699"/>
      <c r="DH35" s="699"/>
      <c r="DI35" s="699"/>
      <c r="DJ35" s="699"/>
      <c r="DK35" s="700"/>
      <c r="DL35" s="686">
        <v>54179</v>
      </c>
      <c r="DM35" s="699"/>
      <c r="DN35" s="699"/>
      <c r="DO35" s="699"/>
      <c r="DP35" s="699"/>
      <c r="DQ35" s="699"/>
      <c r="DR35" s="699"/>
      <c r="DS35" s="699"/>
      <c r="DT35" s="699"/>
      <c r="DU35" s="699"/>
      <c r="DV35" s="700"/>
      <c r="DW35" s="683">
        <v>0.8</v>
      </c>
      <c r="DX35" s="701"/>
      <c r="DY35" s="701"/>
      <c r="DZ35" s="701"/>
      <c r="EA35" s="701"/>
      <c r="EB35" s="701"/>
      <c r="EC35" s="722"/>
    </row>
    <row r="36" spans="2:133" ht="11.25" customHeight="1">
      <c r="B36" s="677" t="s">
        <v>330</v>
      </c>
      <c r="C36" s="678"/>
      <c r="D36" s="678"/>
      <c r="E36" s="678"/>
      <c r="F36" s="678"/>
      <c r="G36" s="678"/>
      <c r="H36" s="678"/>
      <c r="I36" s="678"/>
      <c r="J36" s="678"/>
      <c r="K36" s="678"/>
      <c r="L36" s="678"/>
      <c r="M36" s="678"/>
      <c r="N36" s="678"/>
      <c r="O36" s="678"/>
      <c r="P36" s="678"/>
      <c r="Q36" s="679"/>
      <c r="R36" s="680">
        <v>263019</v>
      </c>
      <c r="S36" s="681"/>
      <c r="T36" s="681"/>
      <c r="U36" s="681"/>
      <c r="V36" s="681"/>
      <c r="W36" s="681"/>
      <c r="X36" s="681"/>
      <c r="Y36" s="682"/>
      <c r="Z36" s="713">
        <v>1.7</v>
      </c>
      <c r="AA36" s="713"/>
      <c r="AB36" s="713"/>
      <c r="AC36" s="713"/>
      <c r="AD36" s="714" t="s">
        <v>129</v>
      </c>
      <c r="AE36" s="714"/>
      <c r="AF36" s="714"/>
      <c r="AG36" s="714"/>
      <c r="AH36" s="714"/>
      <c r="AI36" s="714"/>
      <c r="AJ36" s="714"/>
      <c r="AK36" s="714"/>
      <c r="AL36" s="683" t="s">
        <v>129</v>
      </c>
      <c r="AM36" s="684"/>
      <c r="AN36" s="684"/>
      <c r="AO36" s="715"/>
      <c r="AP36" s="235"/>
      <c r="AQ36" s="732" t="s">
        <v>331</v>
      </c>
      <c r="AR36" s="733"/>
      <c r="AS36" s="733"/>
      <c r="AT36" s="733"/>
      <c r="AU36" s="733"/>
      <c r="AV36" s="733"/>
      <c r="AW36" s="733"/>
      <c r="AX36" s="733"/>
      <c r="AY36" s="734"/>
      <c r="AZ36" s="735">
        <v>1561337</v>
      </c>
      <c r="BA36" s="736"/>
      <c r="BB36" s="736"/>
      <c r="BC36" s="736"/>
      <c r="BD36" s="736"/>
      <c r="BE36" s="736"/>
      <c r="BF36" s="737"/>
      <c r="BG36" s="738" t="s">
        <v>332</v>
      </c>
      <c r="BH36" s="739"/>
      <c r="BI36" s="739"/>
      <c r="BJ36" s="739"/>
      <c r="BK36" s="739"/>
      <c r="BL36" s="739"/>
      <c r="BM36" s="739"/>
      <c r="BN36" s="739"/>
      <c r="BO36" s="739"/>
      <c r="BP36" s="739"/>
      <c r="BQ36" s="739"/>
      <c r="BR36" s="739"/>
      <c r="BS36" s="739"/>
      <c r="BT36" s="739"/>
      <c r="BU36" s="740"/>
      <c r="BV36" s="735">
        <v>-26152</v>
      </c>
      <c r="BW36" s="736"/>
      <c r="BX36" s="736"/>
      <c r="BY36" s="736"/>
      <c r="BZ36" s="736"/>
      <c r="CA36" s="736"/>
      <c r="CB36" s="737"/>
      <c r="CD36" s="719" t="s">
        <v>333</v>
      </c>
      <c r="CE36" s="720"/>
      <c r="CF36" s="720"/>
      <c r="CG36" s="720"/>
      <c r="CH36" s="720"/>
      <c r="CI36" s="720"/>
      <c r="CJ36" s="720"/>
      <c r="CK36" s="720"/>
      <c r="CL36" s="720"/>
      <c r="CM36" s="720"/>
      <c r="CN36" s="720"/>
      <c r="CO36" s="720"/>
      <c r="CP36" s="720"/>
      <c r="CQ36" s="721"/>
      <c r="CR36" s="680">
        <v>4128871</v>
      </c>
      <c r="CS36" s="681"/>
      <c r="CT36" s="681"/>
      <c r="CU36" s="681"/>
      <c r="CV36" s="681"/>
      <c r="CW36" s="681"/>
      <c r="CX36" s="681"/>
      <c r="CY36" s="682"/>
      <c r="CZ36" s="683">
        <v>27.8</v>
      </c>
      <c r="DA36" s="701"/>
      <c r="DB36" s="701"/>
      <c r="DC36" s="702"/>
      <c r="DD36" s="686">
        <v>1506478</v>
      </c>
      <c r="DE36" s="681"/>
      <c r="DF36" s="681"/>
      <c r="DG36" s="681"/>
      <c r="DH36" s="681"/>
      <c r="DI36" s="681"/>
      <c r="DJ36" s="681"/>
      <c r="DK36" s="682"/>
      <c r="DL36" s="686">
        <v>1055605</v>
      </c>
      <c r="DM36" s="681"/>
      <c r="DN36" s="681"/>
      <c r="DO36" s="681"/>
      <c r="DP36" s="681"/>
      <c r="DQ36" s="681"/>
      <c r="DR36" s="681"/>
      <c r="DS36" s="681"/>
      <c r="DT36" s="681"/>
      <c r="DU36" s="681"/>
      <c r="DV36" s="682"/>
      <c r="DW36" s="683">
        <v>15.1</v>
      </c>
      <c r="DX36" s="701"/>
      <c r="DY36" s="701"/>
      <c r="DZ36" s="701"/>
      <c r="EA36" s="701"/>
      <c r="EB36" s="701"/>
      <c r="EC36" s="722"/>
    </row>
    <row r="37" spans="2:133" ht="11.25" customHeight="1">
      <c r="B37" s="677" t="s">
        <v>334</v>
      </c>
      <c r="C37" s="678"/>
      <c r="D37" s="678"/>
      <c r="E37" s="678"/>
      <c r="F37" s="678"/>
      <c r="G37" s="678"/>
      <c r="H37" s="678"/>
      <c r="I37" s="678"/>
      <c r="J37" s="678"/>
      <c r="K37" s="678"/>
      <c r="L37" s="678"/>
      <c r="M37" s="678"/>
      <c r="N37" s="678"/>
      <c r="O37" s="678"/>
      <c r="P37" s="678"/>
      <c r="Q37" s="679"/>
      <c r="R37" s="680">
        <v>55998</v>
      </c>
      <c r="S37" s="681"/>
      <c r="T37" s="681"/>
      <c r="U37" s="681"/>
      <c r="V37" s="681"/>
      <c r="W37" s="681"/>
      <c r="X37" s="681"/>
      <c r="Y37" s="682"/>
      <c r="Z37" s="713">
        <v>0.4</v>
      </c>
      <c r="AA37" s="713"/>
      <c r="AB37" s="713"/>
      <c r="AC37" s="713"/>
      <c r="AD37" s="714" t="s">
        <v>129</v>
      </c>
      <c r="AE37" s="714"/>
      <c r="AF37" s="714"/>
      <c r="AG37" s="714"/>
      <c r="AH37" s="714"/>
      <c r="AI37" s="714"/>
      <c r="AJ37" s="714"/>
      <c r="AK37" s="714"/>
      <c r="AL37" s="683" t="s">
        <v>129</v>
      </c>
      <c r="AM37" s="684"/>
      <c r="AN37" s="684"/>
      <c r="AO37" s="715"/>
      <c r="AQ37" s="723" t="s">
        <v>335</v>
      </c>
      <c r="AR37" s="724"/>
      <c r="AS37" s="724"/>
      <c r="AT37" s="724"/>
      <c r="AU37" s="724"/>
      <c r="AV37" s="724"/>
      <c r="AW37" s="724"/>
      <c r="AX37" s="724"/>
      <c r="AY37" s="725"/>
      <c r="AZ37" s="680">
        <v>258280</v>
      </c>
      <c r="BA37" s="681"/>
      <c r="BB37" s="681"/>
      <c r="BC37" s="681"/>
      <c r="BD37" s="699"/>
      <c r="BE37" s="699"/>
      <c r="BF37" s="726"/>
      <c r="BG37" s="719" t="s">
        <v>336</v>
      </c>
      <c r="BH37" s="720"/>
      <c r="BI37" s="720"/>
      <c r="BJ37" s="720"/>
      <c r="BK37" s="720"/>
      <c r="BL37" s="720"/>
      <c r="BM37" s="720"/>
      <c r="BN37" s="720"/>
      <c r="BO37" s="720"/>
      <c r="BP37" s="720"/>
      <c r="BQ37" s="720"/>
      <c r="BR37" s="720"/>
      <c r="BS37" s="720"/>
      <c r="BT37" s="720"/>
      <c r="BU37" s="721"/>
      <c r="BV37" s="680">
        <v>-61813</v>
      </c>
      <c r="BW37" s="681"/>
      <c r="BX37" s="681"/>
      <c r="BY37" s="681"/>
      <c r="BZ37" s="681"/>
      <c r="CA37" s="681"/>
      <c r="CB37" s="727"/>
      <c r="CD37" s="719" t="s">
        <v>337</v>
      </c>
      <c r="CE37" s="720"/>
      <c r="CF37" s="720"/>
      <c r="CG37" s="720"/>
      <c r="CH37" s="720"/>
      <c r="CI37" s="720"/>
      <c r="CJ37" s="720"/>
      <c r="CK37" s="720"/>
      <c r="CL37" s="720"/>
      <c r="CM37" s="720"/>
      <c r="CN37" s="720"/>
      <c r="CO37" s="720"/>
      <c r="CP37" s="720"/>
      <c r="CQ37" s="721"/>
      <c r="CR37" s="680">
        <v>635169</v>
      </c>
      <c r="CS37" s="699"/>
      <c r="CT37" s="699"/>
      <c r="CU37" s="699"/>
      <c r="CV37" s="699"/>
      <c r="CW37" s="699"/>
      <c r="CX37" s="699"/>
      <c r="CY37" s="700"/>
      <c r="CZ37" s="683">
        <v>4.3</v>
      </c>
      <c r="DA37" s="701"/>
      <c r="DB37" s="701"/>
      <c r="DC37" s="702"/>
      <c r="DD37" s="686">
        <v>633651</v>
      </c>
      <c r="DE37" s="699"/>
      <c r="DF37" s="699"/>
      <c r="DG37" s="699"/>
      <c r="DH37" s="699"/>
      <c r="DI37" s="699"/>
      <c r="DJ37" s="699"/>
      <c r="DK37" s="700"/>
      <c r="DL37" s="686">
        <v>600801</v>
      </c>
      <c r="DM37" s="699"/>
      <c r="DN37" s="699"/>
      <c r="DO37" s="699"/>
      <c r="DP37" s="699"/>
      <c r="DQ37" s="699"/>
      <c r="DR37" s="699"/>
      <c r="DS37" s="699"/>
      <c r="DT37" s="699"/>
      <c r="DU37" s="699"/>
      <c r="DV37" s="700"/>
      <c r="DW37" s="683">
        <v>8.6</v>
      </c>
      <c r="DX37" s="701"/>
      <c r="DY37" s="701"/>
      <c r="DZ37" s="701"/>
      <c r="EA37" s="701"/>
      <c r="EB37" s="701"/>
      <c r="EC37" s="722"/>
    </row>
    <row r="38" spans="2:133" ht="11.25" customHeight="1">
      <c r="B38" s="677" t="s">
        <v>338</v>
      </c>
      <c r="C38" s="678"/>
      <c r="D38" s="678"/>
      <c r="E38" s="678"/>
      <c r="F38" s="678"/>
      <c r="G38" s="678"/>
      <c r="H38" s="678"/>
      <c r="I38" s="678"/>
      <c r="J38" s="678"/>
      <c r="K38" s="678"/>
      <c r="L38" s="678"/>
      <c r="M38" s="678"/>
      <c r="N38" s="678"/>
      <c r="O38" s="678"/>
      <c r="P38" s="678"/>
      <c r="Q38" s="679"/>
      <c r="R38" s="680">
        <v>174845</v>
      </c>
      <c r="S38" s="681"/>
      <c r="T38" s="681"/>
      <c r="U38" s="681"/>
      <c r="V38" s="681"/>
      <c r="W38" s="681"/>
      <c r="X38" s="681"/>
      <c r="Y38" s="682"/>
      <c r="Z38" s="713">
        <v>1.2</v>
      </c>
      <c r="AA38" s="713"/>
      <c r="AB38" s="713"/>
      <c r="AC38" s="713"/>
      <c r="AD38" s="714">
        <v>6346</v>
      </c>
      <c r="AE38" s="714"/>
      <c r="AF38" s="714"/>
      <c r="AG38" s="714"/>
      <c r="AH38" s="714"/>
      <c r="AI38" s="714"/>
      <c r="AJ38" s="714"/>
      <c r="AK38" s="714"/>
      <c r="AL38" s="683">
        <v>0.1</v>
      </c>
      <c r="AM38" s="684"/>
      <c r="AN38" s="684"/>
      <c r="AO38" s="715"/>
      <c r="AQ38" s="723" t="s">
        <v>339</v>
      </c>
      <c r="AR38" s="724"/>
      <c r="AS38" s="724"/>
      <c r="AT38" s="724"/>
      <c r="AU38" s="724"/>
      <c r="AV38" s="724"/>
      <c r="AW38" s="724"/>
      <c r="AX38" s="724"/>
      <c r="AY38" s="725"/>
      <c r="AZ38" s="680">
        <v>40686</v>
      </c>
      <c r="BA38" s="681"/>
      <c r="BB38" s="681"/>
      <c r="BC38" s="681"/>
      <c r="BD38" s="699"/>
      <c r="BE38" s="699"/>
      <c r="BF38" s="726"/>
      <c r="BG38" s="719" t="s">
        <v>340</v>
      </c>
      <c r="BH38" s="720"/>
      <c r="BI38" s="720"/>
      <c r="BJ38" s="720"/>
      <c r="BK38" s="720"/>
      <c r="BL38" s="720"/>
      <c r="BM38" s="720"/>
      <c r="BN38" s="720"/>
      <c r="BO38" s="720"/>
      <c r="BP38" s="720"/>
      <c r="BQ38" s="720"/>
      <c r="BR38" s="720"/>
      <c r="BS38" s="720"/>
      <c r="BT38" s="720"/>
      <c r="BU38" s="721"/>
      <c r="BV38" s="680">
        <v>3604</v>
      </c>
      <c r="BW38" s="681"/>
      <c r="BX38" s="681"/>
      <c r="BY38" s="681"/>
      <c r="BZ38" s="681"/>
      <c r="CA38" s="681"/>
      <c r="CB38" s="727"/>
      <c r="CD38" s="719" t="s">
        <v>341</v>
      </c>
      <c r="CE38" s="720"/>
      <c r="CF38" s="720"/>
      <c r="CG38" s="720"/>
      <c r="CH38" s="720"/>
      <c r="CI38" s="720"/>
      <c r="CJ38" s="720"/>
      <c r="CK38" s="720"/>
      <c r="CL38" s="720"/>
      <c r="CM38" s="720"/>
      <c r="CN38" s="720"/>
      <c r="CO38" s="720"/>
      <c r="CP38" s="720"/>
      <c r="CQ38" s="721"/>
      <c r="CR38" s="680">
        <v>1257515</v>
      </c>
      <c r="CS38" s="681"/>
      <c r="CT38" s="681"/>
      <c r="CU38" s="681"/>
      <c r="CV38" s="681"/>
      <c r="CW38" s="681"/>
      <c r="CX38" s="681"/>
      <c r="CY38" s="682"/>
      <c r="CZ38" s="683">
        <v>8.5</v>
      </c>
      <c r="DA38" s="701"/>
      <c r="DB38" s="701"/>
      <c r="DC38" s="702"/>
      <c r="DD38" s="686">
        <v>1046768</v>
      </c>
      <c r="DE38" s="681"/>
      <c r="DF38" s="681"/>
      <c r="DG38" s="681"/>
      <c r="DH38" s="681"/>
      <c r="DI38" s="681"/>
      <c r="DJ38" s="681"/>
      <c r="DK38" s="682"/>
      <c r="DL38" s="686">
        <v>1006287</v>
      </c>
      <c r="DM38" s="681"/>
      <c r="DN38" s="681"/>
      <c r="DO38" s="681"/>
      <c r="DP38" s="681"/>
      <c r="DQ38" s="681"/>
      <c r="DR38" s="681"/>
      <c r="DS38" s="681"/>
      <c r="DT38" s="681"/>
      <c r="DU38" s="681"/>
      <c r="DV38" s="682"/>
      <c r="DW38" s="683">
        <v>14.4</v>
      </c>
      <c r="DX38" s="701"/>
      <c r="DY38" s="701"/>
      <c r="DZ38" s="701"/>
      <c r="EA38" s="701"/>
      <c r="EB38" s="701"/>
      <c r="EC38" s="722"/>
    </row>
    <row r="39" spans="2:133" ht="11.25" customHeight="1">
      <c r="B39" s="677" t="s">
        <v>342</v>
      </c>
      <c r="C39" s="678"/>
      <c r="D39" s="678"/>
      <c r="E39" s="678"/>
      <c r="F39" s="678"/>
      <c r="G39" s="678"/>
      <c r="H39" s="678"/>
      <c r="I39" s="678"/>
      <c r="J39" s="678"/>
      <c r="K39" s="678"/>
      <c r="L39" s="678"/>
      <c r="M39" s="678"/>
      <c r="N39" s="678"/>
      <c r="O39" s="678"/>
      <c r="P39" s="678"/>
      <c r="Q39" s="679"/>
      <c r="R39" s="680">
        <v>784765</v>
      </c>
      <c r="S39" s="681"/>
      <c r="T39" s="681"/>
      <c r="U39" s="681"/>
      <c r="V39" s="681"/>
      <c r="W39" s="681"/>
      <c r="X39" s="681"/>
      <c r="Y39" s="682"/>
      <c r="Z39" s="713">
        <v>5.2</v>
      </c>
      <c r="AA39" s="713"/>
      <c r="AB39" s="713"/>
      <c r="AC39" s="713"/>
      <c r="AD39" s="714" t="s">
        <v>129</v>
      </c>
      <c r="AE39" s="714"/>
      <c r="AF39" s="714"/>
      <c r="AG39" s="714"/>
      <c r="AH39" s="714"/>
      <c r="AI39" s="714"/>
      <c r="AJ39" s="714"/>
      <c r="AK39" s="714"/>
      <c r="AL39" s="683" t="s">
        <v>129</v>
      </c>
      <c r="AM39" s="684"/>
      <c r="AN39" s="684"/>
      <c r="AO39" s="715"/>
      <c r="AQ39" s="723" t="s">
        <v>343</v>
      </c>
      <c r="AR39" s="724"/>
      <c r="AS39" s="724"/>
      <c r="AT39" s="724"/>
      <c r="AU39" s="724"/>
      <c r="AV39" s="724"/>
      <c r="AW39" s="724"/>
      <c r="AX39" s="724"/>
      <c r="AY39" s="725"/>
      <c r="AZ39" s="680">
        <v>4856</v>
      </c>
      <c r="BA39" s="681"/>
      <c r="BB39" s="681"/>
      <c r="BC39" s="681"/>
      <c r="BD39" s="699"/>
      <c r="BE39" s="699"/>
      <c r="BF39" s="726"/>
      <c r="BG39" s="719" t="s">
        <v>344</v>
      </c>
      <c r="BH39" s="720"/>
      <c r="BI39" s="720"/>
      <c r="BJ39" s="720"/>
      <c r="BK39" s="720"/>
      <c r="BL39" s="720"/>
      <c r="BM39" s="720"/>
      <c r="BN39" s="720"/>
      <c r="BO39" s="720"/>
      <c r="BP39" s="720"/>
      <c r="BQ39" s="720"/>
      <c r="BR39" s="720"/>
      <c r="BS39" s="720"/>
      <c r="BT39" s="720"/>
      <c r="BU39" s="721"/>
      <c r="BV39" s="680">
        <v>5546</v>
      </c>
      <c r="BW39" s="681"/>
      <c r="BX39" s="681"/>
      <c r="BY39" s="681"/>
      <c r="BZ39" s="681"/>
      <c r="CA39" s="681"/>
      <c r="CB39" s="727"/>
      <c r="CD39" s="719" t="s">
        <v>345</v>
      </c>
      <c r="CE39" s="720"/>
      <c r="CF39" s="720"/>
      <c r="CG39" s="720"/>
      <c r="CH39" s="720"/>
      <c r="CI39" s="720"/>
      <c r="CJ39" s="720"/>
      <c r="CK39" s="720"/>
      <c r="CL39" s="720"/>
      <c r="CM39" s="720"/>
      <c r="CN39" s="720"/>
      <c r="CO39" s="720"/>
      <c r="CP39" s="720"/>
      <c r="CQ39" s="721"/>
      <c r="CR39" s="680">
        <v>291479</v>
      </c>
      <c r="CS39" s="699"/>
      <c r="CT39" s="699"/>
      <c r="CU39" s="699"/>
      <c r="CV39" s="699"/>
      <c r="CW39" s="699"/>
      <c r="CX39" s="699"/>
      <c r="CY39" s="700"/>
      <c r="CZ39" s="683">
        <v>2</v>
      </c>
      <c r="DA39" s="701"/>
      <c r="DB39" s="701"/>
      <c r="DC39" s="702"/>
      <c r="DD39" s="686">
        <v>272583</v>
      </c>
      <c r="DE39" s="699"/>
      <c r="DF39" s="699"/>
      <c r="DG39" s="699"/>
      <c r="DH39" s="699"/>
      <c r="DI39" s="699"/>
      <c r="DJ39" s="699"/>
      <c r="DK39" s="700"/>
      <c r="DL39" s="686" t="s">
        <v>129</v>
      </c>
      <c r="DM39" s="699"/>
      <c r="DN39" s="699"/>
      <c r="DO39" s="699"/>
      <c r="DP39" s="699"/>
      <c r="DQ39" s="699"/>
      <c r="DR39" s="699"/>
      <c r="DS39" s="699"/>
      <c r="DT39" s="699"/>
      <c r="DU39" s="699"/>
      <c r="DV39" s="700"/>
      <c r="DW39" s="683" t="s">
        <v>129</v>
      </c>
      <c r="DX39" s="701"/>
      <c r="DY39" s="701"/>
      <c r="DZ39" s="701"/>
      <c r="EA39" s="701"/>
      <c r="EB39" s="701"/>
      <c r="EC39" s="722"/>
    </row>
    <row r="40" spans="2:133" ht="11.25" customHeight="1">
      <c r="B40" s="677" t="s">
        <v>346</v>
      </c>
      <c r="C40" s="678"/>
      <c r="D40" s="678"/>
      <c r="E40" s="678"/>
      <c r="F40" s="678"/>
      <c r="G40" s="678"/>
      <c r="H40" s="678"/>
      <c r="I40" s="678"/>
      <c r="J40" s="678"/>
      <c r="K40" s="678"/>
      <c r="L40" s="678"/>
      <c r="M40" s="678"/>
      <c r="N40" s="678"/>
      <c r="O40" s="678"/>
      <c r="P40" s="678"/>
      <c r="Q40" s="679"/>
      <c r="R40" s="680" t="s">
        <v>175</v>
      </c>
      <c r="S40" s="681"/>
      <c r="T40" s="681"/>
      <c r="U40" s="681"/>
      <c r="V40" s="681"/>
      <c r="W40" s="681"/>
      <c r="X40" s="681"/>
      <c r="Y40" s="682"/>
      <c r="Z40" s="713" t="s">
        <v>129</v>
      </c>
      <c r="AA40" s="713"/>
      <c r="AB40" s="713"/>
      <c r="AC40" s="713"/>
      <c r="AD40" s="714" t="s">
        <v>129</v>
      </c>
      <c r="AE40" s="714"/>
      <c r="AF40" s="714"/>
      <c r="AG40" s="714"/>
      <c r="AH40" s="714"/>
      <c r="AI40" s="714"/>
      <c r="AJ40" s="714"/>
      <c r="AK40" s="714"/>
      <c r="AL40" s="683" t="s">
        <v>129</v>
      </c>
      <c r="AM40" s="684"/>
      <c r="AN40" s="684"/>
      <c r="AO40" s="715"/>
      <c r="AQ40" s="723" t="s">
        <v>347</v>
      </c>
      <c r="AR40" s="724"/>
      <c r="AS40" s="724"/>
      <c r="AT40" s="724"/>
      <c r="AU40" s="724"/>
      <c r="AV40" s="724"/>
      <c r="AW40" s="724"/>
      <c r="AX40" s="724"/>
      <c r="AY40" s="725"/>
      <c r="AZ40" s="680" t="s">
        <v>129</v>
      </c>
      <c r="BA40" s="681"/>
      <c r="BB40" s="681"/>
      <c r="BC40" s="681"/>
      <c r="BD40" s="699"/>
      <c r="BE40" s="699"/>
      <c r="BF40" s="726"/>
      <c r="BG40" s="728" t="s">
        <v>348</v>
      </c>
      <c r="BH40" s="729"/>
      <c r="BI40" s="729"/>
      <c r="BJ40" s="729"/>
      <c r="BK40" s="729"/>
      <c r="BL40" s="236"/>
      <c r="BM40" s="720" t="s">
        <v>349</v>
      </c>
      <c r="BN40" s="720"/>
      <c r="BO40" s="720"/>
      <c r="BP40" s="720"/>
      <c r="BQ40" s="720"/>
      <c r="BR40" s="720"/>
      <c r="BS40" s="720"/>
      <c r="BT40" s="720"/>
      <c r="BU40" s="721"/>
      <c r="BV40" s="680">
        <v>79</v>
      </c>
      <c r="BW40" s="681"/>
      <c r="BX40" s="681"/>
      <c r="BY40" s="681"/>
      <c r="BZ40" s="681"/>
      <c r="CA40" s="681"/>
      <c r="CB40" s="727"/>
      <c r="CD40" s="719" t="s">
        <v>350</v>
      </c>
      <c r="CE40" s="720"/>
      <c r="CF40" s="720"/>
      <c r="CG40" s="720"/>
      <c r="CH40" s="720"/>
      <c r="CI40" s="720"/>
      <c r="CJ40" s="720"/>
      <c r="CK40" s="720"/>
      <c r="CL40" s="720"/>
      <c r="CM40" s="720"/>
      <c r="CN40" s="720"/>
      <c r="CO40" s="720"/>
      <c r="CP40" s="720"/>
      <c r="CQ40" s="721"/>
      <c r="CR40" s="680">
        <v>37856</v>
      </c>
      <c r="CS40" s="681"/>
      <c r="CT40" s="681"/>
      <c r="CU40" s="681"/>
      <c r="CV40" s="681"/>
      <c r="CW40" s="681"/>
      <c r="CX40" s="681"/>
      <c r="CY40" s="682"/>
      <c r="CZ40" s="683">
        <v>0.3</v>
      </c>
      <c r="DA40" s="701"/>
      <c r="DB40" s="701"/>
      <c r="DC40" s="702"/>
      <c r="DD40" s="686">
        <v>4856</v>
      </c>
      <c r="DE40" s="681"/>
      <c r="DF40" s="681"/>
      <c r="DG40" s="681"/>
      <c r="DH40" s="681"/>
      <c r="DI40" s="681"/>
      <c r="DJ40" s="681"/>
      <c r="DK40" s="682"/>
      <c r="DL40" s="686" t="s">
        <v>129</v>
      </c>
      <c r="DM40" s="681"/>
      <c r="DN40" s="681"/>
      <c r="DO40" s="681"/>
      <c r="DP40" s="681"/>
      <c r="DQ40" s="681"/>
      <c r="DR40" s="681"/>
      <c r="DS40" s="681"/>
      <c r="DT40" s="681"/>
      <c r="DU40" s="681"/>
      <c r="DV40" s="682"/>
      <c r="DW40" s="683" t="s">
        <v>129</v>
      </c>
      <c r="DX40" s="701"/>
      <c r="DY40" s="701"/>
      <c r="DZ40" s="701"/>
      <c r="EA40" s="701"/>
      <c r="EB40" s="701"/>
      <c r="EC40" s="722"/>
    </row>
    <row r="41" spans="2:133" ht="11.25" customHeight="1">
      <c r="B41" s="677" t="s">
        <v>351</v>
      </c>
      <c r="C41" s="678"/>
      <c r="D41" s="678"/>
      <c r="E41" s="678"/>
      <c r="F41" s="678"/>
      <c r="G41" s="678"/>
      <c r="H41" s="678"/>
      <c r="I41" s="678"/>
      <c r="J41" s="678"/>
      <c r="K41" s="678"/>
      <c r="L41" s="678"/>
      <c r="M41" s="678"/>
      <c r="N41" s="678"/>
      <c r="O41" s="678"/>
      <c r="P41" s="678"/>
      <c r="Q41" s="679"/>
      <c r="R41" s="680" t="s">
        <v>129</v>
      </c>
      <c r="S41" s="681"/>
      <c r="T41" s="681"/>
      <c r="U41" s="681"/>
      <c r="V41" s="681"/>
      <c r="W41" s="681"/>
      <c r="X41" s="681"/>
      <c r="Y41" s="682"/>
      <c r="Z41" s="713" t="s">
        <v>129</v>
      </c>
      <c r="AA41" s="713"/>
      <c r="AB41" s="713"/>
      <c r="AC41" s="713"/>
      <c r="AD41" s="714" t="s">
        <v>129</v>
      </c>
      <c r="AE41" s="714"/>
      <c r="AF41" s="714"/>
      <c r="AG41" s="714"/>
      <c r="AH41" s="714"/>
      <c r="AI41" s="714"/>
      <c r="AJ41" s="714"/>
      <c r="AK41" s="714"/>
      <c r="AL41" s="683" t="s">
        <v>129</v>
      </c>
      <c r="AM41" s="684"/>
      <c r="AN41" s="684"/>
      <c r="AO41" s="715"/>
      <c r="AQ41" s="723" t="s">
        <v>352</v>
      </c>
      <c r="AR41" s="724"/>
      <c r="AS41" s="724"/>
      <c r="AT41" s="724"/>
      <c r="AU41" s="724"/>
      <c r="AV41" s="724"/>
      <c r="AW41" s="724"/>
      <c r="AX41" s="724"/>
      <c r="AY41" s="725"/>
      <c r="AZ41" s="680">
        <v>257627</v>
      </c>
      <c r="BA41" s="681"/>
      <c r="BB41" s="681"/>
      <c r="BC41" s="681"/>
      <c r="BD41" s="699"/>
      <c r="BE41" s="699"/>
      <c r="BF41" s="726"/>
      <c r="BG41" s="728"/>
      <c r="BH41" s="729"/>
      <c r="BI41" s="729"/>
      <c r="BJ41" s="729"/>
      <c r="BK41" s="729"/>
      <c r="BL41" s="236"/>
      <c r="BM41" s="720" t="s">
        <v>353</v>
      </c>
      <c r="BN41" s="720"/>
      <c r="BO41" s="720"/>
      <c r="BP41" s="720"/>
      <c r="BQ41" s="720"/>
      <c r="BR41" s="720"/>
      <c r="BS41" s="720"/>
      <c r="BT41" s="720"/>
      <c r="BU41" s="721"/>
      <c r="BV41" s="680">
        <v>1</v>
      </c>
      <c r="BW41" s="681"/>
      <c r="BX41" s="681"/>
      <c r="BY41" s="681"/>
      <c r="BZ41" s="681"/>
      <c r="CA41" s="681"/>
      <c r="CB41" s="727"/>
      <c r="CD41" s="719" t="s">
        <v>354</v>
      </c>
      <c r="CE41" s="720"/>
      <c r="CF41" s="720"/>
      <c r="CG41" s="720"/>
      <c r="CH41" s="720"/>
      <c r="CI41" s="720"/>
      <c r="CJ41" s="720"/>
      <c r="CK41" s="720"/>
      <c r="CL41" s="720"/>
      <c r="CM41" s="720"/>
      <c r="CN41" s="720"/>
      <c r="CO41" s="720"/>
      <c r="CP41" s="720"/>
      <c r="CQ41" s="721"/>
      <c r="CR41" s="680" t="s">
        <v>129</v>
      </c>
      <c r="CS41" s="699"/>
      <c r="CT41" s="699"/>
      <c r="CU41" s="699"/>
      <c r="CV41" s="699"/>
      <c r="CW41" s="699"/>
      <c r="CX41" s="699"/>
      <c r="CY41" s="700"/>
      <c r="CZ41" s="683" t="s">
        <v>129</v>
      </c>
      <c r="DA41" s="701"/>
      <c r="DB41" s="701"/>
      <c r="DC41" s="702"/>
      <c r="DD41" s="686" t="s">
        <v>175</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c r="B42" s="677" t="s">
        <v>355</v>
      </c>
      <c r="C42" s="678"/>
      <c r="D42" s="678"/>
      <c r="E42" s="678"/>
      <c r="F42" s="678"/>
      <c r="G42" s="678"/>
      <c r="H42" s="678"/>
      <c r="I42" s="678"/>
      <c r="J42" s="678"/>
      <c r="K42" s="678"/>
      <c r="L42" s="678"/>
      <c r="M42" s="678"/>
      <c r="N42" s="678"/>
      <c r="O42" s="678"/>
      <c r="P42" s="678"/>
      <c r="Q42" s="679"/>
      <c r="R42" s="680">
        <v>291817</v>
      </c>
      <c r="S42" s="681"/>
      <c r="T42" s="681"/>
      <c r="U42" s="681"/>
      <c r="V42" s="681"/>
      <c r="W42" s="681"/>
      <c r="X42" s="681"/>
      <c r="Y42" s="682"/>
      <c r="Z42" s="713">
        <v>1.9</v>
      </c>
      <c r="AA42" s="713"/>
      <c r="AB42" s="713"/>
      <c r="AC42" s="713"/>
      <c r="AD42" s="714" t="s">
        <v>129</v>
      </c>
      <c r="AE42" s="714"/>
      <c r="AF42" s="714"/>
      <c r="AG42" s="714"/>
      <c r="AH42" s="714"/>
      <c r="AI42" s="714"/>
      <c r="AJ42" s="714"/>
      <c r="AK42" s="714"/>
      <c r="AL42" s="683" t="s">
        <v>129</v>
      </c>
      <c r="AM42" s="684"/>
      <c r="AN42" s="684"/>
      <c r="AO42" s="715"/>
      <c r="AQ42" s="716" t="s">
        <v>356</v>
      </c>
      <c r="AR42" s="717"/>
      <c r="AS42" s="717"/>
      <c r="AT42" s="717"/>
      <c r="AU42" s="717"/>
      <c r="AV42" s="717"/>
      <c r="AW42" s="717"/>
      <c r="AX42" s="717"/>
      <c r="AY42" s="718"/>
      <c r="AZ42" s="664">
        <v>999888</v>
      </c>
      <c r="BA42" s="703"/>
      <c r="BB42" s="703"/>
      <c r="BC42" s="703"/>
      <c r="BD42" s="665"/>
      <c r="BE42" s="665"/>
      <c r="BF42" s="709"/>
      <c r="BG42" s="730"/>
      <c r="BH42" s="731"/>
      <c r="BI42" s="731"/>
      <c r="BJ42" s="731"/>
      <c r="BK42" s="731"/>
      <c r="BL42" s="237"/>
      <c r="BM42" s="710" t="s">
        <v>357</v>
      </c>
      <c r="BN42" s="710"/>
      <c r="BO42" s="710"/>
      <c r="BP42" s="710"/>
      <c r="BQ42" s="710"/>
      <c r="BR42" s="710"/>
      <c r="BS42" s="710"/>
      <c r="BT42" s="710"/>
      <c r="BU42" s="711"/>
      <c r="BV42" s="664">
        <v>383</v>
      </c>
      <c r="BW42" s="703"/>
      <c r="BX42" s="703"/>
      <c r="BY42" s="703"/>
      <c r="BZ42" s="703"/>
      <c r="CA42" s="703"/>
      <c r="CB42" s="712"/>
      <c r="CD42" s="677" t="s">
        <v>358</v>
      </c>
      <c r="CE42" s="678"/>
      <c r="CF42" s="678"/>
      <c r="CG42" s="678"/>
      <c r="CH42" s="678"/>
      <c r="CI42" s="678"/>
      <c r="CJ42" s="678"/>
      <c r="CK42" s="678"/>
      <c r="CL42" s="678"/>
      <c r="CM42" s="678"/>
      <c r="CN42" s="678"/>
      <c r="CO42" s="678"/>
      <c r="CP42" s="678"/>
      <c r="CQ42" s="679"/>
      <c r="CR42" s="680">
        <v>1132679</v>
      </c>
      <c r="CS42" s="681"/>
      <c r="CT42" s="681"/>
      <c r="CU42" s="681"/>
      <c r="CV42" s="681"/>
      <c r="CW42" s="681"/>
      <c r="CX42" s="681"/>
      <c r="CY42" s="682"/>
      <c r="CZ42" s="683">
        <v>7.6</v>
      </c>
      <c r="DA42" s="684"/>
      <c r="DB42" s="684"/>
      <c r="DC42" s="685"/>
      <c r="DD42" s="686">
        <v>347525</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c r="B43" s="661" t="s">
        <v>359</v>
      </c>
      <c r="C43" s="662"/>
      <c r="D43" s="662"/>
      <c r="E43" s="662"/>
      <c r="F43" s="662"/>
      <c r="G43" s="662"/>
      <c r="H43" s="662"/>
      <c r="I43" s="662"/>
      <c r="J43" s="662"/>
      <c r="K43" s="662"/>
      <c r="L43" s="662"/>
      <c r="M43" s="662"/>
      <c r="N43" s="662"/>
      <c r="O43" s="662"/>
      <c r="P43" s="662"/>
      <c r="Q43" s="663"/>
      <c r="R43" s="664">
        <v>15053430</v>
      </c>
      <c r="S43" s="703"/>
      <c r="T43" s="703"/>
      <c r="U43" s="703"/>
      <c r="V43" s="703"/>
      <c r="W43" s="703"/>
      <c r="X43" s="703"/>
      <c r="Y43" s="704"/>
      <c r="Z43" s="705">
        <v>100</v>
      </c>
      <c r="AA43" s="705"/>
      <c r="AB43" s="705"/>
      <c r="AC43" s="705"/>
      <c r="AD43" s="706">
        <v>6689962</v>
      </c>
      <c r="AE43" s="706"/>
      <c r="AF43" s="706"/>
      <c r="AG43" s="706"/>
      <c r="AH43" s="706"/>
      <c r="AI43" s="706"/>
      <c r="AJ43" s="706"/>
      <c r="AK43" s="706"/>
      <c r="AL43" s="667">
        <v>100</v>
      </c>
      <c r="AM43" s="707"/>
      <c r="AN43" s="707"/>
      <c r="AO43" s="708"/>
      <c r="BV43" s="238"/>
      <c r="BW43" s="238"/>
      <c r="BX43" s="238"/>
      <c r="BY43" s="238"/>
      <c r="BZ43" s="238"/>
      <c r="CA43" s="238"/>
      <c r="CB43" s="238"/>
      <c r="CD43" s="677" t="s">
        <v>360</v>
      </c>
      <c r="CE43" s="678"/>
      <c r="CF43" s="678"/>
      <c r="CG43" s="678"/>
      <c r="CH43" s="678"/>
      <c r="CI43" s="678"/>
      <c r="CJ43" s="678"/>
      <c r="CK43" s="678"/>
      <c r="CL43" s="678"/>
      <c r="CM43" s="678"/>
      <c r="CN43" s="678"/>
      <c r="CO43" s="678"/>
      <c r="CP43" s="678"/>
      <c r="CQ43" s="679"/>
      <c r="CR43" s="680">
        <v>30564</v>
      </c>
      <c r="CS43" s="699"/>
      <c r="CT43" s="699"/>
      <c r="CU43" s="699"/>
      <c r="CV43" s="699"/>
      <c r="CW43" s="699"/>
      <c r="CX43" s="699"/>
      <c r="CY43" s="700"/>
      <c r="CZ43" s="683">
        <v>0.2</v>
      </c>
      <c r="DA43" s="701"/>
      <c r="DB43" s="701"/>
      <c r="DC43" s="702"/>
      <c r="DD43" s="686">
        <v>27606</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308</v>
      </c>
      <c r="CE44" s="694"/>
      <c r="CF44" s="677" t="s">
        <v>361</v>
      </c>
      <c r="CG44" s="678"/>
      <c r="CH44" s="678"/>
      <c r="CI44" s="678"/>
      <c r="CJ44" s="678"/>
      <c r="CK44" s="678"/>
      <c r="CL44" s="678"/>
      <c r="CM44" s="678"/>
      <c r="CN44" s="678"/>
      <c r="CO44" s="678"/>
      <c r="CP44" s="678"/>
      <c r="CQ44" s="679"/>
      <c r="CR44" s="680">
        <v>1076415</v>
      </c>
      <c r="CS44" s="681"/>
      <c r="CT44" s="681"/>
      <c r="CU44" s="681"/>
      <c r="CV44" s="681"/>
      <c r="CW44" s="681"/>
      <c r="CX44" s="681"/>
      <c r="CY44" s="682"/>
      <c r="CZ44" s="683">
        <v>7.2</v>
      </c>
      <c r="DA44" s="684"/>
      <c r="DB44" s="684"/>
      <c r="DC44" s="685"/>
      <c r="DD44" s="686">
        <v>323795</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c r="B45" s="240" t="s">
        <v>362</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363</v>
      </c>
      <c r="CG45" s="678"/>
      <c r="CH45" s="678"/>
      <c r="CI45" s="678"/>
      <c r="CJ45" s="678"/>
      <c r="CK45" s="678"/>
      <c r="CL45" s="678"/>
      <c r="CM45" s="678"/>
      <c r="CN45" s="678"/>
      <c r="CO45" s="678"/>
      <c r="CP45" s="678"/>
      <c r="CQ45" s="679"/>
      <c r="CR45" s="680">
        <v>348571</v>
      </c>
      <c r="CS45" s="699"/>
      <c r="CT45" s="699"/>
      <c r="CU45" s="699"/>
      <c r="CV45" s="699"/>
      <c r="CW45" s="699"/>
      <c r="CX45" s="699"/>
      <c r="CY45" s="700"/>
      <c r="CZ45" s="683">
        <v>2.2999999999999998</v>
      </c>
      <c r="DA45" s="701"/>
      <c r="DB45" s="701"/>
      <c r="DC45" s="702"/>
      <c r="DD45" s="686">
        <v>47741</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c r="B46" s="241" t="s">
        <v>364</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365</v>
      </c>
      <c r="CG46" s="678"/>
      <c r="CH46" s="678"/>
      <c r="CI46" s="678"/>
      <c r="CJ46" s="678"/>
      <c r="CK46" s="678"/>
      <c r="CL46" s="678"/>
      <c r="CM46" s="678"/>
      <c r="CN46" s="678"/>
      <c r="CO46" s="678"/>
      <c r="CP46" s="678"/>
      <c r="CQ46" s="679"/>
      <c r="CR46" s="680">
        <v>696466</v>
      </c>
      <c r="CS46" s="681"/>
      <c r="CT46" s="681"/>
      <c r="CU46" s="681"/>
      <c r="CV46" s="681"/>
      <c r="CW46" s="681"/>
      <c r="CX46" s="681"/>
      <c r="CY46" s="682"/>
      <c r="CZ46" s="683">
        <v>4.7</v>
      </c>
      <c r="DA46" s="684"/>
      <c r="DB46" s="684"/>
      <c r="DC46" s="685"/>
      <c r="DD46" s="686">
        <v>254176</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c r="B47" s="242" t="s">
        <v>366</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367</v>
      </c>
      <c r="CG47" s="678"/>
      <c r="CH47" s="678"/>
      <c r="CI47" s="678"/>
      <c r="CJ47" s="678"/>
      <c r="CK47" s="678"/>
      <c r="CL47" s="678"/>
      <c r="CM47" s="678"/>
      <c r="CN47" s="678"/>
      <c r="CO47" s="678"/>
      <c r="CP47" s="678"/>
      <c r="CQ47" s="679"/>
      <c r="CR47" s="680">
        <v>56264</v>
      </c>
      <c r="CS47" s="699"/>
      <c r="CT47" s="699"/>
      <c r="CU47" s="699"/>
      <c r="CV47" s="699"/>
      <c r="CW47" s="699"/>
      <c r="CX47" s="699"/>
      <c r="CY47" s="700"/>
      <c r="CZ47" s="683">
        <v>0.4</v>
      </c>
      <c r="DA47" s="701"/>
      <c r="DB47" s="701"/>
      <c r="DC47" s="702"/>
      <c r="DD47" s="686">
        <v>23730</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368</v>
      </c>
      <c r="CG48" s="678"/>
      <c r="CH48" s="678"/>
      <c r="CI48" s="678"/>
      <c r="CJ48" s="678"/>
      <c r="CK48" s="678"/>
      <c r="CL48" s="678"/>
      <c r="CM48" s="678"/>
      <c r="CN48" s="678"/>
      <c r="CO48" s="678"/>
      <c r="CP48" s="678"/>
      <c r="CQ48" s="679"/>
      <c r="CR48" s="680" t="s">
        <v>129</v>
      </c>
      <c r="CS48" s="681"/>
      <c r="CT48" s="681"/>
      <c r="CU48" s="681"/>
      <c r="CV48" s="681"/>
      <c r="CW48" s="681"/>
      <c r="CX48" s="681"/>
      <c r="CY48" s="682"/>
      <c r="CZ48" s="683" t="s">
        <v>369</v>
      </c>
      <c r="DA48" s="684"/>
      <c r="DB48" s="684"/>
      <c r="DC48" s="685"/>
      <c r="DD48" s="686" t="s">
        <v>129</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370</v>
      </c>
      <c r="CE49" s="662"/>
      <c r="CF49" s="662"/>
      <c r="CG49" s="662"/>
      <c r="CH49" s="662"/>
      <c r="CI49" s="662"/>
      <c r="CJ49" s="662"/>
      <c r="CK49" s="662"/>
      <c r="CL49" s="662"/>
      <c r="CM49" s="662"/>
      <c r="CN49" s="662"/>
      <c r="CO49" s="662"/>
      <c r="CP49" s="662"/>
      <c r="CQ49" s="663"/>
      <c r="CR49" s="664">
        <v>14867739</v>
      </c>
      <c r="CS49" s="665"/>
      <c r="CT49" s="665"/>
      <c r="CU49" s="665"/>
      <c r="CV49" s="665"/>
      <c r="CW49" s="665"/>
      <c r="CX49" s="665"/>
      <c r="CY49" s="666"/>
      <c r="CZ49" s="667">
        <v>100</v>
      </c>
      <c r="DA49" s="668"/>
      <c r="DB49" s="668"/>
      <c r="DC49" s="669"/>
      <c r="DD49" s="670">
        <v>8271700</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5Hwpv6Ju0Nu38ZjtXBYI7kSjns/cvyq/NavZKhjSsHLeNz+AAYQE3t7x7fybdApTQLNxVTPt+YXNNIcDu4N7Nw==" saltValue="y3hFKoBkqAKCLFIVeCy6H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371</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372</v>
      </c>
      <c r="DK2" s="1206"/>
      <c r="DL2" s="1206"/>
      <c r="DM2" s="1206"/>
      <c r="DN2" s="1206"/>
      <c r="DO2" s="1207"/>
      <c r="DP2" s="251"/>
      <c r="DQ2" s="1205" t="s">
        <v>373</v>
      </c>
      <c r="DR2" s="1206"/>
      <c r="DS2" s="1206"/>
      <c r="DT2" s="1206"/>
      <c r="DU2" s="1206"/>
      <c r="DV2" s="1206"/>
      <c r="DW2" s="1206"/>
      <c r="DX2" s="1206"/>
      <c r="DY2" s="1206"/>
      <c r="DZ2" s="1207"/>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1158" t="s">
        <v>374</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375</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1090" t="s">
        <v>376</v>
      </c>
      <c r="B5" s="1091"/>
      <c r="C5" s="1091"/>
      <c r="D5" s="1091"/>
      <c r="E5" s="1091"/>
      <c r="F5" s="1091"/>
      <c r="G5" s="1091"/>
      <c r="H5" s="1091"/>
      <c r="I5" s="1091"/>
      <c r="J5" s="1091"/>
      <c r="K5" s="1091"/>
      <c r="L5" s="1091"/>
      <c r="M5" s="1091"/>
      <c r="N5" s="1091"/>
      <c r="O5" s="1091"/>
      <c r="P5" s="1092"/>
      <c r="Q5" s="1096" t="s">
        <v>377</v>
      </c>
      <c r="R5" s="1097"/>
      <c r="S5" s="1097"/>
      <c r="T5" s="1097"/>
      <c r="U5" s="1098"/>
      <c r="V5" s="1096" t="s">
        <v>378</v>
      </c>
      <c r="W5" s="1097"/>
      <c r="X5" s="1097"/>
      <c r="Y5" s="1097"/>
      <c r="Z5" s="1098"/>
      <c r="AA5" s="1096" t="s">
        <v>379</v>
      </c>
      <c r="AB5" s="1097"/>
      <c r="AC5" s="1097"/>
      <c r="AD5" s="1097"/>
      <c r="AE5" s="1097"/>
      <c r="AF5" s="1208" t="s">
        <v>380</v>
      </c>
      <c r="AG5" s="1097"/>
      <c r="AH5" s="1097"/>
      <c r="AI5" s="1097"/>
      <c r="AJ5" s="1112"/>
      <c r="AK5" s="1097" t="s">
        <v>381</v>
      </c>
      <c r="AL5" s="1097"/>
      <c r="AM5" s="1097"/>
      <c r="AN5" s="1097"/>
      <c r="AO5" s="1098"/>
      <c r="AP5" s="1096" t="s">
        <v>382</v>
      </c>
      <c r="AQ5" s="1097"/>
      <c r="AR5" s="1097"/>
      <c r="AS5" s="1097"/>
      <c r="AT5" s="1098"/>
      <c r="AU5" s="1096" t="s">
        <v>383</v>
      </c>
      <c r="AV5" s="1097"/>
      <c r="AW5" s="1097"/>
      <c r="AX5" s="1097"/>
      <c r="AY5" s="1112"/>
      <c r="AZ5" s="258"/>
      <c r="BA5" s="258"/>
      <c r="BB5" s="258"/>
      <c r="BC5" s="258"/>
      <c r="BD5" s="258"/>
      <c r="BE5" s="259"/>
      <c r="BF5" s="259"/>
      <c r="BG5" s="259"/>
      <c r="BH5" s="259"/>
      <c r="BI5" s="259"/>
      <c r="BJ5" s="259"/>
      <c r="BK5" s="259"/>
      <c r="BL5" s="259"/>
      <c r="BM5" s="259"/>
      <c r="BN5" s="259"/>
      <c r="BO5" s="259"/>
      <c r="BP5" s="259"/>
      <c r="BQ5" s="1090" t="s">
        <v>384</v>
      </c>
      <c r="BR5" s="1091"/>
      <c r="BS5" s="1091"/>
      <c r="BT5" s="1091"/>
      <c r="BU5" s="1091"/>
      <c r="BV5" s="1091"/>
      <c r="BW5" s="1091"/>
      <c r="BX5" s="1091"/>
      <c r="BY5" s="1091"/>
      <c r="BZ5" s="1091"/>
      <c r="CA5" s="1091"/>
      <c r="CB5" s="1091"/>
      <c r="CC5" s="1091"/>
      <c r="CD5" s="1091"/>
      <c r="CE5" s="1091"/>
      <c r="CF5" s="1091"/>
      <c r="CG5" s="1092"/>
      <c r="CH5" s="1096" t="s">
        <v>385</v>
      </c>
      <c r="CI5" s="1097"/>
      <c r="CJ5" s="1097"/>
      <c r="CK5" s="1097"/>
      <c r="CL5" s="1098"/>
      <c r="CM5" s="1096" t="s">
        <v>386</v>
      </c>
      <c r="CN5" s="1097"/>
      <c r="CO5" s="1097"/>
      <c r="CP5" s="1097"/>
      <c r="CQ5" s="1098"/>
      <c r="CR5" s="1096" t="s">
        <v>387</v>
      </c>
      <c r="CS5" s="1097"/>
      <c r="CT5" s="1097"/>
      <c r="CU5" s="1097"/>
      <c r="CV5" s="1098"/>
      <c r="CW5" s="1096" t="s">
        <v>388</v>
      </c>
      <c r="CX5" s="1097"/>
      <c r="CY5" s="1097"/>
      <c r="CZ5" s="1097"/>
      <c r="DA5" s="1098"/>
      <c r="DB5" s="1096" t="s">
        <v>389</v>
      </c>
      <c r="DC5" s="1097"/>
      <c r="DD5" s="1097"/>
      <c r="DE5" s="1097"/>
      <c r="DF5" s="1098"/>
      <c r="DG5" s="1193" t="s">
        <v>390</v>
      </c>
      <c r="DH5" s="1194"/>
      <c r="DI5" s="1194"/>
      <c r="DJ5" s="1194"/>
      <c r="DK5" s="1195"/>
      <c r="DL5" s="1193" t="s">
        <v>391</v>
      </c>
      <c r="DM5" s="1194"/>
      <c r="DN5" s="1194"/>
      <c r="DO5" s="1194"/>
      <c r="DP5" s="1195"/>
      <c r="DQ5" s="1096" t="s">
        <v>392</v>
      </c>
      <c r="DR5" s="1097"/>
      <c r="DS5" s="1097"/>
      <c r="DT5" s="1097"/>
      <c r="DU5" s="1098"/>
      <c r="DV5" s="1096" t="s">
        <v>383</v>
      </c>
      <c r="DW5" s="1097"/>
      <c r="DX5" s="1097"/>
      <c r="DY5" s="1097"/>
      <c r="DZ5" s="1112"/>
      <c r="EA5" s="256"/>
    </row>
    <row r="6" spans="1:131" s="257" customFormat="1" ht="26.25" customHeight="1" thickBot="1">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c r="A7" s="260">
        <v>1</v>
      </c>
      <c r="B7" s="1145" t="s">
        <v>393</v>
      </c>
      <c r="C7" s="1146"/>
      <c r="D7" s="1146"/>
      <c r="E7" s="1146"/>
      <c r="F7" s="1146"/>
      <c r="G7" s="1146"/>
      <c r="H7" s="1146"/>
      <c r="I7" s="1146"/>
      <c r="J7" s="1146"/>
      <c r="K7" s="1146"/>
      <c r="L7" s="1146"/>
      <c r="M7" s="1146"/>
      <c r="N7" s="1146"/>
      <c r="O7" s="1146"/>
      <c r="P7" s="1147"/>
      <c r="Q7" s="1199">
        <v>15045</v>
      </c>
      <c r="R7" s="1200"/>
      <c r="S7" s="1200"/>
      <c r="T7" s="1200"/>
      <c r="U7" s="1200"/>
      <c r="V7" s="1200">
        <v>14857</v>
      </c>
      <c r="W7" s="1200"/>
      <c r="X7" s="1200"/>
      <c r="Y7" s="1200"/>
      <c r="Z7" s="1200"/>
      <c r="AA7" s="1200">
        <v>188</v>
      </c>
      <c r="AB7" s="1200"/>
      <c r="AC7" s="1200"/>
      <c r="AD7" s="1200"/>
      <c r="AE7" s="1201"/>
      <c r="AF7" s="1202">
        <v>163</v>
      </c>
      <c r="AG7" s="1203"/>
      <c r="AH7" s="1203"/>
      <c r="AI7" s="1203"/>
      <c r="AJ7" s="1204"/>
      <c r="AK7" s="1186">
        <v>267</v>
      </c>
      <c r="AL7" s="1187"/>
      <c r="AM7" s="1187"/>
      <c r="AN7" s="1187"/>
      <c r="AO7" s="1187"/>
      <c r="AP7" s="1187">
        <v>9674</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601</v>
      </c>
      <c r="BT7" s="1191"/>
      <c r="BU7" s="1191"/>
      <c r="BV7" s="1191"/>
      <c r="BW7" s="1191"/>
      <c r="BX7" s="1191"/>
      <c r="BY7" s="1191"/>
      <c r="BZ7" s="1191"/>
      <c r="CA7" s="1191"/>
      <c r="CB7" s="1191"/>
      <c r="CC7" s="1191"/>
      <c r="CD7" s="1191"/>
      <c r="CE7" s="1191"/>
      <c r="CF7" s="1191"/>
      <c r="CG7" s="1192"/>
      <c r="CH7" s="1183">
        <v>-10</v>
      </c>
      <c r="CI7" s="1184"/>
      <c r="CJ7" s="1184"/>
      <c r="CK7" s="1184"/>
      <c r="CL7" s="1185"/>
      <c r="CM7" s="1183">
        <v>212</v>
      </c>
      <c r="CN7" s="1184"/>
      <c r="CO7" s="1184"/>
      <c r="CP7" s="1184"/>
      <c r="CQ7" s="1185"/>
      <c r="CR7" s="1183">
        <v>30</v>
      </c>
      <c r="CS7" s="1184"/>
      <c r="CT7" s="1184"/>
      <c r="CU7" s="1184"/>
      <c r="CV7" s="1185"/>
      <c r="CW7" s="1183" t="s">
        <v>620</v>
      </c>
      <c r="CX7" s="1184"/>
      <c r="CY7" s="1184"/>
      <c r="CZ7" s="1184"/>
      <c r="DA7" s="1185"/>
      <c r="DB7" s="1183" t="s">
        <v>604</v>
      </c>
      <c r="DC7" s="1184"/>
      <c r="DD7" s="1184"/>
      <c r="DE7" s="1184"/>
      <c r="DF7" s="1185"/>
      <c r="DG7" s="1084" t="s">
        <v>620</v>
      </c>
      <c r="DH7" s="1085"/>
      <c r="DI7" s="1085"/>
      <c r="DJ7" s="1085"/>
      <c r="DK7" s="1086"/>
      <c r="DL7" s="1084" t="s">
        <v>620</v>
      </c>
      <c r="DM7" s="1085"/>
      <c r="DN7" s="1085"/>
      <c r="DO7" s="1085"/>
      <c r="DP7" s="1086"/>
      <c r="DQ7" s="1084" t="s">
        <v>620</v>
      </c>
      <c r="DR7" s="1085"/>
      <c r="DS7" s="1085"/>
      <c r="DT7" s="1085"/>
      <c r="DU7" s="1086"/>
      <c r="DV7" s="1210"/>
      <c r="DW7" s="1211"/>
      <c r="DX7" s="1211"/>
      <c r="DY7" s="1211"/>
      <c r="DZ7" s="1212"/>
      <c r="EA7" s="256"/>
    </row>
    <row r="8" spans="1:131" s="257" customFormat="1" ht="26.25" customHeight="1">
      <c r="A8" s="263">
        <v>2</v>
      </c>
      <c r="B8" s="1132" t="s">
        <v>394</v>
      </c>
      <c r="C8" s="1133"/>
      <c r="D8" s="1133"/>
      <c r="E8" s="1133"/>
      <c r="F8" s="1133"/>
      <c r="G8" s="1133"/>
      <c r="H8" s="1133"/>
      <c r="I8" s="1133"/>
      <c r="J8" s="1133"/>
      <c r="K8" s="1133"/>
      <c r="L8" s="1133"/>
      <c r="M8" s="1133"/>
      <c r="N8" s="1133"/>
      <c r="O8" s="1133"/>
      <c r="P8" s="1134"/>
      <c r="Q8" s="1138">
        <v>2</v>
      </c>
      <c r="R8" s="1139"/>
      <c r="S8" s="1139"/>
      <c r="T8" s="1139"/>
      <c r="U8" s="1139"/>
      <c r="V8" s="1139">
        <v>4</v>
      </c>
      <c r="W8" s="1139"/>
      <c r="X8" s="1139"/>
      <c r="Y8" s="1139"/>
      <c r="Z8" s="1139"/>
      <c r="AA8" s="1139">
        <v>-2</v>
      </c>
      <c r="AB8" s="1139"/>
      <c r="AC8" s="1139"/>
      <c r="AD8" s="1139"/>
      <c r="AE8" s="1140"/>
      <c r="AF8" s="1114">
        <v>-2</v>
      </c>
      <c r="AG8" s="1115"/>
      <c r="AH8" s="1115"/>
      <c r="AI8" s="1115"/>
      <c r="AJ8" s="1116"/>
      <c r="AK8" s="1181" t="s">
        <v>604</v>
      </c>
      <c r="AL8" s="1182"/>
      <c r="AM8" s="1182"/>
      <c r="AN8" s="1182"/>
      <c r="AO8" s="1182"/>
      <c r="AP8" s="1182" t="s">
        <v>604</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t="s">
        <v>602</v>
      </c>
      <c r="BS8" s="1109" t="s">
        <v>603</v>
      </c>
      <c r="BT8" s="1110"/>
      <c r="BU8" s="1110"/>
      <c r="BV8" s="1110"/>
      <c r="BW8" s="1110"/>
      <c r="BX8" s="1110"/>
      <c r="BY8" s="1110"/>
      <c r="BZ8" s="1110"/>
      <c r="CA8" s="1110"/>
      <c r="CB8" s="1110"/>
      <c r="CC8" s="1110"/>
      <c r="CD8" s="1110"/>
      <c r="CE8" s="1110"/>
      <c r="CF8" s="1110"/>
      <c r="CG8" s="1111"/>
      <c r="CH8" s="1084">
        <v>1</v>
      </c>
      <c r="CI8" s="1085"/>
      <c r="CJ8" s="1085"/>
      <c r="CK8" s="1085"/>
      <c r="CL8" s="1086"/>
      <c r="CM8" s="1084">
        <v>91</v>
      </c>
      <c r="CN8" s="1085"/>
      <c r="CO8" s="1085"/>
      <c r="CP8" s="1085"/>
      <c r="CQ8" s="1086"/>
      <c r="CR8" s="1084">
        <v>5</v>
      </c>
      <c r="CS8" s="1085"/>
      <c r="CT8" s="1085"/>
      <c r="CU8" s="1085"/>
      <c r="CV8" s="1086"/>
      <c r="CW8" s="1084" t="s">
        <v>620</v>
      </c>
      <c r="CX8" s="1085"/>
      <c r="CY8" s="1085"/>
      <c r="CZ8" s="1085"/>
      <c r="DA8" s="1086"/>
      <c r="DB8" s="1084">
        <v>60</v>
      </c>
      <c r="DC8" s="1085"/>
      <c r="DD8" s="1085"/>
      <c r="DE8" s="1085"/>
      <c r="DF8" s="1086"/>
      <c r="DG8" s="1084" t="s">
        <v>620</v>
      </c>
      <c r="DH8" s="1085"/>
      <c r="DI8" s="1085"/>
      <c r="DJ8" s="1085"/>
      <c r="DK8" s="1086"/>
      <c r="DL8" s="1084" t="s">
        <v>620</v>
      </c>
      <c r="DM8" s="1085"/>
      <c r="DN8" s="1085"/>
      <c r="DO8" s="1085"/>
      <c r="DP8" s="1086"/>
      <c r="DQ8" s="1084" t="s">
        <v>620</v>
      </c>
      <c r="DR8" s="1085"/>
      <c r="DS8" s="1085"/>
      <c r="DT8" s="1085"/>
      <c r="DU8" s="1086"/>
      <c r="DV8" s="1087"/>
      <c r="DW8" s="1088"/>
      <c r="DX8" s="1088"/>
      <c r="DY8" s="1088"/>
      <c r="DZ8" s="1089"/>
      <c r="EA8" s="256"/>
    </row>
    <row r="9" spans="1:131" s="257" customFormat="1" ht="26.25" customHeight="1">
      <c r="A9" s="263">
        <v>3</v>
      </c>
      <c r="B9" s="1132" t="s">
        <v>395</v>
      </c>
      <c r="C9" s="1133"/>
      <c r="D9" s="1133"/>
      <c r="E9" s="1133"/>
      <c r="F9" s="1133"/>
      <c r="G9" s="1133"/>
      <c r="H9" s="1133"/>
      <c r="I9" s="1133"/>
      <c r="J9" s="1133"/>
      <c r="K9" s="1133"/>
      <c r="L9" s="1133"/>
      <c r="M9" s="1133"/>
      <c r="N9" s="1133"/>
      <c r="O9" s="1133"/>
      <c r="P9" s="1134"/>
      <c r="Q9" s="1138">
        <v>7</v>
      </c>
      <c r="R9" s="1139"/>
      <c r="S9" s="1139"/>
      <c r="T9" s="1139"/>
      <c r="U9" s="1139"/>
      <c r="V9" s="1139">
        <v>7</v>
      </c>
      <c r="W9" s="1139"/>
      <c r="X9" s="1139"/>
      <c r="Y9" s="1139"/>
      <c r="Z9" s="1139"/>
      <c r="AA9" s="1139">
        <v>0</v>
      </c>
      <c r="AB9" s="1139"/>
      <c r="AC9" s="1139"/>
      <c r="AD9" s="1139"/>
      <c r="AE9" s="1140"/>
      <c r="AF9" s="1114">
        <v>0</v>
      </c>
      <c r="AG9" s="1115"/>
      <c r="AH9" s="1115"/>
      <c r="AI9" s="1115"/>
      <c r="AJ9" s="1116"/>
      <c r="AK9" s="1181" t="s">
        <v>604</v>
      </c>
      <c r="AL9" s="1182"/>
      <c r="AM9" s="1182"/>
      <c r="AN9" s="1182"/>
      <c r="AO9" s="1182"/>
      <c r="AP9" s="1182" t="s">
        <v>604</v>
      </c>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c r="A10" s="263">
        <v>4</v>
      </c>
      <c r="B10" s="1132" t="s">
        <v>396</v>
      </c>
      <c r="C10" s="1133"/>
      <c r="D10" s="1133"/>
      <c r="E10" s="1133"/>
      <c r="F10" s="1133"/>
      <c r="G10" s="1133"/>
      <c r="H10" s="1133"/>
      <c r="I10" s="1133"/>
      <c r="J10" s="1133"/>
      <c r="K10" s="1133"/>
      <c r="L10" s="1133"/>
      <c r="M10" s="1133"/>
      <c r="N10" s="1133"/>
      <c r="O10" s="1133"/>
      <c r="P10" s="1134"/>
      <c r="Q10" s="1138">
        <v>29</v>
      </c>
      <c r="R10" s="1139"/>
      <c r="S10" s="1139"/>
      <c r="T10" s="1139"/>
      <c r="U10" s="1139"/>
      <c r="V10" s="1139">
        <v>29</v>
      </c>
      <c r="W10" s="1139"/>
      <c r="X10" s="1139"/>
      <c r="Y10" s="1139"/>
      <c r="Z10" s="1139"/>
      <c r="AA10" s="1139">
        <v>0</v>
      </c>
      <c r="AB10" s="1139"/>
      <c r="AC10" s="1139"/>
      <c r="AD10" s="1139"/>
      <c r="AE10" s="1140"/>
      <c r="AF10" s="1114" t="s">
        <v>397</v>
      </c>
      <c r="AG10" s="1115"/>
      <c r="AH10" s="1115"/>
      <c r="AI10" s="1115"/>
      <c r="AJ10" s="1116"/>
      <c r="AK10" s="1181">
        <v>22</v>
      </c>
      <c r="AL10" s="1182"/>
      <c r="AM10" s="1182"/>
      <c r="AN10" s="1182"/>
      <c r="AO10" s="1182"/>
      <c r="AP10" s="1182">
        <v>31</v>
      </c>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398</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c r="A23" s="266" t="s">
        <v>399</v>
      </c>
      <c r="B23" s="1039" t="s">
        <v>400</v>
      </c>
      <c r="C23" s="1040"/>
      <c r="D23" s="1040"/>
      <c r="E23" s="1040"/>
      <c r="F23" s="1040"/>
      <c r="G23" s="1040"/>
      <c r="H23" s="1040"/>
      <c r="I23" s="1040"/>
      <c r="J23" s="1040"/>
      <c r="K23" s="1040"/>
      <c r="L23" s="1040"/>
      <c r="M23" s="1040"/>
      <c r="N23" s="1040"/>
      <c r="O23" s="1040"/>
      <c r="P23" s="1041"/>
      <c r="Q23" s="1163">
        <v>15057</v>
      </c>
      <c r="R23" s="1164"/>
      <c r="S23" s="1164"/>
      <c r="T23" s="1164"/>
      <c r="U23" s="1164"/>
      <c r="V23" s="1164">
        <v>14871</v>
      </c>
      <c r="W23" s="1164"/>
      <c r="X23" s="1164"/>
      <c r="Y23" s="1164"/>
      <c r="Z23" s="1164"/>
      <c r="AA23" s="1164">
        <v>186</v>
      </c>
      <c r="AB23" s="1164"/>
      <c r="AC23" s="1164"/>
      <c r="AD23" s="1164"/>
      <c r="AE23" s="1165"/>
      <c r="AF23" s="1166">
        <v>161</v>
      </c>
      <c r="AG23" s="1164"/>
      <c r="AH23" s="1164"/>
      <c r="AI23" s="1164"/>
      <c r="AJ23" s="1167"/>
      <c r="AK23" s="1168"/>
      <c r="AL23" s="1169"/>
      <c r="AM23" s="1169"/>
      <c r="AN23" s="1169"/>
      <c r="AO23" s="1169"/>
      <c r="AP23" s="1164">
        <v>9705</v>
      </c>
      <c r="AQ23" s="1164"/>
      <c r="AR23" s="1164"/>
      <c r="AS23" s="1164"/>
      <c r="AT23" s="1164"/>
      <c r="AU23" s="1170"/>
      <c r="AV23" s="1170"/>
      <c r="AW23" s="1170"/>
      <c r="AX23" s="1170"/>
      <c r="AY23" s="1171"/>
      <c r="AZ23" s="1160" t="s">
        <v>401</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c r="A24" s="1159" t="s">
        <v>402</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c r="A25" s="1158" t="s">
        <v>403</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c r="A26" s="1090" t="s">
        <v>376</v>
      </c>
      <c r="B26" s="1091"/>
      <c r="C26" s="1091"/>
      <c r="D26" s="1091"/>
      <c r="E26" s="1091"/>
      <c r="F26" s="1091"/>
      <c r="G26" s="1091"/>
      <c r="H26" s="1091"/>
      <c r="I26" s="1091"/>
      <c r="J26" s="1091"/>
      <c r="K26" s="1091"/>
      <c r="L26" s="1091"/>
      <c r="M26" s="1091"/>
      <c r="N26" s="1091"/>
      <c r="O26" s="1091"/>
      <c r="P26" s="1092"/>
      <c r="Q26" s="1096" t="s">
        <v>404</v>
      </c>
      <c r="R26" s="1097"/>
      <c r="S26" s="1097"/>
      <c r="T26" s="1097"/>
      <c r="U26" s="1098"/>
      <c r="V26" s="1096" t="s">
        <v>405</v>
      </c>
      <c r="W26" s="1097"/>
      <c r="X26" s="1097"/>
      <c r="Y26" s="1097"/>
      <c r="Z26" s="1098"/>
      <c r="AA26" s="1096" t="s">
        <v>406</v>
      </c>
      <c r="AB26" s="1097"/>
      <c r="AC26" s="1097"/>
      <c r="AD26" s="1097"/>
      <c r="AE26" s="1097"/>
      <c r="AF26" s="1154" t="s">
        <v>407</v>
      </c>
      <c r="AG26" s="1103"/>
      <c r="AH26" s="1103"/>
      <c r="AI26" s="1103"/>
      <c r="AJ26" s="1155"/>
      <c r="AK26" s="1097" t="s">
        <v>408</v>
      </c>
      <c r="AL26" s="1097"/>
      <c r="AM26" s="1097"/>
      <c r="AN26" s="1097"/>
      <c r="AO26" s="1098"/>
      <c r="AP26" s="1096" t="s">
        <v>409</v>
      </c>
      <c r="AQ26" s="1097"/>
      <c r="AR26" s="1097"/>
      <c r="AS26" s="1097"/>
      <c r="AT26" s="1098"/>
      <c r="AU26" s="1096" t="s">
        <v>410</v>
      </c>
      <c r="AV26" s="1097"/>
      <c r="AW26" s="1097"/>
      <c r="AX26" s="1097"/>
      <c r="AY26" s="1098"/>
      <c r="AZ26" s="1096" t="s">
        <v>411</v>
      </c>
      <c r="BA26" s="1097"/>
      <c r="BB26" s="1097"/>
      <c r="BC26" s="1097"/>
      <c r="BD26" s="1098"/>
      <c r="BE26" s="1096" t="s">
        <v>383</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c r="A28" s="268">
        <v>1</v>
      </c>
      <c r="B28" s="1145" t="s">
        <v>412</v>
      </c>
      <c r="C28" s="1146"/>
      <c r="D28" s="1146"/>
      <c r="E28" s="1146"/>
      <c r="F28" s="1146"/>
      <c r="G28" s="1146"/>
      <c r="H28" s="1146"/>
      <c r="I28" s="1146"/>
      <c r="J28" s="1146"/>
      <c r="K28" s="1146"/>
      <c r="L28" s="1146"/>
      <c r="M28" s="1146"/>
      <c r="N28" s="1146"/>
      <c r="O28" s="1146"/>
      <c r="P28" s="1147"/>
      <c r="Q28" s="1148">
        <v>2976</v>
      </c>
      <c r="R28" s="1149"/>
      <c r="S28" s="1149"/>
      <c r="T28" s="1149"/>
      <c r="U28" s="1149"/>
      <c r="V28" s="1149">
        <v>3002</v>
      </c>
      <c r="W28" s="1149"/>
      <c r="X28" s="1149"/>
      <c r="Y28" s="1149"/>
      <c r="Z28" s="1149"/>
      <c r="AA28" s="1149">
        <v>-26</v>
      </c>
      <c r="AB28" s="1149"/>
      <c r="AC28" s="1149"/>
      <c r="AD28" s="1149"/>
      <c r="AE28" s="1150"/>
      <c r="AF28" s="1151">
        <v>-26</v>
      </c>
      <c r="AG28" s="1149"/>
      <c r="AH28" s="1149"/>
      <c r="AI28" s="1149"/>
      <c r="AJ28" s="1152"/>
      <c r="AK28" s="1153">
        <v>258</v>
      </c>
      <c r="AL28" s="1141"/>
      <c r="AM28" s="1141"/>
      <c r="AN28" s="1141"/>
      <c r="AO28" s="1141"/>
      <c r="AP28" s="1141" t="s">
        <v>604</v>
      </c>
      <c r="AQ28" s="1141"/>
      <c r="AR28" s="1141"/>
      <c r="AS28" s="1141"/>
      <c r="AT28" s="1141"/>
      <c r="AU28" s="1141" t="s">
        <v>604</v>
      </c>
      <c r="AV28" s="1141"/>
      <c r="AW28" s="1141"/>
      <c r="AX28" s="1141"/>
      <c r="AY28" s="1141"/>
      <c r="AZ28" s="1142" t="s">
        <v>604</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c r="A29" s="268">
        <v>2</v>
      </c>
      <c r="B29" s="1132" t="s">
        <v>413</v>
      </c>
      <c r="C29" s="1133"/>
      <c r="D29" s="1133"/>
      <c r="E29" s="1133"/>
      <c r="F29" s="1133"/>
      <c r="G29" s="1133"/>
      <c r="H29" s="1133"/>
      <c r="I29" s="1133"/>
      <c r="J29" s="1133"/>
      <c r="K29" s="1133"/>
      <c r="L29" s="1133"/>
      <c r="M29" s="1133"/>
      <c r="N29" s="1133"/>
      <c r="O29" s="1133"/>
      <c r="P29" s="1134"/>
      <c r="Q29" s="1138">
        <v>500</v>
      </c>
      <c r="R29" s="1139"/>
      <c r="S29" s="1139"/>
      <c r="T29" s="1139"/>
      <c r="U29" s="1139"/>
      <c r="V29" s="1139">
        <v>484</v>
      </c>
      <c r="W29" s="1139"/>
      <c r="X29" s="1139"/>
      <c r="Y29" s="1139"/>
      <c r="Z29" s="1139"/>
      <c r="AA29" s="1139">
        <v>16</v>
      </c>
      <c r="AB29" s="1139"/>
      <c r="AC29" s="1139"/>
      <c r="AD29" s="1139"/>
      <c r="AE29" s="1140"/>
      <c r="AF29" s="1114">
        <v>16</v>
      </c>
      <c r="AG29" s="1115"/>
      <c r="AH29" s="1115"/>
      <c r="AI29" s="1115"/>
      <c r="AJ29" s="1116"/>
      <c r="AK29" s="1075">
        <v>137</v>
      </c>
      <c r="AL29" s="1066"/>
      <c r="AM29" s="1066"/>
      <c r="AN29" s="1066"/>
      <c r="AO29" s="1066"/>
      <c r="AP29" s="1066" t="s">
        <v>604</v>
      </c>
      <c r="AQ29" s="1066"/>
      <c r="AR29" s="1066"/>
      <c r="AS29" s="1066"/>
      <c r="AT29" s="1066"/>
      <c r="AU29" s="1066" t="s">
        <v>604</v>
      </c>
      <c r="AV29" s="1066"/>
      <c r="AW29" s="1066"/>
      <c r="AX29" s="1066"/>
      <c r="AY29" s="1066"/>
      <c r="AZ29" s="1137" t="s">
        <v>604</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c r="A30" s="268">
        <v>3</v>
      </c>
      <c r="B30" s="1132" t="s">
        <v>414</v>
      </c>
      <c r="C30" s="1133"/>
      <c r="D30" s="1133"/>
      <c r="E30" s="1133"/>
      <c r="F30" s="1133"/>
      <c r="G30" s="1133"/>
      <c r="H30" s="1133"/>
      <c r="I30" s="1133"/>
      <c r="J30" s="1133"/>
      <c r="K30" s="1133"/>
      <c r="L30" s="1133"/>
      <c r="M30" s="1133"/>
      <c r="N30" s="1133"/>
      <c r="O30" s="1133"/>
      <c r="P30" s="1134"/>
      <c r="Q30" s="1138">
        <v>543</v>
      </c>
      <c r="R30" s="1139"/>
      <c r="S30" s="1139"/>
      <c r="T30" s="1139"/>
      <c r="U30" s="1139"/>
      <c r="V30" s="1139">
        <v>557</v>
      </c>
      <c r="W30" s="1139"/>
      <c r="X30" s="1139"/>
      <c r="Y30" s="1139"/>
      <c r="Z30" s="1139"/>
      <c r="AA30" s="1139">
        <v>-14</v>
      </c>
      <c r="AB30" s="1139"/>
      <c r="AC30" s="1139"/>
      <c r="AD30" s="1139"/>
      <c r="AE30" s="1140"/>
      <c r="AF30" s="1114">
        <v>193</v>
      </c>
      <c r="AG30" s="1115"/>
      <c r="AH30" s="1115"/>
      <c r="AI30" s="1115"/>
      <c r="AJ30" s="1116"/>
      <c r="AK30" s="1075">
        <v>41</v>
      </c>
      <c r="AL30" s="1066"/>
      <c r="AM30" s="1066"/>
      <c r="AN30" s="1066"/>
      <c r="AO30" s="1066"/>
      <c r="AP30" s="1066">
        <v>912</v>
      </c>
      <c r="AQ30" s="1066"/>
      <c r="AR30" s="1066"/>
      <c r="AS30" s="1066"/>
      <c r="AT30" s="1066"/>
      <c r="AU30" s="1066">
        <v>57</v>
      </c>
      <c r="AV30" s="1066"/>
      <c r="AW30" s="1066"/>
      <c r="AX30" s="1066"/>
      <c r="AY30" s="1066"/>
      <c r="AZ30" s="1137" t="s">
        <v>604</v>
      </c>
      <c r="BA30" s="1137"/>
      <c r="BB30" s="1137"/>
      <c r="BC30" s="1137"/>
      <c r="BD30" s="1137"/>
      <c r="BE30" s="1127" t="s">
        <v>415</v>
      </c>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c r="A31" s="268">
        <v>4</v>
      </c>
      <c r="B31" s="1132" t="s">
        <v>416</v>
      </c>
      <c r="C31" s="1133"/>
      <c r="D31" s="1133"/>
      <c r="E31" s="1133"/>
      <c r="F31" s="1133"/>
      <c r="G31" s="1133"/>
      <c r="H31" s="1133"/>
      <c r="I31" s="1133"/>
      <c r="J31" s="1133"/>
      <c r="K31" s="1133"/>
      <c r="L31" s="1133"/>
      <c r="M31" s="1133"/>
      <c r="N31" s="1133"/>
      <c r="O31" s="1133"/>
      <c r="P31" s="1134"/>
      <c r="Q31" s="1138">
        <v>20</v>
      </c>
      <c r="R31" s="1139"/>
      <c r="S31" s="1139"/>
      <c r="T31" s="1139"/>
      <c r="U31" s="1139"/>
      <c r="V31" s="1139">
        <v>18</v>
      </c>
      <c r="W31" s="1139"/>
      <c r="X31" s="1139"/>
      <c r="Y31" s="1139"/>
      <c r="Z31" s="1139"/>
      <c r="AA31" s="1139">
        <v>2</v>
      </c>
      <c r="AB31" s="1139"/>
      <c r="AC31" s="1139"/>
      <c r="AD31" s="1139"/>
      <c r="AE31" s="1140"/>
      <c r="AF31" s="1114">
        <v>95</v>
      </c>
      <c r="AG31" s="1115"/>
      <c r="AH31" s="1115"/>
      <c r="AI31" s="1115"/>
      <c r="AJ31" s="1116"/>
      <c r="AK31" s="1075">
        <v>5</v>
      </c>
      <c r="AL31" s="1066"/>
      <c r="AM31" s="1066"/>
      <c r="AN31" s="1066"/>
      <c r="AO31" s="1066"/>
      <c r="AP31" s="1066">
        <v>48</v>
      </c>
      <c r="AQ31" s="1066"/>
      <c r="AR31" s="1066"/>
      <c r="AS31" s="1066"/>
      <c r="AT31" s="1066"/>
      <c r="AU31" s="1066" t="s">
        <v>604</v>
      </c>
      <c r="AV31" s="1066"/>
      <c r="AW31" s="1066"/>
      <c r="AX31" s="1066"/>
      <c r="AY31" s="1066"/>
      <c r="AZ31" s="1137" t="s">
        <v>604</v>
      </c>
      <c r="BA31" s="1137"/>
      <c r="BB31" s="1137"/>
      <c r="BC31" s="1137"/>
      <c r="BD31" s="1137"/>
      <c r="BE31" s="1127" t="s">
        <v>417</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c r="A32" s="268">
        <v>5</v>
      </c>
      <c r="B32" s="1132" t="s">
        <v>418</v>
      </c>
      <c r="C32" s="1133"/>
      <c r="D32" s="1133"/>
      <c r="E32" s="1133"/>
      <c r="F32" s="1133"/>
      <c r="G32" s="1133"/>
      <c r="H32" s="1133"/>
      <c r="I32" s="1133"/>
      <c r="J32" s="1133"/>
      <c r="K32" s="1133"/>
      <c r="L32" s="1133"/>
      <c r="M32" s="1133"/>
      <c r="N32" s="1133"/>
      <c r="O32" s="1133"/>
      <c r="P32" s="1134"/>
      <c r="Q32" s="1138">
        <v>484</v>
      </c>
      <c r="R32" s="1139"/>
      <c r="S32" s="1139"/>
      <c r="T32" s="1139"/>
      <c r="U32" s="1139"/>
      <c r="V32" s="1139">
        <v>478</v>
      </c>
      <c r="W32" s="1139"/>
      <c r="X32" s="1139"/>
      <c r="Y32" s="1139"/>
      <c r="Z32" s="1139"/>
      <c r="AA32" s="1139">
        <v>6</v>
      </c>
      <c r="AB32" s="1139"/>
      <c r="AC32" s="1139"/>
      <c r="AD32" s="1139"/>
      <c r="AE32" s="1140"/>
      <c r="AF32" s="1114">
        <v>413</v>
      </c>
      <c r="AG32" s="1115"/>
      <c r="AH32" s="1115"/>
      <c r="AI32" s="1115"/>
      <c r="AJ32" s="1116"/>
      <c r="AK32" s="1075">
        <v>258</v>
      </c>
      <c r="AL32" s="1066"/>
      <c r="AM32" s="1066"/>
      <c r="AN32" s="1066"/>
      <c r="AO32" s="1066"/>
      <c r="AP32" s="1066">
        <v>2801</v>
      </c>
      <c r="AQ32" s="1066"/>
      <c r="AR32" s="1066"/>
      <c r="AS32" s="1066"/>
      <c r="AT32" s="1066"/>
      <c r="AU32" s="1066">
        <v>2602</v>
      </c>
      <c r="AV32" s="1066"/>
      <c r="AW32" s="1066"/>
      <c r="AX32" s="1066"/>
      <c r="AY32" s="1066"/>
      <c r="AZ32" s="1137" t="s">
        <v>604</v>
      </c>
      <c r="BA32" s="1137"/>
      <c r="BB32" s="1137"/>
      <c r="BC32" s="1137"/>
      <c r="BD32" s="1137"/>
      <c r="BE32" s="1127" t="s">
        <v>415</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c r="A33" s="268">
        <v>6</v>
      </c>
      <c r="B33" s="1132" t="s">
        <v>419</v>
      </c>
      <c r="C33" s="1133"/>
      <c r="D33" s="1133"/>
      <c r="E33" s="1133"/>
      <c r="F33" s="1133"/>
      <c r="G33" s="1133"/>
      <c r="H33" s="1133"/>
      <c r="I33" s="1133"/>
      <c r="J33" s="1133"/>
      <c r="K33" s="1133"/>
      <c r="L33" s="1133"/>
      <c r="M33" s="1133"/>
      <c r="N33" s="1133"/>
      <c r="O33" s="1133"/>
      <c r="P33" s="1134"/>
      <c r="Q33" s="1138" t="s">
        <v>627</v>
      </c>
      <c r="R33" s="1139"/>
      <c r="S33" s="1139"/>
      <c r="T33" s="1139"/>
      <c r="U33" s="1139"/>
      <c r="V33" s="1139" t="s">
        <v>627</v>
      </c>
      <c r="W33" s="1139"/>
      <c r="X33" s="1139"/>
      <c r="Y33" s="1139"/>
      <c r="Z33" s="1139"/>
      <c r="AA33" s="1139" t="s">
        <v>627</v>
      </c>
      <c r="AB33" s="1139"/>
      <c r="AC33" s="1139"/>
      <c r="AD33" s="1139"/>
      <c r="AE33" s="1140"/>
      <c r="AF33" s="1114" t="s">
        <v>420</v>
      </c>
      <c r="AG33" s="1115"/>
      <c r="AH33" s="1115"/>
      <c r="AI33" s="1115"/>
      <c r="AJ33" s="1116"/>
      <c r="AK33" s="1075" t="s">
        <v>627</v>
      </c>
      <c r="AL33" s="1066"/>
      <c r="AM33" s="1066"/>
      <c r="AN33" s="1066"/>
      <c r="AO33" s="1066"/>
      <c r="AP33" s="1066" t="s">
        <v>627</v>
      </c>
      <c r="AQ33" s="1066"/>
      <c r="AR33" s="1066"/>
      <c r="AS33" s="1066"/>
      <c r="AT33" s="1066"/>
      <c r="AU33" s="1066" t="s">
        <v>604</v>
      </c>
      <c r="AV33" s="1066"/>
      <c r="AW33" s="1066"/>
      <c r="AX33" s="1066"/>
      <c r="AY33" s="1066"/>
      <c r="AZ33" s="1137" t="s">
        <v>604</v>
      </c>
      <c r="BA33" s="1137"/>
      <c r="BB33" s="1137"/>
      <c r="BC33" s="1137"/>
      <c r="BD33" s="1137"/>
      <c r="BE33" s="1127" t="s">
        <v>421</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422</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c r="A63" s="266" t="s">
        <v>399</v>
      </c>
      <c r="B63" s="1039" t="s">
        <v>423</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690</v>
      </c>
      <c r="AG63" s="1054"/>
      <c r="AH63" s="1054"/>
      <c r="AI63" s="1054"/>
      <c r="AJ63" s="1125"/>
      <c r="AK63" s="1126"/>
      <c r="AL63" s="1058"/>
      <c r="AM63" s="1058"/>
      <c r="AN63" s="1058"/>
      <c r="AO63" s="1058"/>
      <c r="AP63" s="1054">
        <v>3761</v>
      </c>
      <c r="AQ63" s="1054"/>
      <c r="AR63" s="1054"/>
      <c r="AS63" s="1054"/>
      <c r="AT63" s="1054"/>
      <c r="AU63" s="1054">
        <v>2659</v>
      </c>
      <c r="AV63" s="1054"/>
      <c r="AW63" s="1054"/>
      <c r="AX63" s="1054"/>
      <c r="AY63" s="1054"/>
      <c r="AZ63" s="1120"/>
      <c r="BA63" s="1120"/>
      <c r="BB63" s="1120"/>
      <c r="BC63" s="1120"/>
      <c r="BD63" s="1120"/>
      <c r="BE63" s="1055"/>
      <c r="BF63" s="1055"/>
      <c r="BG63" s="1055"/>
      <c r="BH63" s="1055"/>
      <c r="BI63" s="1056"/>
      <c r="BJ63" s="1121" t="s">
        <v>397</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c r="A65" s="254" t="s">
        <v>424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c r="A66" s="1090" t="s">
        <v>425</v>
      </c>
      <c r="B66" s="1091"/>
      <c r="C66" s="1091"/>
      <c r="D66" s="1091"/>
      <c r="E66" s="1091"/>
      <c r="F66" s="1091"/>
      <c r="G66" s="1091"/>
      <c r="H66" s="1091"/>
      <c r="I66" s="1091"/>
      <c r="J66" s="1091"/>
      <c r="K66" s="1091"/>
      <c r="L66" s="1091"/>
      <c r="M66" s="1091"/>
      <c r="N66" s="1091"/>
      <c r="O66" s="1091"/>
      <c r="P66" s="1092"/>
      <c r="Q66" s="1096" t="s">
        <v>404</v>
      </c>
      <c r="R66" s="1097"/>
      <c r="S66" s="1097"/>
      <c r="T66" s="1097"/>
      <c r="U66" s="1098"/>
      <c r="V66" s="1096" t="s">
        <v>426</v>
      </c>
      <c r="W66" s="1097"/>
      <c r="X66" s="1097"/>
      <c r="Y66" s="1097"/>
      <c r="Z66" s="1098"/>
      <c r="AA66" s="1096" t="s">
        <v>427</v>
      </c>
      <c r="AB66" s="1097"/>
      <c r="AC66" s="1097"/>
      <c r="AD66" s="1097"/>
      <c r="AE66" s="1098"/>
      <c r="AF66" s="1102" t="s">
        <v>428</v>
      </c>
      <c r="AG66" s="1103"/>
      <c r="AH66" s="1103"/>
      <c r="AI66" s="1103"/>
      <c r="AJ66" s="1104"/>
      <c r="AK66" s="1096" t="s">
        <v>408</v>
      </c>
      <c r="AL66" s="1091"/>
      <c r="AM66" s="1091"/>
      <c r="AN66" s="1091"/>
      <c r="AO66" s="1092"/>
      <c r="AP66" s="1096" t="s">
        <v>429</v>
      </c>
      <c r="AQ66" s="1097"/>
      <c r="AR66" s="1097"/>
      <c r="AS66" s="1097"/>
      <c r="AT66" s="1098"/>
      <c r="AU66" s="1096" t="s">
        <v>430</v>
      </c>
      <c r="AV66" s="1097"/>
      <c r="AW66" s="1097"/>
      <c r="AX66" s="1097"/>
      <c r="AY66" s="1098"/>
      <c r="AZ66" s="1096" t="s">
        <v>383</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c r="A68" s="260">
        <v>1</v>
      </c>
      <c r="B68" s="1080" t="s">
        <v>605</v>
      </c>
      <c r="C68" s="1081"/>
      <c r="D68" s="1081"/>
      <c r="E68" s="1081"/>
      <c r="F68" s="1081"/>
      <c r="G68" s="1081"/>
      <c r="H68" s="1081"/>
      <c r="I68" s="1081"/>
      <c r="J68" s="1081"/>
      <c r="K68" s="1081"/>
      <c r="L68" s="1081"/>
      <c r="M68" s="1081"/>
      <c r="N68" s="1081"/>
      <c r="O68" s="1081"/>
      <c r="P68" s="1082"/>
      <c r="Q68" s="1083">
        <v>4</v>
      </c>
      <c r="R68" s="1077"/>
      <c r="S68" s="1077"/>
      <c r="T68" s="1077"/>
      <c r="U68" s="1077"/>
      <c r="V68" s="1077">
        <v>2</v>
      </c>
      <c r="W68" s="1077"/>
      <c r="X68" s="1077"/>
      <c r="Y68" s="1077"/>
      <c r="Z68" s="1077"/>
      <c r="AA68" s="1077">
        <v>1</v>
      </c>
      <c r="AB68" s="1077"/>
      <c r="AC68" s="1077"/>
      <c r="AD68" s="1077"/>
      <c r="AE68" s="1077"/>
      <c r="AF68" s="1077">
        <v>1</v>
      </c>
      <c r="AG68" s="1077"/>
      <c r="AH68" s="1077"/>
      <c r="AI68" s="1077"/>
      <c r="AJ68" s="1077"/>
      <c r="AK68" s="1077" t="s">
        <v>530</v>
      </c>
      <c r="AL68" s="1077"/>
      <c r="AM68" s="1077"/>
      <c r="AN68" s="1077"/>
      <c r="AO68" s="1077"/>
      <c r="AP68" s="1077" t="s">
        <v>530</v>
      </c>
      <c r="AQ68" s="1077"/>
      <c r="AR68" s="1077"/>
      <c r="AS68" s="1077"/>
      <c r="AT68" s="1077"/>
      <c r="AU68" s="1077" t="s">
        <v>628</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c r="A69" s="263">
        <v>2</v>
      </c>
      <c r="B69" s="1069" t="s">
        <v>606</v>
      </c>
      <c r="C69" s="1070"/>
      <c r="D69" s="1070"/>
      <c r="E69" s="1070"/>
      <c r="F69" s="1070"/>
      <c r="G69" s="1070"/>
      <c r="H69" s="1070"/>
      <c r="I69" s="1070"/>
      <c r="J69" s="1070"/>
      <c r="K69" s="1070"/>
      <c r="L69" s="1070"/>
      <c r="M69" s="1070"/>
      <c r="N69" s="1070"/>
      <c r="O69" s="1070"/>
      <c r="P69" s="1071"/>
      <c r="Q69" s="1072">
        <v>134</v>
      </c>
      <c r="R69" s="1066"/>
      <c r="S69" s="1066"/>
      <c r="T69" s="1066"/>
      <c r="U69" s="1066"/>
      <c r="V69" s="1066">
        <v>122</v>
      </c>
      <c r="W69" s="1066"/>
      <c r="X69" s="1066"/>
      <c r="Y69" s="1066"/>
      <c r="Z69" s="1066"/>
      <c r="AA69" s="1066">
        <v>12</v>
      </c>
      <c r="AB69" s="1066"/>
      <c r="AC69" s="1066"/>
      <c r="AD69" s="1066"/>
      <c r="AE69" s="1066"/>
      <c r="AF69" s="1066">
        <v>12</v>
      </c>
      <c r="AG69" s="1066"/>
      <c r="AH69" s="1066"/>
      <c r="AI69" s="1066"/>
      <c r="AJ69" s="1066"/>
      <c r="AK69" s="1066" t="s">
        <v>530</v>
      </c>
      <c r="AL69" s="1066"/>
      <c r="AM69" s="1066"/>
      <c r="AN69" s="1066"/>
      <c r="AO69" s="1066"/>
      <c r="AP69" s="1066">
        <v>193</v>
      </c>
      <c r="AQ69" s="1066"/>
      <c r="AR69" s="1066"/>
      <c r="AS69" s="1066"/>
      <c r="AT69" s="1066"/>
      <c r="AU69" s="1066">
        <v>68</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c r="A70" s="263">
        <v>3</v>
      </c>
      <c r="B70" s="1069" t="s">
        <v>607</v>
      </c>
      <c r="C70" s="1070"/>
      <c r="D70" s="1070"/>
      <c r="E70" s="1070"/>
      <c r="F70" s="1070"/>
      <c r="G70" s="1070"/>
      <c r="H70" s="1070"/>
      <c r="I70" s="1070"/>
      <c r="J70" s="1070"/>
      <c r="K70" s="1070"/>
      <c r="L70" s="1070"/>
      <c r="M70" s="1070"/>
      <c r="N70" s="1070"/>
      <c r="O70" s="1070"/>
      <c r="P70" s="1071"/>
      <c r="Q70" s="1072">
        <v>83</v>
      </c>
      <c r="R70" s="1066"/>
      <c r="S70" s="1066"/>
      <c r="T70" s="1066"/>
      <c r="U70" s="1066"/>
      <c r="V70" s="1066">
        <v>81</v>
      </c>
      <c r="W70" s="1066"/>
      <c r="X70" s="1066"/>
      <c r="Y70" s="1066"/>
      <c r="Z70" s="1066"/>
      <c r="AA70" s="1066">
        <v>2</v>
      </c>
      <c r="AB70" s="1066"/>
      <c r="AC70" s="1066"/>
      <c r="AD70" s="1066"/>
      <c r="AE70" s="1066"/>
      <c r="AF70" s="1066">
        <v>2</v>
      </c>
      <c r="AG70" s="1066"/>
      <c r="AH70" s="1066"/>
      <c r="AI70" s="1066"/>
      <c r="AJ70" s="1066"/>
      <c r="AK70" s="1066" t="s">
        <v>530</v>
      </c>
      <c r="AL70" s="1066"/>
      <c r="AM70" s="1066"/>
      <c r="AN70" s="1066"/>
      <c r="AO70" s="1066"/>
      <c r="AP70" s="1066" t="s">
        <v>530</v>
      </c>
      <c r="AQ70" s="1066"/>
      <c r="AR70" s="1066"/>
      <c r="AS70" s="1066"/>
      <c r="AT70" s="1066"/>
      <c r="AU70" s="1066" t="s">
        <v>628</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c r="A71" s="263">
        <v>4</v>
      </c>
      <c r="B71" s="1069" t="s">
        <v>608</v>
      </c>
      <c r="C71" s="1070"/>
      <c r="D71" s="1070"/>
      <c r="E71" s="1070"/>
      <c r="F71" s="1070"/>
      <c r="G71" s="1070"/>
      <c r="H71" s="1070"/>
      <c r="I71" s="1070"/>
      <c r="J71" s="1070"/>
      <c r="K71" s="1070"/>
      <c r="L71" s="1070"/>
      <c r="M71" s="1070"/>
      <c r="N71" s="1070"/>
      <c r="O71" s="1070"/>
      <c r="P71" s="1071"/>
      <c r="Q71" s="1072">
        <v>11</v>
      </c>
      <c r="R71" s="1066"/>
      <c r="S71" s="1066"/>
      <c r="T71" s="1066"/>
      <c r="U71" s="1066"/>
      <c r="V71" s="1066">
        <v>6</v>
      </c>
      <c r="W71" s="1066"/>
      <c r="X71" s="1066"/>
      <c r="Y71" s="1066"/>
      <c r="Z71" s="1066"/>
      <c r="AA71" s="1066">
        <v>4</v>
      </c>
      <c r="AB71" s="1066"/>
      <c r="AC71" s="1066"/>
      <c r="AD71" s="1066"/>
      <c r="AE71" s="1066"/>
      <c r="AF71" s="1066">
        <v>4</v>
      </c>
      <c r="AG71" s="1066"/>
      <c r="AH71" s="1066"/>
      <c r="AI71" s="1066"/>
      <c r="AJ71" s="1066"/>
      <c r="AK71" s="1066" t="s">
        <v>530</v>
      </c>
      <c r="AL71" s="1066"/>
      <c r="AM71" s="1066"/>
      <c r="AN71" s="1066"/>
      <c r="AO71" s="1066"/>
      <c r="AP71" s="1066" t="s">
        <v>530</v>
      </c>
      <c r="AQ71" s="1066"/>
      <c r="AR71" s="1066"/>
      <c r="AS71" s="1066"/>
      <c r="AT71" s="1066"/>
      <c r="AU71" s="1066" t="s">
        <v>628</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c r="A72" s="263">
        <v>5</v>
      </c>
      <c r="B72" s="1069" t="s">
        <v>609</v>
      </c>
      <c r="C72" s="1070"/>
      <c r="D72" s="1070"/>
      <c r="E72" s="1070"/>
      <c r="F72" s="1070"/>
      <c r="G72" s="1070"/>
      <c r="H72" s="1070"/>
      <c r="I72" s="1070"/>
      <c r="J72" s="1070"/>
      <c r="K72" s="1070"/>
      <c r="L72" s="1070"/>
      <c r="M72" s="1070"/>
      <c r="N72" s="1070"/>
      <c r="O72" s="1070"/>
      <c r="P72" s="1071"/>
      <c r="Q72" s="1072">
        <v>21</v>
      </c>
      <c r="R72" s="1066"/>
      <c r="S72" s="1066"/>
      <c r="T72" s="1066"/>
      <c r="U72" s="1066"/>
      <c r="V72" s="1066">
        <v>19</v>
      </c>
      <c r="W72" s="1066"/>
      <c r="X72" s="1066"/>
      <c r="Y72" s="1066"/>
      <c r="Z72" s="1066"/>
      <c r="AA72" s="1066">
        <v>2</v>
      </c>
      <c r="AB72" s="1066"/>
      <c r="AC72" s="1066"/>
      <c r="AD72" s="1066"/>
      <c r="AE72" s="1066"/>
      <c r="AF72" s="1066">
        <v>2</v>
      </c>
      <c r="AG72" s="1066"/>
      <c r="AH72" s="1066"/>
      <c r="AI72" s="1066"/>
      <c r="AJ72" s="1066"/>
      <c r="AK72" s="1066">
        <v>1</v>
      </c>
      <c r="AL72" s="1066"/>
      <c r="AM72" s="1066"/>
      <c r="AN72" s="1066"/>
      <c r="AO72" s="1066"/>
      <c r="AP72" s="1066" t="s">
        <v>530</v>
      </c>
      <c r="AQ72" s="1066"/>
      <c r="AR72" s="1066"/>
      <c r="AS72" s="1066"/>
      <c r="AT72" s="1066"/>
      <c r="AU72" s="1066" t="s">
        <v>628</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c r="A73" s="263">
        <v>6</v>
      </c>
      <c r="B73" s="1069" t="s">
        <v>610</v>
      </c>
      <c r="C73" s="1070"/>
      <c r="D73" s="1070"/>
      <c r="E73" s="1070"/>
      <c r="F73" s="1070"/>
      <c r="G73" s="1070"/>
      <c r="H73" s="1070"/>
      <c r="I73" s="1070"/>
      <c r="J73" s="1070"/>
      <c r="K73" s="1070"/>
      <c r="L73" s="1070"/>
      <c r="M73" s="1070"/>
      <c r="N73" s="1070"/>
      <c r="O73" s="1070"/>
      <c r="P73" s="1071"/>
      <c r="Q73" s="1072">
        <v>1265</v>
      </c>
      <c r="R73" s="1066"/>
      <c r="S73" s="1066"/>
      <c r="T73" s="1066"/>
      <c r="U73" s="1066"/>
      <c r="V73" s="1066">
        <v>1238</v>
      </c>
      <c r="W73" s="1066"/>
      <c r="X73" s="1066"/>
      <c r="Y73" s="1066"/>
      <c r="Z73" s="1066"/>
      <c r="AA73" s="1066">
        <v>27</v>
      </c>
      <c r="AB73" s="1066"/>
      <c r="AC73" s="1066"/>
      <c r="AD73" s="1066"/>
      <c r="AE73" s="1066"/>
      <c r="AF73" s="1066">
        <v>27</v>
      </c>
      <c r="AG73" s="1066"/>
      <c r="AH73" s="1066"/>
      <c r="AI73" s="1066"/>
      <c r="AJ73" s="1066"/>
      <c r="AK73" s="1066">
        <v>15</v>
      </c>
      <c r="AL73" s="1066"/>
      <c r="AM73" s="1066"/>
      <c r="AN73" s="1066"/>
      <c r="AO73" s="1066"/>
      <c r="AP73" s="1066">
        <v>380</v>
      </c>
      <c r="AQ73" s="1066"/>
      <c r="AR73" s="1066"/>
      <c r="AS73" s="1066"/>
      <c r="AT73" s="1066"/>
      <c r="AU73" s="1066">
        <v>121</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c r="A74" s="263">
        <v>7</v>
      </c>
      <c r="B74" s="1069" t="s">
        <v>611</v>
      </c>
      <c r="C74" s="1070"/>
      <c r="D74" s="1070"/>
      <c r="E74" s="1070"/>
      <c r="F74" s="1070"/>
      <c r="G74" s="1070"/>
      <c r="H74" s="1070"/>
      <c r="I74" s="1070"/>
      <c r="J74" s="1070"/>
      <c r="K74" s="1070"/>
      <c r="L74" s="1070"/>
      <c r="M74" s="1070"/>
      <c r="N74" s="1070"/>
      <c r="O74" s="1070"/>
      <c r="P74" s="1071"/>
      <c r="Q74" s="1072">
        <v>502</v>
      </c>
      <c r="R74" s="1066"/>
      <c r="S74" s="1066"/>
      <c r="T74" s="1066"/>
      <c r="U74" s="1066"/>
      <c r="V74" s="1066">
        <v>476</v>
      </c>
      <c r="W74" s="1066"/>
      <c r="X74" s="1066"/>
      <c r="Y74" s="1066"/>
      <c r="Z74" s="1066"/>
      <c r="AA74" s="1066">
        <v>26</v>
      </c>
      <c r="AB74" s="1066"/>
      <c r="AC74" s="1066"/>
      <c r="AD74" s="1066"/>
      <c r="AE74" s="1066"/>
      <c r="AF74" s="1066">
        <v>26</v>
      </c>
      <c r="AG74" s="1066"/>
      <c r="AH74" s="1066"/>
      <c r="AI74" s="1066"/>
      <c r="AJ74" s="1066"/>
      <c r="AK74" s="1066">
        <v>38</v>
      </c>
      <c r="AL74" s="1066"/>
      <c r="AM74" s="1066"/>
      <c r="AN74" s="1066"/>
      <c r="AO74" s="1066"/>
      <c r="AP74" s="1066">
        <v>126</v>
      </c>
      <c r="AQ74" s="1066"/>
      <c r="AR74" s="1066"/>
      <c r="AS74" s="1066"/>
      <c r="AT74" s="1066"/>
      <c r="AU74" s="1066">
        <v>73</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c r="A75" s="263">
        <v>8</v>
      </c>
      <c r="B75" s="1069" t="s">
        <v>612</v>
      </c>
      <c r="C75" s="1070"/>
      <c r="D75" s="1070"/>
      <c r="E75" s="1070"/>
      <c r="F75" s="1070"/>
      <c r="G75" s="1070"/>
      <c r="H75" s="1070"/>
      <c r="I75" s="1070"/>
      <c r="J75" s="1070"/>
      <c r="K75" s="1070"/>
      <c r="L75" s="1070"/>
      <c r="M75" s="1070"/>
      <c r="N75" s="1070"/>
      <c r="O75" s="1070"/>
      <c r="P75" s="1071"/>
      <c r="Q75" s="1073">
        <v>236</v>
      </c>
      <c r="R75" s="1074"/>
      <c r="S75" s="1074"/>
      <c r="T75" s="1074"/>
      <c r="U75" s="1075"/>
      <c r="V75" s="1076">
        <v>228</v>
      </c>
      <c r="W75" s="1074"/>
      <c r="X75" s="1074"/>
      <c r="Y75" s="1074"/>
      <c r="Z75" s="1075"/>
      <c r="AA75" s="1076">
        <v>8</v>
      </c>
      <c r="AB75" s="1074"/>
      <c r="AC75" s="1074"/>
      <c r="AD75" s="1074"/>
      <c r="AE75" s="1075"/>
      <c r="AF75" s="1076">
        <v>8</v>
      </c>
      <c r="AG75" s="1074"/>
      <c r="AH75" s="1074"/>
      <c r="AI75" s="1074"/>
      <c r="AJ75" s="1075"/>
      <c r="AK75" s="1076">
        <v>45</v>
      </c>
      <c r="AL75" s="1074"/>
      <c r="AM75" s="1074"/>
      <c r="AN75" s="1074"/>
      <c r="AO75" s="1075"/>
      <c r="AP75" s="1076" t="s">
        <v>530</v>
      </c>
      <c r="AQ75" s="1074"/>
      <c r="AR75" s="1074"/>
      <c r="AS75" s="1074"/>
      <c r="AT75" s="1075"/>
      <c r="AU75" s="1076" t="s">
        <v>628</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c r="A76" s="263">
        <v>9</v>
      </c>
      <c r="B76" s="1069" t="s">
        <v>613</v>
      </c>
      <c r="C76" s="1070"/>
      <c r="D76" s="1070"/>
      <c r="E76" s="1070"/>
      <c r="F76" s="1070"/>
      <c r="G76" s="1070"/>
      <c r="H76" s="1070"/>
      <c r="I76" s="1070"/>
      <c r="J76" s="1070"/>
      <c r="K76" s="1070"/>
      <c r="L76" s="1070"/>
      <c r="M76" s="1070"/>
      <c r="N76" s="1070"/>
      <c r="O76" s="1070"/>
      <c r="P76" s="1071"/>
      <c r="Q76" s="1073">
        <v>65</v>
      </c>
      <c r="R76" s="1074"/>
      <c r="S76" s="1074"/>
      <c r="T76" s="1074"/>
      <c r="U76" s="1075"/>
      <c r="V76" s="1076">
        <v>65</v>
      </c>
      <c r="W76" s="1074"/>
      <c r="X76" s="1074"/>
      <c r="Y76" s="1074"/>
      <c r="Z76" s="1075"/>
      <c r="AA76" s="1076" t="s">
        <v>530</v>
      </c>
      <c r="AB76" s="1074"/>
      <c r="AC76" s="1074"/>
      <c r="AD76" s="1074"/>
      <c r="AE76" s="1075"/>
      <c r="AF76" s="1076" t="s">
        <v>530</v>
      </c>
      <c r="AG76" s="1074"/>
      <c r="AH76" s="1074"/>
      <c r="AI76" s="1074"/>
      <c r="AJ76" s="1075"/>
      <c r="AK76" s="1076" t="s">
        <v>530</v>
      </c>
      <c r="AL76" s="1074"/>
      <c r="AM76" s="1074"/>
      <c r="AN76" s="1074"/>
      <c r="AO76" s="1075"/>
      <c r="AP76" s="1076" t="s">
        <v>530</v>
      </c>
      <c r="AQ76" s="1074"/>
      <c r="AR76" s="1074"/>
      <c r="AS76" s="1074"/>
      <c r="AT76" s="1075"/>
      <c r="AU76" s="1076" t="s">
        <v>628</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c r="A77" s="263">
        <v>10</v>
      </c>
      <c r="B77" s="1069" t="s">
        <v>614</v>
      </c>
      <c r="C77" s="1070"/>
      <c r="D77" s="1070"/>
      <c r="E77" s="1070"/>
      <c r="F77" s="1070"/>
      <c r="G77" s="1070"/>
      <c r="H77" s="1070"/>
      <c r="I77" s="1070"/>
      <c r="J77" s="1070"/>
      <c r="K77" s="1070"/>
      <c r="L77" s="1070"/>
      <c r="M77" s="1070"/>
      <c r="N77" s="1070"/>
      <c r="O77" s="1070"/>
      <c r="P77" s="1071"/>
      <c r="Q77" s="1073">
        <v>1891</v>
      </c>
      <c r="R77" s="1074"/>
      <c r="S77" s="1074"/>
      <c r="T77" s="1074"/>
      <c r="U77" s="1075"/>
      <c r="V77" s="1076">
        <v>1844</v>
      </c>
      <c r="W77" s="1074"/>
      <c r="X77" s="1074"/>
      <c r="Y77" s="1074"/>
      <c r="Z77" s="1075"/>
      <c r="AA77" s="1076">
        <v>47</v>
      </c>
      <c r="AB77" s="1074"/>
      <c r="AC77" s="1074"/>
      <c r="AD77" s="1074"/>
      <c r="AE77" s="1075"/>
      <c r="AF77" s="1076">
        <v>47</v>
      </c>
      <c r="AG77" s="1074"/>
      <c r="AH77" s="1074"/>
      <c r="AI77" s="1074"/>
      <c r="AJ77" s="1075"/>
      <c r="AK77" s="1076" t="s">
        <v>530</v>
      </c>
      <c r="AL77" s="1074"/>
      <c r="AM77" s="1074"/>
      <c r="AN77" s="1074"/>
      <c r="AO77" s="1075"/>
      <c r="AP77" s="1076" t="s">
        <v>530</v>
      </c>
      <c r="AQ77" s="1074"/>
      <c r="AR77" s="1074"/>
      <c r="AS77" s="1074"/>
      <c r="AT77" s="1075"/>
      <c r="AU77" s="1076" t="s">
        <v>628</v>
      </c>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c r="A78" s="263">
        <v>11</v>
      </c>
      <c r="B78" s="1069" t="s">
        <v>615</v>
      </c>
      <c r="C78" s="1070"/>
      <c r="D78" s="1070"/>
      <c r="E78" s="1070"/>
      <c r="F78" s="1070"/>
      <c r="G78" s="1070"/>
      <c r="H78" s="1070"/>
      <c r="I78" s="1070"/>
      <c r="J78" s="1070"/>
      <c r="K78" s="1070"/>
      <c r="L78" s="1070"/>
      <c r="M78" s="1070"/>
      <c r="N78" s="1070"/>
      <c r="O78" s="1070"/>
      <c r="P78" s="1071"/>
      <c r="Q78" s="1072">
        <v>70477</v>
      </c>
      <c r="R78" s="1066"/>
      <c r="S78" s="1066"/>
      <c r="T78" s="1066"/>
      <c r="U78" s="1066"/>
      <c r="V78" s="1066">
        <v>68238</v>
      </c>
      <c r="W78" s="1066"/>
      <c r="X78" s="1066"/>
      <c r="Y78" s="1066"/>
      <c r="Z78" s="1066"/>
      <c r="AA78" s="1066">
        <v>2239</v>
      </c>
      <c r="AB78" s="1066"/>
      <c r="AC78" s="1066"/>
      <c r="AD78" s="1066"/>
      <c r="AE78" s="1066"/>
      <c r="AF78" s="1066">
        <v>2239</v>
      </c>
      <c r="AG78" s="1066"/>
      <c r="AH78" s="1066"/>
      <c r="AI78" s="1066"/>
      <c r="AJ78" s="1066"/>
      <c r="AK78" s="1066">
        <v>1112</v>
      </c>
      <c r="AL78" s="1066"/>
      <c r="AM78" s="1066"/>
      <c r="AN78" s="1066"/>
      <c r="AO78" s="1066"/>
      <c r="AP78" s="1066" t="s">
        <v>530</v>
      </c>
      <c r="AQ78" s="1066"/>
      <c r="AR78" s="1066"/>
      <c r="AS78" s="1066"/>
      <c r="AT78" s="1066"/>
      <c r="AU78" s="1066" t="s">
        <v>628</v>
      </c>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c r="A79" s="263">
        <v>12</v>
      </c>
      <c r="B79" s="1069" t="s">
        <v>616</v>
      </c>
      <c r="C79" s="1070"/>
      <c r="D79" s="1070"/>
      <c r="E79" s="1070"/>
      <c r="F79" s="1070"/>
      <c r="G79" s="1070"/>
      <c r="H79" s="1070"/>
      <c r="I79" s="1070"/>
      <c r="J79" s="1070"/>
      <c r="K79" s="1070"/>
      <c r="L79" s="1070"/>
      <c r="M79" s="1070"/>
      <c r="N79" s="1070"/>
      <c r="O79" s="1070"/>
      <c r="P79" s="1071"/>
      <c r="Q79" s="1072">
        <v>168</v>
      </c>
      <c r="R79" s="1066"/>
      <c r="S79" s="1066"/>
      <c r="T79" s="1066"/>
      <c r="U79" s="1066"/>
      <c r="V79" s="1066">
        <v>146</v>
      </c>
      <c r="W79" s="1066"/>
      <c r="X79" s="1066"/>
      <c r="Y79" s="1066"/>
      <c r="Z79" s="1066"/>
      <c r="AA79" s="1066">
        <v>21</v>
      </c>
      <c r="AB79" s="1066"/>
      <c r="AC79" s="1066"/>
      <c r="AD79" s="1066"/>
      <c r="AE79" s="1066"/>
      <c r="AF79" s="1066">
        <v>21</v>
      </c>
      <c r="AG79" s="1066"/>
      <c r="AH79" s="1066"/>
      <c r="AI79" s="1066"/>
      <c r="AJ79" s="1066"/>
      <c r="AK79" s="1066" t="s">
        <v>530</v>
      </c>
      <c r="AL79" s="1066"/>
      <c r="AM79" s="1066"/>
      <c r="AN79" s="1066"/>
      <c r="AO79" s="1066"/>
      <c r="AP79" s="1066" t="s">
        <v>530</v>
      </c>
      <c r="AQ79" s="1066"/>
      <c r="AR79" s="1066"/>
      <c r="AS79" s="1066"/>
      <c r="AT79" s="1066"/>
      <c r="AU79" s="1066" t="s">
        <v>628</v>
      </c>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c r="A80" s="263">
        <v>13</v>
      </c>
      <c r="B80" s="1069" t="s">
        <v>617</v>
      </c>
      <c r="C80" s="1070"/>
      <c r="D80" s="1070"/>
      <c r="E80" s="1070"/>
      <c r="F80" s="1070"/>
      <c r="G80" s="1070"/>
      <c r="H80" s="1070"/>
      <c r="I80" s="1070"/>
      <c r="J80" s="1070"/>
      <c r="K80" s="1070"/>
      <c r="L80" s="1070"/>
      <c r="M80" s="1070"/>
      <c r="N80" s="1070"/>
      <c r="O80" s="1070"/>
      <c r="P80" s="1071"/>
      <c r="Q80" s="1072">
        <v>772932</v>
      </c>
      <c r="R80" s="1066"/>
      <c r="S80" s="1066"/>
      <c r="T80" s="1066"/>
      <c r="U80" s="1066"/>
      <c r="V80" s="1066">
        <v>740589</v>
      </c>
      <c r="W80" s="1066"/>
      <c r="X80" s="1066"/>
      <c r="Y80" s="1066"/>
      <c r="Z80" s="1066"/>
      <c r="AA80" s="1066">
        <v>32343</v>
      </c>
      <c r="AB80" s="1066"/>
      <c r="AC80" s="1066"/>
      <c r="AD80" s="1066"/>
      <c r="AE80" s="1066"/>
      <c r="AF80" s="1066">
        <v>32343</v>
      </c>
      <c r="AG80" s="1066"/>
      <c r="AH80" s="1066"/>
      <c r="AI80" s="1066"/>
      <c r="AJ80" s="1066"/>
      <c r="AK80" s="1066">
        <v>691</v>
      </c>
      <c r="AL80" s="1066"/>
      <c r="AM80" s="1066"/>
      <c r="AN80" s="1066"/>
      <c r="AO80" s="1066"/>
      <c r="AP80" s="1066" t="s">
        <v>530</v>
      </c>
      <c r="AQ80" s="1066"/>
      <c r="AR80" s="1066"/>
      <c r="AS80" s="1066"/>
      <c r="AT80" s="1066"/>
      <c r="AU80" s="1066" t="s">
        <v>628</v>
      </c>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c r="A81" s="263">
        <v>14</v>
      </c>
      <c r="B81" s="1069" t="s">
        <v>618</v>
      </c>
      <c r="C81" s="1070"/>
      <c r="D81" s="1070"/>
      <c r="E81" s="1070"/>
      <c r="F81" s="1070"/>
      <c r="G81" s="1070"/>
      <c r="H81" s="1070"/>
      <c r="I81" s="1070"/>
      <c r="J81" s="1070"/>
      <c r="K81" s="1070"/>
      <c r="L81" s="1070"/>
      <c r="M81" s="1070"/>
      <c r="N81" s="1070"/>
      <c r="O81" s="1070"/>
      <c r="P81" s="1071"/>
      <c r="Q81" s="1072">
        <v>983</v>
      </c>
      <c r="R81" s="1066"/>
      <c r="S81" s="1066"/>
      <c r="T81" s="1066"/>
      <c r="U81" s="1066"/>
      <c r="V81" s="1066">
        <v>824</v>
      </c>
      <c r="W81" s="1066"/>
      <c r="X81" s="1066"/>
      <c r="Y81" s="1066"/>
      <c r="Z81" s="1066"/>
      <c r="AA81" s="1066">
        <v>159</v>
      </c>
      <c r="AB81" s="1066"/>
      <c r="AC81" s="1066"/>
      <c r="AD81" s="1066"/>
      <c r="AE81" s="1066"/>
      <c r="AF81" s="1066">
        <v>1274</v>
      </c>
      <c r="AG81" s="1066"/>
      <c r="AH81" s="1066"/>
      <c r="AI81" s="1066"/>
      <c r="AJ81" s="1066"/>
      <c r="AK81" s="1066" t="s">
        <v>628</v>
      </c>
      <c r="AL81" s="1066"/>
      <c r="AM81" s="1066"/>
      <c r="AN81" s="1066"/>
      <c r="AO81" s="1066"/>
      <c r="AP81" s="1066">
        <v>3520</v>
      </c>
      <c r="AQ81" s="1066"/>
      <c r="AR81" s="1066"/>
      <c r="AS81" s="1066"/>
      <c r="AT81" s="1066"/>
      <c r="AU81" s="1066" t="s">
        <v>530</v>
      </c>
      <c r="AV81" s="1066"/>
      <c r="AW81" s="1066"/>
      <c r="AX81" s="1066"/>
      <c r="AY81" s="1066"/>
      <c r="AZ81" s="1067" t="s">
        <v>619</v>
      </c>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c r="A88" s="266" t="s">
        <v>399</v>
      </c>
      <c r="B88" s="1039" t="s">
        <v>431</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36008</v>
      </c>
      <c r="AG88" s="1054"/>
      <c r="AH88" s="1054"/>
      <c r="AI88" s="1054"/>
      <c r="AJ88" s="1054"/>
      <c r="AK88" s="1058"/>
      <c r="AL88" s="1058"/>
      <c r="AM88" s="1058"/>
      <c r="AN88" s="1058"/>
      <c r="AO88" s="1058"/>
      <c r="AP88" s="1054">
        <v>4218</v>
      </c>
      <c r="AQ88" s="1054"/>
      <c r="AR88" s="1054"/>
      <c r="AS88" s="1054"/>
      <c r="AT88" s="1054"/>
      <c r="AU88" s="1054">
        <v>262</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399</v>
      </c>
      <c r="BR102" s="1039" t="s">
        <v>432</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35</v>
      </c>
      <c r="CS102" s="1046"/>
      <c r="CT102" s="1046"/>
      <c r="CU102" s="1046"/>
      <c r="CV102" s="1047"/>
      <c r="CW102" s="1045" t="s">
        <v>604</v>
      </c>
      <c r="CX102" s="1046"/>
      <c r="CY102" s="1046"/>
      <c r="CZ102" s="1046"/>
      <c r="DA102" s="1047"/>
      <c r="DB102" s="1045">
        <v>60</v>
      </c>
      <c r="DC102" s="1046"/>
      <c r="DD102" s="1046"/>
      <c r="DE102" s="1046"/>
      <c r="DF102" s="1047"/>
      <c r="DG102" s="1045" t="s">
        <v>604</v>
      </c>
      <c r="DH102" s="1046"/>
      <c r="DI102" s="1046"/>
      <c r="DJ102" s="1046"/>
      <c r="DK102" s="1047"/>
      <c r="DL102" s="1045" t="s">
        <v>604</v>
      </c>
      <c r="DM102" s="1046"/>
      <c r="DN102" s="1046"/>
      <c r="DO102" s="1046"/>
      <c r="DP102" s="1047"/>
      <c r="DQ102" s="1045" t="s">
        <v>604</v>
      </c>
      <c r="DR102" s="1046"/>
      <c r="DS102" s="1046"/>
      <c r="DT102" s="1046"/>
      <c r="DU102" s="1047"/>
      <c r="DV102" s="1028"/>
      <c r="DW102" s="1029"/>
      <c r="DX102" s="1029"/>
      <c r="DY102" s="1029"/>
      <c r="DZ102" s="1030"/>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433</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434</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435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33" t="s">
        <v>437</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438</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c r="A109" s="988" t="s">
        <v>439</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440</v>
      </c>
      <c r="AB109" s="989"/>
      <c r="AC109" s="989"/>
      <c r="AD109" s="989"/>
      <c r="AE109" s="990"/>
      <c r="AF109" s="991" t="s">
        <v>441</v>
      </c>
      <c r="AG109" s="989"/>
      <c r="AH109" s="989"/>
      <c r="AI109" s="989"/>
      <c r="AJ109" s="990"/>
      <c r="AK109" s="991" t="s">
        <v>310</v>
      </c>
      <c r="AL109" s="989"/>
      <c r="AM109" s="989"/>
      <c r="AN109" s="989"/>
      <c r="AO109" s="990"/>
      <c r="AP109" s="991" t="s">
        <v>442</v>
      </c>
      <c r="AQ109" s="989"/>
      <c r="AR109" s="989"/>
      <c r="AS109" s="989"/>
      <c r="AT109" s="1020"/>
      <c r="AU109" s="988" t="s">
        <v>439</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440</v>
      </c>
      <c r="BR109" s="989"/>
      <c r="BS109" s="989"/>
      <c r="BT109" s="989"/>
      <c r="BU109" s="990"/>
      <c r="BV109" s="991" t="s">
        <v>441</v>
      </c>
      <c r="BW109" s="989"/>
      <c r="BX109" s="989"/>
      <c r="BY109" s="989"/>
      <c r="BZ109" s="990"/>
      <c r="CA109" s="991" t="s">
        <v>310</v>
      </c>
      <c r="CB109" s="989"/>
      <c r="CC109" s="989"/>
      <c r="CD109" s="989"/>
      <c r="CE109" s="990"/>
      <c r="CF109" s="1027" t="s">
        <v>442</v>
      </c>
      <c r="CG109" s="1027"/>
      <c r="CH109" s="1027"/>
      <c r="CI109" s="1027"/>
      <c r="CJ109" s="1027"/>
      <c r="CK109" s="991" t="s">
        <v>443</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440</v>
      </c>
      <c r="DH109" s="989"/>
      <c r="DI109" s="989"/>
      <c r="DJ109" s="989"/>
      <c r="DK109" s="990"/>
      <c r="DL109" s="991" t="s">
        <v>441</v>
      </c>
      <c r="DM109" s="989"/>
      <c r="DN109" s="989"/>
      <c r="DO109" s="989"/>
      <c r="DP109" s="990"/>
      <c r="DQ109" s="991" t="s">
        <v>310</v>
      </c>
      <c r="DR109" s="989"/>
      <c r="DS109" s="989"/>
      <c r="DT109" s="989"/>
      <c r="DU109" s="990"/>
      <c r="DV109" s="991" t="s">
        <v>442</v>
      </c>
      <c r="DW109" s="989"/>
      <c r="DX109" s="989"/>
      <c r="DY109" s="989"/>
      <c r="DZ109" s="1020"/>
    </row>
    <row r="110" spans="1:131" s="248" customFormat="1" ht="26.25" customHeight="1">
      <c r="A110" s="891" t="s">
        <v>444</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1177583</v>
      </c>
      <c r="AB110" s="982"/>
      <c r="AC110" s="982"/>
      <c r="AD110" s="982"/>
      <c r="AE110" s="983"/>
      <c r="AF110" s="984">
        <v>1176389</v>
      </c>
      <c r="AG110" s="982"/>
      <c r="AH110" s="982"/>
      <c r="AI110" s="982"/>
      <c r="AJ110" s="983"/>
      <c r="AK110" s="984">
        <v>1193462</v>
      </c>
      <c r="AL110" s="982"/>
      <c r="AM110" s="982"/>
      <c r="AN110" s="982"/>
      <c r="AO110" s="983"/>
      <c r="AP110" s="985">
        <v>19.100000000000001</v>
      </c>
      <c r="AQ110" s="986"/>
      <c r="AR110" s="986"/>
      <c r="AS110" s="986"/>
      <c r="AT110" s="987"/>
      <c r="AU110" s="1021" t="s">
        <v>73</v>
      </c>
      <c r="AV110" s="1022"/>
      <c r="AW110" s="1022"/>
      <c r="AX110" s="1022"/>
      <c r="AY110" s="1022"/>
      <c r="AZ110" s="947" t="s">
        <v>445</v>
      </c>
      <c r="BA110" s="892"/>
      <c r="BB110" s="892"/>
      <c r="BC110" s="892"/>
      <c r="BD110" s="892"/>
      <c r="BE110" s="892"/>
      <c r="BF110" s="892"/>
      <c r="BG110" s="892"/>
      <c r="BH110" s="892"/>
      <c r="BI110" s="892"/>
      <c r="BJ110" s="892"/>
      <c r="BK110" s="892"/>
      <c r="BL110" s="892"/>
      <c r="BM110" s="892"/>
      <c r="BN110" s="892"/>
      <c r="BO110" s="892"/>
      <c r="BP110" s="893"/>
      <c r="BQ110" s="948">
        <v>10162352</v>
      </c>
      <c r="BR110" s="929"/>
      <c r="BS110" s="929"/>
      <c r="BT110" s="929"/>
      <c r="BU110" s="929"/>
      <c r="BV110" s="929">
        <v>10136661</v>
      </c>
      <c r="BW110" s="929"/>
      <c r="BX110" s="929"/>
      <c r="BY110" s="929"/>
      <c r="BZ110" s="929"/>
      <c r="CA110" s="929">
        <v>9704855</v>
      </c>
      <c r="CB110" s="929"/>
      <c r="CC110" s="929"/>
      <c r="CD110" s="929"/>
      <c r="CE110" s="929"/>
      <c r="CF110" s="953">
        <v>155.69999999999999</v>
      </c>
      <c r="CG110" s="954"/>
      <c r="CH110" s="954"/>
      <c r="CI110" s="954"/>
      <c r="CJ110" s="954"/>
      <c r="CK110" s="1017" t="s">
        <v>446</v>
      </c>
      <c r="CL110" s="903"/>
      <c r="CM110" s="978" t="s">
        <v>447</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397</v>
      </c>
      <c r="DH110" s="929"/>
      <c r="DI110" s="929"/>
      <c r="DJ110" s="929"/>
      <c r="DK110" s="929"/>
      <c r="DL110" s="929" t="s">
        <v>448</v>
      </c>
      <c r="DM110" s="929"/>
      <c r="DN110" s="929"/>
      <c r="DO110" s="929"/>
      <c r="DP110" s="929"/>
      <c r="DQ110" s="929" t="s">
        <v>448</v>
      </c>
      <c r="DR110" s="929"/>
      <c r="DS110" s="929"/>
      <c r="DT110" s="929"/>
      <c r="DU110" s="929"/>
      <c r="DV110" s="930" t="s">
        <v>397</v>
      </c>
      <c r="DW110" s="930"/>
      <c r="DX110" s="930"/>
      <c r="DY110" s="930"/>
      <c r="DZ110" s="931"/>
    </row>
    <row r="111" spans="1:131" s="248" customFormat="1" ht="26.25" customHeight="1">
      <c r="A111" s="858" t="s">
        <v>449</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448</v>
      </c>
      <c r="AB111" s="1010"/>
      <c r="AC111" s="1010"/>
      <c r="AD111" s="1010"/>
      <c r="AE111" s="1011"/>
      <c r="AF111" s="1012" t="s">
        <v>448</v>
      </c>
      <c r="AG111" s="1010"/>
      <c r="AH111" s="1010"/>
      <c r="AI111" s="1010"/>
      <c r="AJ111" s="1011"/>
      <c r="AK111" s="1012" t="s">
        <v>448</v>
      </c>
      <c r="AL111" s="1010"/>
      <c r="AM111" s="1010"/>
      <c r="AN111" s="1010"/>
      <c r="AO111" s="1011"/>
      <c r="AP111" s="1013" t="s">
        <v>448</v>
      </c>
      <c r="AQ111" s="1014"/>
      <c r="AR111" s="1014"/>
      <c r="AS111" s="1014"/>
      <c r="AT111" s="1015"/>
      <c r="AU111" s="1023"/>
      <c r="AV111" s="1024"/>
      <c r="AW111" s="1024"/>
      <c r="AX111" s="1024"/>
      <c r="AY111" s="1024"/>
      <c r="AZ111" s="899" t="s">
        <v>450</v>
      </c>
      <c r="BA111" s="834"/>
      <c r="BB111" s="834"/>
      <c r="BC111" s="834"/>
      <c r="BD111" s="834"/>
      <c r="BE111" s="834"/>
      <c r="BF111" s="834"/>
      <c r="BG111" s="834"/>
      <c r="BH111" s="834"/>
      <c r="BI111" s="834"/>
      <c r="BJ111" s="834"/>
      <c r="BK111" s="834"/>
      <c r="BL111" s="834"/>
      <c r="BM111" s="834"/>
      <c r="BN111" s="834"/>
      <c r="BO111" s="834"/>
      <c r="BP111" s="835"/>
      <c r="BQ111" s="900">
        <v>144613</v>
      </c>
      <c r="BR111" s="901"/>
      <c r="BS111" s="901"/>
      <c r="BT111" s="901"/>
      <c r="BU111" s="901"/>
      <c r="BV111" s="901">
        <v>144585</v>
      </c>
      <c r="BW111" s="901"/>
      <c r="BX111" s="901"/>
      <c r="BY111" s="901"/>
      <c r="BZ111" s="901"/>
      <c r="CA111" s="901">
        <v>144542</v>
      </c>
      <c r="CB111" s="901"/>
      <c r="CC111" s="901"/>
      <c r="CD111" s="901"/>
      <c r="CE111" s="901"/>
      <c r="CF111" s="962">
        <v>2.2999999999999998</v>
      </c>
      <c r="CG111" s="963"/>
      <c r="CH111" s="963"/>
      <c r="CI111" s="963"/>
      <c r="CJ111" s="963"/>
      <c r="CK111" s="1018"/>
      <c r="CL111" s="905"/>
      <c r="CM111" s="908" t="s">
        <v>451</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452</v>
      </c>
      <c r="DH111" s="901"/>
      <c r="DI111" s="901"/>
      <c r="DJ111" s="901"/>
      <c r="DK111" s="901"/>
      <c r="DL111" s="901" t="s">
        <v>452</v>
      </c>
      <c r="DM111" s="901"/>
      <c r="DN111" s="901"/>
      <c r="DO111" s="901"/>
      <c r="DP111" s="901"/>
      <c r="DQ111" s="901" t="s">
        <v>448</v>
      </c>
      <c r="DR111" s="901"/>
      <c r="DS111" s="901"/>
      <c r="DT111" s="901"/>
      <c r="DU111" s="901"/>
      <c r="DV111" s="878" t="s">
        <v>452</v>
      </c>
      <c r="DW111" s="878"/>
      <c r="DX111" s="878"/>
      <c r="DY111" s="878"/>
      <c r="DZ111" s="879"/>
    </row>
    <row r="112" spans="1:131" s="248" customFormat="1" ht="26.25" customHeight="1">
      <c r="A112" s="1003" t="s">
        <v>453</v>
      </c>
      <c r="B112" s="1004"/>
      <c r="C112" s="834" t="s">
        <v>454</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455</v>
      </c>
      <c r="AB112" s="864"/>
      <c r="AC112" s="864"/>
      <c r="AD112" s="864"/>
      <c r="AE112" s="865"/>
      <c r="AF112" s="866" t="s">
        <v>455</v>
      </c>
      <c r="AG112" s="864"/>
      <c r="AH112" s="864"/>
      <c r="AI112" s="864"/>
      <c r="AJ112" s="865"/>
      <c r="AK112" s="866" t="s">
        <v>456</v>
      </c>
      <c r="AL112" s="864"/>
      <c r="AM112" s="864"/>
      <c r="AN112" s="864"/>
      <c r="AO112" s="865"/>
      <c r="AP112" s="911" t="s">
        <v>455</v>
      </c>
      <c r="AQ112" s="912"/>
      <c r="AR112" s="912"/>
      <c r="AS112" s="912"/>
      <c r="AT112" s="913"/>
      <c r="AU112" s="1023"/>
      <c r="AV112" s="1024"/>
      <c r="AW112" s="1024"/>
      <c r="AX112" s="1024"/>
      <c r="AY112" s="1024"/>
      <c r="AZ112" s="899" t="s">
        <v>457</v>
      </c>
      <c r="BA112" s="834"/>
      <c r="BB112" s="834"/>
      <c r="BC112" s="834"/>
      <c r="BD112" s="834"/>
      <c r="BE112" s="834"/>
      <c r="BF112" s="834"/>
      <c r="BG112" s="834"/>
      <c r="BH112" s="834"/>
      <c r="BI112" s="834"/>
      <c r="BJ112" s="834"/>
      <c r="BK112" s="834"/>
      <c r="BL112" s="834"/>
      <c r="BM112" s="834"/>
      <c r="BN112" s="834"/>
      <c r="BO112" s="834"/>
      <c r="BP112" s="835"/>
      <c r="BQ112" s="900">
        <v>3220271</v>
      </c>
      <c r="BR112" s="901"/>
      <c r="BS112" s="901"/>
      <c r="BT112" s="901"/>
      <c r="BU112" s="901"/>
      <c r="BV112" s="901">
        <v>2939724</v>
      </c>
      <c r="BW112" s="901"/>
      <c r="BX112" s="901"/>
      <c r="BY112" s="901"/>
      <c r="BZ112" s="901"/>
      <c r="CA112" s="901">
        <v>2659168</v>
      </c>
      <c r="CB112" s="901"/>
      <c r="CC112" s="901"/>
      <c r="CD112" s="901"/>
      <c r="CE112" s="901"/>
      <c r="CF112" s="962">
        <v>42.7</v>
      </c>
      <c r="CG112" s="963"/>
      <c r="CH112" s="963"/>
      <c r="CI112" s="963"/>
      <c r="CJ112" s="963"/>
      <c r="CK112" s="1018"/>
      <c r="CL112" s="905"/>
      <c r="CM112" s="908" t="s">
        <v>458</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459</v>
      </c>
      <c r="DH112" s="901"/>
      <c r="DI112" s="901"/>
      <c r="DJ112" s="901"/>
      <c r="DK112" s="901"/>
      <c r="DL112" s="901" t="s">
        <v>460</v>
      </c>
      <c r="DM112" s="901"/>
      <c r="DN112" s="901"/>
      <c r="DO112" s="901"/>
      <c r="DP112" s="901"/>
      <c r="DQ112" s="901" t="s">
        <v>455</v>
      </c>
      <c r="DR112" s="901"/>
      <c r="DS112" s="901"/>
      <c r="DT112" s="901"/>
      <c r="DU112" s="901"/>
      <c r="DV112" s="878" t="s">
        <v>460</v>
      </c>
      <c r="DW112" s="878"/>
      <c r="DX112" s="878"/>
      <c r="DY112" s="878"/>
      <c r="DZ112" s="879"/>
    </row>
    <row r="113" spans="1:130" s="248" customFormat="1" ht="26.25" customHeight="1">
      <c r="A113" s="1005"/>
      <c r="B113" s="1006"/>
      <c r="C113" s="834" t="s">
        <v>461</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286270</v>
      </c>
      <c r="AB113" s="1010"/>
      <c r="AC113" s="1010"/>
      <c r="AD113" s="1010"/>
      <c r="AE113" s="1011"/>
      <c r="AF113" s="1012">
        <v>261356</v>
      </c>
      <c r="AG113" s="1010"/>
      <c r="AH113" s="1010"/>
      <c r="AI113" s="1010"/>
      <c r="AJ113" s="1011"/>
      <c r="AK113" s="1012">
        <v>260778</v>
      </c>
      <c r="AL113" s="1010"/>
      <c r="AM113" s="1010"/>
      <c r="AN113" s="1010"/>
      <c r="AO113" s="1011"/>
      <c r="AP113" s="1013">
        <v>4.2</v>
      </c>
      <c r="AQ113" s="1014"/>
      <c r="AR113" s="1014"/>
      <c r="AS113" s="1014"/>
      <c r="AT113" s="1015"/>
      <c r="AU113" s="1023"/>
      <c r="AV113" s="1024"/>
      <c r="AW113" s="1024"/>
      <c r="AX113" s="1024"/>
      <c r="AY113" s="1024"/>
      <c r="AZ113" s="899" t="s">
        <v>462</v>
      </c>
      <c r="BA113" s="834"/>
      <c r="BB113" s="834"/>
      <c r="BC113" s="834"/>
      <c r="BD113" s="834"/>
      <c r="BE113" s="834"/>
      <c r="BF113" s="834"/>
      <c r="BG113" s="834"/>
      <c r="BH113" s="834"/>
      <c r="BI113" s="834"/>
      <c r="BJ113" s="834"/>
      <c r="BK113" s="834"/>
      <c r="BL113" s="834"/>
      <c r="BM113" s="834"/>
      <c r="BN113" s="834"/>
      <c r="BO113" s="834"/>
      <c r="BP113" s="835"/>
      <c r="BQ113" s="900">
        <v>396996</v>
      </c>
      <c r="BR113" s="901"/>
      <c r="BS113" s="901"/>
      <c r="BT113" s="901"/>
      <c r="BU113" s="901"/>
      <c r="BV113" s="901">
        <v>348129</v>
      </c>
      <c r="BW113" s="901"/>
      <c r="BX113" s="901"/>
      <c r="BY113" s="901"/>
      <c r="BZ113" s="901"/>
      <c r="CA113" s="901">
        <v>262008</v>
      </c>
      <c r="CB113" s="901"/>
      <c r="CC113" s="901"/>
      <c r="CD113" s="901"/>
      <c r="CE113" s="901"/>
      <c r="CF113" s="962">
        <v>4.2</v>
      </c>
      <c r="CG113" s="963"/>
      <c r="CH113" s="963"/>
      <c r="CI113" s="963"/>
      <c r="CJ113" s="963"/>
      <c r="CK113" s="1018"/>
      <c r="CL113" s="905"/>
      <c r="CM113" s="908" t="s">
        <v>463</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455</v>
      </c>
      <c r="DH113" s="864"/>
      <c r="DI113" s="864"/>
      <c r="DJ113" s="864"/>
      <c r="DK113" s="865"/>
      <c r="DL113" s="866" t="s">
        <v>455</v>
      </c>
      <c r="DM113" s="864"/>
      <c r="DN113" s="864"/>
      <c r="DO113" s="864"/>
      <c r="DP113" s="865"/>
      <c r="DQ113" s="866" t="s">
        <v>464</v>
      </c>
      <c r="DR113" s="864"/>
      <c r="DS113" s="864"/>
      <c r="DT113" s="864"/>
      <c r="DU113" s="865"/>
      <c r="DV113" s="911" t="s">
        <v>456</v>
      </c>
      <c r="DW113" s="912"/>
      <c r="DX113" s="912"/>
      <c r="DY113" s="912"/>
      <c r="DZ113" s="913"/>
    </row>
    <row r="114" spans="1:130" s="248" customFormat="1" ht="26.25" customHeight="1">
      <c r="A114" s="1005"/>
      <c r="B114" s="1006"/>
      <c r="C114" s="834" t="s">
        <v>465</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t="s">
        <v>455</v>
      </c>
      <c r="AB114" s="864"/>
      <c r="AC114" s="864"/>
      <c r="AD114" s="864"/>
      <c r="AE114" s="865"/>
      <c r="AF114" s="866" t="s">
        <v>460</v>
      </c>
      <c r="AG114" s="864"/>
      <c r="AH114" s="864"/>
      <c r="AI114" s="864"/>
      <c r="AJ114" s="865"/>
      <c r="AK114" s="866" t="s">
        <v>455</v>
      </c>
      <c r="AL114" s="864"/>
      <c r="AM114" s="864"/>
      <c r="AN114" s="864"/>
      <c r="AO114" s="865"/>
      <c r="AP114" s="911" t="s">
        <v>401</v>
      </c>
      <c r="AQ114" s="912"/>
      <c r="AR114" s="912"/>
      <c r="AS114" s="912"/>
      <c r="AT114" s="913"/>
      <c r="AU114" s="1023"/>
      <c r="AV114" s="1024"/>
      <c r="AW114" s="1024"/>
      <c r="AX114" s="1024"/>
      <c r="AY114" s="1024"/>
      <c r="AZ114" s="899" t="s">
        <v>466</v>
      </c>
      <c r="BA114" s="834"/>
      <c r="BB114" s="834"/>
      <c r="BC114" s="834"/>
      <c r="BD114" s="834"/>
      <c r="BE114" s="834"/>
      <c r="BF114" s="834"/>
      <c r="BG114" s="834"/>
      <c r="BH114" s="834"/>
      <c r="BI114" s="834"/>
      <c r="BJ114" s="834"/>
      <c r="BK114" s="834"/>
      <c r="BL114" s="834"/>
      <c r="BM114" s="834"/>
      <c r="BN114" s="834"/>
      <c r="BO114" s="834"/>
      <c r="BP114" s="835"/>
      <c r="BQ114" s="900">
        <v>1852851</v>
      </c>
      <c r="BR114" s="901"/>
      <c r="BS114" s="901"/>
      <c r="BT114" s="901"/>
      <c r="BU114" s="901"/>
      <c r="BV114" s="901">
        <v>1740509</v>
      </c>
      <c r="BW114" s="901"/>
      <c r="BX114" s="901"/>
      <c r="BY114" s="901"/>
      <c r="BZ114" s="901"/>
      <c r="CA114" s="901">
        <v>1833356</v>
      </c>
      <c r="CB114" s="901"/>
      <c r="CC114" s="901"/>
      <c r="CD114" s="901"/>
      <c r="CE114" s="901"/>
      <c r="CF114" s="962">
        <v>29.4</v>
      </c>
      <c r="CG114" s="963"/>
      <c r="CH114" s="963"/>
      <c r="CI114" s="963"/>
      <c r="CJ114" s="963"/>
      <c r="CK114" s="1018"/>
      <c r="CL114" s="905"/>
      <c r="CM114" s="908" t="s">
        <v>467</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455</v>
      </c>
      <c r="DH114" s="864"/>
      <c r="DI114" s="864"/>
      <c r="DJ114" s="864"/>
      <c r="DK114" s="865"/>
      <c r="DL114" s="866" t="s">
        <v>401</v>
      </c>
      <c r="DM114" s="864"/>
      <c r="DN114" s="864"/>
      <c r="DO114" s="864"/>
      <c r="DP114" s="865"/>
      <c r="DQ114" s="866" t="s">
        <v>401</v>
      </c>
      <c r="DR114" s="864"/>
      <c r="DS114" s="864"/>
      <c r="DT114" s="864"/>
      <c r="DU114" s="865"/>
      <c r="DV114" s="911" t="s">
        <v>455</v>
      </c>
      <c r="DW114" s="912"/>
      <c r="DX114" s="912"/>
      <c r="DY114" s="912"/>
      <c r="DZ114" s="913"/>
    </row>
    <row r="115" spans="1:130" s="248" customFormat="1" ht="26.25" customHeight="1">
      <c r="A115" s="1005"/>
      <c r="B115" s="1006"/>
      <c r="C115" s="834" t="s">
        <v>468</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88006</v>
      </c>
      <c r="AB115" s="1010"/>
      <c r="AC115" s="1010"/>
      <c r="AD115" s="1010"/>
      <c r="AE115" s="1011"/>
      <c r="AF115" s="1012">
        <v>89657</v>
      </c>
      <c r="AG115" s="1010"/>
      <c r="AH115" s="1010"/>
      <c r="AI115" s="1010"/>
      <c r="AJ115" s="1011"/>
      <c r="AK115" s="1012">
        <v>83992</v>
      </c>
      <c r="AL115" s="1010"/>
      <c r="AM115" s="1010"/>
      <c r="AN115" s="1010"/>
      <c r="AO115" s="1011"/>
      <c r="AP115" s="1013">
        <v>1.3</v>
      </c>
      <c r="AQ115" s="1014"/>
      <c r="AR115" s="1014"/>
      <c r="AS115" s="1014"/>
      <c r="AT115" s="1015"/>
      <c r="AU115" s="1023"/>
      <c r="AV115" s="1024"/>
      <c r="AW115" s="1024"/>
      <c r="AX115" s="1024"/>
      <c r="AY115" s="1024"/>
      <c r="AZ115" s="899" t="s">
        <v>469</v>
      </c>
      <c r="BA115" s="834"/>
      <c r="BB115" s="834"/>
      <c r="BC115" s="834"/>
      <c r="BD115" s="834"/>
      <c r="BE115" s="834"/>
      <c r="BF115" s="834"/>
      <c r="BG115" s="834"/>
      <c r="BH115" s="834"/>
      <c r="BI115" s="834"/>
      <c r="BJ115" s="834"/>
      <c r="BK115" s="834"/>
      <c r="BL115" s="834"/>
      <c r="BM115" s="834"/>
      <c r="BN115" s="834"/>
      <c r="BO115" s="834"/>
      <c r="BP115" s="835"/>
      <c r="BQ115" s="900" t="s">
        <v>470</v>
      </c>
      <c r="BR115" s="901"/>
      <c r="BS115" s="901"/>
      <c r="BT115" s="901"/>
      <c r="BU115" s="901"/>
      <c r="BV115" s="901" t="s">
        <v>455</v>
      </c>
      <c r="BW115" s="901"/>
      <c r="BX115" s="901"/>
      <c r="BY115" s="901"/>
      <c r="BZ115" s="901"/>
      <c r="CA115" s="901" t="s">
        <v>471</v>
      </c>
      <c r="CB115" s="901"/>
      <c r="CC115" s="901"/>
      <c r="CD115" s="901"/>
      <c r="CE115" s="901"/>
      <c r="CF115" s="962" t="s">
        <v>455</v>
      </c>
      <c r="CG115" s="963"/>
      <c r="CH115" s="963"/>
      <c r="CI115" s="963"/>
      <c r="CJ115" s="963"/>
      <c r="CK115" s="1018"/>
      <c r="CL115" s="905"/>
      <c r="CM115" s="899" t="s">
        <v>472</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v>139897</v>
      </c>
      <c r="DH115" s="864"/>
      <c r="DI115" s="864"/>
      <c r="DJ115" s="864"/>
      <c r="DK115" s="865"/>
      <c r="DL115" s="866">
        <v>139897</v>
      </c>
      <c r="DM115" s="864"/>
      <c r="DN115" s="864"/>
      <c r="DO115" s="864"/>
      <c r="DP115" s="865"/>
      <c r="DQ115" s="866">
        <v>139897</v>
      </c>
      <c r="DR115" s="864"/>
      <c r="DS115" s="864"/>
      <c r="DT115" s="864"/>
      <c r="DU115" s="865"/>
      <c r="DV115" s="911">
        <v>2.2000000000000002</v>
      </c>
      <c r="DW115" s="912"/>
      <c r="DX115" s="912"/>
      <c r="DY115" s="912"/>
      <c r="DZ115" s="913"/>
    </row>
    <row r="116" spans="1:130" s="248" customFormat="1" ht="26.25" customHeight="1">
      <c r="A116" s="1007"/>
      <c r="B116" s="1008"/>
      <c r="C116" s="967" t="s">
        <v>473</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401</v>
      </c>
      <c r="AB116" s="864"/>
      <c r="AC116" s="864"/>
      <c r="AD116" s="864"/>
      <c r="AE116" s="865"/>
      <c r="AF116" s="866" t="s">
        <v>455</v>
      </c>
      <c r="AG116" s="864"/>
      <c r="AH116" s="864"/>
      <c r="AI116" s="864"/>
      <c r="AJ116" s="865"/>
      <c r="AK116" s="866" t="s">
        <v>455</v>
      </c>
      <c r="AL116" s="864"/>
      <c r="AM116" s="864"/>
      <c r="AN116" s="864"/>
      <c r="AO116" s="865"/>
      <c r="AP116" s="911" t="s">
        <v>401</v>
      </c>
      <c r="AQ116" s="912"/>
      <c r="AR116" s="912"/>
      <c r="AS116" s="912"/>
      <c r="AT116" s="913"/>
      <c r="AU116" s="1023"/>
      <c r="AV116" s="1024"/>
      <c r="AW116" s="1024"/>
      <c r="AX116" s="1024"/>
      <c r="AY116" s="1024"/>
      <c r="AZ116" s="950" t="s">
        <v>474</v>
      </c>
      <c r="BA116" s="951"/>
      <c r="BB116" s="951"/>
      <c r="BC116" s="951"/>
      <c r="BD116" s="951"/>
      <c r="BE116" s="951"/>
      <c r="BF116" s="951"/>
      <c r="BG116" s="951"/>
      <c r="BH116" s="951"/>
      <c r="BI116" s="951"/>
      <c r="BJ116" s="951"/>
      <c r="BK116" s="951"/>
      <c r="BL116" s="951"/>
      <c r="BM116" s="951"/>
      <c r="BN116" s="951"/>
      <c r="BO116" s="951"/>
      <c r="BP116" s="952"/>
      <c r="BQ116" s="900" t="s">
        <v>460</v>
      </c>
      <c r="BR116" s="901"/>
      <c r="BS116" s="901"/>
      <c r="BT116" s="901"/>
      <c r="BU116" s="901"/>
      <c r="BV116" s="901" t="s">
        <v>455</v>
      </c>
      <c r="BW116" s="901"/>
      <c r="BX116" s="901"/>
      <c r="BY116" s="901"/>
      <c r="BZ116" s="901"/>
      <c r="CA116" s="901" t="s">
        <v>470</v>
      </c>
      <c r="CB116" s="901"/>
      <c r="CC116" s="901"/>
      <c r="CD116" s="901"/>
      <c r="CE116" s="901"/>
      <c r="CF116" s="962" t="s">
        <v>470</v>
      </c>
      <c r="CG116" s="963"/>
      <c r="CH116" s="963"/>
      <c r="CI116" s="963"/>
      <c r="CJ116" s="963"/>
      <c r="CK116" s="1018"/>
      <c r="CL116" s="905"/>
      <c r="CM116" s="908" t="s">
        <v>475</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460</v>
      </c>
      <c r="DH116" s="864"/>
      <c r="DI116" s="864"/>
      <c r="DJ116" s="864"/>
      <c r="DK116" s="865"/>
      <c r="DL116" s="866" t="s">
        <v>455</v>
      </c>
      <c r="DM116" s="864"/>
      <c r="DN116" s="864"/>
      <c r="DO116" s="864"/>
      <c r="DP116" s="865"/>
      <c r="DQ116" s="866" t="s">
        <v>470</v>
      </c>
      <c r="DR116" s="864"/>
      <c r="DS116" s="864"/>
      <c r="DT116" s="864"/>
      <c r="DU116" s="865"/>
      <c r="DV116" s="911" t="s">
        <v>464</v>
      </c>
      <c r="DW116" s="912"/>
      <c r="DX116" s="912"/>
      <c r="DY116" s="912"/>
      <c r="DZ116" s="913"/>
    </row>
    <row r="117" spans="1:130" s="248" customFormat="1" ht="26.25" customHeight="1">
      <c r="A117" s="988" t="s">
        <v>192</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476</v>
      </c>
      <c r="Z117" s="990"/>
      <c r="AA117" s="995">
        <v>1551859</v>
      </c>
      <c r="AB117" s="996"/>
      <c r="AC117" s="996"/>
      <c r="AD117" s="996"/>
      <c r="AE117" s="997"/>
      <c r="AF117" s="998">
        <v>1527402</v>
      </c>
      <c r="AG117" s="996"/>
      <c r="AH117" s="996"/>
      <c r="AI117" s="996"/>
      <c r="AJ117" s="997"/>
      <c r="AK117" s="998">
        <v>1538232</v>
      </c>
      <c r="AL117" s="996"/>
      <c r="AM117" s="996"/>
      <c r="AN117" s="996"/>
      <c r="AO117" s="997"/>
      <c r="AP117" s="999"/>
      <c r="AQ117" s="1000"/>
      <c r="AR117" s="1000"/>
      <c r="AS117" s="1000"/>
      <c r="AT117" s="1001"/>
      <c r="AU117" s="1023"/>
      <c r="AV117" s="1024"/>
      <c r="AW117" s="1024"/>
      <c r="AX117" s="1024"/>
      <c r="AY117" s="1024"/>
      <c r="AZ117" s="950" t="s">
        <v>477</v>
      </c>
      <c r="BA117" s="951"/>
      <c r="BB117" s="951"/>
      <c r="BC117" s="951"/>
      <c r="BD117" s="951"/>
      <c r="BE117" s="951"/>
      <c r="BF117" s="951"/>
      <c r="BG117" s="951"/>
      <c r="BH117" s="951"/>
      <c r="BI117" s="951"/>
      <c r="BJ117" s="951"/>
      <c r="BK117" s="951"/>
      <c r="BL117" s="951"/>
      <c r="BM117" s="951"/>
      <c r="BN117" s="951"/>
      <c r="BO117" s="951"/>
      <c r="BP117" s="952"/>
      <c r="BQ117" s="900" t="s">
        <v>455</v>
      </c>
      <c r="BR117" s="901"/>
      <c r="BS117" s="901"/>
      <c r="BT117" s="901"/>
      <c r="BU117" s="901"/>
      <c r="BV117" s="901" t="s">
        <v>460</v>
      </c>
      <c r="BW117" s="901"/>
      <c r="BX117" s="901"/>
      <c r="BY117" s="901"/>
      <c r="BZ117" s="901"/>
      <c r="CA117" s="901" t="s">
        <v>470</v>
      </c>
      <c r="CB117" s="901"/>
      <c r="CC117" s="901"/>
      <c r="CD117" s="901"/>
      <c r="CE117" s="901"/>
      <c r="CF117" s="962" t="s">
        <v>455</v>
      </c>
      <c r="CG117" s="963"/>
      <c r="CH117" s="963"/>
      <c r="CI117" s="963"/>
      <c r="CJ117" s="963"/>
      <c r="CK117" s="1018"/>
      <c r="CL117" s="905"/>
      <c r="CM117" s="908" t="s">
        <v>478</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401</v>
      </c>
      <c r="DH117" s="864"/>
      <c r="DI117" s="864"/>
      <c r="DJ117" s="864"/>
      <c r="DK117" s="865"/>
      <c r="DL117" s="866" t="s">
        <v>455</v>
      </c>
      <c r="DM117" s="864"/>
      <c r="DN117" s="864"/>
      <c r="DO117" s="864"/>
      <c r="DP117" s="865"/>
      <c r="DQ117" s="866" t="s">
        <v>455</v>
      </c>
      <c r="DR117" s="864"/>
      <c r="DS117" s="864"/>
      <c r="DT117" s="864"/>
      <c r="DU117" s="865"/>
      <c r="DV117" s="911" t="s">
        <v>455</v>
      </c>
      <c r="DW117" s="912"/>
      <c r="DX117" s="912"/>
      <c r="DY117" s="912"/>
      <c r="DZ117" s="913"/>
    </row>
    <row r="118" spans="1:130" s="248" customFormat="1" ht="26.25" customHeight="1">
      <c r="A118" s="988" t="s">
        <v>443</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440</v>
      </c>
      <c r="AB118" s="989"/>
      <c r="AC118" s="989"/>
      <c r="AD118" s="989"/>
      <c r="AE118" s="990"/>
      <c r="AF118" s="991" t="s">
        <v>441</v>
      </c>
      <c r="AG118" s="989"/>
      <c r="AH118" s="989"/>
      <c r="AI118" s="989"/>
      <c r="AJ118" s="990"/>
      <c r="AK118" s="991" t="s">
        <v>310</v>
      </c>
      <c r="AL118" s="989"/>
      <c r="AM118" s="989"/>
      <c r="AN118" s="989"/>
      <c r="AO118" s="990"/>
      <c r="AP118" s="992" t="s">
        <v>442</v>
      </c>
      <c r="AQ118" s="993"/>
      <c r="AR118" s="993"/>
      <c r="AS118" s="993"/>
      <c r="AT118" s="994"/>
      <c r="AU118" s="1023"/>
      <c r="AV118" s="1024"/>
      <c r="AW118" s="1024"/>
      <c r="AX118" s="1024"/>
      <c r="AY118" s="1024"/>
      <c r="AZ118" s="966" t="s">
        <v>479</v>
      </c>
      <c r="BA118" s="967"/>
      <c r="BB118" s="967"/>
      <c r="BC118" s="967"/>
      <c r="BD118" s="967"/>
      <c r="BE118" s="967"/>
      <c r="BF118" s="967"/>
      <c r="BG118" s="967"/>
      <c r="BH118" s="967"/>
      <c r="BI118" s="967"/>
      <c r="BJ118" s="967"/>
      <c r="BK118" s="967"/>
      <c r="BL118" s="967"/>
      <c r="BM118" s="967"/>
      <c r="BN118" s="967"/>
      <c r="BO118" s="967"/>
      <c r="BP118" s="968"/>
      <c r="BQ118" s="969" t="s">
        <v>464</v>
      </c>
      <c r="BR118" s="932"/>
      <c r="BS118" s="932"/>
      <c r="BT118" s="932"/>
      <c r="BU118" s="932"/>
      <c r="BV118" s="932" t="s">
        <v>455</v>
      </c>
      <c r="BW118" s="932"/>
      <c r="BX118" s="932"/>
      <c r="BY118" s="932"/>
      <c r="BZ118" s="932"/>
      <c r="CA118" s="932" t="s">
        <v>455</v>
      </c>
      <c r="CB118" s="932"/>
      <c r="CC118" s="932"/>
      <c r="CD118" s="932"/>
      <c r="CE118" s="932"/>
      <c r="CF118" s="962" t="s">
        <v>460</v>
      </c>
      <c r="CG118" s="963"/>
      <c r="CH118" s="963"/>
      <c r="CI118" s="963"/>
      <c r="CJ118" s="963"/>
      <c r="CK118" s="1018"/>
      <c r="CL118" s="905"/>
      <c r="CM118" s="908" t="s">
        <v>480</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464</v>
      </c>
      <c r="DH118" s="864"/>
      <c r="DI118" s="864"/>
      <c r="DJ118" s="864"/>
      <c r="DK118" s="865"/>
      <c r="DL118" s="866" t="s">
        <v>455</v>
      </c>
      <c r="DM118" s="864"/>
      <c r="DN118" s="864"/>
      <c r="DO118" s="864"/>
      <c r="DP118" s="865"/>
      <c r="DQ118" s="866" t="s">
        <v>460</v>
      </c>
      <c r="DR118" s="864"/>
      <c r="DS118" s="864"/>
      <c r="DT118" s="864"/>
      <c r="DU118" s="865"/>
      <c r="DV118" s="911" t="s">
        <v>460</v>
      </c>
      <c r="DW118" s="912"/>
      <c r="DX118" s="912"/>
      <c r="DY118" s="912"/>
      <c r="DZ118" s="913"/>
    </row>
    <row r="119" spans="1:130" s="248" customFormat="1" ht="26.25" customHeight="1">
      <c r="A119" s="902" t="s">
        <v>446</v>
      </c>
      <c r="B119" s="903"/>
      <c r="C119" s="978" t="s">
        <v>447</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455</v>
      </c>
      <c r="AB119" s="982"/>
      <c r="AC119" s="982"/>
      <c r="AD119" s="982"/>
      <c r="AE119" s="983"/>
      <c r="AF119" s="984" t="s">
        <v>455</v>
      </c>
      <c r="AG119" s="982"/>
      <c r="AH119" s="982"/>
      <c r="AI119" s="982"/>
      <c r="AJ119" s="983"/>
      <c r="AK119" s="984" t="s">
        <v>455</v>
      </c>
      <c r="AL119" s="982"/>
      <c r="AM119" s="982"/>
      <c r="AN119" s="982"/>
      <c r="AO119" s="983"/>
      <c r="AP119" s="985" t="s">
        <v>455</v>
      </c>
      <c r="AQ119" s="986"/>
      <c r="AR119" s="986"/>
      <c r="AS119" s="986"/>
      <c r="AT119" s="987"/>
      <c r="AU119" s="1025"/>
      <c r="AV119" s="1026"/>
      <c r="AW119" s="1026"/>
      <c r="AX119" s="1026"/>
      <c r="AY119" s="1026"/>
      <c r="AZ119" s="279" t="s">
        <v>192</v>
      </c>
      <c r="BA119" s="279"/>
      <c r="BB119" s="279"/>
      <c r="BC119" s="279"/>
      <c r="BD119" s="279"/>
      <c r="BE119" s="279"/>
      <c r="BF119" s="279"/>
      <c r="BG119" s="279"/>
      <c r="BH119" s="279"/>
      <c r="BI119" s="279"/>
      <c r="BJ119" s="279"/>
      <c r="BK119" s="279"/>
      <c r="BL119" s="279"/>
      <c r="BM119" s="279"/>
      <c r="BN119" s="279"/>
      <c r="BO119" s="964" t="s">
        <v>481</v>
      </c>
      <c r="BP119" s="965"/>
      <c r="BQ119" s="969">
        <v>15777083</v>
      </c>
      <c r="BR119" s="932"/>
      <c r="BS119" s="932"/>
      <c r="BT119" s="932"/>
      <c r="BU119" s="932"/>
      <c r="BV119" s="932">
        <v>15309608</v>
      </c>
      <c r="BW119" s="932"/>
      <c r="BX119" s="932"/>
      <c r="BY119" s="932"/>
      <c r="BZ119" s="932"/>
      <c r="CA119" s="932">
        <v>14603929</v>
      </c>
      <c r="CB119" s="932"/>
      <c r="CC119" s="932"/>
      <c r="CD119" s="932"/>
      <c r="CE119" s="932"/>
      <c r="CF119" s="830"/>
      <c r="CG119" s="831"/>
      <c r="CH119" s="831"/>
      <c r="CI119" s="831"/>
      <c r="CJ119" s="921"/>
      <c r="CK119" s="1019"/>
      <c r="CL119" s="907"/>
      <c r="CM119" s="925" t="s">
        <v>482</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4716</v>
      </c>
      <c r="DH119" s="847"/>
      <c r="DI119" s="847"/>
      <c r="DJ119" s="847"/>
      <c r="DK119" s="848"/>
      <c r="DL119" s="849">
        <v>4688</v>
      </c>
      <c r="DM119" s="847"/>
      <c r="DN119" s="847"/>
      <c r="DO119" s="847"/>
      <c r="DP119" s="848"/>
      <c r="DQ119" s="849">
        <v>4645</v>
      </c>
      <c r="DR119" s="847"/>
      <c r="DS119" s="847"/>
      <c r="DT119" s="847"/>
      <c r="DU119" s="848"/>
      <c r="DV119" s="935">
        <v>0.1</v>
      </c>
      <c r="DW119" s="936"/>
      <c r="DX119" s="936"/>
      <c r="DY119" s="936"/>
      <c r="DZ119" s="937"/>
    </row>
    <row r="120" spans="1:130" s="248" customFormat="1" ht="26.25" customHeight="1">
      <c r="A120" s="904"/>
      <c r="B120" s="905"/>
      <c r="C120" s="908" t="s">
        <v>451</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455</v>
      </c>
      <c r="AB120" s="864"/>
      <c r="AC120" s="864"/>
      <c r="AD120" s="864"/>
      <c r="AE120" s="865"/>
      <c r="AF120" s="866" t="s">
        <v>455</v>
      </c>
      <c r="AG120" s="864"/>
      <c r="AH120" s="864"/>
      <c r="AI120" s="864"/>
      <c r="AJ120" s="865"/>
      <c r="AK120" s="866" t="s">
        <v>455</v>
      </c>
      <c r="AL120" s="864"/>
      <c r="AM120" s="864"/>
      <c r="AN120" s="864"/>
      <c r="AO120" s="865"/>
      <c r="AP120" s="911" t="s">
        <v>455</v>
      </c>
      <c r="AQ120" s="912"/>
      <c r="AR120" s="912"/>
      <c r="AS120" s="912"/>
      <c r="AT120" s="913"/>
      <c r="AU120" s="970" t="s">
        <v>483</v>
      </c>
      <c r="AV120" s="971"/>
      <c r="AW120" s="971"/>
      <c r="AX120" s="971"/>
      <c r="AY120" s="972"/>
      <c r="AZ120" s="947" t="s">
        <v>484</v>
      </c>
      <c r="BA120" s="892"/>
      <c r="BB120" s="892"/>
      <c r="BC120" s="892"/>
      <c r="BD120" s="892"/>
      <c r="BE120" s="892"/>
      <c r="BF120" s="892"/>
      <c r="BG120" s="892"/>
      <c r="BH120" s="892"/>
      <c r="BI120" s="892"/>
      <c r="BJ120" s="892"/>
      <c r="BK120" s="892"/>
      <c r="BL120" s="892"/>
      <c r="BM120" s="892"/>
      <c r="BN120" s="892"/>
      <c r="BO120" s="892"/>
      <c r="BP120" s="893"/>
      <c r="BQ120" s="948">
        <v>2746860</v>
      </c>
      <c r="BR120" s="929"/>
      <c r="BS120" s="929"/>
      <c r="BT120" s="929"/>
      <c r="BU120" s="929"/>
      <c r="BV120" s="929">
        <v>2703956</v>
      </c>
      <c r="BW120" s="929"/>
      <c r="BX120" s="929"/>
      <c r="BY120" s="929"/>
      <c r="BZ120" s="929"/>
      <c r="CA120" s="929">
        <v>2731586</v>
      </c>
      <c r="CB120" s="929"/>
      <c r="CC120" s="929"/>
      <c r="CD120" s="929"/>
      <c r="CE120" s="929"/>
      <c r="CF120" s="953">
        <v>43.8</v>
      </c>
      <c r="CG120" s="954"/>
      <c r="CH120" s="954"/>
      <c r="CI120" s="954"/>
      <c r="CJ120" s="954"/>
      <c r="CK120" s="955" t="s">
        <v>485</v>
      </c>
      <c r="CL120" s="939"/>
      <c r="CM120" s="939"/>
      <c r="CN120" s="939"/>
      <c r="CO120" s="940"/>
      <c r="CP120" s="959" t="s">
        <v>486</v>
      </c>
      <c r="CQ120" s="960"/>
      <c r="CR120" s="960"/>
      <c r="CS120" s="960"/>
      <c r="CT120" s="960"/>
      <c r="CU120" s="960"/>
      <c r="CV120" s="960"/>
      <c r="CW120" s="960"/>
      <c r="CX120" s="960"/>
      <c r="CY120" s="960"/>
      <c r="CZ120" s="960"/>
      <c r="DA120" s="960"/>
      <c r="DB120" s="960"/>
      <c r="DC120" s="960"/>
      <c r="DD120" s="960"/>
      <c r="DE120" s="960"/>
      <c r="DF120" s="961"/>
      <c r="DG120" s="948">
        <v>3159891</v>
      </c>
      <c r="DH120" s="929"/>
      <c r="DI120" s="929"/>
      <c r="DJ120" s="929"/>
      <c r="DK120" s="929"/>
      <c r="DL120" s="929">
        <v>2879457</v>
      </c>
      <c r="DM120" s="929"/>
      <c r="DN120" s="929"/>
      <c r="DO120" s="929"/>
      <c r="DP120" s="929"/>
      <c r="DQ120" s="929">
        <v>2601723</v>
      </c>
      <c r="DR120" s="929"/>
      <c r="DS120" s="929"/>
      <c r="DT120" s="929"/>
      <c r="DU120" s="929"/>
      <c r="DV120" s="930">
        <v>41.7</v>
      </c>
      <c r="DW120" s="930"/>
      <c r="DX120" s="930"/>
      <c r="DY120" s="930"/>
      <c r="DZ120" s="931"/>
    </row>
    <row r="121" spans="1:130" s="248" customFormat="1" ht="26.25" customHeight="1">
      <c r="A121" s="904"/>
      <c r="B121" s="905"/>
      <c r="C121" s="950" t="s">
        <v>487</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464</v>
      </c>
      <c r="AB121" s="864"/>
      <c r="AC121" s="864"/>
      <c r="AD121" s="864"/>
      <c r="AE121" s="865"/>
      <c r="AF121" s="866" t="s">
        <v>455</v>
      </c>
      <c r="AG121" s="864"/>
      <c r="AH121" s="864"/>
      <c r="AI121" s="864"/>
      <c r="AJ121" s="865"/>
      <c r="AK121" s="866" t="s">
        <v>455</v>
      </c>
      <c r="AL121" s="864"/>
      <c r="AM121" s="864"/>
      <c r="AN121" s="864"/>
      <c r="AO121" s="865"/>
      <c r="AP121" s="911" t="s">
        <v>455</v>
      </c>
      <c r="AQ121" s="912"/>
      <c r="AR121" s="912"/>
      <c r="AS121" s="912"/>
      <c r="AT121" s="913"/>
      <c r="AU121" s="973"/>
      <c r="AV121" s="974"/>
      <c r="AW121" s="974"/>
      <c r="AX121" s="974"/>
      <c r="AY121" s="975"/>
      <c r="AZ121" s="899" t="s">
        <v>488</v>
      </c>
      <c r="BA121" s="834"/>
      <c r="BB121" s="834"/>
      <c r="BC121" s="834"/>
      <c r="BD121" s="834"/>
      <c r="BE121" s="834"/>
      <c r="BF121" s="834"/>
      <c r="BG121" s="834"/>
      <c r="BH121" s="834"/>
      <c r="BI121" s="834"/>
      <c r="BJ121" s="834"/>
      <c r="BK121" s="834"/>
      <c r="BL121" s="834"/>
      <c r="BM121" s="834"/>
      <c r="BN121" s="834"/>
      <c r="BO121" s="834"/>
      <c r="BP121" s="835"/>
      <c r="BQ121" s="900">
        <v>560447</v>
      </c>
      <c r="BR121" s="901"/>
      <c r="BS121" s="901"/>
      <c r="BT121" s="901"/>
      <c r="BU121" s="901"/>
      <c r="BV121" s="901">
        <v>513433</v>
      </c>
      <c r="BW121" s="901"/>
      <c r="BX121" s="901"/>
      <c r="BY121" s="901"/>
      <c r="BZ121" s="901"/>
      <c r="CA121" s="901">
        <v>469877</v>
      </c>
      <c r="CB121" s="901"/>
      <c r="CC121" s="901"/>
      <c r="CD121" s="901"/>
      <c r="CE121" s="901"/>
      <c r="CF121" s="962">
        <v>7.5</v>
      </c>
      <c r="CG121" s="963"/>
      <c r="CH121" s="963"/>
      <c r="CI121" s="963"/>
      <c r="CJ121" s="963"/>
      <c r="CK121" s="956"/>
      <c r="CL121" s="942"/>
      <c r="CM121" s="942"/>
      <c r="CN121" s="942"/>
      <c r="CO121" s="943"/>
      <c r="CP121" s="922" t="s">
        <v>414</v>
      </c>
      <c r="CQ121" s="923"/>
      <c r="CR121" s="923"/>
      <c r="CS121" s="923"/>
      <c r="CT121" s="923"/>
      <c r="CU121" s="923"/>
      <c r="CV121" s="923"/>
      <c r="CW121" s="923"/>
      <c r="CX121" s="923"/>
      <c r="CY121" s="923"/>
      <c r="CZ121" s="923"/>
      <c r="DA121" s="923"/>
      <c r="DB121" s="923"/>
      <c r="DC121" s="923"/>
      <c r="DD121" s="923"/>
      <c r="DE121" s="923"/>
      <c r="DF121" s="924"/>
      <c r="DG121" s="900">
        <v>60380</v>
      </c>
      <c r="DH121" s="901"/>
      <c r="DI121" s="901"/>
      <c r="DJ121" s="901"/>
      <c r="DK121" s="901"/>
      <c r="DL121" s="901">
        <v>60267</v>
      </c>
      <c r="DM121" s="901"/>
      <c r="DN121" s="901"/>
      <c r="DO121" s="901"/>
      <c r="DP121" s="901"/>
      <c r="DQ121" s="901">
        <v>57445</v>
      </c>
      <c r="DR121" s="901"/>
      <c r="DS121" s="901"/>
      <c r="DT121" s="901"/>
      <c r="DU121" s="901"/>
      <c r="DV121" s="878">
        <v>0.9</v>
      </c>
      <c r="DW121" s="878"/>
      <c r="DX121" s="878"/>
      <c r="DY121" s="878"/>
      <c r="DZ121" s="879"/>
    </row>
    <row r="122" spans="1:130" s="248" customFormat="1" ht="26.25" customHeight="1">
      <c r="A122" s="904"/>
      <c r="B122" s="905"/>
      <c r="C122" s="908" t="s">
        <v>467</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460</v>
      </c>
      <c r="AB122" s="864"/>
      <c r="AC122" s="864"/>
      <c r="AD122" s="864"/>
      <c r="AE122" s="865"/>
      <c r="AF122" s="866" t="s">
        <v>464</v>
      </c>
      <c r="AG122" s="864"/>
      <c r="AH122" s="864"/>
      <c r="AI122" s="864"/>
      <c r="AJ122" s="865"/>
      <c r="AK122" s="866" t="s">
        <v>455</v>
      </c>
      <c r="AL122" s="864"/>
      <c r="AM122" s="864"/>
      <c r="AN122" s="864"/>
      <c r="AO122" s="865"/>
      <c r="AP122" s="911" t="s">
        <v>460</v>
      </c>
      <c r="AQ122" s="912"/>
      <c r="AR122" s="912"/>
      <c r="AS122" s="912"/>
      <c r="AT122" s="913"/>
      <c r="AU122" s="973"/>
      <c r="AV122" s="974"/>
      <c r="AW122" s="974"/>
      <c r="AX122" s="974"/>
      <c r="AY122" s="975"/>
      <c r="AZ122" s="966" t="s">
        <v>489</v>
      </c>
      <c r="BA122" s="967"/>
      <c r="BB122" s="967"/>
      <c r="BC122" s="967"/>
      <c r="BD122" s="967"/>
      <c r="BE122" s="967"/>
      <c r="BF122" s="967"/>
      <c r="BG122" s="967"/>
      <c r="BH122" s="967"/>
      <c r="BI122" s="967"/>
      <c r="BJ122" s="967"/>
      <c r="BK122" s="967"/>
      <c r="BL122" s="967"/>
      <c r="BM122" s="967"/>
      <c r="BN122" s="967"/>
      <c r="BO122" s="967"/>
      <c r="BP122" s="968"/>
      <c r="BQ122" s="969">
        <v>9061331</v>
      </c>
      <c r="BR122" s="932"/>
      <c r="BS122" s="932"/>
      <c r="BT122" s="932"/>
      <c r="BU122" s="932"/>
      <c r="BV122" s="932">
        <v>9091342</v>
      </c>
      <c r="BW122" s="932"/>
      <c r="BX122" s="932"/>
      <c r="BY122" s="932"/>
      <c r="BZ122" s="932"/>
      <c r="CA122" s="932">
        <v>9144280</v>
      </c>
      <c r="CB122" s="932"/>
      <c r="CC122" s="932"/>
      <c r="CD122" s="932"/>
      <c r="CE122" s="932"/>
      <c r="CF122" s="933">
        <v>146.69999999999999</v>
      </c>
      <c r="CG122" s="934"/>
      <c r="CH122" s="934"/>
      <c r="CI122" s="934"/>
      <c r="CJ122" s="934"/>
      <c r="CK122" s="956"/>
      <c r="CL122" s="942"/>
      <c r="CM122" s="942"/>
      <c r="CN122" s="942"/>
      <c r="CO122" s="943"/>
      <c r="CP122" s="922" t="s">
        <v>490</v>
      </c>
      <c r="CQ122" s="923"/>
      <c r="CR122" s="923"/>
      <c r="CS122" s="923"/>
      <c r="CT122" s="923"/>
      <c r="CU122" s="923"/>
      <c r="CV122" s="923"/>
      <c r="CW122" s="923"/>
      <c r="CX122" s="923"/>
      <c r="CY122" s="923"/>
      <c r="CZ122" s="923"/>
      <c r="DA122" s="923"/>
      <c r="DB122" s="923"/>
      <c r="DC122" s="923"/>
      <c r="DD122" s="923"/>
      <c r="DE122" s="923"/>
      <c r="DF122" s="924"/>
      <c r="DG122" s="900" t="s">
        <v>455</v>
      </c>
      <c r="DH122" s="901"/>
      <c r="DI122" s="901"/>
      <c r="DJ122" s="901"/>
      <c r="DK122" s="901"/>
      <c r="DL122" s="901" t="s">
        <v>455</v>
      </c>
      <c r="DM122" s="901"/>
      <c r="DN122" s="901"/>
      <c r="DO122" s="901"/>
      <c r="DP122" s="901"/>
      <c r="DQ122" s="901" t="s">
        <v>455</v>
      </c>
      <c r="DR122" s="901"/>
      <c r="DS122" s="901"/>
      <c r="DT122" s="901"/>
      <c r="DU122" s="901"/>
      <c r="DV122" s="878" t="s">
        <v>455</v>
      </c>
      <c r="DW122" s="878"/>
      <c r="DX122" s="878"/>
      <c r="DY122" s="878"/>
      <c r="DZ122" s="879"/>
    </row>
    <row r="123" spans="1:130" s="248" customFormat="1" ht="26.25" customHeight="1">
      <c r="A123" s="904"/>
      <c r="B123" s="905"/>
      <c r="C123" s="908" t="s">
        <v>475</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464</v>
      </c>
      <c r="AB123" s="864"/>
      <c r="AC123" s="864"/>
      <c r="AD123" s="864"/>
      <c r="AE123" s="865"/>
      <c r="AF123" s="866" t="s">
        <v>455</v>
      </c>
      <c r="AG123" s="864"/>
      <c r="AH123" s="864"/>
      <c r="AI123" s="864"/>
      <c r="AJ123" s="865"/>
      <c r="AK123" s="866" t="s">
        <v>455</v>
      </c>
      <c r="AL123" s="864"/>
      <c r="AM123" s="864"/>
      <c r="AN123" s="864"/>
      <c r="AO123" s="865"/>
      <c r="AP123" s="911" t="s">
        <v>455</v>
      </c>
      <c r="AQ123" s="912"/>
      <c r="AR123" s="912"/>
      <c r="AS123" s="912"/>
      <c r="AT123" s="913"/>
      <c r="AU123" s="976"/>
      <c r="AV123" s="977"/>
      <c r="AW123" s="977"/>
      <c r="AX123" s="977"/>
      <c r="AY123" s="977"/>
      <c r="AZ123" s="279" t="s">
        <v>192</v>
      </c>
      <c r="BA123" s="279"/>
      <c r="BB123" s="279"/>
      <c r="BC123" s="279"/>
      <c r="BD123" s="279"/>
      <c r="BE123" s="279"/>
      <c r="BF123" s="279"/>
      <c r="BG123" s="279"/>
      <c r="BH123" s="279"/>
      <c r="BI123" s="279"/>
      <c r="BJ123" s="279"/>
      <c r="BK123" s="279"/>
      <c r="BL123" s="279"/>
      <c r="BM123" s="279"/>
      <c r="BN123" s="279"/>
      <c r="BO123" s="964" t="s">
        <v>491</v>
      </c>
      <c r="BP123" s="965"/>
      <c r="BQ123" s="919">
        <v>12368638</v>
      </c>
      <c r="BR123" s="920"/>
      <c r="BS123" s="920"/>
      <c r="BT123" s="920"/>
      <c r="BU123" s="920"/>
      <c r="BV123" s="920">
        <v>12308731</v>
      </c>
      <c r="BW123" s="920"/>
      <c r="BX123" s="920"/>
      <c r="BY123" s="920"/>
      <c r="BZ123" s="920"/>
      <c r="CA123" s="920">
        <v>12345743</v>
      </c>
      <c r="CB123" s="920"/>
      <c r="CC123" s="920"/>
      <c r="CD123" s="920"/>
      <c r="CE123" s="920"/>
      <c r="CF123" s="830"/>
      <c r="CG123" s="831"/>
      <c r="CH123" s="831"/>
      <c r="CI123" s="831"/>
      <c r="CJ123" s="921"/>
      <c r="CK123" s="956"/>
      <c r="CL123" s="942"/>
      <c r="CM123" s="942"/>
      <c r="CN123" s="942"/>
      <c r="CO123" s="943"/>
      <c r="CP123" s="922" t="s">
        <v>492</v>
      </c>
      <c r="CQ123" s="923"/>
      <c r="CR123" s="923"/>
      <c r="CS123" s="923"/>
      <c r="CT123" s="923"/>
      <c r="CU123" s="923"/>
      <c r="CV123" s="923"/>
      <c r="CW123" s="923"/>
      <c r="CX123" s="923"/>
      <c r="CY123" s="923"/>
      <c r="CZ123" s="923"/>
      <c r="DA123" s="923"/>
      <c r="DB123" s="923"/>
      <c r="DC123" s="923"/>
      <c r="DD123" s="923"/>
      <c r="DE123" s="923"/>
      <c r="DF123" s="924"/>
      <c r="DG123" s="863" t="s">
        <v>456</v>
      </c>
      <c r="DH123" s="864"/>
      <c r="DI123" s="864"/>
      <c r="DJ123" s="864"/>
      <c r="DK123" s="865"/>
      <c r="DL123" s="866" t="s">
        <v>401</v>
      </c>
      <c r="DM123" s="864"/>
      <c r="DN123" s="864"/>
      <c r="DO123" s="864"/>
      <c r="DP123" s="865"/>
      <c r="DQ123" s="866" t="s">
        <v>470</v>
      </c>
      <c r="DR123" s="864"/>
      <c r="DS123" s="864"/>
      <c r="DT123" s="864"/>
      <c r="DU123" s="865"/>
      <c r="DV123" s="911" t="s">
        <v>455</v>
      </c>
      <c r="DW123" s="912"/>
      <c r="DX123" s="912"/>
      <c r="DY123" s="912"/>
      <c r="DZ123" s="913"/>
    </row>
    <row r="124" spans="1:130" s="248" customFormat="1" ht="26.25" customHeight="1" thickBot="1">
      <c r="A124" s="904"/>
      <c r="B124" s="905"/>
      <c r="C124" s="908" t="s">
        <v>478</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455</v>
      </c>
      <c r="AB124" s="864"/>
      <c r="AC124" s="864"/>
      <c r="AD124" s="864"/>
      <c r="AE124" s="865"/>
      <c r="AF124" s="866" t="s">
        <v>470</v>
      </c>
      <c r="AG124" s="864"/>
      <c r="AH124" s="864"/>
      <c r="AI124" s="864"/>
      <c r="AJ124" s="865"/>
      <c r="AK124" s="866" t="s">
        <v>455</v>
      </c>
      <c r="AL124" s="864"/>
      <c r="AM124" s="864"/>
      <c r="AN124" s="864"/>
      <c r="AO124" s="865"/>
      <c r="AP124" s="911" t="s">
        <v>401</v>
      </c>
      <c r="AQ124" s="912"/>
      <c r="AR124" s="912"/>
      <c r="AS124" s="912"/>
      <c r="AT124" s="913"/>
      <c r="AU124" s="914" t="s">
        <v>493</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57.2</v>
      </c>
      <c r="BR124" s="918"/>
      <c r="BS124" s="918"/>
      <c r="BT124" s="918"/>
      <c r="BU124" s="918"/>
      <c r="BV124" s="918">
        <v>50.4</v>
      </c>
      <c r="BW124" s="918"/>
      <c r="BX124" s="918"/>
      <c r="BY124" s="918"/>
      <c r="BZ124" s="918"/>
      <c r="CA124" s="918">
        <v>36.200000000000003</v>
      </c>
      <c r="CB124" s="918"/>
      <c r="CC124" s="918"/>
      <c r="CD124" s="918"/>
      <c r="CE124" s="918"/>
      <c r="CF124" s="808"/>
      <c r="CG124" s="809"/>
      <c r="CH124" s="809"/>
      <c r="CI124" s="809"/>
      <c r="CJ124" s="949"/>
      <c r="CK124" s="957"/>
      <c r="CL124" s="957"/>
      <c r="CM124" s="957"/>
      <c r="CN124" s="957"/>
      <c r="CO124" s="958"/>
      <c r="CP124" s="922" t="s">
        <v>494</v>
      </c>
      <c r="CQ124" s="923"/>
      <c r="CR124" s="923"/>
      <c r="CS124" s="923"/>
      <c r="CT124" s="923"/>
      <c r="CU124" s="923"/>
      <c r="CV124" s="923"/>
      <c r="CW124" s="923"/>
      <c r="CX124" s="923"/>
      <c r="CY124" s="923"/>
      <c r="CZ124" s="923"/>
      <c r="DA124" s="923"/>
      <c r="DB124" s="923"/>
      <c r="DC124" s="923"/>
      <c r="DD124" s="923"/>
      <c r="DE124" s="923"/>
      <c r="DF124" s="924"/>
      <c r="DG124" s="846" t="s">
        <v>455</v>
      </c>
      <c r="DH124" s="847"/>
      <c r="DI124" s="847"/>
      <c r="DJ124" s="847"/>
      <c r="DK124" s="848"/>
      <c r="DL124" s="849" t="s">
        <v>455</v>
      </c>
      <c r="DM124" s="847"/>
      <c r="DN124" s="847"/>
      <c r="DO124" s="847"/>
      <c r="DP124" s="848"/>
      <c r="DQ124" s="849" t="s">
        <v>455</v>
      </c>
      <c r="DR124" s="847"/>
      <c r="DS124" s="847"/>
      <c r="DT124" s="847"/>
      <c r="DU124" s="848"/>
      <c r="DV124" s="935" t="s">
        <v>455</v>
      </c>
      <c r="DW124" s="936"/>
      <c r="DX124" s="936"/>
      <c r="DY124" s="936"/>
      <c r="DZ124" s="937"/>
    </row>
    <row r="125" spans="1:130" s="248" customFormat="1" ht="26.25" customHeight="1">
      <c r="A125" s="904"/>
      <c r="B125" s="905"/>
      <c r="C125" s="908" t="s">
        <v>480</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401</v>
      </c>
      <c r="AB125" s="864"/>
      <c r="AC125" s="864"/>
      <c r="AD125" s="864"/>
      <c r="AE125" s="865"/>
      <c r="AF125" s="866" t="s">
        <v>455</v>
      </c>
      <c r="AG125" s="864"/>
      <c r="AH125" s="864"/>
      <c r="AI125" s="864"/>
      <c r="AJ125" s="865"/>
      <c r="AK125" s="866" t="s">
        <v>455</v>
      </c>
      <c r="AL125" s="864"/>
      <c r="AM125" s="864"/>
      <c r="AN125" s="864"/>
      <c r="AO125" s="865"/>
      <c r="AP125" s="911" t="s">
        <v>455</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495</v>
      </c>
      <c r="CL125" s="939"/>
      <c r="CM125" s="939"/>
      <c r="CN125" s="939"/>
      <c r="CO125" s="940"/>
      <c r="CP125" s="947" t="s">
        <v>496</v>
      </c>
      <c r="CQ125" s="892"/>
      <c r="CR125" s="892"/>
      <c r="CS125" s="892"/>
      <c r="CT125" s="892"/>
      <c r="CU125" s="892"/>
      <c r="CV125" s="892"/>
      <c r="CW125" s="892"/>
      <c r="CX125" s="892"/>
      <c r="CY125" s="892"/>
      <c r="CZ125" s="892"/>
      <c r="DA125" s="892"/>
      <c r="DB125" s="892"/>
      <c r="DC125" s="892"/>
      <c r="DD125" s="892"/>
      <c r="DE125" s="892"/>
      <c r="DF125" s="893"/>
      <c r="DG125" s="948" t="s">
        <v>455</v>
      </c>
      <c r="DH125" s="929"/>
      <c r="DI125" s="929"/>
      <c r="DJ125" s="929"/>
      <c r="DK125" s="929"/>
      <c r="DL125" s="929" t="s">
        <v>455</v>
      </c>
      <c r="DM125" s="929"/>
      <c r="DN125" s="929"/>
      <c r="DO125" s="929"/>
      <c r="DP125" s="929"/>
      <c r="DQ125" s="929" t="s">
        <v>455</v>
      </c>
      <c r="DR125" s="929"/>
      <c r="DS125" s="929"/>
      <c r="DT125" s="929"/>
      <c r="DU125" s="929"/>
      <c r="DV125" s="930" t="s">
        <v>455</v>
      </c>
      <c r="DW125" s="930"/>
      <c r="DX125" s="930"/>
      <c r="DY125" s="930"/>
      <c r="DZ125" s="931"/>
    </row>
    <row r="126" spans="1:130" s="248" customFormat="1" ht="26.25" customHeight="1" thickBot="1">
      <c r="A126" s="904"/>
      <c r="B126" s="905"/>
      <c r="C126" s="908" t="s">
        <v>482</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455</v>
      </c>
      <c r="AB126" s="864"/>
      <c r="AC126" s="864"/>
      <c r="AD126" s="864"/>
      <c r="AE126" s="865"/>
      <c r="AF126" s="866" t="s">
        <v>455</v>
      </c>
      <c r="AG126" s="864"/>
      <c r="AH126" s="864"/>
      <c r="AI126" s="864"/>
      <c r="AJ126" s="865"/>
      <c r="AK126" s="866" t="s">
        <v>455</v>
      </c>
      <c r="AL126" s="864"/>
      <c r="AM126" s="864"/>
      <c r="AN126" s="864"/>
      <c r="AO126" s="865"/>
      <c r="AP126" s="911" t="s">
        <v>455</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497</v>
      </c>
      <c r="CQ126" s="834"/>
      <c r="CR126" s="834"/>
      <c r="CS126" s="834"/>
      <c r="CT126" s="834"/>
      <c r="CU126" s="834"/>
      <c r="CV126" s="834"/>
      <c r="CW126" s="834"/>
      <c r="CX126" s="834"/>
      <c r="CY126" s="834"/>
      <c r="CZ126" s="834"/>
      <c r="DA126" s="834"/>
      <c r="DB126" s="834"/>
      <c r="DC126" s="834"/>
      <c r="DD126" s="834"/>
      <c r="DE126" s="834"/>
      <c r="DF126" s="835"/>
      <c r="DG126" s="900" t="s">
        <v>455</v>
      </c>
      <c r="DH126" s="901"/>
      <c r="DI126" s="901"/>
      <c r="DJ126" s="901"/>
      <c r="DK126" s="901"/>
      <c r="DL126" s="901" t="s">
        <v>455</v>
      </c>
      <c r="DM126" s="901"/>
      <c r="DN126" s="901"/>
      <c r="DO126" s="901"/>
      <c r="DP126" s="901"/>
      <c r="DQ126" s="901" t="s">
        <v>455</v>
      </c>
      <c r="DR126" s="901"/>
      <c r="DS126" s="901"/>
      <c r="DT126" s="901"/>
      <c r="DU126" s="901"/>
      <c r="DV126" s="878" t="s">
        <v>455</v>
      </c>
      <c r="DW126" s="878"/>
      <c r="DX126" s="878"/>
      <c r="DY126" s="878"/>
      <c r="DZ126" s="879"/>
    </row>
    <row r="127" spans="1:130" s="248" customFormat="1" ht="26.25" customHeight="1">
      <c r="A127" s="906"/>
      <c r="B127" s="907"/>
      <c r="C127" s="925" t="s">
        <v>498</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88006</v>
      </c>
      <c r="AB127" s="864"/>
      <c r="AC127" s="864"/>
      <c r="AD127" s="864"/>
      <c r="AE127" s="865"/>
      <c r="AF127" s="866">
        <v>89657</v>
      </c>
      <c r="AG127" s="864"/>
      <c r="AH127" s="864"/>
      <c r="AI127" s="864"/>
      <c r="AJ127" s="865"/>
      <c r="AK127" s="866">
        <v>83992</v>
      </c>
      <c r="AL127" s="864"/>
      <c r="AM127" s="864"/>
      <c r="AN127" s="864"/>
      <c r="AO127" s="865"/>
      <c r="AP127" s="911">
        <v>1.3</v>
      </c>
      <c r="AQ127" s="912"/>
      <c r="AR127" s="912"/>
      <c r="AS127" s="912"/>
      <c r="AT127" s="913"/>
      <c r="AU127" s="284"/>
      <c r="AV127" s="284"/>
      <c r="AW127" s="284"/>
      <c r="AX127" s="928" t="s">
        <v>499</v>
      </c>
      <c r="AY127" s="896"/>
      <c r="AZ127" s="896"/>
      <c r="BA127" s="896"/>
      <c r="BB127" s="896"/>
      <c r="BC127" s="896"/>
      <c r="BD127" s="896"/>
      <c r="BE127" s="897"/>
      <c r="BF127" s="895" t="s">
        <v>500</v>
      </c>
      <c r="BG127" s="896"/>
      <c r="BH127" s="896"/>
      <c r="BI127" s="896"/>
      <c r="BJ127" s="896"/>
      <c r="BK127" s="896"/>
      <c r="BL127" s="897"/>
      <c r="BM127" s="895" t="s">
        <v>501</v>
      </c>
      <c r="BN127" s="896"/>
      <c r="BO127" s="896"/>
      <c r="BP127" s="896"/>
      <c r="BQ127" s="896"/>
      <c r="BR127" s="896"/>
      <c r="BS127" s="897"/>
      <c r="BT127" s="895" t="s">
        <v>502</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503</v>
      </c>
      <c r="CQ127" s="834"/>
      <c r="CR127" s="834"/>
      <c r="CS127" s="834"/>
      <c r="CT127" s="834"/>
      <c r="CU127" s="834"/>
      <c r="CV127" s="834"/>
      <c r="CW127" s="834"/>
      <c r="CX127" s="834"/>
      <c r="CY127" s="834"/>
      <c r="CZ127" s="834"/>
      <c r="DA127" s="834"/>
      <c r="DB127" s="834"/>
      <c r="DC127" s="834"/>
      <c r="DD127" s="834"/>
      <c r="DE127" s="834"/>
      <c r="DF127" s="835"/>
      <c r="DG127" s="900" t="s">
        <v>456</v>
      </c>
      <c r="DH127" s="901"/>
      <c r="DI127" s="901"/>
      <c r="DJ127" s="901"/>
      <c r="DK127" s="901"/>
      <c r="DL127" s="901" t="s">
        <v>455</v>
      </c>
      <c r="DM127" s="901"/>
      <c r="DN127" s="901"/>
      <c r="DO127" s="901"/>
      <c r="DP127" s="901"/>
      <c r="DQ127" s="901" t="s">
        <v>455</v>
      </c>
      <c r="DR127" s="901"/>
      <c r="DS127" s="901"/>
      <c r="DT127" s="901"/>
      <c r="DU127" s="901"/>
      <c r="DV127" s="878" t="s">
        <v>455</v>
      </c>
      <c r="DW127" s="878"/>
      <c r="DX127" s="878"/>
      <c r="DY127" s="878"/>
      <c r="DZ127" s="879"/>
    </row>
    <row r="128" spans="1:130" s="248" customFormat="1" ht="26.25" customHeight="1" thickBot="1">
      <c r="A128" s="880" t="s">
        <v>504</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505</v>
      </c>
      <c r="X128" s="882"/>
      <c r="Y128" s="882"/>
      <c r="Z128" s="883"/>
      <c r="AA128" s="884">
        <v>68086</v>
      </c>
      <c r="AB128" s="885"/>
      <c r="AC128" s="885"/>
      <c r="AD128" s="885"/>
      <c r="AE128" s="886"/>
      <c r="AF128" s="887">
        <v>72093</v>
      </c>
      <c r="AG128" s="885"/>
      <c r="AH128" s="885"/>
      <c r="AI128" s="885"/>
      <c r="AJ128" s="886"/>
      <c r="AK128" s="887">
        <v>54106</v>
      </c>
      <c r="AL128" s="885"/>
      <c r="AM128" s="885"/>
      <c r="AN128" s="885"/>
      <c r="AO128" s="886"/>
      <c r="AP128" s="888"/>
      <c r="AQ128" s="889"/>
      <c r="AR128" s="889"/>
      <c r="AS128" s="889"/>
      <c r="AT128" s="890"/>
      <c r="AU128" s="284"/>
      <c r="AV128" s="284"/>
      <c r="AW128" s="284"/>
      <c r="AX128" s="891" t="s">
        <v>506</v>
      </c>
      <c r="AY128" s="892"/>
      <c r="AZ128" s="892"/>
      <c r="BA128" s="892"/>
      <c r="BB128" s="892"/>
      <c r="BC128" s="892"/>
      <c r="BD128" s="892"/>
      <c r="BE128" s="893"/>
      <c r="BF128" s="870" t="s">
        <v>401</v>
      </c>
      <c r="BG128" s="871"/>
      <c r="BH128" s="871"/>
      <c r="BI128" s="871"/>
      <c r="BJ128" s="871"/>
      <c r="BK128" s="871"/>
      <c r="BL128" s="894"/>
      <c r="BM128" s="870">
        <v>14.01</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507</v>
      </c>
      <c r="CQ128" s="812"/>
      <c r="CR128" s="812"/>
      <c r="CS128" s="812"/>
      <c r="CT128" s="812"/>
      <c r="CU128" s="812"/>
      <c r="CV128" s="812"/>
      <c r="CW128" s="812"/>
      <c r="CX128" s="812"/>
      <c r="CY128" s="812"/>
      <c r="CZ128" s="812"/>
      <c r="DA128" s="812"/>
      <c r="DB128" s="812"/>
      <c r="DC128" s="812"/>
      <c r="DD128" s="812"/>
      <c r="DE128" s="812"/>
      <c r="DF128" s="813"/>
      <c r="DG128" s="874" t="s">
        <v>455</v>
      </c>
      <c r="DH128" s="875"/>
      <c r="DI128" s="875"/>
      <c r="DJ128" s="875"/>
      <c r="DK128" s="875"/>
      <c r="DL128" s="875" t="s">
        <v>470</v>
      </c>
      <c r="DM128" s="875"/>
      <c r="DN128" s="875"/>
      <c r="DO128" s="875"/>
      <c r="DP128" s="875"/>
      <c r="DQ128" s="875" t="s">
        <v>470</v>
      </c>
      <c r="DR128" s="875"/>
      <c r="DS128" s="875"/>
      <c r="DT128" s="875"/>
      <c r="DU128" s="875"/>
      <c r="DV128" s="876" t="s">
        <v>455</v>
      </c>
      <c r="DW128" s="876"/>
      <c r="DX128" s="876"/>
      <c r="DY128" s="876"/>
      <c r="DZ128" s="877"/>
    </row>
    <row r="129" spans="1:131" s="248" customFormat="1" ht="26.25" customHeight="1">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508</v>
      </c>
      <c r="X129" s="861"/>
      <c r="Y129" s="861"/>
      <c r="Z129" s="862"/>
      <c r="AA129" s="863">
        <v>6863552</v>
      </c>
      <c r="AB129" s="864"/>
      <c r="AC129" s="864"/>
      <c r="AD129" s="864"/>
      <c r="AE129" s="865"/>
      <c r="AF129" s="866">
        <v>6850340</v>
      </c>
      <c r="AG129" s="864"/>
      <c r="AH129" s="864"/>
      <c r="AI129" s="864"/>
      <c r="AJ129" s="865"/>
      <c r="AK129" s="866">
        <v>7126818</v>
      </c>
      <c r="AL129" s="864"/>
      <c r="AM129" s="864"/>
      <c r="AN129" s="864"/>
      <c r="AO129" s="865"/>
      <c r="AP129" s="867"/>
      <c r="AQ129" s="868"/>
      <c r="AR129" s="868"/>
      <c r="AS129" s="868"/>
      <c r="AT129" s="869"/>
      <c r="AU129" s="286"/>
      <c r="AV129" s="286"/>
      <c r="AW129" s="286"/>
      <c r="AX129" s="833" t="s">
        <v>509</v>
      </c>
      <c r="AY129" s="834"/>
      <c r="AZ129" s="834"/>
      <c r="BA129" s="834"/>
      <c r="BB129" s="834"/>
      <c r="BC129" s="834"/>
      <c r="BD129" s="834"/>
      <c r="BE129" s="835"/>
      <c r="BF129" s="853" t="s">
        <v>456</v>
      </c>
      <c r="BG129" s="854"/>
      <c r="BH129" s="854"/>
      <c r="BI129" s="854"/>
      <c r="BJ129" s="854"/>
      <c r="BK129" s="854"/>
      <c r="BL129" s="855"/>
      <c r="BM129" s="853">
        <v>19.010000000000002</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858" t="s">
        <v>510</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511</v>
      </c>
      <c r="X130" s="861"/>
      <c r="Y130" s="861"/>
      <c r="Z130" s="862"/>
      <c r="AA130" s="863">
        <v>908403</v>
      </c>
      <c r="AB130" s="864"/>
      <c r="AC130" s="864"/>
      <c r="AD130" s="864"/>
      <c r="AE130" s="865"/>
      <c r="AF130" s="866">
        <v>903415</v>
      </c>
      <c r="AG130" s="864"/>
      <c r="AH130" s="864"/>
      <c r="AI130" s="864"/>
      <c r="AJ130" s="865"/>
      <c r="AK130" s="866">
        <v>893737</v>
      </c>
      <c r="AL130" s="864"/>
      <c r="AM130" s="864"/>
      <c r="AN130" s="864"/>
      <c r="AO130" s="865"/>
      <c r="AP130" s="867"/>
      <c r="AQ130" s="868"/>
      <c r="AR130" s="868"/>
      <c r="AS130" s="868"/>
      <c r="AT130" s="869"/>
      <c r="AU130" s="286"/>
      <c r="AV130" s="286"/>
      <c r="AW130" s="286"/>
      <c r="AX130" s="833" t="s">
        <v>512</v>
      </c>
      <c r="AY130" s="834"/>
      <c r="AZ130" s="834"/>
      <c r="BA130" s="834"/>
      <c r="BB130" s="834"/>
      <c r="BC130" s="834"/>
      <c r="BD130" s="834"/>
      <c r="BE130" s="835"/>
      <c r="BF130" s="836">
        <v>9.4</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513</v>
      </c>
      <c r="X131" s="844"/>
      <c r="Y131" s="844"/>
      <c r="Z131" s="845"/>
      <c r="AA131" s="846">
        <v>5955149</v>
      </c>
      <c r="AB131" s="847"/>
      <c r="AC131" s="847"/>
      <c r="AD131" s="847"/>
      <c r="AE131" s="848"/>
      <c r="AF131" s="849">
        <v>5946925</v>
      </c>
      <c r="AG131" s="847"/>
      <c r="AH131" s="847"/>
      <c r="AI131" s="847"/>
      <c r="AJ131" s="848"/>
      <c r="AK131" s="849">
        <v>6233081</v>
      </c>
      <c r="AL131" s="847"/>
      <c r="AM131" s="847"/>
      <c r="AN131" s="847"/>
      <c r="AO131" s="848"/>
      <c r="AP131" s="850"/>
      <c r="AQ131" s="851"/>
      <c r="AR131" s="851"/>
      <c r="AS131" s="851"/>
      <c r="AT131" s="852"/>
      <c r="AU131" s="286"/>
      <c r="AV131" s="286"/>
      <c r="AW131" s="286"/>
      <c r="AX131" s="811" t="s">
        <v>514</v>
      </c>
      <c r="AY131" s="812"/>
      <c r="AZ131" s="812"/>
      <c r="BA131" s="812"/>
      <c r="BB131" s="812"/>
      <c r="BC131" s="812"/>
      <c r="BD131" s="812"/>
      <c r="BE131" s="813"/>
      <c r="BF131" s="814">
        <v>36.200000000000003</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820" t="s">
        <v>515</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516</v>
      </c>
      <c r="W132" s="824"/>
      <c r="X132" s="824"/>
      <c r="Y132" s="824"/>
      <c r="Z132" s="825"/>
      <c r="AA132" s="826">
        <v>9.6617229899999995</v>
      </c>
      <c r="AB132" s="827"/>
      <c r="AC132" s="827"/>
      <c r="AD132" s="827"/>
      <c r="AE132" s="828"/>
      <c r="AF132" s="829">
        <v>9.2803255460000003</v>
      </c>
      <c r="AG132" s="827"/>
      <c r="AH132" s="827"/>
      <c r="AI132" s="827"/>
      <c r="AJ132" s="828"/>
      <c r="AK132" s="829">
        <v>9.4718647170000008</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517</v>
      </c>
      <c r="W133" s="803"/>
      <c r="X133" s="803"/>
      <c r="Y133" s="803"/>
      <c r="Z133" s="804"/>
      <c r="AA133" s="805">
        <v>10.4</v>
      </c>
      <c r="AB133" s="806"/>
      <c r="AC133" s="806"/>
      <c r="AD133" s="806"/>
      <c r="AE133" s="807"/>
      <c r="AF133" s="805">
        <v>10.199999999999999</v>
      </c>
      <c r="AG133" s="806"/>
      <c r="AH133" s="806"/>
      <c r="AI133" s="806"/>
      <c r="AJ133" s="807"/>
      <c r="AK133" s="805">
        <v>9.4</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go3VJdP2vMGHpOZCJwyJddbQk56D3TMVTN6C+gEahXdjUwy88VhTCS3ZVl5W8NPjSO64hkWgP4fdb6ZUF4m0LA==" saltValue="24o58kun4zBsceF/IV++v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518</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j7aTabT5EF7IYBylCajkSfTWztv02hSLLcpYG18IZiytr1i3u1LJRdF4GJEsli6V1iXUSbpRFIuw5jFin6+8PQ==" saltValue="+t/MOXuO12ZBNlqZ/TIPw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election activeCell="BW2" sqref="BW2"/>
    </sheetView>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kKrcmFWk5lLhk1m5cM6kM/oWj3QF9efnWE0L/jUA7uqRxDNUAZ5jj0Ok8JW2JEF3Yd492RgCPv3YhqDRd2MTUQ==" saltValue="jr13n2wc0pwul5JGPPm64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519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520</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521</v>
      </c>
      <c r="AP7" s="305"/>
      <c r="AQ7" s="306" t="s">
        <v>522</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523</v>
      </c>
      <c r="AQ8" s="312" t="s">
        <v>524</v>
      </c>
      <c r="AR8" s="313" t="s">
        <v>525</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526</v>
      </c>
      <c r="AL9" s="1228"/>
      <c r="AM9" s="1228"/>
      <c r="AN9" s="1229"/>
      <c r="AO9" s="314">
        <v>1937731</v>
      </c>
      <c r="AP9" s="314">
        <v>77696</v>
      </c>
      <c r="AQ9" s="315">
        <v>83474</v>
      </c>
      <c r="AR9" s="316">
        <v>-6.9</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527</v>
      </c>
      <c r="AL10" s="1228"/>
      <c r="AM10" s="1228"/>
      <c r="AN10" s="1229"/>
      <c r="AO10" s="317">
        <v>365641</v>
      </c>
      <c r="AP10" s="317">
        <v>14661</v>
      </c>
      <c r="AQ10" s="318">
        <v>8278</v>
      </c>
      <c r="AR10" s="319">
        <v>77.099999999999994</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528</v>
      </c>
      <c r="AL11" s="1228"/>
      <c r="AM11" s="1228"/>
      <c r="AN11" s="1229"/>
      <c r="AO11" s="317">
        <v>33830</v>
      </c>
      <c r="AP11" s="317">
        <v>1356</v>
      </c>
      <c r="AQ11" s="318">
        <v>1520</v>
      </c>
      <c r="AR11" s="319">
        <v>-10.8</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529</v>
      </c>
      <c r="AL12" s="1228"/>
      <c r="AM12" s="1228"/>
      <c r="AN12" s="1229"/>
      <c r="AO12" s="317" t="s">
        <v>530</v>
      </c>
      <c r="AP12" s="317" t="s">
        <v>530</v>
      </c>
      <c r="AQ12" s="318">
        <v>13</v>
      </c>
      <c r="AR12" s="319" t="s">
        <v>530</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531</v>
      </c>
      <c r="AL13" s="1228"/>
      <c r="AM13" s="1228"/>
      <c r="AN13" s="1229"/>
      <c r="AO13" s="317">
        <v>64840</v>
      </c>
      <c r="AP13" s="317">
        <v>2600</v>
      </c>
      <c r="AQ13" s="318">
        <v>2948</v>
      </c>
      <c r="AR13" s="319">
        <v>-11.8</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532</v>
      </c>
      <c r="AL14" s="1228"/>
      <c r="AM14" s="1228"/>
      <c r="AN14" s="1229"/>
      <c r="AO14" s="317">
        <v>30564</v>
      </c>
      <c r="AP14" s="317">
        <v>1226</v>
      </c>
      <c r="AQ14" s="318">
        <v>1798</v>
      </c>
      <c r="AR14" s="319">
        <v>-31.8</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533</v>
      </c>
      <c r="AL15" s="1231"/>
      <c r="AM15" s="1231"/>
      <c r="AN15" s="1232"/>
      <c r="AO15" s="317">
        <v>-16773</v>
      </c>
      <c r="AP15" s="317">
        <v>-673</v>
      </c>
      <c r="AQ15" s="318">
        <v>-6111</v>
      </c>
      <c r="AR15" s="319">
        <v>-89</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192</v>
      </c>
      <c r="AL16" s="1231"/>
      <c r="AM16" s="1231"/>
      <c r="AN16" s="1232"/>
      <c r="AO16" s="317">
        <v>2415833</v>
      </c>
      <c r="AP16" s="317">
        <v>96866</v>
      </c>
      <c r="AQ16" s="318">
        <v>91920</v>
      </c>
      <c r="AR16" s="319">
        <v>5.4</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534</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535</v>
      </c>
      <c r="AP20" s="326" t="s">
        <v>536</v>
      </c>
      <c r="AQ20" s="327" t="s">
        <v>537</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538</v>
      </c>
      <c r="AL21" s="1234"/>
      <c r="AM21" s="1234"/>
      <c r="AN21" s="1235"/>
      <c r="AO21" s="330">
        <v>7.9</v>
      </c>
      <c r="AP21" s="331">
        <v>8.52</v>
      </c>
      <c r="AQ21" s="332">
        <v>-0.62</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539</v>
      </c>
      <c r="AL22" s="1234"/>
      <c r="AM22" s="1234"/>
      <c r="AN22" s="1235"/>
      <c r="AO22" s="335">
        <v>97.7</v>
      </c>
      <c r="AP22" s="336">
        <v>97.5</v>
      </c>
      <c r="AQ22" s="337">
        <v>0.2</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540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541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542</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521</v>
      </c>
      <c r="AP30" s="305"/>
      <c r="AQ30" s="306" t="s">
        <v>522</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523</v>
      </c>
      <c r="AQ31" s="312" t="s">
        <v>524</v>
      </c>
      <c r="AR31" s="313" t="s">
        <v>525</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543</v>
      </c>
      <c r="AL32" s="1217"/>
      <c r="AM32" s="1217"/>
      <c r="AN32" s="1218"/>
      <c r="AO32" s="345">
        <v>1193462</v>
      </c>
      <c r="AP32" s="345">
        <v>47853</v>
      </c>
      <c r="AQ32" s="346">
        <v>52518</v>
      </c>
      <c r="AR32" s="347">
        <v>-8.9</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544</v>
      </c>
      <c r="AL33" s="1217"/>
      <c r="AM33" s="1217"/>
      <c r="AN33" s="1218"/>
      <c r="AO33" s="345" t="s">
        <v>530</v>
      </c>
      <c r="AP33" s="345" t="s">
        <v>530</v>
      </c>
      <c r="AQ33" s="346" t="s">
        <v>530</v>
      </c>
      <c r="AR33" s="347" t="s">
        <v>530</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545</v>
      </c>
      <c r="AL34" s="1217"/>
      <c r="AM34" s="1217"/>
      <c r="AN34" s="1218"/>
      <c r="AO34" s="345" t="s">
        <v>530</v>
      </c>
      <c r="AP34" s="345" t="s">
        <v>530</v>
      </c>
      <c r="AQ34" s="346">
        <v>24</v>
      </c>
      <c r="AR34" s="347" t="s">
        <v>530</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546</v>
      </c>
      <c r="AL35" s="1217"/>
      <c r="AM35" s="1217"/>
      <c r="AN35" s="1218"/>
      <c r="AO35" s="345">
        <v>260778</v>
      </c>
      <c r="AP35" s="345">
        <v>10456</v>
      </c>
      <c r="AQ35" s="346">
        <v>18573</v>
      </c>
      <c r="AR35" s="347">
        <v>-43.7</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547</v>
      </c>
      <c r="AL36" s="1217"/>
      <c r="AM36" s="1217"/>
      <c r="AN36" s="1218"/>
      <c r="AO36" s="345" t="s">
        <v>530</v>
      </c>
      <c r="AP36" s="345" t="s">
        <v>530</v>
      </c>
      <c r="AQ36" s="346">
        <v>2920</v>
      </c>
      <c r="AR36" s="347" t="s">
        <v>530</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548</v>
      </c>
      <c r="AL37" s="1217"/>
      <c r="AM37" s="1217"/>
      <c r="AN37" s="1218"/>
      <c r="AO37" s="345">
        <v>83992</v>
      </c>
      <c r="AP37" s="345">
        <v>3368</v>
      </c>
      <c r="AQ37" s="346">
        <v>483</v>
      </c>
      <c r="AR37" s="347">
        <v>597.29999999999995</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549</v>
      </c>
      <c r="AL38" s="1214"/>
      <c r="AM38" s="1214"/>
      <c r="AN38" s="1215"/>
      <c r="AO38" s="348" t="s">
        <v>530</v>
      </c>
      <c r="AP38" s="348" t="s">
        <v>530</v>
      </c>
      <c r="AQ38" s="349">
        <v>1</v>
      </c>
      <c r="AR38" s="337" t="s">
        <v>530</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550</v>
      </c>
      <c r="AL39" s="1214"/>
      <c r="AM39" s="1214"/>
      <c r="AN39" s="1215"/>
      <c r="AO39" s="345">
        <v>-54106</v>
      </c>
      <c r="AP39" s="345">
        <v>-2169</v>
      </c>
      <c r="AQ39" s="346">
        <v>-4335</v>
      </c>
      <c r="AR39" s="347">
        <v>-50</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551</v>
      </c>
      <c r="AL40" s="1217"/>
      <c r="AM40" s="1217"/>
      <c r="AN40" s="1218"/>
      <c r="AO40" s="345">
        <v>-893737</v>
      </c>
      <c r="AP40" s="345">
        <v>-35835</v>
      </c>
      <c r="AQ40" s="346">
        <v>-49481</v>
      </c>
      <c r="AR40" s="347">
        <v>-27.6</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303</v>
      </c>
      <c r="AL41" s="1220"/>
      <c r="AM41" s="1220"/>
      <c r="AN41" s="1221"/>
      <c r="AO41" s="345">
        <v>590389</v>
      </c>
      <c r="AP41" s="345">
        <v>23672</v>
      </c>
      <c r="AQ41" s="346">
        <v>20703</v>
      </c>
      <c r="AR41" s="347">
        <v>14.3</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552</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553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554</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521</v>
      </c>
      <c r="AN49" s="1224" t="s">
        <v>555</v>
      </c>
      <c r="AO49" s="1225"/>
      <c r="AP49" s="1225"/>
      <c r="AQ49" s="1225"/>
      <c r="AR49" s="1226"/>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556</v>
      </c>
      <c r="AO50" s="362" t="s">
        <v>557</v>
      </c>
      <c r="AP50" s="363" t="s">
        <v>558</v>
      </c>
      <c r="AQ50" s="364" t="s">
        <v>559</v>
      </c>
      <c r="AR50" s="365" t="s">
        <v>560</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561</v>
      </c>
      <c r="AL51" s="358"/>
      <c r="AM51" s="366">
        <v>1041107</v>
      </c>
      <c r="AN51" s="367">
        <v>39473</v>
      </c>
      <c r="AO51" s="368">
        <v>-25.2</v>
      </c>
      <c r="AP51" s="369">
        <v>65876</v>
      </c>
      <c r="AQ51" s="370">
        <v>-19.399999999999999</v>
      </c>
      <c r="AR51" s="371">
        <v>-5.8</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562</v>
      </c>
      <c r="AM52" s="374">
        <v>454823</v>
      </c>
      <c r="AN52" s="375">
        <v>17244</v>
      </c>
      <c r="AO52" s="376">
        <v>-32.6</v>
      </c>
      <c r="AP52" s="377">
        <v>36484</v>
      </c>
      <c r="AQ52" s="378">
        <v>-3.8</v>
      </c>
      <c r="AR52" s="379">
        <v>-28.8</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563</v>
      </c>
      <c r="AL53" s="358"/>
      <c r="AM53" s="366">
        <v>752970</v>
      </c>
      <c r="AN53" s="367">
        <v>28916</v>
      </c>
      <c r="AO53" s="368">
        <v>-26.7</v>
      </c>
      <c r="AP53" s="369">
        <v>68468</v>
      </c>
      <c r="AQ53" s="370">
        <v>3.9</v>
      </c>
      <c r="AR53" s="371">
        <v>-30.6</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562</v>
      </c>
      <c r="AM54" s="374">
        <v>300528</v>
      </c>
      <c r="AN54" s="375">
        <v>11541</v>
      </c>
      <c r="AO54" s="376">
        <v>-33.1</v>
      </c>
      <c r="AP54" s="377">
        <v>34140</v>
      </c>
      <c r="AQ54" s="378">
        <v>-6.4</v>
      </c>
      <c r="AR54" s="379">
        <v>-26.7</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564</v>
      </c>
      <c r="AL55" s="358"/>
      <c r="AM55" s="366">
        <v>843330</v>
      </c>
      <c r="AN55" s="367">
        <v>32890</v>
      </c>
      <c r="AO55" s="368">
        <v>13.7</v>
      </c>
      <c r="AP55" s="369">
        <v>69729</v>
      </c>
      <c r="AQ55" s="370">
        <v>1.8</v>
      </c>
      <c r="AR55" s="371">
        <v>11.9</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562</v>
      </c>
      <c r="AM56" s="374">
        <v>525510</v>
      </c>
      <c r="AN56" s="375">
        <v>20495</v>
      </c>
      <c r="AO56" s="376">
        <v>77.599999999999994</v>
      </c>
      <c r="AP56" s="377">
        <v>38908</v>
      </c>
      <c r="AQ56" s="378">
        <v>14</v>
      </c>
      <c r="AR56" s="379">
        <v>63.6</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565</v>
      </c>
      <c r="AL57" s="358"/>
      <c r="AM57" s="366">
        <v>1527656</v>
      </c>
      <c r="AN57" s="367">
        <v>60284</v>
      </c>
      <c r="AO57" s="368">
        <v>83.3</v>
      </c>
      <c r="AP57" s="369">
        <v>74581</v>
      </c>
      <c r="AQ57" s="370">
        <v>7</v>
      </c>
      <c r="AR57" s="371">
        <v>76.3</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562</v>
      </c>
      <c r="AM58" s="374">
        <v>931797</v>
      </c>
      <c r="AN58" s="375">
        <v>36770</v>
      </c>
      <c r="AO58" s="376">
        <v>79.400000000000006</v>
      </c>
      <c r="AP58" s="377">
        <v>41563</v>
      </c>
      <c r="AQ58" s="378">
        <v>6.8</v>
      </c>
      <c r="AR58" s="379">
        <v>72.599999999999994</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566</v>
      </c>
      <c r="AL59" s="358"/>
      <c r="AM59" s="366">
        <v>1076415</v>
      </c>
      <c r="AN59" s="367">
        <v>43160</v>
      </c>
      <c r="AO59" s="368">
        <v>-28.4</v>
      </c>
      <c r="AP59" s="369">
        <v>76347</v>
      </c>
      <c r="AQ59" s="370">
        <v>2.4</v>
      </c>
      <c r="AR59" s="371">
        <v>-30.8</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562</v>
      </c>
      <c r="AM60" s="374">
        <v>696466</v>
      </c>
      <c r="AN60" s="375">
        <v>27926</v>
      </c>
      <c r="AO60" s="376">
        <v>-24.1</v>
      </c>
      <c r="AP60" s="377">
        <v>41762</v>
      </c>
      <c r="AQ60" s="378">
        <v>0.5</v>
      </c>
      <c r="AR60" s="379">
        <v>-24.6</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567</v>
      </c>
      <c r="AL61" s="380"/>
      <c r="AM61" s="381">
        <v>1048296</v>
      </c>
      <c r="AN61" s="382">
        <v>40945</v>
      </c>
      <c r="AO61" s="383">
        <v>3.3</v>
      </c>
      <c r="AP61" s="384">
        <v>71000</v>
      </c>
      <c r="AQ61" s="385">
        <v>-0.9</v>
      </c>
      <c r="AR61" s="371">
        <v>4.2</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562</v>
      </c>
      <c r="AM62" s="374">
        <v>581825</v>
      </c>
      <c r="AN62" s="375">
        <v>22795</v>
      </c>
      <c r="AO62" s="376">
        <v>13.4</v>
      </c>
      <c r="AP62" s="377">
        <v>38571</v>
      </c>
      <c r="AQ62" s="378">
        <v>2.2000000000000002</v>
      </c>
      <c r="AR62" s="379">
        <v>11.2</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HLWZDiCcRhr7M6Z279NH8uKMZxv4jIYzGU5WhXdzQYOD3r5n8Fv1Nyz91ISWaf5KzQ/HzQaJYAslsdEgmQP9uA==" saltValue="8iKwkAHBnmQXtLU4DdUcY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569</v>
      </c>
    </row>
    <row r="120" spans="125:125" ht="13.5" hidden="1" customHeight="1"/>
    <row r="121" spans="125:125" ht="13.5" hidden="1" customHeight="1">
      <c r="DU121" s="292"/>
    </row>
  </sheetData>
  <sheetProtection algorithmName="SHA-512" hashValue="nAVK3VbsZpZLyl0TzIzVm4eZyI3sJQlkYj0g0WsSvvWV9wt7GaFK/SdKT0y9aJ9kUa42eDJvb5mwXtAb9v5rLQ==" saltValue="4r0L5bzlcv1xb7bEy8DF8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570</v>
      </c>
    </row>
  </sheetData>
  <sheetProtection algorithmName="SHA-512" hashValue="TyKwxPLb1zwn0dbIcYCRX8K8w8w+OtLTZpxIhIAynVuGkjknuM68smIbDILZQ/TpcCut+CT4/bJZnV0Bo7EttQ==" saltValue="/7F7wONGpdbPP/INkVoi9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62"/>
  <sheetViews>
    <sheetView showGridLines="0" zoomScaleSheetLayoutView="100" workbookViewId="0">
      <selection activeCell="M45" sqref="M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571</v>
      </c>
      <c r="G46" s="8" t="s">
        <v>572</v>
      </c>
      <c r="H46" s="8" t="s">
        <v>573</v>
      </c>
      <c r="I46" s="8" t="s">
        <v>574</v>
      </c>
      <c r="J46" s="9" t="s">
        <v>575</v>
      </c>
    </row>
    <row r="47" spans="2:10" ht="57.75" customHeight="1">
      <c r="B47" s="10"/>
      <c r="C47" s="1238" t="s">
        <v>3</v>
      </c>
      <c r="D47" s="1238"/>
      <c r="E47" s="1239"/>
      <c r="F47" s="11">
        <v>21.52</v>
      </c>
      <c r="G47" s="12">
        <v>21.17</v>
      </c>
      <c r="H47" s="12">
        <v>22</v>
      </c>
      <c r="I47" s="12">
        <v>22.06</v>
      </c>
      <c r="J47" s="13">
        <v>21.22</v>
      </c>
    </row>
    <row r="48" spans="2:10" ht="57.75" customHeight="1">
      <c r="B48" s="14"/>
      <c r="C48" s="1240" t="s">
        <v>4</v>
      </c>
      <c r="D48" s="1240"/>
      <c r="E48" s="1241"/>
      <c r="F48" s="15">
        <v>0.35</v>
      </c>
      <c r="G48" s="16">
        <v>0.68</v>
      </c>
      <c r="H48" s="16">
        <v>2.2000000000000002</v>
      </c>
      <c r="I48" s="16">
        <v>1.78</v>
      </c>
      <c r="J48" s="17">
        <v>2.2599999999999998</v>
      </c>
    </row>
    <row r="49" spans="2:10" ht="57.75" customHeight="1" thickBot="1">
      <c r="B49" s="18"/>
      <c r="C49" s="1242" t="s">
        <v>5</v>
      </c>
      <c r="D49" s="1242"/>
      <c r="E49" s="1243"/>
      <c r="F49" s="19">
        <v>0.4</v>
      </c>
      <c r="G49" s="20">
        <v>0.05</v>
      </c>
      <c r="H49" s="20">
        <v>1.54</v>
      </c>
      <c r="I49" s="20" t="s">
        <v>576</v>
      </c>
      <c r="J49" s="21">
        <v>0.83</v>
      </c>
    </row>
    <row r="50" spans="2:10" ht="13.5" customHeight="1"/>
    <row r="51" spans="2:10" ht="13.5" hidden="1" customHeight="1"/>
    <row r="52" spans="2:10" ht="13.5" hidden="1" customHeight="1"/>
    <row r="53" spans="2:10" ht="13.5" hidden="1" customHeight="1"/>
    <row r="54" spans="2:10" ht="13.5" hidden="1" customHeight="1"/>
    <row r="55" spans="2:10" ht="13.5" hidden="1" customHeight="1"/>
    <row r="56" spans="2:10" ht="13.5" hidden="1" customHeight="1"/>
    <row r="57" spans="2:10" ht="13.5" hidden="1" customHeight="1"/>
    <row r="58" spans="2:10" ht="13.5" hidden="1" customHeight="1"/>
    <row r="59" spans="2:10" ht="13.5" hidden="1" customHeight="1"/>
    <row r="60" spans="2:10" ht="13.5" hidden="1" customHeight="1"/>
    <row r="61" spans="2:10" ht="13.5" hidden="1" customHeight="1"/>
    <row r="62" spans="2:10" ht="13.5" hidden="1" customHeight="1"/>
  </sheetData>
  <sheetProtection algorithmName="SHA-512" hashValue="p8oqh2Ow4QbgjR8wvsYQ9hL4631hSNplgbBiakVjHiO8aAJLburRbb3LubjwpSKjTxLd4K6qMt/ot6gW056XLg==" saltValue="tpmyi4wygriAYyM0GmGUQ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571</v>
      </c>
      <c r="G33" s="29" t="s">
        <v>572</v>
      </c>
      <c r="H33" s="29" t="s">
        <v>573</v>
      </c>
      <c r="I33" s="29" t="s">
        <v>574</v>
      </c>
      <c r="J33" s="30" t="s">
        <v>575</v>
      </c>
      <c r="K33" s="22"/>
      <c r="L33" s="22"/>
      <c r="M33" s="22"/>
      <c r="N33" s="22"/>
      <c r="O33" s="22"/>
      <c r="P33" s="22"/>
    </row>
    <row r="34" spans="1:16" ht="39" customHeight="1">
      <c r="A34" s="22"/>
      <c r="B34" s="31"/>
      <c r="C34" s="1250" t="s">
        <v>577</v>
      </c>
      <c r="D34" s="1250"/>
      <c r="E34" s="1251"/>
      <c r="F34" s="32" t="s">
        <v>578</v>
      </c>
      <c r="G34" s="33">
        <v>0.45</v>
      </c>
      <c r="H34" s="33" t="s">
        <v>579</v>
      </c>
      <c r="I34" s="33">
        <v>0.52</v>
      </c>
      <c r="J34" s="34" t="s">
        <v>580</v>
      </c>
      <c r="K34" s="22"/>
      <c r="L34" s="22"/>
      <c r="M34" s="22"/>
      <c r="N34" s="22"/>
      <c r="O34" s="22"/>
      <c r="P34" s="22"/>
    </row>
    <row r="35" spans="1:16" ht="39" customHeight="1">
      <c r="A35" s="22"/>
      <c r="B35" s="35"/>
      <c r="C35" s="1244" t="s">
        <v>581</v>
      </c>
      <c r="D35" s="1245"/>
      <c r="E35" s="1246"/>
      <c r="F35" s="36" t="s">
        <v>582</v>
      </c>
      <c r="G35" s="37" t="s">
        <v>583</v>
      </c>
      <c r="H35" s="37" t="s">
        <v>584</v>
      </c>
      <c r="I35" s="37" t="s">
        <v>585</v>
      </c>
      <c r="J35" s="38" t="s">
        <v>586</v>
      </c>
      <c r="K35" s="22"/>
      <c r="L35" s="22"/>
      <c r="M35" s="22"/>
      <c r="N35" s="22"/>
      <c r="O35" s="22"/>
      <c r="P35" s="22"/>
    </row>
    <row r="36" spans="1:16" ht="39" customHeight="1">
      <c r="A36" s="22"/>
      <c r="B36" s="35"/>
      <c r="C36" s="1244" t="s">
        <v>587</v>
      </c>
      <c r="D36" s="1245"/>
      <c r="E36" s="1246"/>
      <c r="F36" s="36">
        <v>5.21</v>
      </c>
      <c r="G36" s="37">
        <v>5.62</v>
      </c>
      <c r="H36" s="37">
        <v>5.82</v>
      </c>
      <c r="I36" s="37">
        <v>6.3</v>
      </c>
      <c r="J36" s="38">
        <v>5.79</v>
      </c>
      <c r="K36" s="22"/>
      <c r="L36" s="22"/>
      <c r="M36" s="22"/>
      <c r="N36" s="22"/>
      <c r="O36" s="22"/>
      <c r="P36" s="22"/>
    </row>
    <row r="37" spans="1:16" ht="39" customHeight="1">
      <c r="A37" s="22"/>
      <c r="B37" s="35"/>
      <c r="C37" s="1244" t="s">
        <v>588</v>
      </c>
      <c r="D37" s="1245"/>
      <c r="E37" s="1246"/>
      <c r="F37" s="36">
        <v>2.27</v>
      </c>
      <c r="G37" s="37">
        <v>1.97</v>
      </c>
      <c r="H37" s="37">
        <v>1.64</v>
      </c>
      <c r="I37" s="37">
        <v>3.12</v>
      </c>
      <c r="J37" s="38">
        <v>2.7</v>
      </c>
      <c r="K37" s="22"/>
      <c r="L37" s="22"/>
      <c r="M37" s="22"/>
      <c r="N37" s="22"/>
      <c r="O37" s="22"/>
      <c r="P37" s="22"/>
    </row>
    <row r="38" spans="1:16" ht="39" customHeight="1">
      <c r="A38" s="22"/>
      <c r="B38" s="35"/>
      <c r="C38" s="1244" t="s">
        <v>589</v>
      </c>
      <c r="D38" s="1245"/>
      <c r="E38" s="1246"/>
      <c r="F38" s="36">
        <v>0.62</v>
      </c>
      <c r="G38" s="37">
        <v>0.88</v>
      </c>
      <c r="H38" s="37">
        <v>2.34</v>
      </c>
      <c r="I38" s="37">
        <v>1.83</v>
      </c>
      <c r="J38" s="38">
        <v>2.2799999999999998</v>
      </c>
      <c r="K38" s="22"/>
      <c r="L38" s="22"/>
      <c r="M38" s="22"/>
      <c r="N38" s="22"/>
      <c r="O38" s="22"/>
      <c r="P38" s="22"/>
    </row>
    <row r="39" spans="1:16" ht="39" customHeight="1">
      <c r="A39" s="22"/>
      <c r="B39" s="35"/>
      <c r="C39" s="1244" t="s">
        <v>590</v>
      </c>
      <c r="D39" s="1245"/>
      <c r="E39" s="1246"/>
      <c r="F39" s="36">
        <v>0.97</v>
      </c>
      <c r="G39" s="37">
        <v>1.02</v>
      </c>
      <c r="H39" s="37">
        <v>1.25</v>
      </c>
      <c r="I39" s="37">
        <v>1.3</v>
      </c>
      <c r="J39" s="38">
        <v>1.32</v>
      </c>
      <c r="K39" s="22"/>
      <c r="L39" s="22"/>
      <c r="M39" s="22"/>
      <c r="N39" s="22"/>
      <c r="O39" s="22"/>
      <c r="P39" s="22"/>
    </row>
    <row r="40" spans="1:16" ht="39" customHeight="1">
      <c r="A40" s="22"/>
      <c r="B40" s="35"/>
      <c r="C40" s="1244" t="s">
        <v>591</v>
      </c>
      <c r="D40" s="1245"/>
      <c r="E40" s="1246"/>
      <c r="F40" s="36">
        <v>0.22</v>
      </c>
      <c r="G40" s="37">
        <v>0.23</v>
      </c>
      <c r="H40" s="37">
        <v>0.23</v>
      </c>
      <c r="I40" s="37">
        <v>0.25</v>
      </c>
      <c r="J40" s="38">
        <v>0.22</v>
      </c>
      <c r="K40" s="22"/>
      <c r="L40" s="22"/>
      <c r="M40" s="22"/>
      <c r="N40" s="22"/>
      <c r="O40" s="22"/>
      <c r="P40" s="22"/>
    </row>
    <row r="41" spans="1:16" ht="39" customHeight="1">
      <c r="A41" s="22"/>
      <c r="B41" s="35"/>
      <c r="C41" s="1244" t="s">
        <v>592</v>
      </c>
      <c r="D41" s="1245"/>
      <c r="E41" s="1246"/>
      <c r="F41" s="36">
        <v>0.01</v>
      </c>
      <c r="G41" s="37">
        <v>0.03</v>
      </c>
      <c r="H41" s="37">
        <v>7.0000000000000007E-2</v>
      </c>
      <c r="I41" s="37">
        <v>0</v>
      </c>
      <c r="J41" s="38">
        <v>0</v>
      </c>
      <c r="K41" s="22"/>
      <c r="L41" s="22"/>
      <c r="M41" s="22"/>
      <c r="N41" s="22"/>
      <c r="O41" s="22"/>
      <c r="P41" s="22"/>
    </row>
    <row r="42" spans="1:16" ht="39" customHeight="1">
      <c r="A42" s="22"/>
      <c r="B42" s="39"/>
      <c r="C42" s="1244" t="s">
        <v>593</v>
      </c>
      <c r="D42" s="1245"/>
      <c r="E42" s="1246"/>
      <c r="F42" s="36" t="s">
        <v>530</v>
      </c>
      <c r="G42" s="37" t="s">
        <v>530</v>
      </c>
      <c r="H42" s="37" t="s">
        <v>530</v>
      </c>
      <c r="I42" s="37" t="s">
        <v>530</v>
      </c>
      <c r="J42" s="38" t="s">
        <v>530</v>
      </c>
      <c r="K42" s="22"/>
      <c r="L42" s="22"/>
      <c r="M42" s="22"/>
      <c r="N42" s="22"/>
      <c r="O42" s="22"/>
      <c r="P42" s="22"/>
    </row>
    <row r="43" spans="1:16" ht="39" customHeight="1" thickBot="1">
      <c r="A43" s="22"/>
      <c r="B43" s="40"/>
      <c r="C43" s="1247" t="s">
        <v>594</v>
      </c>
      <c r="D43" s="1248"/>
      <c r="E43" s="1249"/>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Lb3/5qVj8SsWwjfjPtac1UgQ281l7O1jHPe6a8Un5iWEQXEctOu8nRMPC73T3Dp43pFF5zoXyw1C+mHYmIIlAw==" saltValue="rFm5Y05lYxDlPd1fTtaHB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N43" sqref="N4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c r="A45" s="48"/>
      <c r="B45" s="1270" t="s">
        <v>11</v>
      </c>
      <c r="C45" s="1271"/>
      <c r="D45" s="58"/>
      <c r="E45" s="1276" t="s">
        <v>12</v>
      </c>
      <c r="F45" s="1276"/>
      <c r="G45" s="1276"/>
      <c r="H45" s="1276"/>
      <c r="I45" s="1276"/>
      <c r="J45" s="1277"/>
      <c r="K45" s="59">
        <v>1180</v>
      </c>
      <c r="L45" s="60">
        <v>1165</v>
      </c>
      <c r="M45" s="60">
        <v>1178</v>
      </c>
      <c r="N45" s="60">
        <v>1176</v>
      </c>
      <c r="O45" s="61">
        <v>1193</v>
      </c>
      <c r="P45" s="48"/>
      <c r="Q45" s="48"/>
      <c r="R45" s="48"/>
      <c r="S45" s="48"/>
      <c r="T45" s="48"/>
      <c r="U45" s="48"/>
    </row>
    <row r="46" spans="1:21" ht="30.75" customHeight="1">
      <c r="A46" s="48"/>
      <c r="B46" s="1272"/>
      <c r="C46" s="1273"/>
      <c r="D46" s="62"/>
      <c r="E46" s="1254" t="s">
        <v>13</v>
      </c>
      <c r="F46" s="1254"/>
      <c r="G46" s="1254"/>
      <c r="H46" s="1254"/>
      <c r="I46" s="1254"/>
      <c r="J46" s="1255"/>
      <c r="K46" s="63" t="s">
        <v>530</v>
      </c>
      <c r="L46" s="64" t="s">
        <v>530</v>
      </c>
      <c r="M46" s="64" t="s">
        <v>530</v>
      </c>
      <c r="N46" s="64" t="s">
        <v>530</v>
      </c>
      <c r="O46" s="65" t="s">
        <v>530</v>
      </c>
      <c r="P46" s="48"/>
      <c r="Q46" s="48"/>
      <c r="R46" s="48"/>
      <c r="S46" s="48"/>
      <c r="T46" s="48"/>
      <c r="U46" s="48"/>
    </row>
    <row r="47" spans="1:21" ht="30.75" customHeight="1">
      <c r="A47" s="48"/>
      <c r="B47" s="1272"/>
      <c r="C47" s="1273"/>
      <c r="D47" s="62"/>
      <c r="E47" s="1254" t="s">
        <v>14</v>
      </c>
      <c r="F47" s="1254"/>
      <c r="G47" s="1254"/>
      <c r="H47" s="1254"/>
      <c r="I47" s="1254"/>
      <c r="J47" s="1255"/>
      <c r="K47" s="63" t="s">
        <v>530</v>
      </c>
      <c r="L47" s="64" t="s">
        <v>530</v>
      </c>
      <c r="M47" s="64" t="s">
        <v>530</v>
      </c>
      <c r="N47" s="64" t="s">
        <v>530</v>
      </c>
      <c r="O47" s="65" t="s">
        <v>530</v>
      </c>
      <c r="P47" s="48"/>
      <c r="Q47" s="48"/>
      <c r="R47" s="48"/>
      <c r="S47" s="48"/>
      <c r="T47" s="48"/>
      <c r="U47" s="48"/>
    </row>
    <row r="48" spans="1:21" ht="30.75" customHeight="1">
      <c r="A48" s="48"/>
      <c r="B48" s="1272"/>
      <c r="C48" s="1273"/>
      <c r="D48" s="62"/>
      <c r="E48" s="1254" t="s">
        <v>15</v>
      </c>
      <c r="F48" s="1254"/>
      <c r="G48" s="1254"/>
      <c r="H48" s="1254"/>
      <c r="I48" s="1254"/>
      <c r="J48" s="1255"/>
      <c r="K48" s="63">
        <v>324</v>
      </c>
      <c r="L48" s="64">
        <v>403</v>
      </c>
      <c r="M48" s="64">
        <v>286</v>
      </c>
      <c r="N48" s="64">
        <v>261</v>
      </c>
      <c r="O48" s="65">
        <v>261</v>
      </c>
      <c r="P48" s="48"/>
      <c r="Q48" s="48"/>
      <c r="R48" s="48"/>
      <c r="S48" s="48"/>
      <c r="T48" s="48"/>
      <c r="U48" s="48"/>
    </row>
    <row r="49" spans="1:21" ht="30.75" customHeight="1">
      <c r="A49" s="48"/>
      <c r="B49" s="1272"/>
      <c r="C49" s="1273"/>
      <c r="D49" s="62"/>
      <c r="E49" s="1254" t="s">
        <v>16</v>
      </c>
      <c r="F49" s="1254"/>
      <c r="G49" s="1254"/>
      <c r="H49" s="1254"/>
      <c r="I49" s="1254"/>
      <c r="J49" s="1255"/>
      <c r="K49" s="63">
        <v>20</v>
      </c>
      <c r="L49" s="64" t="s">
        <v>530</v>
      </c>
      <c r="M49" s="64" t="s">
        <v>530</v>
      </c>
      <c r="N49" s="64" t="s">
        <v>530</v>
      </c>
      <c r="O49" s="65" t="s">
        <v>530</v>
      </c>
      <c r="P49" s="48"/>
      <c r="Q49" s="48"/>
      <c r="R49" s="48"/>
      <c r="S49" s="48"/>
      <c r="T49" s="48"/>
      <c r="U49" s="48"/>
    </row>
    <row r="50" spans="1:21" ht="30.75" customHeight="1">
      <c r="A50" s="48"/>
      <c r="B50" s="1272"/>
      <c r="C50" s="1273"/>
      <c r="D50" s="62"/>
      <c r="E50" s="1254" t="s">
        <v>17</v>
      </c>
      <c r="F50" s="1254"/>
      <c r="G50" s="1254"/>
      <c r="H50" s="1254"/>
      <c r="I50" s="1254"/>
      <c r="J50" s="1255"/>
      <c r="K50" s="63">
        <v>104</v>
      </c>
      <c r="L50" s="64">
        <v>114</v>
      </c>
      <c r="M50" s="64">
        <v>88</v>
      </c>
      <c r="N50" s="64">
        <v>90</v>
      </c>
      <c r="O50" s="65">
        <v>84</v>
      </c>
      <c r="P50" s="48"/>
      <c r="Q50" s="48"/>
      <c r="R50" s="48"/>
      <c r="S50" s="48"/>
      <c r="T50" s="48"/>
      <c r="U50" s="48"/>
    </row>
    <row r="51" spans="1:21" ht="30.75" customHeight="1">
      <c r="A51" s="48"/>
      <c r="B51" s="1274"/>
      <c r="C51" s="1275"/>
      <c r="D51" s="66"/>
      <c r="E51" s="1254" t="s">
        <v>18</v>
      </c>
      <c r="F51" s="1254"/>
      <c r="G51" s="1254"/>
      <c r="H51" s="1254"/>
      <c r="I51" s="1254"/>
      <c r="J51" s="1255"/>
      <c r="K51" s="63" t="s">
        <v>530</v>
      </c>
      <c r="L51" s="64" t="s">
        <v>530</v>
      </c>
      <c r="M51" s="64" t="s">
        <v>530</v>
      </c>
      <c r="N51" s="64" t="s">
        <v>530</v>
      </c>
      <c r="O51" s="65" t="s">
        <v>530</v>
      </c>
      <c r="P51" s="48"/>
      <c r="Q51" s="48"/>
      <c r="R51" s="48"/>
      <c r="S51" s="48"/>
      <c r="T51" s="48"/>
      <c r="U51" s="48"/>
    </row>
    <row r="52" spans="1:21" ht="30.75" customHeight="1">
      <c r="A52" s="48"/>
      <c r="B52" s="1252" t="s">
        <v>19</v>
      </c>
      <c r="C52" s="1253"/>
      <c r="D52" s="66"/>
      <c r="E52" s="1254" t="s">
        <v>20</v>
      </c>
      <c r="F52" s="1254"/>
      <c r="G52" s="1254"/>
      <c r="H52" s="1254"/>
      <c r="I52" s="1254"/>
      <c r="J52" s="1255"/>
      <c r="K52" s="63">
        <v>1022</v>
      </c>
      <c r="L52" s="64">
        <v>976</v>
      </c>
      <c r="M52" s="64">
        <v>976</v>
      </c>
      <c r="N52" s="64">
        <v>975</v>
      </c>
      <c r="O52" s="65">
        <v>948</v>
      </c>
      <c r="P52" s="48"/>
      <c r="Q52" s="48"/>
      <c r="R52" s="48"/>
      <c r="S52" s="48"/>
      <c r="T52" s="48"/>
      <c r="U52" s="48"/>
    </row>
    <row r="53" spans="1:21" ht="30.75" customHeight="1" thickBot="1">
      <c r="A53" s="48"/>
      <c r="B53" s="1256" t="s">
        <v>21</v>
      </c>
      <c r="C53" s="1257"/>
      <c r="D53" s="67"/>
      <c r="E53" s="1258" t="s">
        <v>22</v>
      </c>
      <c r="F53" s="1258"/>
      <c r="G53" s="1258"/>
      <c r="H53" s="1258"/>
      <c r="I53" s="1258"/>
      <c r="J53" s="1259"/>
      <c r="K53" s="68">
        <v>606</v>
      </c>
      <c r="L53" s="69">
        <v>706</v>
      </c>
      <c r="M53" s="69">
        <v>576</v>
      </c>
      <c r="N53" s="69">
        <v>552</v>
      </c>
      <c r="O53" s="70">
        <v>590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595</v>
      </c>
      <c r="P55" s="48"/>
      <c r="Q55" s="48"/>
      <c r="R55" s="48"/>
      <c r="S55" s="48"/>
      <c r="T55" s="48"/>
      <c r="U55" s="48"/>
    </row>
    <row r="56" spans="1:21" ht="31.5" customHeight="1" thickBot="1">
      <c r="A56" s="48"/>
      <c r="B56" s="76"/>
      <c r="C56" s="77"/>
      <c r="D56" s="77"/>
      <c r="E56" s="78"/>
      <c r="F56" s="78"/>
      <c r="G56" s="78"/>
      <c r="H56" s="78"/>
      <c r="I56" s="78"/>
      <c r="J56" s="79" t="s">
        <v>2</v>
      </c>
      <c r="K56" s="80" t="s">
        <v>596</v>
      </c>
      <c r="L56" s="81" t="s">
        <v>597</v>
      </c>
      <c r="M56" s="81" t="s">
        <v>598</v>
      </c>
      <c r="N56" s="81" t="s">
        <v>599</v>
      </c>
      <c r="O56" s="82" t="s">
        <v>600</v>
      </c>
      <c r="P56" s="48"/>
      <c r="Q56" s="48"/>
      <c r="R56" s="48"/>
      <c r="S56" s="48"/>
      <c r="T56" s="48"/>
      <c r="U56" s="48"/>
    </row>
    <row r="57" spans="1:21" ht="31.5" customHeight="1">
      <c r="B57" s="1260" t="s">
        <v>25</v>
      </c>
      <c r="C57" s="1261"/>
      <c r="D57" s="1264" t="s">
        <v>26</v>
      </c>
      <c r="E57" s="1265"/>
      <c r="F57" s="1265"/>
      <c r="G57" s="1265"/>
      <c r="H57" s="1265"/>
      <c r="I57" s="1265"/>
      <c r="J57" s="1266"/>
      <c r="K57" s="83">
        <v>0</v>
      </c>
      <c r="L57" s="84">
        <v>0</v>
      </c>
      <c r="M57" s="84">
        <v>0</v>
      </c>
      <c r="N57" s="84">
        <v>0</v>
      </c>
      <c r="O57" s="85">
        <v>0</v>
      </c>
    </row>
    <row r="58" spans="1:21" ht="31.5" customHeight="1" thickBot="1">
      <c r="B58" s="1262"/>
      <c r="C58" s="1263"/>
      <c r="D58" s="1267" t="s">
        <v>27</v>
      </c>
      <c r="E58" s="1268"/>
      <c r="F58" s="1268"/>
      <c r="G58" s="1268"/>
      <c r="H58" s="1268"/>
      <c r="I58" s="1268"/>
      <c r="J58" s="1269"/>
      <c r="K58" s="86">
        <v>0</v>
      </c>
      <c r="L58" s="87">
        <v>0</v>
      </c>
      <c r="M58" s="87">
        <v>0</v>
      </c>
      <c r="N58" s="87">
        <v>0</v>
      </c>
      <c r="O58" s="88">
        <v>0</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gltjCtC52br6pBGytGsUR7JhT8ILubpRD/EQm17XOG3Ouw2ctW86oYQNgb4zVhznbEPpYN+NlogPiV8fjPSJA==" saltValue="+3QLmzixe4LQurNTqQplq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92"/>
  <sheetViews>
    <sheetView showGridLines="0" zoomScaleSheetLayoutView="100" workbookViewId="0">
      <selection activeCell="S46" sqref="S46"/>
    </sheetView>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571</v>
      </c>
      <c r="J40" s="100" t="s">
        <v>572</v>
      </c>
      <c r="K40" s="100" t="s">
        <v>573</v>
      </c>
      <c r="L40" s="100" t="s">
        <v>574</v>
      </c>
      <c r="M40" s="101" t="s">
        <v>575</v>
      </c>
    </row>
    <row r="41" spans="2:13" ht="27.75" customHeight="1">
      <c r="B41" s="1290" t="s">
        <v>30</v>
      </c>
      <c r="C41" s="1291"/>
      <c r="D41" s="102"/>
      <c r="E41" s="1292" t="s">
        <v>31</v>
      </c>
      <c r="F41" s="1292"/>
      <c r="G41" s="1292"/>
      <c r="H41" s="1293"/>
      <c r="I41" s="103">
        <v>10708</v>
      </c>
      <c r="J41" s="104">
        <v>10405</v>
      </c>
      <c r="K41" s="104">
        <v>10162</v>
      </c>
      <c r="L41" s="104">
        <v>10137</v>
      </c>
      <c r="M41" s="105">
        <v>9705</v>
      </c>
    </row>
    <row r="42" spans="2:13" ht="27.75" customHeight="1">
      <c r="B42" s="1280"/>
      <c r="C42" s="1281"/>
      <c r="D42" s="106"/>
      <c r="E42" s="1284" t="s">
        <v>32</v>
      </c>
      <c r="F42" s="1284"/>
      <c r="G42" s="1284"/>
      <c r="H42" s="1285"/>
      <c r="I42" s="107">
        <v>145</v>
      </c>
      <c r="J42" s="108">
        <v>177</v>
      </c>
      <c r="K42" s="108">
        <v>145</v>
      </c>
      <c r="L42" s="108">
        <v>145</v>
      </c>
      <c r="M42" s="109">
        <v>145</v>
      </c>
    </row>
    <row r="43" spans="2:13" ht="27.75" customHeight="1">
      <c r="B43" s="1280"/>
      <c r="C43" s="1281"/>
      <c r="D43" s="106"/>
      <c r="E43" s="1284" t="s">
        <v>33</v>
      </c>
      <c r="F43" s="1284"/>
      <c r="G43" s="1284"/>
      <c r="H43" s="1285"/>
      <c r="I43" s="107">
        <v>3334</v>
      </c>
      <c r="J43" s="108">
        <v>3229</v>
      </c>
      <c r="K43" s="108">
        <v>3220</v>
      </c>
      <c r="L43" s="108">
        <v>2940</v>
      </c>
      <c r="M43" s="109">
        <v>2659</v>
      </c>
    </row>
    <row r="44" spans="2:13" ht="27.75" customHeight="1">
      <c r="B44" s="1280"/>
      <c r="C44" s="1281"/>
      <c r="D44" s="106"/>
      <c r="E44" s="1284" t="s">
        <v>34</v>
      </c>
      <c r="F44" s="1284"/>
      <c r="G44" s="1284"/>
      <c r="H44" s="1285"/>
      <c r="I44" s="107">
        <v>550</v>
      </c>
      <c r="J44" s="108">
        <v>444</v>
      </c>
      <c r="K44" s="108">
        <v>397</v>
      </c>
      <c r="L44" s="108">
        <v>348</v>
      </c>
      <c r="M44" s="109">
        <v>262</v>
      </c>
    </row>
    <row r="45" spans="2:13" ht="27.75" customHeight="1">
      <c r="B45" s="1280"/>
      <c r="C45" s="1281"/>
      <c r="D45" s="106"/>
      <c r="E45" s="1284" t="s">
        <v>35</v>
      </c>
      <c r="F45" s="1284"/>
      <c r="G45" s="1284"/>
      <c r="H45" s="1285"/>
      <c r="I45" s="107">
        <v>1795</v>
      </c>
      <c r="J45" s="108">
        <v>1845</v>
      </c>
      <c r="K45" s="108">
        <v>1853</v>
      </c>
      <c r="L45" s="108">
        <v>1741</v>
      </c>
      <c r="M45" s="109">
        <v>1833</v>
      </c>
    </row>
    <row r="46" spans="2:13" ht="27.75" customHeight="1">
      <c r="B46" s="1280"/>
      <c r="C46" s="1281"/>
      <c r="D46" s="110"/>
      <c r="E46" s="1284" t="s">
        <v>36</v>
      </c>
      <c r="F46" s="1284"/>
      <c r="G46" s="1284"/>
      <c r="H46" s="1285"/>
      <c r="I46" s="107" t="s">
        <v>530</v>
      </c>
      <c r="J46" s="108" t="s">
        <v>530</v>
      </c>
      <c r="K46" s="108" t="s">
        <v>530</v>
      </c>
      <c r="L46" s="108" t="s">
        <v>530</v>
      </c>
      <c r="M46" s="109" t="s">
        <v>530</v>
      </c>
    </row>
    <row r="47" spans="2:13" ht="27.75" customHeight="1">
      <c r="B47" s="1280"/>
      <c r="C47" s="1281"/>
      <c r="D47" s="111"/>
      <c r="E47" s="1294" t="s">
        <v>37</v>
      </c>
      <c r="F47" s="1295"/>
      <c r="G47" s="1295"/>
      <c r="H47" s="1296"/>
      <c r="I47" s="107" t="s">
        <v>530</v>
      </c>
      <c r="J47" s="108" t="s">
        <v>530</v>
      </c>
      <c r="K47" s="108" t="s">
        <v>530</v>
      </c>
      <c r="L47" s="108" t="s">
        <v>530</v>
      </c>
      <c r="M47" s="109" t="s">
        <v>530</v>
      </c>
    </row>
    <row r="48" spans="2:13" ht="27.75" customHeight="1">
      <c r="B48" s="1280"/>
      <c r="C48" s="1281"/>
      <c r="D48" s="106"/>
      <c r="E48" s="1284" t="s">
        <v>38</v>
      </c>
      <c r="F48" s="1284"/>
      <c r="G48" s="1284"/>
      <c r="H48" s="1285"/>
      <c r="I48" s="107" t="s">
        <v>530</v>
      </c>
      <c r="J48" s="108" t="s">
        <v>530</v>
      </c>
      <c r="K48" s="108" t="s">
        <v>530</v>
      </c>
      <c r="L48" s="108" t="s">
        <v>530</v>
      </c>
      <c r="M48" s="109" t="s">
        <v>530</v>
      </c>
    </row>
    <row r="49" spans="2:13" ht="27.75" customHeight="1">
      <c r="B49" s="1282"/>
      <c r="C49" s="1283"/>
      <c r="D49" s="106"/>
      <c r="E49" s="1284" t="s">
        <v>39</v>
      </c>
      <c r="F49" s="1284"/>
      <c r="G49" s="1284"/>
      <c r="H49" s="1285"/>
      <c r="I49" s="107" t="s">
        <v>530</v>
      </c>
      <c r="J49" s="108" t="s">
        <v>530</v>
      </c>
      <c r="K49" s="108" t="s">
        <v>530</v>
      </c>
      <c r="L49" s="108" t="s">
        <v>530</v>
      </c>
      <c r="M49" s="109" t="s">
        <v>530</v>
      </c>
    </row>
    <row r="50" spans="2:13" ht="27.75" customHeight="1">
      <c r="B50" s="1278" t="s">
        <v>40</v>
      </c>
      <c r="C50" s="1279"/>
      <c r="D50" s="112"/>
      <c r="E50" s="1284" t="s">
        <v>41</v>
      </c>
      <c r="F50" s="1284"/>
      <c r="G50" s="1284"/>
      <c r="H50" s="1285"/>
      <c r="I50" s="107">
        <v>2712</v>
      </c>
      <c r="J50" s="108">
        <v>2696</v>
      </c>
      <c r="K50" s="108">
        <v>2747</v>
      </c>
      <c r="L50" s="108">
        <v>2704</v>
      </c>
      <c r="M50" s="109">
        <v>2732</v>
      </c>
    </row>
    <row r="51" spans="2:13" ht="27.75" customHeight="1">
      <c r="B51" s="1280"/>
      <c r="C51" s="1281"/>
      <c r="D51" s="106"/>
      <c r="E51" s="1284" t="s">
        <v>42</v>
      </c>
      <c r="F51" s="1284"/>
      <c r="G51" s="1284"/>
      <c r="H51" s="1285"/>
      <c r="I51" s="107">
        <v>697</v>
      </c>
      <c r="J51" s="108">
        <v>642</v>
      </c>
      <c r="K51" s="108">
        <v>560</v>
      </c>
      <c r="L51" s="108">
        <v>513</v>
      </c>
      <c r="M51" s="109">
        <v>470</v>
      </c>
    </row>
    <row r="52" spans="2:13" ht="27.75" customHeight="1">
      <c r="B52" s="1282"/>
      <c r="C52" s="1283"/>
      <c r="D52" s="106"/>
      <c r="E52" s="1284" t="s">
        <v>43</v>
      </c>
      <c r="F52" s="1284"/>
      <c r="G52" s="1284"/>
      <c r="H52" s="1285"/>
      <c r="I52" s="107">
        <v>9507</v>
      </c>
      <c r="J52" s="108">
        <v>9321</v>
      </c>
      <c r="K52" s="108">
        <v>9061</v>
      </c>
      <c r="L52" s="108">
        <v>9091</v>
      </c>
      <c r="M52" s="109">
        <v>9144</v>
      </c>
    </row>
    <row r="53" spans="2:13" ht="27.75" customHeight="1" thickBot="1">
      <c r="B53" s="1286" t="s">
        <v>44</v>
      </c>
      <c r="C53" s="1287"/>
      <c r="D53" s="113"/>
      <c r="E53" s="1288" t="s">
        <v>45</v>
      </c>
      <c r="F53" s="1288"/>
      <c r="G53" s="1288"/>
      <c r="H53" s="1289"/>
      <c r="I53" s="114">
        <v>3615</v>
      </c>
      <c r="J53" s="115">
        <v>3442</v>
      </c>
      <c r="K53" s="115">
        <v>3408</v>
      </c>
      <c r="L53" s="115">
        <v>3001</v>
      </c>
      <c r="M53" s="116">
        <v>2258</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59" spans="2:13" ht="13.5" hidden="1" customHeight="1"/>
    <row r="60" spans="2:13" ht="13.5" hidden="1" customHeight="1"/>
    <row r="61" spans="2:13" ht="13.5" hidden="1" customHeight="1"/>
    <row r="62" spans="2:13" ht="13.5" hidden="1" customHeight="1"/>
    <row r="63" spans="2:13" ht="13.5" hidden="1" customHeight="1"/>
    <row r="64" spans="2:13" ht="13.5" hidden="1" customHeight="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row r="87" ht="13.5" hidden="1" customHeight="1"/>
    <row r="88" ht="13.5" hidden="1" customHeight="1"/>
    <row r="89" ht="13.5" hidden="1" customHeight="1"/>
    <row r="90" ht="13.5" hidden="1" customHeight="1"/>
    <row r="91" ht="13.5" hidden="1" customHeight="1"/>
    <row r="92" ht="13.5" hidden="1" customHeight="1"/>
  </sheetData>
  <sheetProtection algorithmName="SHA-512" hashValue="kJS2Ly1YajzbNsGJv75kACg/jwV9ojxq/U7EM3o8S8U9ijsD7xjrSx1PCL0gxyNOKbPLLnjsG0LBgcYVUoUziQ==" saltValue="mG6BTWSsNt29E9lom3mxP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sqref="A1:XFD1"/>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573</v>
      </c>
      <c r="G54" s="125" t="s">
        <v>574</v>
      </c>
      <c r="H54" s="126" t="s">
        <v>575</v>
      </c>
    </row>
    <row r="55" spans="2:8" ht="52.5" customHeight="1">
      <c r="B55" s="127"/>
      <c r="C55" s="1305" t="s">
        <v>48</v>
      </c>
      <c r="D55" s="1305"/>
      <c r="E55" s="1306"/>
      <c r="F55" s="128">
        <v>1510</v>
      </c>
      <c r="G55" s="128">
        <v>1511</v>
      </c>
      <c r="H55" s="129">
        <v>1512</v>
      </c>
    </row>
    <row r="56" spans="2:8" ht="52.5" customHeight="1">
      <c r="B56" s="130"/>
      <c r="C56" s="1307" t="s">
        <v>49</v>
      </c>
      <c r="D56" s="1307"/>
      <c r="E56" s="1308"/>
      <c r="F56" s="131">
        <v>455</v>
      </c>
      <c r="G56" s="131">
        <v>456</v>
      </c>
      <c r="H56" s="132">
        <v>367</v>
      </c>
    </row>
    <row r="57" spans="2:8" ht="53.25" customHeight="1">
      <c r="B57" s="130"/>
      <c r="C57" s="1309" t="s">
        <v>50</v>
      </c>
      <c r="D57" s="1309"/>
      <c r="E57" s="1310"/>
      <c r="F57" s="133">
        <v>829</v>
      </c>
      <c r="G57" s="133">
        <v>805</v>
      </c>
      <c r="H57" s="134">
        <v>991</v>
      </c>
    </row>
    <row r="58" spans="2:8" ht="45.75" customHeight="1">
      <c r="B58" s="135"/>
      <c r="C58" s="1297" t="s">
        <v>622</v>
      </c>
      <c r="D58" s="1298"/>
      <c r="E58" s="1299"/>
      <c r="F58" s="136" t="s">
        <v>626</v>
      </c>
      <c r="G58" s="136">
        <v>100</v>
      </c>
      <c r="H58" s="137">
        <v>204</v>
      </c>
    </row>
    <row r="59" spans="2:8" ht="45.75" customHeight="1">
      <c r="B59" s="135"/>
      <c r="C59" s="1297" t="s">
        <v>621</v>
      </c>
      <c r="D59" s="1298"/>
      <c r="E59" s="1299"/>
      <c r="F59" s="136">
        <v>189</v>
      </c>
      <c r="G59" s="136">
        <v>189</v>
      </c>
      <c r="H59" s="137">
        <v>189</v>
      </c>
    </row>
    <row r="60" spans="2:8" ht="45.75" customHeight="1">
      <c r="B60" s="135"/>
      <c r="C60" s="1297" t="s">
        <v>623</v>
      </c>
      <c r="D60" s="1298"/>
      <c r="E60" s="1299"/>
      <c r="F60" s="136">
        <v>162</v>
      </c>
      <c r="G60" s="136">
        <v>162</v>
      </c>
      <c r="H60" s="137">
        <v>162</v>
      </c>
    </row>
    <row r="61" spans="2:8" ht="45.75" customHeight="1">
      <c r="B61" s="135"/>
      <c r="C61" s="1297" t="s">
        <v>624</v>
      </c>
      <c r="D61" s="1298"/>
      <c r="E61" s="1299"/>
      <c r="F61" s="136">
        <v>119</v>
      </c>
      <c r="G61" s="136">
        <v>139</v>
      </c>
      <c r="H61" s="137">
        <v>136</v>
      </c>
    </row>
    <row r="62" spans="2:8" ht="45.75" customHeight="1" thickBot="1">
      <c r="B62" s="138"/>
      <c r="C62" s="1300" t="s">
        <v>625</v>
      </c>
      <c r="D62" s="1301"/>
      <c r="E62" s="1302"/>
      <c r="F62" s="139">
        <v>172</v>
      </c>
      <c r="G62" s="139">
        <v>32</v>
      </c>
      <c r="H62" s="140">
        <v>116</v>
      </c>
    </row>
    <row r="63" spans="2:8" ht="52.5" customHeight="1" thickBot="1">
      <c r="B63" s="141"/>
      <c r="C63" s="1303" t="s">
        <v>51</v>
      </c>
      <c r="D63" s="1303"/>
      <c r="E63" s="1304"/>
      <c r="F63" s="142">
        <v>2795</v>
      </c>
      <c r="G63" s="142">
        <v>2771</v>
      </c>
      <c r="H63" s="143">
        <v>2870</v>
      </c>
    </row>
    <row r="64" spans="2:8" ht="15" customHeight="1"/>
  </sheetData>
  <sheetProtection algorithmName="SHA-512" hashValue="jM2AsOYVV2F3O9ZppYQiBVraG8amahOgIDIa+Vi9oXf2kuHVt7P32t/5Sz8K6NT9CG2rs/koonIejug+Nprohg==" saltValue="jJLGbTBRfwCDjrRH9qyYn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H19" zoomScale="69" zoomScaleNormal="69" zoomScaleSheetLayoutView="55" workbookViewId="0">
      <selection activeCell="AN43" sqref="AN43:DC47"/>
    </sheetView>
  </sheetViews>
  <sheetFormatPr defaultColWidth="0" defaultRowHeight="13.5" customHeight="1" zeroHeight="1"/>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c r="A1" s="388"/>
      <c r="B1" s="389"/>
      <c r="DD1" s="390"/>
      <c r="DE1" s="390"/>
    </row>
    <row r="2" spans="1:143" ht="25.5" customHeight="1">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629</v>
      </c>
    </row>
    <row r="11" spans="1:143" s="292" customFormat="1">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629</v>
      </c>
    </row>
    <row r="13" spans="1:143" s="292" customFormat="1">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c r="DD19" s="390"/>
      <c r="DE19" s="390"/>
    </row>
    <row r="20" spans="1:351">
      <c r="DD20" s="390"/>
      <c r="DE20" s="390"/>
    </row>
    <row r="21" spans="1:351" ht="17.2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c r="B22" s="397"/>
      <c r="MM22" s="396"/>
    </row>
    <row r="23" spans="1:351">
      <c r="B23" s="397"/>
    </row>
    <row r="24" spans="1:351">
      <c r="B24" s="397"/>
    </row>
    <row r="25" spans="1:351">
      <c r="B25" s="397"/>
    </row>
    <row r="26" spans="1:351">
      <c r="B26" s="397"/>
    </row>
    <row r="27" spans="1:351">
      <c r="B27" s="397"/>
    </row>
    <row r="28" spans="1:351">
      <c r="B28" s="397"/>
    </row>
    <row r="29" spans="1:351">
      <c r="B29" s="397"/>
    </row>
    <row r="30" spans="1:351">
      <c r="B30" s="397"/>
    </row>
    <row r="31" spans="1:351">
      <c r="B31" s="397"/>
    </row>
    <row r="32" spans="1:351">
      <c r="B32" s="397"/>
    </row>
    <row r="33" spans="2:109">
      <c r="B33" s="397"/>
    </row>
    <row r="34" spans="2:109">
      <c r="B34" s="397"/>
    </row>
    <row r="35" spans="2:109">
      <c r="B35" s="397"/>
    </row>
    <row r="36" spans="2:109">
      <c r="B36" s="397"/>
    </row>
    <row r="37" spans="2:109">
      <c r="B37" s="397"/>
    </row>
    <row r="38" spans="2:109">
      <c r="B38" s="397"/>
    </row>
    <row r="39" spans="2:109">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c r="B40" s="402"/>
      <c r="DD40" s="402"/>
      <c r="DE40" s="390"/>
    </row>
    <row r="41" spans="2:109" ht="17.25">
      <c r="B41" s="403" t="s">
        <v>630</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c r="B42" s="397"/>
      <c r="G42" s="404"/>
      <c r="I42" s="405"/>
      <c r="J42" s="405"/>
      <c r="K42" s="405"/>
      <c r="AM42" s="404"/>
      <c r="AN42" s="404" t="s">
        <v>631</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c r="B43" s="397"/>
      <c r="AN43" s="1319" t="s">
        <v>632</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c r="B49" s="397"/>
      <c r="AN49" s="390" t="s">
        <v>633</v>
      </c>
    </row>
    <row r="50" spans="1:109">
      <c r="B50" s="397"/>
      <c r="G50" s="1311"/>
      <c r="H50" s="1311"/>
      <c r="I50" s="1311"/>
      <c r="J50" s="1311"/>
      <c r="K50" s="407"/>
      <c r="L50" s="407"/>
      <c r="M50" s="408"/>
      <c r="N50" s="408"/>
      <c r="AN50" s="1330"/>
      <c r="AO50" s="1331"/>
      <c r="AP50" s="1331"/>
      <c r="AQ50" s="1331"/>
      <c r="AR50" s="1331"/>
      <c r="AS50" s="1331"/>
      <c r="AT50" s="1331"/>
      <c r="AU50" s="1331"/>
      <c r="AV50" s="1331"/>
      <c r="AW50" s="1331"/>
      <c r="AX50" s="1331"/>
      <c r="AY50" s="1331"/>
      <c r="AZ50" s="1331"/>
      <c r="BA50" s="1331"/>
      <c r="BB50" s="1331"/>
      <c r="BC50" s="1331"/>
      <c r="BD50" s="1331"/>
      <c r="BE50" s="1331"/>
      <c r="BF50" s="1331"/>
      <c r="BG50" s="1331"/>
      <c r="BH50" s="1331"/>
      <c r="BI50" s="1331"/>
      <c r="BJ50" s="1331"/>
      <c r="BK50" s="1331"/>
      <c r="BL50" s="1331"/>
      <c r="BM50" s="1331"/>
      <c r="BN50" s="1331"/>
      <c r="BO50" s="1332"/>
      <c r="BP50" s="1317" t="s">
        <v>571</v>
      </c>
      <c r="BQ50" s="1317"/>
      <c r="BR50" s="1317"/>
      <c r="BS50" s="1317"/>
      <c r="BT50" s="1317"/>
      <c r="BU50" s="1317"/>
      <c r="BV50" s="1317"/>
      <c r="BW50" s="1317"/>
      <c r="BX50" s="1317" t="s">
        <v>572</v>
      </c>
      <c r="BY50" s="1317"/>
      <c r="BZ50" s="1317"/>
      <c r="CA50" s="1317"/>
      <c r="CB50" s="1317"/>
      <c r="CC50" s="1317"/>
      <c r="CD50" s="1317"/>
      <c r="CE50" s="1317"/>
      <c r="CF50" s="1317" t="s">
        <v>573</v>
      </c>
      <c r="CG50" s="1317"/>
      <c r="CH50" s="1317"/>
      <c r="CI50" s="1317"/>
      <c r="CJ50" s="1317"/>
      <c r="CK50" s="1317"/>
      <c r="CL50" s="1317"/>
      <c r="CM50" s="1317"/>
      <c r="CN50" s="1317" t="s">
        <v>574</v>
      </c>
      <c r="CO50" s="1317"/>
      <c r="CP50" s="1317"/>
      <c r="CQ50" s="1317"/>
      <c r="CR50" s="1317"/>
      <c r="CS50" s="1317"/>
      <c r="CT50" s="1317"/>
      <c r="CU50" s="1317"/>
      <c r="CV50" s="1317" t="s">
        <v>575</v>
      </c>
      <c r="CW50" s="1317"/>
      <c r="CX50" s="1317"/>
      <c r="CY50" s="1317"/>
      <c r="CZ50" s="1317"/>
      <c r="DA50" s="1317"/>
      <c r="DB50" s="1317"/>
      <c r="DC50" s="1317"/>
    </row>
    <row r="51" spans="1:109" ht="13.5" customHeight="1">
      <c r="B51" s="397"/>
      <c r="G51" s="1329"/>
      <c r="H51" s="1329"/>
      <c r="I51" s="1333"/>
      <c r="J51" s="1333"/>
      <c r="K51" s="1318"/>
      <c r="L51" s="1318"/>
      <c r="M51" s="1318"/>
      <c r="N51" s="1318"/>
      <c r="AM51" s="406"/>
      <c r="AN51" s="1316" t="s">
        <v>634</v>
      </c>
      <c r="AO51" s="1316"/>
      <c r="AP51" s="1316"/>
      <c r="AQ51" s="1316"/>
      <c r="AR51" s="1316"/>
      <c r="AS51" s="1316"/>
      <c r="AT51" s="1316"/>
      <c r="AU51" s="1316"/>
      <c r="AV51" s="1316"/>
      <c r="AW51" s="1316"/>
      <c r="AX51" s="1316"/>
      <c r="AY51" s="1316"/>
      <c r="AZ51" s="1316"/>
      <c r="BA51" s="1316"/>
      <c r="BB51" s="1316" t="s">
        <v>635</v>
      </c>
      <c r="BC51" s="1316"/>
      <c r="BD51" s="1316"/>
      <c r="BE51" s="1316"/>
      <c r="BF51" s="1316"/>
      <c r="BG51" s="1316"/>
      <c r="BH51" s="1316"/>
      <c r="BI51" s="1316"/>
      <c r="BJ51" s="1316"/>
      <c r="BK51" s="1316"/>
      <c r="BL51" s="1316"/>
      <c r="BM51" s="1316"/>
      <c r="BN51" s="1316"/>
      <c r="BO51" s="1316"/>
      <c r="BP51" s="1313">
        <v>60.4</v>
      </c>
      <c r="BQ51" s="1313"/>
      <c r="BR51" s="1313"/>
      <c r="BS51" s="1313"/>
      <c r="BT51" s="1313"/>
      <c r="BU51" s="1313"/>
      <c r="BV51" s="1313"/>
      <c r="BW51" s="1313"/>
      <c r="BX51" s="1328"/>
      <c r="BY51" s="1313"/>
      <c r="BZ51" s="1313"/>
      <c r="CA51" s="1313"/>
      <c r="CB51" s="1313"/>
      <c r="CC51" s="1313"/>
      <c r="CD51" s="1313"/>
      <c r="CE51" s="1313"/>
      <c r="CF51" s="1328"/>
      <c r="CG51" s="1313"/>
      <c r="CH51" s="1313"/>
      <c r="CI51" s="1313"/>
      <c r="CJ51" s="1313"/>
      <c r="CK51" s="1313"/>
      <c r="CL51" s="1313"/>
      <c r="CM51" s="1313"/>
      <c r="CN51" s="1328"/>
      <c r="CO51" s="1313"/>
      <c r="CP51" s="1313"/>
      <c r="CQ51" s="1313"/>
      <c r="CR51" s="1313"/>
      <c r="CS51" s="1313"/>
      <c r="CT51" s="1313"/>
      <c r="CU51" s="1313"/>
      <c r="CV51" s="1313">
        <v>36.200000000000003</v>
      </c>
      <c r="CW51" s="1313"/>
      <c r="CX51" s="1313"/>
      <c r="CY51" s="1313"/>
      <c r="CZ51" s="1313"/>
      <c r="DA51" s="1313"/>
      <c r="DB51" s="1313"/>
      <c r="DC51" s="1313"/>
    </row>
    <row r="52" spans="1:109">
      <c r="B52" s="397"/>
      <c r="G52" s="1329"/>
      <c r="H52" s="1329"/>
      <c r="I52" s="1333"/>
      <c r="J52" s="1333"/>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c r="A53" s="405"/>
      <c r="B53" s="397"/>
      <c r="G53" s="1329"/>
      <c r="H53" s="1329"/>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636</v>
      </c>
      <c r="BC53" s="1316"/>
      <c r="BD53" s="1316"/>
      <c r="BE53" s="1316"/>
      <c r="BF53" s="1316"/>
      <c r="BG53" s="1316"/>
      <c r="BH53" s="1316"/>
      <c r="BI53" s="1316"/>
      <c r="BJ53" s="1316"/>
      <c r="BK53" s="1316"/>
      <c r="BL53" s="1316"/>
      <c r="BM53" s="1316"/>
      <c r="BN53" s="1316"/>
      <c r="BO53" s="1316"/>
      <c r="BP53" s="1313">
        <v>50.9</v>
      </c>
      <c r="BQ53" s="1313"/>
      <c r="BR53" s="1313"/>
      <c r="BS53" s="1313"/>
      <c r="BT53" s="1313"/>
      <c r="BU53" s="1313"/>
      <c r="BV53" s="1313"/>
      <c r="BW53" s="1313"/>
      <c r="BX53" s="1328"/>
      <c r="BY53" s="1313"/>
      <c r="BZ53" s="1313"/>
      <c r="CA53" s="1313"/>
      <c r="CB53" s="1313"/>
      <c r="CC53" s="1313"/>
      <c r="CD53" s="1313"/>
      <c r="CE53" s="1313"/>
      <c r="CF53" s="1328"/>
      <c r="CG53" s="1313"/>
      <c r="CH53" s="1313"/>
      <c r="CI53" s="1313"/>
      <c r="CJ53" s="1313"/>
      <c r="CK53" s="1313"/>
      <c r="CL53" s="1313"/>
      <c r="CM53" s="1313"/>
      <c r="CN53" s="1328"/>
      <c r="CO53" s="1313"/>
      <c r="CP53" s="1313"/>
      <c r="CQ53" s="1313"/>
      <c r="CR53" s="1313"/>
      <c r="CS53" s="1313"/>
      <c r="CT53" s="1313"/>
      <c r="CU53" s="1313"/>
      <c r="CV53" s="1313">
        <v>56.8</v>
      </c>
      <c r="CW53" s="1313"/>
      <c r="CX53" s="1313"/>
      <c r="CY53" s="1313"/>
      <c r="CZ53" s="1313"/>
      <c r="DA53" s="1313"/>
      <c r="DB53" s="1313"/>
      <c r="DC53" s="1313"/>
    </row>
    <row r="54" spans="1:109">
      <c r="A54" s="405"/>
      <c r="B54" s="397"/>
      <c r="G54" s="1329"/>
      <c r="H54" s="1329"/>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c r="A55" s="405"/>
      <c r="B55" s="397"/>
      <c r="G55" s="1311"/>
      <c r="H55" s="1311"/>
      <c r="I55" s="1311"/>
      <c r="J55" s="1311"/>
      <c r="K55" s="1318"/>
      <c r="L55" s="1318"/>
      <c r="M55" s="1318"/>
      <c r="N55" s="1318"/>
      <c r="AN55" s="1317" t="s">
        <v>637</v>
      </c>
      <c r="AO55" s="1317"/>
      <c r="AP55" s="1317"/>
      <c r="AQ55" s="1317"/>
      <c r="AR55" s="1317"/>
      <c r="AS55" s="1317"/>
      <c r="AT55" s="1317"/>
      <c r="AU55" s="1317"/>
      <c r="AV55" s="1317"/>
      <c r="AW55" s="1317"/>
      <c r="AX55" s="1317"/>
      <c r="AY55" s="1317"/>
      <c r="AZ55" s="1317"/>
      <c r="BA55" s="1317"/>
      <c r="BB55" s="1316" t="s">
        <v>635</v>
      </c>
      <c r="BC55" s="1316"/>
      <c r="BD55" s="1316"/>
      <c r="BE55" s="1316"/>
      <c r="BF55" s="1316"/>
      <c r="BG55" s="1316"/>
      <c r="BH55" s="1316"/>
      <c r="BI55" s="1316"/>
      <c r="BJ55" s="1316"/>
      <c r="BK55" s="1316"/>
      <c r="BL55" s="1316"/>
      <c r="BM55" s="1316"/>
      <c r="BN55" s="1316"/>
      <c r="BO55" s="1316"/>
      <c r="BP55" s="1313">
        <v>52.3</v>
      </c>
      <c r="BQ55" s="1313"/>
      <c r="BR55" s="1313"/>
      <c r="BS55" s="1313"/>
      <c r="BT55" s="1313"/>
      <c r="BU55" s="1313"/>
      <c r="BV55" s="1313"/>
      <c r="BW55" s="1313"/>
      <c r="BX55" s="1328"/>
      <c r="BY55" s="1313"/>
      <c r="BZ55" s="1313"/>
      <c r="CA55" s="1313"/>
      <c r="CB55" s="1313"/>
      <c r="CC55" s="1313"/>
      <c r="CD55" s="1313"/>
      <c r="CE55" s="1313"/>
      <c r="CF55" s="1328"/>
      <c r="CG55" s="1313"/>
      <c r="CH55" s="1313"/>
      <c r="CI55" s="1313"/>
      <c r="CJ55" s="1313"/>
      <c r="CK55" s="1313"/>
      <c r="CL55" s="1313"/>
      <c r="CM55" s="1313"/>
      <c r="CN55" s="1328"/>
      <c r="CO55" s="1313"/>
      <c r="CP55" s="1313"/>
      <c r="CQ55" s="1313"/>
      <c r="CR55" s="1313"/>
      <c r="CS55" s="1313"/>
      <c r="CT55" s="1313"/>
      <c r="CU55" s="1313"/>
      <c r="CV55" s="1313">
        <v>37.299999999999997</v>
      </c>
      <c r="CW55" s="1313"/>
      <c r="CX55" s="1313"/>
      <c r="CY55" s="1313"/>
      <c r="CZ55" s="1313"/>
      <c r="DA55" s="1313"/>
      <c r="DB55" s="1313"/>
      <c r="DC55" s="1313"/>
    </row>
    <row r="56" spans="1:109">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636</v>
      </c>
      <c r="BC57" s="1316"/>
      <c r="BD57" s="1316"/>
      <c r="BE57" s="1316"/>
      <c r="BF57" s="1316"/>
      <c r="BG57" s="1316"/>
      <c r="BH57" s="1316"/>
      <c r="BI57" s="1316"/>
      <c r="BJ57" s="1316"/>
      <c r="BK57" s="1316"/>
      <c r="BL57" s="1316"/>
      <c r="BM57" s="1316"/>
      <c r="BN57" s="1316"/>
      <c r="BO57" s="1316"/>
      <c r="BP57" s="1313">
        <v>57.1</v>
      </c>
      <c r="BQ57" s="1313"/>
      <c r="BR57" s="1313"/>
      <c r="BS57" s="1313"/>
      <c r="BT57" s="1313"/>
      <c r="BU57" s="1313"/>
      <c r="BV57" s="1313"/>
      <c r="BW57" s="1313"/>
      <c r="BX57" s="1328"/>
      <c r="BY57" s="1313"/>
      <c r="BZ57" s="1313"/>
      <c r="CA57" s="1313"/>
      <c r="CB57" s="1313"/>
      <c r="CC57" s="1313"/>
      <c r="CD57" s="1313"/>
      <c r="CE57" s="1313"/>
      <c r="CF57" s="1328"/>
      <c r="CG57" s="1313"/>
      <c r="CH57" s="1313"/>
      <c r="CI57" s="1313"/>
      <c r="CJ57" s="1313"/>
      <c r="CK57" s="1313"/>
      <c r="CL57" s="1313"/>
      <c r="CM57" s="1313"/>
      <c r="CN57" s="1328"/>
      <c r="CO57" s="1313"/>
      <c r="CP57" s="1313"/>
      <c r="CQ57" s="1313"/>
      <c r="CR57" s="1313"/>
      <c r="CS57" s="1313"/>
      <c r="CT57" s="1313"/>
      <c r="CU57" s="1313"/>
      <c r="CV57" s="1313">
        <v>61.8</v>
      </c>
      <c r="CW57" s="1313"/>
      <c r="CX57" s="1313"/>
      <c r="CY57" s="1313"/>
      <c r="CZ57" s="1313"/>
      <c r="DA57" s="1313"/>
      <c r="DB57" s="1313"/>
      <c r="DC57" s="1313"/>
      <c r="DD57" s="410"/>
      <c r="DE57" s="409"/>
    </row>
    <row r="58" spans="1:109" s="405" customFormat="1">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c r="B63" s="416" t="s">
        <v>638</v>
      </c>
    </row>
    <row r="64" spans="1:109">
      <c r="B64" s="397"/>
      <c r="G64" s="404"/>
      <c r="I64" s="417"/>
      <c r="J64" s="417"/>
      <c r="K64" s="417"/>
      <c r="L64" s="417"/>
      <c r="M64" s="417"/>
      <c r="N64" s="418"/>
      <c r="AM64" s="404"/>
      <c r="AN64" s="404" t="s">
        <v>631</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c r="B65" s="397"/>
      <c r="AN65" s="1319" t="s">
        <v>639</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c r="B71" s="397"/>
      <c r="G71" s="422"/>
      <c r="I71" s="423"/>
      <c r="J71" s="420"/>
      <c r="K71" s="420"/>
      <c r="L71" s="421"/>
      <c r="M71" s="420"/>
      <c r="N71" s="421"/>
      <c r="AM71" s="422"/>
      <c r="AN71" s="390" t="s">
        <v>633</v>
      </c>
    </row>
    <row r="72" spans="2:107">
      <c r="B72" s="397"/>
      <c r="G72" s="1311"/>
      <c r="H72" s="1311"/>
      <c r="I72" s="1311"/>
      <c r="J72" s="1311"/>
      <c r="K72" s="407"/>
      <c r="L72" s="407"/>
      <c r="M72" s="408"/>
      <c r="N72" s="408"/>
      <c r="AN72" s="1330"/>
      <c r="AO72" s="1331"/>
      <c r="AP72" s="1331"/>
      <c r="AQ72" s="1331"/>
      <c r="AR72" s="1331"/>
      <c r="AS72" s="1331"/>
      <c r="AT72" s="1331"/>
      <c r="AU72" s="1331"/>
      <c r="AV72" s="1331"/>
      <c r="AW72" s="1331"/>
      <c r="AX72" s="1331"/>
      <c r="AY72" s="1331"/>
      <c r="AZ72" s="1331"/>
      <c r="BA72" s="1331"/>
      <c r="BB72" s="1331"/>
      <c r="BC72" s="1331"/>
      <c r="BD72" s="1331"/>
      <c r="BE72" s="1331"/>
      <c r="BF72" s="1331"/>
      <c r="BG72" s="1331"/>
      <c r="BH72" s="1331"/>
      <c r="BI72" s="1331"/>
      <c r="BJ72" s="1331"/>
      <c r="BK72" s="1331"/>
      <c r="BL72" s="1331"/>
      <c r="BM72" s="1331"/>
      <c r="BN72" s="1331"/>
      <c r="BO72" s="1332"/>
      <c r="BP72" s="1317" t="s">
        <v>571</v>
      </c>
      <c r="BQ72" s="1317"/>
      <c r="BR72" s="1317"/>
      <c r="BS72" s="1317"/>
      <c r="BT72" s="1317"/>
      <c r="BU72" s="1317"/>
      <c r="BV72" s="1317"/>
      <c r="BW72" s="1317"/>
      <c r="BX72" s="1317" t="s">
        <v>572</v>
      </c>
      <c r="BY72" s="1317"/>
      <c r="BZ72" s="1317"/>
      <c r="CA72" s="1317"/>
      <c r="CB72" s="1317"/>
      <c r="CC72" s="1317"/>
      <c r="CD72" s="1317"/>
      <c r="CE72" s="1317"/>
      <c r="CF72" s="1317" t="s">
        <v>573</v>
      </c>
      <c r="CG72" s="1317"/>
      <c r="CH72" s="1317"/>
      <c r="CI72" s="1317"/>
      <c r="CJ72" s="1317"/>
      <c r="CK72" s="1317"/>
      <c r="CL72" s="1317"/>
      <c r="CM72" s="1317"/>
      <c r="CN72" s="1317" t="s">
        <v>574</v>
      </c>
      <c r="CO72" s="1317"/>
      <c r="CP72" s="1317"/>
      <c r="CQ72" s="1317"/>
      <c r="CR72" s="1317"/>
      <c r="CS72" s="1317"/>
      <c r="CT72" s="1317"/>
      <c r="CU72" s="1317"/>
      <c r="CV72" s="1317" t="s">
        <v>575</v>
      </c>
      <c r="CW72" s="1317"/>
      <c r="CX72" s="1317"/>
      <c r="CY72" s="1317"/>
      <c r="CZ72" s="1317"/>
      <c r="DA72" s="1317"/>
      <c r="DB72" s="1317"/>
      <c r="DC72" s="1317"/>
    </row>
    <row r="73" spans="2:107">
      <c r="B73" s="397"/>
      <c r="G73" s="1329"/>
      <c r="H73" s="1329"/>
      <c r="I73" s="1329"/>
      <c r="J73" s="1329"/>
      <c r="K73" s="1312"/>
      <c r="L73" s="1312"/>
      <c r="M73" s="1312"/>
      <c r="N73" s="1312"/>
      <c r="AM73" s="406"/>
      <c r="AN73" s="1316" t="s">
        <v>634</v>
      </c>
      <c r="AO73" s="1316"/>
      <c r="AP73" s="1316"/>
      <c r="AQ73" s="1316"/>
      <c r="AR73" s="1316"/>
      <c r="AS73" s="1316"/>
      <c r="AT73" s="1316"/>
      <c r="AU73" s="1316"/>
      <c r="AV73" s="1316"/>
      <c r="AW73" s="1316"/>
      <c r="AX73" s="1316"/>
      <c r="AY73" s="1316"/>
      <c r="AZ73" s="1316"/>
      <c r="BA73" s="1316"/>
      <c r="BB73" s="1316" t="s">
        <v>635</v>
      </c>
      <c r="BC73" s="1316"/>
      <c r="BD73" s="1316"/>
      <c r="BE73" s="1316"/>
      <c r="BF73" s="1316"/>
      <c r="BG73" s="1316"/>
      <c r="BH73" s="1316"/>
      <c r="BI73" s="1316"/>
      <c r="BJ73" s="1316"/>
      <c r="BK73" s="1316"/>
      <c r="BL73" s="1316"/>
      <c r="BM73" s="1316"/>
      <c r="BN73" s="1316"/>
      <c r="BO73" s="1316"/>
      <c r="BP73" s="1313">
        <v>60.4</v>
      </c>
      <c r="BQ73" s="1313"/>
      <c r="BR73" s="1313"/>
      <c r="BS73" s="1313"/>
      <c r="BT73" s="1313"/>
      <c r="BU73" s="1313"/>
      <c r="BV73" s="1313"/>
      <c r="BW73" s="1313"/>
      <c r="BX73" s="1313">
        <v>57</v>
      </c>
      <c r="BY73" s="1313"/>
      <c r="BZ73" s="1313"/>
      <c r="CA73" s="1313"/>
      <c r="CB73" s="1313"/>
      <c r="CC73" s="1313"/>
      <c r="CD73" s="1313"/>
      <c r="CE73" s="1313"/>
      <c r="CF73" s="1313">
        <v>57.2</v>
      </c>
      <c r="CG73" s="1313"/>
      <c r="CH73" s="1313"/>
      <c r="CI73" s="1313"/>
      <c r="CJ73" s="1313"/>
      <c r="CK73" s="1313"/>
      <c r="CL73" s="1313"/>
      <c r="CM73" s="1313"/>
      <c r="CN73" s="1313">
        <v>50.4</v>
      </c>
      <c r="CO73" s="1313"/>
      <c r="CP73" s="1313"/>
      <c r="CQ73" s="1313"/>
      <c r="CR73" s="1313"/>
      <c r="CS73" s="1313"/>
      <c r="CT73" s="1313"/>
      <c r="CU73" s="1313"/>
      <c r="CV73" s="1313">
        <v>36.200000000000003</v>
      </c>
      <c r="CW73" s="1313"/>
      <c r="CX73" s="1313"/>
      <c r="CY73" s="1313"/>
      <c r="CZ73" s="1313"/>
      <c r="DA73" s="1313"/>
      <c r="DB73" s="1313"/>
      <c r="DC73" s="1313"/>
    </row>
    <row r="74" spans="2:107">
      <c r="B74" s="397"/>
      <c r="G74" s="1329"/>
      <c r="H74" s="1329"/>
      <c r="I74" s="1329"/>
      <c r="J74" s="1329"/>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c r="B75" s="397"/>
      <c r="G75" s="1329"/>
      <c r="H75" s="1329"/>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640</v>
      </c>
      <c r="BC75" s="1316"/>
      <c r="BD75" s="1316"/>
      <c r="BE75" s="1316"/>
      <c r="BF75" s="1316"/>
      <c r="BG75" s="1316"/>
      <c r="BH75" s="1316"/>
      <c r="BI75" s="1316"/>
      <c r="BJ75" s="1316"/>
      <c r="BK75" s="1316"/>
      <c r="BL75" s="1316"/>
      <c r="BM75" s="1316"/>
      <c r="BN75" s="1316"/>
      <c r="BO75" s="1316"/>
      <c r="BP75" s="1313">
        <v>9.1</v>
      </c>
      <c r="BQ75" s="1313"/>
      <c r="BR75" s="1313"/>
      <c r="BS75" s="1313"/>
      <c r="BT75" s="1313"/>
      <c r="BU75" s="1313"/>
      <c r="BV75" s="1313"/>
      <c r="BW75" s="1313"/>
      <c r="BX75" s="1313">
        <v>10.1</v>
      </c>
      <c r="BY75" s="1313"/>
      <c r="BZ75" s="1313"/>
      <c r="CA75" s="1313"/>
      <c r="CB75" s="1313"/>
      <c r="CC75" s="1313"/>
      <c r="CD75" s="1313"/>
      <c r="CE75" s="1313"/>
      <c r="CF75" s="1313">
        <v>10.4</v>
      </c>
      <c r="CG75" s="1313"/>
      <c r="CH75" s="1313"/>
      <c r="CI75" s="1313"/>
      <c r="CJ75" s="1313"/>
      <c r="CK75" s="1313"/>
      <c r="CL75" s="1313"/>
      <c r="CM75" s="1313"/>
      <c r="CN75" s="1313">
        <v>10.199999999999999</v>
      </c>
      <c r="CO75" s="1313"/>
      <c r="CP75" s="1313"/>
      <c r="CQ75" s="1313"/>
      <c r="CR75" s="1313"/>
      <c r="CS75" s="1313"/>
      <c r="CT75" s="1313"/>
      <c r="CU75" s="1313"/>
      <c r="CV75" s="1313">
        <v>9.4</v>
      </c>
      <c r="CW75" s="1313"/>
      <c r="CX75" s="1313"/>
      <c r="CY75" s="1313"/>
      <c r="CZ75" s="1313"/>
      <c r="DA75" s="1313"/>
      <c r="DB75" s="1313"/>
      <c r="DC75" s="1313"/>
    </row>
    <row r="76" spans="2:107">
      <c r="B76" s="397"/>
      <c r="G76" s="1329"/>
      <c r="H76" s="1329"/>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c r="B77" s="397"/>
      <c r="G77" s="1311"/>
      <c r="H77" s="1311"/>
      <c r="I77" s="1311"/>
      <c r="J77" s="1311"/>
      <c r="K77" s="1312"/>
      <c r="L77" s="1312"/>
      <c r="M77" s="1312"/>
      <c r="N77" s="1312"/>
      <c r="AN77" s="1317" t="s">
        <v>637</v>
      </c>
      <c r="AO77" s="1317"/>
      <c r="AP77" s="1317"/>
      <c r="AQ77" s="1317"/>
      <c r="AR77" s="1317"/>
      <c r="AS77" s="1317"/>
      <c r="AT77" s="1317"/>
      <c r="AU77" s="1317"/>
      <c r="AV77" s="1317"/>
      <c r="AW77" s="1317"/>
      <c r="AX77" s="1317"/>
      <c r="AY77" s="1317"/>
      <c r="AZ77" s="1317"/>
      <c r="BA77" s="1317"/>
      <c r="BB77" s="1316" t="s">
        <v>635</v>
      </c>
      <c r="BC77" s="1316"/>
      <c r="BD77" s="1316"/>
      <c r="BE77" s="1316"/>
      <c r="BF77" s="1316"/>
      <c r="BG77" s="1316"/>
      <c r="BH77" s="1316"/>
      <c r="BI77" s="1316"/>
      <c r="BJ77" s="1316"/>
      <c r="BK77" s="1316"/>
      <c r="BL77" s="1316"/>
      <c r="BM77" s="1316"/>
      <c r="BN77" s="1316"/>
      <c r="BO77" s="1316"/>
      <c r="BP77" s="1313">
        <v>52.3</v>
      </c>
      <c r="BQ77" s="1313"/>
      <c r="BR77" s="1313"/>
      <c r="BS77" s="1313"/>
      <c r="BT77" s="1313"/>
      <c r="BU77" s="1313"/>
      <c r="BV77" s="1313"/>
      <c r="BW77" s="1313"/>
      <c r="BX77" s="1313">
        <v>55.4</v>
      </c>
      <c r="BY77" s="1313"/>
      <c r="BZ77" s="1313"/>
      <c r="CA77" s="1313"/>
      <c r="CB77" s="1313"/>
      <c r="CC77" s="1313"/>
      <c r="CD77" s="1313"/>
      <c r="CE77" s="1313"/>
      <c r="CF77" s="1313">
        <v>52.7</v>
      </c>
      <c r="CG77" s="1313"/>
      <c r="CH77" s="1313"/>
      <c r="CI77" s="1313"/>
      <c r="CJ77" s="1313"/>
      <c r="CK77" s="1313"/>
      <c r="CL77" s="1313"/>
      <c r="CM77" s="1313"/>
      <c r="CN77" s="1313">
        <v>49.7</v>
      </c>
      <c r="CO77" s="1313"/>
      <c r="CP77" s="1313"/>
      <c r="CQ77" s="1313"/>
      <c r="CR77" s="1313"/>
      <c r="CS77" s="1313"/>
      <c r="CT77" s="1313"/>
      <c r="CU77" s="1313"/>
      <c r="CV77" s="1313">
        <v>37.299999999999997</v>
      </c>
      <c r="CW77" s="1313"/>
      <c r="CX77" s="1313"/>
      <c r="CY77" s="1313"/>
      <c r="CZ77" s="1313"/>
      <c r="DA77" s="1313"/>
      <c r="DB77" s="1313"/>
      <c r="DC77" s="1313"/>
    </row>
    <row r="78" spans="2:107">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640</v>
      </c>
      <c r="BC79" s="1316"/>
      <c r="BD79" s="1316"/>
      <c r="BE79" s="1316"/>
      <c r="BF79" s="1316"/>
      <c r="BG79" s="1316"/>
      <c r="BH79" s="1316"/>
      <c r="BI79" s="1316"/>
      <c r="BJ79" s="1316"/>
      <c r="BK79" s="1316"/>
      <c r="BL79" s="1316"/>
      <c r="BM79" s="1316"/>
      <c r="BN79" s="1316"/>
      <c r="BO79" s="1316"/>
      <c r="BP79" s="1313">
        <v>10</v>
      </c>
      <c r="BQ79" s="1313"/>
      <c r="BR79" s="1313"/>
      <c r="BS79" s="1313"/>
      <c r="BT79" s="1313"/>
      <c r="BU79" s="1313"/>
      <c r="BV79" s="1313"/>
      <c r="BW79" s="1313"/>
      <c r="BX79" s="1313">
        <v>9.6999999999999993</v>
      </c>
      <c r="BY79" s="1313"/>
      <c r="BZ79" s="1313"/>
      <c r="CA79" s="1313"/>
      <c r="CB79" s="1313"/>
      <c r="CC79" s="1313"/>
      <c r="CD79" s="1313"/>
      <c r="CE79" s="1313"/>
      <c r="CF79" s="1313">
        <v>9.5</v>
      </c>
      <c r="CG79" s="1313"/>
      <c r="CH79" s="1313"/>
      <c r="CI79" s="1313"/>
      <c r="CJ79" s="1313"/>
      <c r="CK79" s="1313"/>
      <c r="CL79" s="1313"/>
      <c r="CM79" s="1313"/>
      <c r="CN79" s="1313">
        <v>9.1999999999999993</v>
      </c>
      <c r="CO79" s="1313"/>
      <c r="CP79" s="1313"/>
      <c r="CQ79" s="1313"/>
      <c r="CR79" s="1313"/>
      <c r="CS79" s="1313"/>
      <c r="CT79" s="1313"/>
      <c r="CU79" s="1313"/>
      <c r="CV79" s="1313">
        <v>8.6</v>
      </c>
      <c r="CW79" s="1313"/>
      <c r="CX79" s="1313"/>
      <c r="CY79" s="1313"/>
      <c r="CZ79" s="1313"/>
      <c r="DA79" s="1313"/>
      <c r="DB79" s="1313"/>
      <c r="DC79" s="1313"/>
    </row>
    <row r="80" spans="2:107">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c r="B81" s="397"/>
    </row>
    <row r="82" spans="2:109" ht="17.2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c r="DD84" s="390"/>
      <c r="DE84" s="390"/>
    </row>
    <row r="85" spans="2:109">
      <c r="DD85" s="390"/>
      <c r="DE85" s="390"/>
    </row>
    <row r="86" spans="2:109" hidden="1">
      <c r="DD86" s="390"/>
      <c r="DE86" s="390"/>
    </row>
    <row r="87" spans="2:109" hidden="1">
      <c r="K87" s="425"/>
      <c r="AQ87" s="425"/>
      <c r="BC87" s="425"/>
      <c r="BO87" s="425"/>
      <c r="CA87" s="425"/>
      <c r="CM87" s="425"/>
      <c r="CY87" s="425"/>
      <c r="DD87" s="390"/>
      <c r="DE87" s="390"/>
    </row>
    <row r="88" spans="2:109" hidden="1">
      <c r="DD88" s="390"/>
      <c r="DE88" s="390"/>
    </row>
    <row r="89" spans="2:109" hidden="1">
      <c r="DD89" s="390"/>
      <c r="DE89" s="390"/>
    </row>
    <row r="90" spans="2:109" hidden="1">
      <c r="DD90" s="390"/>
      <c r="DE90" s="390"/>
    </row>
    <row r="91" spans="2:109" hidden="1">
      <c r="DD91" s="390"/>
      <c r="DE91" s="390"/>
    </row>
    <row r="92" spans="2:109" ht="13.5" hidden="1" customHeight="1">
      <c r="DD92" s="390"/>
      <c r="DE92" s="390"/>
    </row>
    <row r="93" spans="2:109" ht="13.5" hidden="1" customHeight="1">
      <c r="DD93" s="390"/>
      <c r="DE93" s="390"/>
    </row>
    <row r="94" spans="2:109" ht="13.5" hidden="1" customHeight="1">
      <c r="DD94" s="390"/>
      <c r="DE94" s="390"/>
    </row>
    <row r="95" spans="2:109" ht="13.5" hidden="1" customHeight="1">
      <c r="DD95" s="390"/>
      <c r="DE95" s="390"/>
    </row>
    <row r="96" spans="2:109" ht="13.5" hidden="1" customHeight="1">
      <c r="DD96" s="390"/>
      <c r="DE96" s="390"/>
    </row>
    <row r="97" s="390" customFormat="1" ht="13.5" hidden="1" customHeight="1"/>
    <row r="98" s="390" customFormat="1" ht="13.5" hidden="1" customHeight="1"/>
    <row r="99" s="390" customFormat="1" ht="13.5" hidden="1" customHeight="1"/>
    <row r="100" s="390" customFormat="1" ht="13.5" hidden="1" customHeight="1"/>
    <row r="101" s="390" customFormat="1" ht="13.5" hidden="1" customHeight="1"/>
    <row r="102" s="390" customFormat="1" ht="13.5" hidden="1" customHeight="1"/>
    <row r="103" s="390" customFormat="1" ht="13.5" hidden="1" customHeight="1"/>
    <row r="104" s="390" customFormat="1" ht="13.5" hidden="1" customHeight="1"/>
    <row r="105" s="390" customFormat="1" ht="13.5" hidden="1" customHeight="1"/>
    <row r="106" s="390" customFormat="1" ht="13.5" hidden="1" customHeight="1"/>
    <row r="107" s="390" customFormat="1" ht="13.5" hidden="1" customHeight="1"/>
    <row r="108" s="390" customFormat="1" ht="13.5" hidden="1" customHeight="1"/>
    <row r="109" s="390" customFormat="1" ht="13.5" hidden="1" customHeight="1"/>
    <row r="110" s="390" customFormat="1" ht="13.5" hidden="1" customHeight="1"/>
    <row r="111" s="390" customFormat="1" ht="13.5" hidden="1" customHeight="1"/>
    <row r="112" s="390" customFormat="1" ht="13.5" hidden="1" customHeight="1"/>
    <row r="113" s="390" customFormat="1" ht="13.5" hidden="1" customHeight="1"/>
    <row r="114" s="390" customFormat="1" ht="13.5" hidden="1" customHeight="1"/>
    <row r="115" s="390" customFormat="1" ht="13.5" hidden="1" customHeight="1"/>
    <row r="116" s="390" customFormat="1" ht="13.5" hidden="1" customHeight="1"/>
    <row r="117" s="390" customFormat="1" ht="13.5" hidden="1" customHeight="1"/>
    <row r="118" s="390" customFormat="1" ht="13.5" hidden="1" customHeight="1"/>
    <row r="119" s="390" customFormat="1" ht="13.5" hidden="1" customHeight="1"/>
    <row r="120" s="390" customFormat="1" ht="13.5" hidden="1" customHeight="1"/>
    <row r="121" s="390" customFormat="1" ht="13.5" hidden="1" customHeight="1"/>
    <row r="122" s="390" customFormat="1" ht="13.5" hidden="1" customHeight="1"/>
    <row r="123" s="390" customFormat="1" ht="13.5" hidden="1" customHeight="1"/>
    <row r="124" s="390" customFormat="1" ht="13.5" hidden="1" customHeight="1"/>
    <row r="125" s="390" customFormat="1" ht="13.5" hidden="1" customHeight="1"/>
    <row r="126" s="390" customFormat="1" ht="13.5" hidden="1" customHeight="1"/>
    <row r="127" s="390" customFormat="1" ht="13.5" hidden="1" customHeight="1"/>
    <row r="128" s="390" customFormat="1" ht="13.5" hidden="1" customHeight="1"/>
    <row r="129" s="390" customFormat="1" ht="13.5" hidden="1" customHeight="1"/>
    <row r="130" s="390" customFormat="1" ht="13.5" hidden="1" customHeight="1"/>
    <row r="131" s="390" customFormat="1" ht="13.5" hidden="1" customHeight="1"/>
    <row r="132" s="390" customFormat="1" ht="13.5" hidden="1" customHeight="1"/>
    <row r="133" s="390" customFormat="1" ht="13.5" hidden="1" customHeight="1"/>
    <row r="134" s="390" customFormat="1" ht="13.5" hidden="1" customHeight="1"/>
    <row r="135" s="390" customFormat="1" ht="13.5" hidden="1" customHeight="1"/>
    <row r="136" s="390" customFormat="1" ht="13.5" hidden="1" customHeight="1"/>
    <row r="137" s="390" customFormat="1" ht="13.5" hidden="1" customHeight="1"/>
    <row r="138" s="390" customFormat="1" ht="13.5" hidden="1" customHeight="1"/>
    <row r="139" s="390" customFormat="1" ht="13.5" hidden="1" customHeight="1"/>
    <row r="140" s="390" customFormat="1" ht="13.5" hidden="1" customHeight="1"/>
    <row r="141" s="390" customFormat="1" ht="13.5" hidden="1" customHeight="1"/>
    <row r="142" s="390" customFormat="1" ht="13.5" hidden="1" customHeight="1"/>
    <row r="143" s="390" customFormat="1" ht="13.5" hidden="1" customHeight="1"/>
    <row r="144" s="390" customFormat="1" ht="13.5" hidden="1" customHeight="1"/>
    <row r="145" s="390" customFormat="1" ht="13.5" hidden="1" customHeight="1"/>
    <row r="146" s="390" customFormat="1" ht="13.5" hidden="1" customHeight="1"/>
    <row r="147" s="390" customFormat="1" ht="13.5" hidden="1" customHeight="1"/>
    <row r="148" s="390" customFormat="1" ht="13.5" hidden="1" customHeight="1"/>
    <row r="149" s="390" customFormat="1" ht="13.5" hidden="1" customHeight="1"/>
    <row r="150" s="390" customFormat="1" ht="13.5" hidden="1" customHeight="1"/>
    <row r="151" s="390" customFormat="1" ht="13.5" hidden="1" customHeight="1"/>
    <row r="152" s="390" customFormat="1" ht="13.5" hidden="1" customHeight="1"/>
    <row r="153" s="390" customFormat="1" ht="13.5" hidden="1" customHeight="1"/>
    <row r="154" s="390" customFormat="1" ht="13.5" hidden="1" customHeight="1"/>
    <row r="155" s="390" customFormat="1" ht="13.5" hidden="1" customHeight="1"/>
    <row r="156" s="390" customFormat="1" ht="13.5" hidden="1" customHeight="1"/>
    <row r="157" s="390" customFormat="1" ht="13.5" hidden="1" customHeight="1"/>
    <row r="158" s="390" customFormat="1" ht="13.5" hidden="1" customHeight="1"/>
    <row r="159" s="390" customFormat="1" ht="13.5" hidden="1" customHeight="1"/>
    <row r="160" s="390" customFormat="1" ht="13.5" hidden="1" customHeight="1"/>
  </sheetData>
  <sheetProtection algorithmName="SHA-512" hashValue="z53Djt4zkW5YvhSqUw8ex45VVdrRaSmoJAkCxTqGaruT6nMZvvAYm4eR1ZSNcErpnNKulHZi7+fZbYMMkDqEvg==" saltValue="x8V1YuN+gONu8Z6K17Kp6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7" zoomScale="70" zoomScaleNormal="70" zoomScaleSheetLayoutView="70" workbookViewId="0">
      <selection activeCell="AH112" sqref="AH112"/>
    </sheetView>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518</v>
      </c>
    </row>
  </sheetData>
  <sheetProtection algorithmName="SHA-512" hashValue="rRU8FlBEASoJNIISGKoDFMUnrCnq+rHCtFtiP9lgwLi20cuZKAMHPVJ7/INL+F4e2S8YGlLcwpjwjSg7+v5C+A==" saltValue="uVxcOyMFtyGNKFKks0FmP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8" zoomScale="70" zoomScaleNormal="70" zoomScaleSheetLayoutView="55" workbookViewId="0">
      <selection activeCell="AH113" sqref="AH113"/>
    </sheetView>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518</v>
      </c>
    </row>
  </sheetData>
  <sheetProtection algorithmName="SHA-512" hashValue="ap0bLMZsOuotpCk375NAz9BzTBwbNtrBvqBZ403LHOCBSpYbYWe9ETJpFXAN6nVN/sc7psWySysBRu9YYgsvOw==" saltValue="jrNTig8MEe7tFfuSL3M7f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568</v>
      </c>
      <c r="G2" s="157"/>
      <c r="H2" s="158"/>
    </row>
    <row r="3" spans="1:8">
      <c r="A3" s="154" t="s">
        <v>561</v>
      </c>
      <c r="B3" s="159"/>
      <c r="C3" s="160"/>
      <c r="D3" s="161">
        <v>39473</v>
      </c>
      <c r="E3" s="162"/>
      <c r="F3" s="163">
        <v>65876</v>
      </c>
      <c r="G3" s="164"/>
      <c r="H3" s="165"/>
    </row>
    <row r="4" spans="1:8">
      <c r="A4" s="166"/>
      <c r="B4" s="167"/>
      <c r="C4" s="168"/>
      <c r="D4" s="169">
        <v>17244</v>
      </c>
      <c r="E4" s="170"/>
      <c r="F4" s="171">
        <v>36484</v>
      </c>
      <c r="G4" s="172"/>
      <c r="H4" s="173"/>
    </row>
    <row r="5" spans="1:8">
      <c r="A5" s="154" t="s">
        <v>563</v>
      </c>
      <c r="B5" s="159"/>
      <c r="C5" s="160"/>
      <c r="D5" s="161">
        <v>28916</v>
      </c>
      <c r="E5" s="162"/>
      <c r="F5" s="163">
        <v>68468</v>
      </c>
      <c r="G5" s="164"/>
      <c r="H5" s="165"/>
    </row>
    <row r="6" spans="1:8">
      <c r="A6" s="166"/>
      <c r="B6" s="167"/>
      <c r="C6" s="168"/>
      <c r="D6" s="169">
        <v>11541</v>
      </c>
      <c r="E6" s="170"/>
      <c r="F6" s="171">
        <v>34140</v>
      </c>
      <c r="G6" s="172"/>
      <c r="H6" s="173"/>
    </row>
    <row r="7" spans="1:8">
      <c r="A7" s="154" t="s">
        <v>564</v>
      </c>
      <c r="B7" s="159"/>
      <c r="C7" s="160"/>
      <c r="D7" s="161">
        <v>32890</v>
      </c>
      <c r="E7" s="162"/>
      <c r="F7" s="163">
        <v>69729</v>
      </c>
      <c r="G7" s="164"/>
      <c r="H7" s="165"/>
    </row>
    <row r="8" spans="1:8">
      <c r="A8" s="166"/>
      <c r="B8" s="167"/>
      <c r="C8" s="168"/>
      <c r="D8" s="169">
        <v>20495</v>
      </c>
      <c r="E8" s="170"/>
      <c r="F8" s="171">
        <v>38908</v>
      </c>
      <c r="G8" s="172"/>
      <c r="H8" s="173"/>
    </row>
    <row r="9" spans="1:8">
      <c r="A9" s="154" t="s">
        <v>565</v>
      </c>
      <c r="B9" s="159"/>
      <c r="C9" s="160"/>
      <c r="D9" s="161">
        <v>60284</v>
      </c>
      <c r="E9" s="162"/>
      <c r="F9" s="163">
        <v>74581</v>
      </c>
      <c r="G9" s="164"/>
      <c r="H9" s="165"/>
    </row>
    <row r="10" spans="1:8">
      <c r="A10" s="166"/>
      <c r="B10" s="167"/>
      <c r="C10" s="168"/>
      <c r="D10" s="169">
        <v>36770</v>
      </c>
      <c r="E10" s="170"/>
      <c r="F10" s="171">
        <v>41563</v>
      </c>
      <c r="G10" s="172"/>
      <c r="H10" s="173"/>
    </row>
    <row r="11" spans="1:8">
      <c r="A11" s="154" t="s">
        <v>566</v>
      </c>
      <c r="B11" s="159"/>
      <c r="C11" s="160"/>
      <c r="D11" s="161">
        <v>43160</v>
      </c>
      <c r="E11" s="162"/>
      <c r="F11" s="163">
        <v>76347</v>
      </c>
      <c r="G11" s="164"/>
      <c r="H11" s="165"/>
    </row>
    <row r="12" spans="1:8">
      <c r="A12" s="166"/>
      <c r="B12" s="167"/>
      <c r="C12" s="174"/>
      <c r="D12" s="169">
        <v>27926</v>
      </c>
      <c r="E12" s="170"/>
      <c r="F12" s="171">
        <v>41762</v>
      </c>
      <c r="G12" s="172"/>
      <c r="H12" s="173"/>
    </row>
    <row r="13" spans="1:8">
      <c r="A13" s="154"/>
      <c r="B13" s="159"/>
      <c r="C13" s="175"/>
      <c r="D13" s="176">
        <v>40945</v>
      </c>
      <c r="E13" s="177"/>
      <c r="F13" s="178">
        <v>71000</v>
      </c>
      <c r="G13" s="179"/>
      <c r="H13" s="165"/>
    </row>
    <row r="14" spans="1:8">
      <c r="A14" s="166"/>
      <c r="B14" s="167"/>
      <c r="C14" s="168"/>
      <c r="D14" s="169">
        <v>22795</v>
      </c>
      <c r="E14" s="170"/>
      <c r="F14" s="171">
        <v>38571</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0.35</v>
      </c>
      <c r="C19" s="180">
        <f>ROUND(VALUE(SUBSTITUTE(実質収支比率等に係る経年分析!G$48,"▲","-")),2)</f>
        <v>0.68</v>
      </c>
      <c r="D19" s="180">
        <f>ROUND(VALUE(SUBSTITUTE(実質収支比率等に係る経年分析!H$48,"▲","-")),2)</f>
        <v>2.2000000000000002</v>
      </c>
      <c r="E19" s="180">
        <f>ROUND(VALUE(SUBSTITUTE(実質収支比率等に係る経年分析!I$48,"▲","-")),2)</f>
        <v>1.78</v>
      </c>
      <c r="F19" s="180">
        <f>ROUND(VALUE(SUBSTITUTE(実質収支比率等に係る経年分析!J$48,"▲","-")),2)</f>
        <v>2.2599999999999998</v>
      </c>
    </row>
    <row r="20" spans="1:11">
      <c r="A20" s="180" t="s">
        <v>55</v>
      </c>
      <c r="B20" s="180">
        <f>ROUND(VALUE(SUBSTITUTE(実質収支比率等に係る経年分析!F$47,"▲","-")),2)</f>
        <v>21.52</v>
      </c>
      <c r="C20" s="180">
        <f>ROUND(VALUE(SUBSTITUTE(実質収支比率等に係る経年分析!G$47,"▲","-")),2)</f>
        <v>21.17</v>
      </c>
      <c r="D20" s="180">
        <f>ROUND(VALUE(SUBSTITUTE(実質収支比率等に係る経年分析!H$47,"▲","-")),2)</f>
        <v>22</v>
      </c>
      <c r="E20" s="180">
        <f>ROUND(VALUE(SUBSTITUTE(実質収支比率等に係る経年分析!I$47,"▲","-")),2)</f>
        <v>22.06</v>
      </c>
      <c r="F20" s="180">
        <f>ROUND(VALUE(SUBSTITUTE(実質収支比率等に係る経年分析!J$47,"▲","-")),2)</f>
        <v>21.22</v>
      </c>
    </row>
    <row r="21" spans="1:11">
      <c r="A21" s="180" t="s">
        <v>56</v>
      </c>
      <c r="B21" s="180">
        <f>IF(ISNUMBER(VALUE(SUBSTITUTE(実質収支比率等に係る経年分析!F$49,"▲","-"))),ROUND(VALUE(SUBSTITUTE(実質収支比率等に係る経年分析!F$49,"▲","-")),2),NA())</f>
        <v>0.4</v>
      </c>
      <c r="C21" s="180">
        <f>IF(ISNUMBER(VALUE(SUBSTITUTE(実質収支比率等に係る経年分析!G$49,"▲","-"))),ROUND(VALUE(SUBSTITUTE(実質収支比率等に係る経年分析!G$49,"▲","-")),2),NA())</f>
        <v>0.05</v>
      </c>
      <c r="D21" s="180">
        <f>IF(ISNUMBER(VALUE(SUBSTITUTE(実質収支比率等に係る経年分析!H$49,"▲","-"))),ROUND(VALUE(SUBSTITUTE(実質収支比率等に係る経年分析!H$49,"▲","-")),2),NA())</f>
        <v>1.54</v>
      </c>
      <c r="E21" s="180">
        <f>IF(ISNUMBER(VALUE(SUBSTITUTE(実質収支比率等に係る経年分析!I$49,"▲","-"))),ROUND(VALUE(SUBSTITUTE(実質収支比率等に係る経年分析!I$49,"▲","-")),2),NA())</f>
        <v>-1.79</v>
      </c>
      <c r="F21" s="180">
        <f>IF(ISNUMBER(VALUE(SUBSTITUTE(実質収支比率等に係る経年分析!J$49,"▲","-"))),ROUND(VALUE(SUBSTITUTE(実質収支比率等に係る経年分析!J$49,"▲","-")),2),NA())</f>
        <v>0.83</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市営駐車場事業特別会計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7.0000000000000007E-2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後期高齢者医療事業特別会計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0.22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0.23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0.23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0.25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0.22</v>
      </c>
    </row>
    <row r="31" spans="1:11">
      <c r="A31" s="181" t="str">
        <f>IF(連結実質赤字比率に係る赤字・黒字の構成分析!C$39="",NA(),連結実質赤字比率に係る赤字・黒字の構成分析!C$39)</f>
        <v>東部地区工業用水道事業会計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0.97</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1.25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1.32</v>
      </c>
    </row>
    <row r="32" spans="1:11">
      <c r="A32" s="181" t="str">
        <f>IF(連結実質赤字比率に係る赤字・黒字の構成分析!C$38="",NA(),連結実質赤字比率に係る赤字・黒字の構成分析!C$38)</f>
        <v>一般会計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0.62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0.88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2.34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1.83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2.2799999999999998</v>
      </c>
    </row>
    <row r="33" spans="1:16">
      <c r="A33" s="181" t="str">
        <f>IF(連結実質赤字比率に係る赤字・黒字の構成分析!C$37="",NA(),連結実質赤字比率に係る赤字・黒字の構成分析!C$37)</f>
        <v>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2.27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1.97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1.64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3.12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2.7</v>
      </c>
    </row>
    <row r="34" spans="1:16">
      <c r="A34" s="181" t="str">
        <f>IF(連結実質赤字比率に係る赤字・黒字の構成分析!C$36="",NA(),連結実質赤字比率に係る赤字・黒字の構成分析!C$36)</f>
        <v>公共下水道事業会計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5.21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5.62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5.82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6.3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5.79</v>
      </c>
    </row>
    <row r="35" spans="1:16">
      <c r="A35" s="181" t="str">
        <f>IF(連結実質赤字比率に係る赤字・黒字の構成分析!C$35="",NA(),連結実質赤字比率に係る赤字・黒字の構成分析!C$35)</f>
        <v>住宅新築資金等貸付事業特別会計</v>
      </c>
      <c r="B35" s="181">
        <f>IF(ROUND(VALUE(SUBSTITUTE(連結実質赤字比率に係る赤字・黒字の構成分析!F$35,"▲", "-")), 2) &lt; 0, ABS(ROUND(VALUE(SUBSTITUTE(連結実質赤字比率に係る赤字・黒字の構成分析!F$35,"▲", "-")), 2)), NA())</f>
        <v>0.28000000000000003</v>
      </c>
      <c r="C35" s="181" t="e">
        <f>IF(ROUND(VALUE(SUBSTITUTE(連結実質赤字比率に係る赤字・黒字の構成分析!F$35,"▲", "-")), 2) &gt;= 0, ABS(ROUND(VALUE(SUBSTITUTE(連結実質赤字比率に係る赤字・黒字の構成分析!F$35,"▲", "-")), 2)), NA())</f>
        <v>#N/A</v>
      </c>
      <c r="D35" s="181">
        <f>IF(ROUND(VALUE(SUBSTITUTE(連結実質赤字比率に係る赤字・黒字の構成分析!G$35,"▲", "-")), 2) &lt; 0, ABS(ROUND(VALUE(SUBSTITUTE(連結実質赤字比率に係る赤字・黒字の構成分析!G$35,"▲", "-")), 2)), NA())</f>
        <v>0.24</v>
      </c>
      <c r="E35" s="181" t="e">
        <f>IF(ROUND(VALUE(SUBSTITUTE(連結実質赤字比率に係る赤字・黒字の構成分析!G$35,"▲", "-")), 2) &gt;= 0, ABS(ROUND(VALUE(SUBSTITUTE(連結実質赤字比率に係る赤字・黒字の構成分析!G$35,"▲", "-")), 2)), NA())</f>
        <v>#N/A</v>
      </c>
      <c r="F35" s="181">
        <f>IF(ROUND(VALUE(SUBSTITUTE(連結実質赤字比率に係る赤字・黒字の構成分析!H$35,"▲", "-")), 2) &lt; 0, ABS(ROUND(VALUE(SUBSTITUTE(連結実質赤字比率に係る赤字・黒字の構成分析!H$35,"▲", "-")), 2)), NA())</f>
        <v>0.2</v>
      </c>
      <c r="G35" s="181" t="e">
        <f>IF(ROUND(VALUE(SUBSTITUTE(連結実質赤字比率に係る赤字・黒字の構成分析!H$35,"▲", "-")), 2) &gt;= 0, ABS(ROUND(VALUE(SUBSTITUTE(連結実質赤字比率に係る赤字・黒字の構成分析!H$35,"▲", "-")), 2)), NA())</f>
        <v>#N/A</v>
      </c>
      <c r="H35" s="181">
        <f>IF(ROUND(VALUE(SUBSTITUTE(連結実質赤字比率に係る赤字・黒字の構成分析!I$35,"▲", "-")), 2) &lt; 0, ABS(ROUND(VALUE(SUBSTITUTE(連結実質赤字比率に係る赤字・黒字の構成分析!I$35,"▲", "-")), 2)), NA())</f>
        <v>0.05</v>
      </c>
      <c r="I35" s="181" t="e">
        <f>IF(ROUND(VALUE(SUBSTITUTE(連結実質赤字比率に係る赤字・黒字の構成分析!I$35,"▲", "-")), 2) &gt;= 0, ABS(ROUND(VALUE(SUBSTITUTE(連結実質赤字比率に係る赤字・黒字の構成分析!I$35,"▲", "-")), 2)), NA())</f>
        <v>#N/A</v>
      </c>
      <c r="J35" s="181">
        <f>IF(ROUND(VALUE(SUBSTITUTE(連結実質赤字比率に係る赤字・黒字の構成分析!J$35,"▲", "-")), 2) &lt; 0, ABS(ROUND(VALUE(SUBSTITUTE(連結実質赤字比率に係る赤字・黒字の構成分析!J$35,"▲", "-")), 2)), NA())</f>
        <v>0.02</v>
      </c>
      <c r="K35" s="181" t="e">
        <f>IF(ROUND(VALUE(SUBSTITUTE(連結実質赤字比率に係る赤字・黒字の構成分析!J$35,"▲", "-")), 2) &gt;= 0, ABS(ROUND(VALUE(SUBSTITUTE(連結実質赤字比率に係る赤字・黒字の構成分析!J$35,"▲", "-")), 2)), NA())</f>
        <v>#N/A</v>
      </c>
    </row>
    <row r="36" spans="1:16">
      <c r="A36" s="181" t="str">
        <f>IF(連結実質赤字比率に係る赤字・黒字の構成分析!C$34="",NA(),連結実質赤字比率に係る赤字・黒字の構成分析!C$34)</f>
        <v>国民健康保険事業特別会計</v>
      </c>
      <c r="B36" s="181">
        <f>IF(ROUND(VALUE(SUBSTITUTE(連結実質赤字比率に係る赤字・黒字の構成分析!F$34,"▲", "-")), 2) &lt; 0, ABS(ROUND(VALUE(SUBSTITUTE(連結実質赤字比率に係る赤字・黒字の構成分析!F$34,"▲", "-")), 2)), NA())</f>
        <v>0.25</v>
      </c>
      <c r="C36" s="181" t="e">
        <f>IF(ROUND(VALUE(SUBSTITUTE(連結実質赤字比率に係る赤字・黒字の構成分析!F$34,"▲", "-")), 2) &gt;= 0, ABS(ROUND(VALUE(SUBSTITUTE(連結実質赤字比率に係る赤字・黒字の構成分析!F$34,"▲", "-")), 2)), NA())</f>
        <v>#N/A</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0.45</v>
      </c>
      <c r="F36" s="181">
        <f>IF(ROUND(VALUE(SUBSTITUTE(連結実質赤字比率に係る赤字・黒字の構成分析!H$34,"▲", "-")), 2) &lt; 0, ABS(ROUND(VALUE(SUBSTITUTE(連結実質赤字比率に係る赤字・黒字の構成分析!H$34,"▲", "-")), 2)), NA())</f>
        <v>0.71</v>
      </c>
      <c r="G36" s="181" t="e">
        <f>IF(ROUND(VALUE(SUBSTITUTE(連結実質赤字比率に係る赤字・黒字の構成分析!H$34,"▲", "-")), 2) &gt;= 0, ABS(ROUND(VALUE(SUBSTITUTE(連結実質赤字比率に係る赤字・黒字の構成分析!H$34,"▲", "-")), 2)), NA())</f>
        <v>#N/A</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0.52</v>
      </c>
      <c r="J36" s="181">
        <f>IF(ROUND(VALUE(SUBSTITUTE(連結実質赤字比率に係る赤字・黒字の構成分析!J$34,"▲", "-")), 2) &lt; 0, ABS(ROUND(VALUE(SUBSTITUTE(連結実質赤字比率に係る赤字・黒字の構成分析!J$34,"▲", "-")), 2)), NA())</f>
        <v>0.36</v>
      </c>
      <c r="K36" s="181" t="e">
        <f>IF(ROUND(VALUE(SUBSTITUTE(連結実質赤字比率に係る赤字・黒字の構成分析!J$34,"▲", "-")), 2) &gt;= 0, ABS(ROUND(VALUE(SUBSTITUTE(連結実質赤字比率に係る赤字・黒字の構成分析!J$34,"▲", "-")), 2)), NA())</f>
        <v>#N/A</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1022</v>
      </c>
      <c r="E42" s="182"/>
      <c r="F42" s="182"/>
      <c r="G42" s="182">
        <f>'実質公債費比率（分子）の構造'!L$52</f>
        <v>976</v>
      </c>
      <c r="H42" s="182"/>
      <c r="I42" s="182"/>
      <c r="J42" s="182">
        <f>'実質公債費比率（分子）の構造'!M$52</f>
        <v>976</v>
      </c>
      <c r="K42" s="182"/>
      <c r="L42" s="182"/>
      <c r="M42" s="182">
        <f>'実質公債費比率（分子）の構造'!N$52</f>
        <v>975</v>
      </c>
      <c r="N42" s="182"/>
      <c r="O42" s="182"/>
      <c r="P42" s="182">
        <f>'実質公債費比率（分子）の構造'!O$52</f>
        <v>948</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104</v>
      </c>
      <c r="C44" s="182"/>
      <c r="D44" s="182"/>
      <c r="E44" s="182">
        <f>'実質公債費比率（分子）の構造'!L$50</f>
        <v>114</v>
      </c>
      <c r="F44" s="182"/>
      <c r="G44" s="182"/>
      <c r="H44" s="182">
        <f>'実質公債費比率（分子）の構造'!M$50</f>
        <v>88</v>
      </c>
      <c r="I44" s="182"/>
      <c r="J44" s="182"/>
      <c r="K44" s="182">
        <f>'実質公債費比率（分子）の構造'!N$50</f>
        <v>90</v>
      </c>
      <c r="L44" s="182"/>
      <c r="M44" s="182"/>
      <c r="N44" s="182">
        <f>'実質公債費比率（分子）の構造'!O$50</f>
        <v>84</v>
      </c>
      <c r="O44" s="182"/>
      <c r="P44" s="182"/>
    </row>
    <row r="45" spans="1:16">
      <c r="A45" s="182" t="s">
        <v>66</v>
      </c>
      <c r="B45" s="182">
        <f>'実質公債費比率（分子）の構造'!K$49</f>
        <v>20</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c r="A46" s="182" t="s">
        <v>67</v>
      </c>
      <c r="B46" s="182">
        <f>'実質公債費比率（分子）の構造'!K$48</f>
        <v>324</v>
      </c>
      <c r="C46" s="182"/>
      <c r="D46" s="182"/>
      <c r="E46" s="182">
        <f>'実質公債費比率（分子）の構造'!L$48</f>
        <v>403</v>
      </c>
      <c r="F46" s="182"/>
      <c r="G46" s="182"/>
      <c r="H46" s="182">
        <f>'実質公債費比率（分子）の構造'!M$48</f>
        <v>286</v>
      </c>
      <c r="I46" s="182"/>
      <c r="J46" s="182"/>
      <c r="K46" s="182">
        <f>'実質公債費比率（分子）の構造'!N$48</f>
        <v>261</v>
      </c>
      <c r="L46" s="182"/>
      <c r="M46" s="182"/>
      <c r="N46" s="182">
        <f>'実質公債費比率（分子）の構造'!O$48</f>
        <v>261</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1180</v>
      </c>
      <c r="C49" s="182"/>
      <c r="D49" s="182"/>
      <c r="E49" s="182">
        <f>'実質公債費比率（分子）の構造'!L$45</f>
        <v>1165</v>
      </c>
      <c r="F49" s="182"/>
      <c r="G49" s="182"/>
      <c r="H49" s="182">
        <f>'実質公債費比率（分子）の構造'!M$45</f>
        <v>1178</v>
      </c>
      <c r="I49" s="182"/>
      <c r="J49" s="182"/>
      <c r="K49" s="182">
        <f>'実質公債費比率（分子）の構造'!N$45</f>
        <v>1176</v>
      </c>
      <c r="L49" s="182"/>
      <c r="M49" s="182"/>
      <c r="N49" s="182">
        <f>'実質公債費比率（分子）の構造'!O$45</f>
        <v>1193</v>
      </c>
      <c r="O49" s="182"/>
      <c r="P49" s="182"/>
    </row>
    <row r="50" spans="1:16">
      <c r="A50" s="182" t="s">
        <v>71</v>
      </c>
      <c r="B50" s="182" t="e">
        <f>NA()</f>
        <v>#N/A</v>
      </c>
      <c r="C50" s="182">
        <f>IF(ISNUMBER('実質公債費比率（分子）の構造'!K$53),'実質公債費比率（分子）の構造'!K$53,NA())</f>
        <v>606</v>
      </c>
      <c r="D50" s="182" t="e">
        <f>NA()</f>
        <v>#N/A</v>
      </c>
      <c r="E50" s="182" t="e">
        <f>NA()</f>
        <v>#N/A</v>
      </c>
      <c r="F50" s="182">
        <f>IF(ISNUMBER('実質公債費比率（分子）の構造'!L$53),'実質公債費比率（分子）の構造'!L$53,NA())</f>
        <v>706</v>
      </c>
      <c r="G50" s="182" t="e">
        <f>NA()</f>
        <v>#N/A</v>
      </c>
      <c r="H50" s="182" t="e">
        <f>NA()</f>
        <v>#N/A</v>
      </c>
      <c r="I50" s="182">
        <f>IF(ISNUMBER('実質公債費比率（分子）の構造'!M$53),'実質公債費比率（分子）の構造'!M$53,NA())</f>
        <v>576</v>
      </c>
      <c r="J50" s="182" t="e">
        <f>NA()</f>
        <v>#N/A</v>
      </c>
      <c r="K50" s="182" t="e">
        <f>NA()</f>
        <v>#N/A</v>
      </c>
      <c r="L50" s="182">
        <f>IF(ISNUMBER('実質公債費比率（分子）の構造'!N$53),'実質公債費比率（分子）の構造'!N$53,NA())</f>
        <v>552</v>
      </c>
      <c r="M50" s="182" t="e">
        <f>NA()</f>
        <v>#N/A</v>
      </c>
      <c r="N50" s="182" t="e">
        <f>NA()</f>
        <v>#N/A</v>
      </c>
      <c r="O50" s="182">
        <f>IF(ISNUMBER('実質公債費比率（分子）の構造'!O$53),'実質公債費比率（分子）の構造'!O$53,NA())</f>
        <v>590</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9507</v>
      </c>
      <c r="E56" s="181"/>
      <c r="F56" s="181"/>
      <c r="G56" s="181">
        <f>'将来負担比率（分子）の構造'!J$52</f>
        <v>9321</v>
      </c>
      <c r="H56" s="181"/>
      <c r="I56" s="181"/>
      <c r="J56" s="181">
        <f>'将来負担比率（分子）の構造'!K$52</f>
        <v>9061</v>
      </c>
      <c r="K56" s="181"/>
      <c r="L56" s="181"/>
      <c r="M56" s="181">
        <f>'将来負担比率（分子）の構造'!L$52</f>
        <v>9091</v>
      </c>
      <c r="N56" s="181"/>
      <c r="O56" s="181"/>
      <c r="P56" s="181">
        <f>'将来負担比率（分子）の構造'!M$52</f>
        <v>9144</v>
      </c>
    </row>
    <row r="57" spans="1:16">
      <c r="A57" s="181" t="s">
        <v>42</v>
      </c>
      <c r="B57" s="181"/>
      <c r="C57" s="181"/>
      <c r="D57" s="181">
        <f>'将来負担比率（分子）の構造'!I$51</f>
        <v>697</v>
      </c>
      <c r="E57" s="181"/>
      <c r="F57" s="181"/>
      <c r="G57" s="181">
        <f>'将来負担比率（分子）の構造'!J$51</f>
        <v>642</v>
      </c>
      <c r="H57" s="181"/>
      <c r="I57" s="181"/>
      <c r="J57" s="181">
        <f>'将来負担比率（分子）の構造'!K$51</f>
        <v>560</v>
      </c>
      <c r="K57" s="181"/>
      <c r="L57" s="181"/>
      <c r="M57" s="181">
        <f>'将来負担比率（分子）の構造'!L$51</f>
        <v>513</v>
      </c>
      <c r="N57" s="181"/>
      <c r="O57" s="181"/>
      <c r="P57" s="181">
        <f>'将来負担比率（分子）の構造'!M$51</f>
        <v>470</v>
      </c>
    </row>
    <row r="58" spans="1:16">
      <c r="A58" s="181" t="s">
        <v>41</v>
      </c>
      <c r="B58" s="181"/>
      <c r="C58" s="181"/>
      <c r="D58" s="181">
        <f>'将来負担比率（分子）の構造'!I$50</f>
        <v>2712</v>
      </c>
      <c r="E58" s="181"/>
      <c r="F58" s="181"/>
      <c r="G58" s="181">
        <f>'将来負担比率（分子）の構造'!J$50</f>
        <v>2696</v>
      </c>
      <c r="H58" s="181"/>
      <c r="I58" s="181"/>
      <c r="J58" s="181">
        <f>'将来負担比率（分子）の構造'!K$50</f>
        <v>2747</v>
      </c>
      <c r="K58" s="181"/>
      <c r="L58" s="181"/>
      <c r="M58" s="181">
        <f>'将来負担比率（分子）の構造'!L$50</f>
        <v>2704</v>
      </c>
      <c r="N58" s="181"/>
      <c r="O58" s="181"/>
      <c r="P58" s="181">
        <f>'将来負担比率（分子）の構造'!M$50</f>
        <v>2732</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1795</v>
      </c>
      <c r="C62" s="181"/>
      <c r="D62" s="181"/>
      <c r="E62" s="181">
        <f>'将来負担比率（分子）の構造'!J$45</f>
        <v>1845</v>
      </c>
      <c r="F62" s="181"/>
      <c r="G62" s="181"/>
      <c r="H62" s="181">
        <f>'将来負担比率（分子）の構造'!K$45</f>
        <v>1853</v>
      </c>
      <c r="I62" s="181"/>
      <c r="J62" s="181"/>
      <c r="K62" s="181">
        <f>'将来負担比率（分子）の構造'!L$45</f>
        <v>1741</v>
      </c>
      <c r="L62" s="181"/>
      <c r="M62" s="181"/>
      <c r="N62" s="181">
        <f>'将来負担比率（分子）の構造'!M$45</f>
        <v>1833</v>
      </c>
      <c r="O62" s="181"/>
      <c r="P62" s="181"/>
    </row>
    <row r="63" spans="1:16">
      <c r="A63" s="181" t="s">
        <v>34</v>
      </c>
      <c r="B63" s="181">
        <f>'将来負担比率（分子）の構造'!I$44</f>
        <v>550</v>
      </c>
      <c r="C63" s="181"/>
      <c r="D63" s="181"/>
      <c r="E63" s="181">
        <f>'将来負担比率（分子）の構造'!J$44</f>
        <v>444</v>
      </c>
      <c r="F63" s="181"/>
      <c r="G63" s="181"/>
      <c r="H63" s="181">
        <f>'将来負担比率（分子）の構造'!K$44</f>
        <v>397</v>
      </c>
      <c r="I63" s="181"/>
      <c r="J63" s="181"/>
      <c r="K63" s="181">
        <f>'将来負担比率（分子）の構造'!L$44</f>
        <v>348</v>
      </c>
      <c r="L63" s="181"/>
      <c r="M63" s="181"/>
      <c r="N63" s="181">
        <f>'将来負担比率（分子）の構造'!M$44</f>
        <v>262</v>
      </c>
      <c r="O63" s="181"/>
      <c r="P63" s="181"/>
    </row>
    <row r="64" spans="1:16">
      <c r="A64" s="181" t="s">
        <v>33</v>
      </c>
      <c r="B64" s="181">
        <f>'将来負担比率（分子）の構造'!I$43</f>
        <v>3334</v>
      </c>
      <c r="C64" s="181"/>
      <c r="D64" s="181"/>
      <c r="E64" s="181">
        <f>'将来負担比率（分子）の構造'!J$43</f>
        <v>3229</v>
      </c>
      <c r="F64" s="181"/>
      <c r="G64" s="181"/>
      <c r="H64" s="181">
        <f>'将来負担比率（分子）の構造'!K$43</f>
        <v>3220</v>
      </c>
      <c r="I64" s="181"/>
      <c r="J64" s="181"/>
      <c r="K64" s="181">
        <f>'将来負担比率（分子）の構造'!L$43</f>
        <v>2940</v>
      </c>
      <c r="L64" s="181"/>
      <c r="M64" s="181"/>
      <c r="N64" s="181">
        <f>'将来負担比率（分子）の構造'!M$43</f>
        <v>2659</v>
      </c>
      <c r="O64" s="181"/>
      <c r="P64" s="181"/>
    </row>
    <row r="65" spans="1:16">
      <c r="A65" s="181" t="s">
        <v>32</v>
      </c>
      <c r="B65" s="181">
        <f>'将来負担比率（分子）の構造'!I$42</f>
        <v>145</v>
      </c>
      <c r="C65" s="181"/>
      <c r="D65" s="181"/>
      <c r="E65" s="181">
        <f>'将来負担比率（分子）の構造'!J$42</f>
        <v>177</v>
      </c>
      <c r="F65" s="181"/>
      <c r="G65" s="181"/>
      <c r="H65" s="181">
        <f>'将来負担比率（分子）の構造'!K$42</f>
        <v>145</v>
      </c>
      <c r="I65" s="181"/>
      <c r="J65" s="181"/>
      <c r="K65" s="181">
        <f>'将来負担比率（分子）の構造'!L$42</f>
        <v>145</v>
      </c>
      <c r="L65" s="181"/>
      <c r="M65" s="181"/>
      <c r="N65" s="181">
        <f>'将来負担比率（分子）の構造'!M$42</f>
        <v>145</v>
      </c>
      <c r="O65" s="181"/>
      <c r="P65" s="181"/>
    </row>
    <row r="66" spans="1:16">
      <c r="A66" s="181" t="s">
        <v>31</v>
      </c>
      <c r="B66" s="181">
        <f>'将来負担比率（分子）の構造'!I$41</f>
        <v>10708</v>
      </c>
      <c r="C66" s="181"/>
      <c r="D66" s="181"/>
      <c r="E66" s="181">
        <f>'将来負担比率（分子）の構造'!J$41</f>
        <v>10405</v>
      </c>
      <c r="F66" s="181"/>
      <c r="G66" s="181"/>
      <c r="H66" s="181">
        <f>'将来負担比率（分子）の構造'!K$41</f>
        <v>10162</v>
      </c>
      <c r="I66" s="181"/>
      <c r="J66" s="181"/>
      <c r="K66" s="181">
        <f>'将来負担比率（分子）の構造'!L$41</f>
        <v>10137</v>
      </c>
      <c r="L66" s="181"/>
      <c r="M66" s="181"/>
      <c r="N66" s="181">
        <f>'将来負担比率（分子）の構造'!M$41</f>
        <v>9705</v>
      </c>
      <c r="O66" s="181"/>
      <c r="P66" s="181"/>
    </row>
    <row r="67" spans="1:16">
      <c r="A67" s="181" t="s">
        <v>75</v>
      </c>
      <c r="B67" s="181" t="e">
        <f>NA()</f>
        <v>#N/A</v>
      </c>
      <c r="C67" s="181">
        <f>IF(ISNUMBER('将来負担比率（分子）の構造'!I$53), IF('将来負担比率（分子）の構造'!I$53 &lt; 0, 0, '将来負担比率（分子）の構造'!I$53), NA())</f>
        <v>3615</v>
      </c>
      <c r="D67" s="181" t="e">
        <f>NA()</f>
        <v>#N/A</v>
      </c>
      <c r="E67" s="181" t="e">
        <f>NA()</f>
        <v>#N/A</v>
      </c>
      <c r="F67" s="181">
        <f>IF(ISNUMBER('将来負担比率（分子）の構造'!J$53), IF('将来負担比率（分子）の構造'!J$53 &lt; 0, 0, '将来負担比率（分子）の構造'!J$53), NA())</f>
        <v>3442</v>
      </c>
      <c r="G67" s="181" t="e">
        <f>NA()</f>
        <v>#N/A</v>
      </c>
      <c r="H67" s="181" t="e">
        <f>NA()</f>
        <v>#N/A</v>
      </c>
      <c r="I67" s="181">
        <f>IF(ISNUMBER('将来負担比率（分子）の構造'!K$53), IF('将来負担比率（分子）の構造'!K$53 &lt; 0, 0, '将来負担比率（分子）の構造'!K$53), NA())</f>
        <v>3408</v>
      </c>
      <c r="J67" s="181" t="e">
        <f>NA()</f>
        <v>#N/A</v>
      </c>
      <c r="K67" s="181" t="e">
        <f>NA()</f>
        <v>#N/A</v>
      </c>
      <c r="L67" s="181">
        <f>IF(ISNUMBER('将来負担比率（分子）の構造'!L$53), IF('将来負担比率（分子）の構造'!L$53 &lt; 0, 0, '将来負担比率（分子）の構造'!L$53), NA())</f>
        <v>3001</v>
      </c>
      <c r="M67" s="181" t="e">
        <f>NA()</f>
        <v>#N/A</v>
      </c>
      <c r="N67" s="181" t="e">
        <f>NA()</f>
        <v>#N/A</v>
      </c>
      <c r="O67" s="181">
        <f>IF(ISNUMBER('将来負担比率（分子）の構造'!M$53), IF('将来負担比率（分子）の構造'!M$53 &lt; 0, 0, '将来負担比率（分子）の構造'!M$53), NA())</f>
        <v>2258</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1510</v>
      </c>
      <c r="C72" s="185">
        <f>基金残高に係る経年分析!G55</f>
        <v>1511</v>
      </c>
      <c r="D72" s="185">
        <f>基金残高に係る経年分析!H55</f>
        <v>1512</v>
      </c>
    </row>
    <row r="73" spans="1:16">
      <c r="A73" s="184" t="s">
        <v>78</v>
      </c>
      <c r="B73" s="185">
        <f>基金残高に係る経年分析!F56</f>
        <v>455</v>
      </c>
      <c r="C73" s="185">
        <f>基金残高に係る経年分析!G56</f>
        <v>456</v>
      </c>
      <c r="D73" s="185">
        <f>基金残高に係る経年分析!H56</f>
        <v>367</v>
      </c>
    </row>
    <row r="74" spans="1:16">
      <c r="A74" s="184" t="s">
        <v>79</v>
      </c>
      <c r="B74" s="185">
        <f>基金残高に係る経年分析!F57</f>
        <v>829</v>
      </c>
      <c r="C74" s="185">
        <f>基金残高に係る経年分析!G57</f>
        <v>805</v>
      </c>
      <c r="D74" s="185">
        <f>基金残高に係る経年分析!H57</f>
        <v>991</v>
      </c>
    </row>
  </sheetData>
  <sheetProtection algorithmName="SHA-512" hashValue="cVKY8hGqEmOfCAK3K6Czi2TdzLFOn7SD5HPG2pq6COmU7qS8MIPxbbo85D4u6XAWuDcF4mHnrWfJ2RJRnHuDlA==" saltValue="/NxBQe44Aa5hiWptJaI0Z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2022-03-22T01:47:08Z</cp:lastPrinted>
  <dcterms:created xsi:type="dcterms:W3CDTF">2022-02-02T06:58:52Z</dcterms:created>
  <dcterms:modified xsi:type="dcterms:W3CDTF">2022-09-27T07:20:16Z</dcterms:modified>
  <cp:category/>
</cp:coreProperties>
</file>