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0900361\Desktop\"/>
    </mc:Choice>
  </mc:AlternateContent>
  <bookViews>
    <workbookView xWindow="0" yWindow="0" windowWidth="28800" windowHeight="12450" tabRatio="742"/>
  </bookViews>
  <sheets>
    <sheet name="参考様式１" sheetId="11" r:id="rId1"/>
    <sheet name="記入例" sheetId="13" r:id="rId2"/>
  </sheets>
  <definedNames>
    <definedName name="_xlnm.Print_Area" localSheetId="1">記入例!$A$1:$AG$75</definedName>
    <definedName name="_xlnm.Print_Area" localSheetId="0">参考様式１!$A$1:$AG$85</definedName>
    <definedName name="_xlnm.Print_Titles" localSheetId="1">記入例!$1:$12</definedName>
    <definedName name="_xlnm.Print_Titles" localSheetId="0">参考様式１!$1:$12</definedName>
  </definedNames>
  <calcPr calcId="152511"/>
</workbook>
</file>

<file path=xl/calcChain.xml><?xml version="1.0" encoding="utf-8"?>
<calcChain xmlns="http://schemas.openxmlformats.org/spreadsheetml/2006/main">
  <c r="AG16" i="11" l="1"/>
  <c r="AG331" i="11"/>
  <c r="AG322" i="11"/>
  <c r="AG313" i="11"/>
  <c r="AG304" i="11"/>
  <c r="AG295" i="11"/>
  <c r="AG286" i="11"/>
  <c r="AG277" i="11"/>
  <c r="AG268" i="11"/>
  <c r="AG259" i="11"/>
  <c r="AG250" i="11"/>
  <c r="AG241" i="11"/>
  <c r="AG232" i="11"/>
  <c r="AG223" i="11"/>
  <c r="AG214" i="11"/>
  <c r="AG205" i="11"/>
  <c r="AG196" i="11"/>
  <c r="AG187" i="11"/>
  <c r="AG178" i="11"/>
  <c r="AG169" i="11"/>
  <c r="AG160" i="11"/>
  <c r="AG151" i="11"/>
  <c r="AG142" i="11"/>
  <c r="AG133" i="11"/>
  <c r="AG124" i="11"/>
  <c r="AG115" i="11"/>
  <c r="AG106" i="11"/>
  <c r="AG97" i="11"/>
  <c r="AG88" i="11"/>
  <c r="AG79" i="11"/>
  <c r="AG70" i="11"/>
  <c r="AG61" i="11"/>
  <c r="AG52" i="11"/>
  <c r="AG43" i="11"/>
  <c r="AG34" i="11"/>
  <c r="AG25" i="11"/>
  <c r="AG334" i="13" l="1"/>
  <c r="C14" i="13"/>
  <c r="D14" i="13"/>
  <c r="E14" i="13"/>
  <c r="F14" i="13"/>
  <c r="G14" i="13"/>
  <c r="H14" i="13"/>
  <c r="I14" i="13"/>
  <c r="J14" i="13"/>
  <c r="K14" i="13"/>
  <c r="L14" i="13"/>
  <c r="M14" i="13"/>
  <c r="N14" i="13"/>
  <c r="O14" i="13"/>
  <c r="P14" i="13"/>
  <c r="Q14" i="13"/>
  <c r="R14" i="13"/>
  <c r="S14" i="13"/>
  <c r="T14" i="13"/>
  <c r="U14" i="13"/>
  <c r="V14" i="13"/>
  <c r="W14" i="13"/>
  <c r="X14" i="13"/>
  <c r="Y14" i="13"/>
  <c r="Z14" i="13"/>
  <c r="AA14" i="13"/>
  <c r="AB14" i="13"/>
  <c r="AC14" i="13"/>
  <c r="AD14" i="13"/>
  <c r="C23" i="13"/>
  <c r="D23" i="13"/>
  <c r="E23" i="13"/>
  <c r="F23" i="13"/>
  <c r="G23" i="13"/>
  <c r="H23" i="13"/>
  <c r="I23" i="13"/>
  <c r="J23" i="13"/>
  <c r="K23" i="13"/>
  <c r="L23" i="13"/>
  <c r="M23" i="13"/>
  <c r="N23" i="13"/>
  <c r="O23" i="13"/>
  <c r="P23" i="13"/>
  <c r="Q23" i="13"/>
  <c r="R23" i="13"/>
  <c r="S23" i="13"/>
  <c r="T23" i="13"/>
  <c r="U23" i="13"/>
  <c r="V23" i="13"/>
  <c r="W23" i="13"/>
  <c r="X23" i="13"/>
  <c r="Y23" i="13"/>
  <c r="Z23" i="13"/>
  <c r="AA23" i="13"/>
  <c r="AB23" i="13"/>
  <c r="AC23" i="13"/>
  <c r="AD23" i="13"/>
  <c r="C32" i="13"/>
  <c r="D32" i="13"/>
  <c r="E32" i="13"/>
  <c r="F32" i="13"/>
  <c r="G32" i="13"/>
  <c r="H32" i="13"/>
  <c r="I32" i="13"/>
  <c r="J32" i="13"/>
  <c r="K32" i="13"/>
  <c r="L32" i="13"/>
  <c r="M32" i="13"/>
  <c r="N32" i="13"/>
  <c r="O32" i="13"/>
  <c r="P32" i="13"/>
  <c r="Q32" i="13"/>
  <c r="R32" i="13"/>
  <c r="S32" i="13"/>
  <c r="T32" i="13"/>
  <c r="U32" i="13"/>
  <c r="V32" i="13"/>
  <c r="W32" i="13"/>
  <c r="X32" i="13"/>
  <c r="Y32" i="13"/>
  <c r="Z32" i="13"/>
  <c r="AA32" i="13"/>
  <c r="AB32" i="13"/>
  <c r="AC32" i="13"/>
  <c r="AD32" i="13"/>
  <c r="C41" i="13"/>
  <c r="D41" i="13"/>
  <c r="E41" i="13"/>
  <c r="F41" i="13"/>
  <c r="G41" i="13"/>
  <c r="H41" i="13"/>
  <c r="I41" i="13"/>
  <c r="J41" i="13"/>
  <c r="K41" i="13"/>
  <c r="L41" i="13"/>
  <c r="M41" i="13"/>
  <c r="N41" i="13"/>
  <c r="O41" i="13"/>
  <c r="P41" i="13"/>
  <c r="Q41" i="13"/>
  <c r="R41" i="13"/>
  <c r="S41" i="13"/>
  <c r="T41" i="13"/>
  <c r="U41" i="13"/>
  <c r="V41" i="13"/>
  <c r="W41" i="13"/>
  <c r="X41" i="13"/>
  <c r="Y41" i="13"/>
  <c r="Z41" i="13"/>
  <c r="AA41" i="13"/>
  <c r="AB41" i="13"/>
  <c r="AC41" i="13"/>
  <c r="AD41" i="13"/>
  <c r="C50" i="13"/>
  <c r="D50" i="13"/>
  <c r="E50" i="13"/>
  <c r="F50" i="13"/>
  <c r="G50" i="13"/>
  <c r="H50" i="13"/>
  <c r="I50" i="13"/>
  <c r="J50" i="13"/>
  <c r="K50" i="13"/>
  <c r="L50" i="13"/>
  <c r="M50" i="13"/>
  <c r="N50" i="13"/>
  <c r="O50" i="13"/>
  <c r="P50" i="13"/>
  <c r="Q50" i="13"/>
  <c r="R50" i="13"/>
  <c r="S50" i="13"/>
  <c r="T50" i="13"/>
  <c r="U50" i="13"/>
  <c r="V50" i="13"/>
  <c r="W50" i="13"/>
  <c r="X50" i="13"/>
  <c r="Y50" i="13"/>
  <c r="Z50" i="13"/>
  <c r="AA50" i="13"/>
  <c r="AB50" i="13"/>
  <c r="AC50" i="13"/>
  <c r="AD50" i="13"/>
  <c r="C59" i="13"/>
  <c r="D59" i="13"/>
  <c r="E59" i="13"/>
  <c r="F59" i="13"/>
  <c r="G59" i="13"/>
  <c r="H59" i="13"/>
  <c r="I59" i="13"/>
  <c r="J59" i="13"/>
  <c r="K59" i="13"/>
  <c r="L59" i="13"/>
  <c r="M59" i="13"/>
  <c r="N59" i="13"/>
  <c r="O59" i="13"/>
  <c r="P59" i="13"/>
  <c r="Q59" i="13"/>
  <c r="R59" i="13"/>
  <c r="S59" i="13"/>
  <c r="T59" i="13"/>
  <c r="U59" i="13"/>
  <c r="V59" i="13"/>
  <c r="W59" i="13"/>
  <c r="X59" i="13"/>
  <c r="Y59" i="13"/>
  <c r="Z59" i="13"/>
  <c r="AA59" i="13"/>
  <c r="AB59" i="13"/>
  <c r="AC59" i="13"/>
  <c r="AD59" i="13"/>
  <c r="C68" i="13"/>
  <c r="D68" i="13"/>
  <c r="E68" i="13"/>
  <c r="F68" i="13"/>
  <c r="G68" i="13"/>
  <c r="H68" i="13"/>
  <c r="I68" i="13"/>
  <c r="J68" i="13"/>
  <c r="K68" i="13"/>
  <c r="L68" i="13"/>
  <c r="M68" i="13"/>
  <c r="N68" i="13"/>
  <c r="O68" i="13"/>
  <c r="P68" i="13"/>
  <c r="Q68" i="13"/>
  <c r="R68" i="13"/>
  <c r="S68" i="13"/>
  <c r="T68" i="13"/>
  <c r="U68" i="13"/>
  <c r="V68" i="13"/>
  <c r="W68" i="13"/>
  <c r="X68" i="13"/>
  <c r="Y68" i="13"/>
  <c r="Z68" i="13"/>
  <c r="AA68" i="13"/>
  <c r="AB68" i="13"/>
  <c r="AC68" i="13"/>
  <c r="AD68" i="13"/>
  <c r="C77" i="13"/>
  <c r="D77" i="13"/>
  <c r="E77" i="13"/>
  <c r="F77" i="13"/>
  <c r="G77" i="13"/>
  <c r="H77" i="13"/>
  <c r="I77" i="13"/>
  <c r="J77" i="13"/>
  <c r="K77" i="13"/>
  <c r="L77" i="13"/>
  <c r="M77" i="13"/>
  <c r="N77" i="13"/>
  <c r="O77" i="13"/>
  <c r="P77" i="13"/>
  <c r="Q77" i="13"/>
  <c r="R77" i="13"/>
  <c r="S77" i="13"/>
  <c r="T77" i="13"/>
  <c r="U77" i="13"/>
  <c r="V77" i="13"/>
  <c r="W77" i="13"/>
  <c r="X77" i="13"/>
  <c r="Y77" i="13"/>
  <c r="Z77" i="13"/>
  <c r="AA77" i="13"/>
  <c r="AB77" i="13"/>
  <c r="AC77" i="13"/>
  <c r="AD77" i="13"/>
  <c r="C86" i="13"/>
  <c r="D86" i="13"/>
  <c r="E86" i="13"/>
  <c r="F86" i="13"/>
  <c r="G86" i="13"/>
  <c r="H86" i="13"/>
  <c r="I86" i="13"/>
  <c r="J86" i="13"/>
  <c r="K86" i="13"/>
  <c r="L86" i="13"/>
  <c r="M86" i="13"/>
  <c r="N86" i="13"/>
  <c r="O86" i="13"/>
  <c r="P86" i="13"/>
  <c r="Q86" i="13"/>
  <c r="R86" i="13"/>
  <c r="S86" i="13"/>
  <c r="T86" i="13"/>
  <c r="U86" i="13"/>
  <c r="V86" i="13"/>
  <c r="W86" i="13"/>
  <c r="X86" i="13"/>
  <c r="Y86" i="13"/>
  <c r="Z86" i="13"/>
  <c r="AA86" i="13"/>
  <c r="AB86" i="13"/>
  <c r="AC86" i="13"/>
  <c r="AD86" i="13"/>
  <c r="C95" i="13"/>
  <c r="D95" i="13"/>
  <c r="E95" i="13"/>
  <c r="F95" i="13"/>
  <c r="G95" i="13"/>
  <c r="H95" i="13"/>
  <c r="I95" i="13"/>
  <c r="J95" i="13"/>
  <c r="K95" i="13"/>
  <c r="L95" i="13"/>
  <c r="M95" i="13"/>
  <c r="N95" i="13"/>
  <c r="O95" i="13"/>
  <c r="P95" i="13"/>
  <c r="Q95" i="13"/>
  <c r="R95" i="13"/>
  <c r="S95" i="13"/>
  <c r="T95" i="13"/>
  <c r="U95" i="13"/>
  <c r="V95" i="13"/>
  <c r="W95" i="13"/>
  <c r="X95" i="13"/>
  <c r="Y95" i="13"/>
  <c r="Z95" i="13"/>
  <c r="AA95" i="13"/>
  <c r="AB95" i="13"/>
  <c r="AC95" i="13"/>
  <c r="AD95" i="13"/>
  <c r="C104" i="13"/>
  <c r="D104" i="13"/>
  <c r="E104" i="13"/>
  <c r="F104" i="13"/>
  <c r="G104" i="13"/>
  <c r="H104" i="13"/>
  <c r="I104" i="13"/>
  <c r="J104" i="13"/>
  <c r="K104" i="13"/>
  <c r="L104" i="13"/>
  <c r="M104" i="13"/>
  <c r="N104" i="13"/>
  <c r="O104" i="13"/>
  <c r="P104" i="13"/>
  <c r="Q104" i="13"/>
  <c r="R104" i="13"/>
  <c r="S104" i="13"/>
  <c r="T104" i="13"/>
  <c r="U104" i="13"/>
  <c r="V104" i="13"/>
  <c r="W104" i="13"/>
  <c r="X104" i="13"/>
  <c r="Y104" i="13"/>
  <c r="Z104" i="13"/>
  <c r="AA104" i="13"/>
  <c r="AB104" i="13"/>
  <c r="AC104" i="13"/>
  <c r="AD104" i="13"/>
  <c r="C113" i="13"/>
  <c r="D113" i="13"/>
  <c r="E113" i="13"/>
  <c r="F113" i="13"/>
  <c r="G113" i="13"/>
  <c r="H113" i="13"/>
  <c r="I113" i="13"/>
  <c r="J113" i="13"/>
  <c r="K113" i="13"/>
  <c r="L113" i="13"/>
  <c r="M113" i="13"/>
  <c r="N113" i="13"/>
  <c r="O113" i="13"/>
  <c r="P113" i="13"/>
  <c r="Q113" i="13"/>
  <c r="R113" i="13"/>
  <c r="S113" i="13"/>
  <c r="T113" i="13"/>
  <c r="U113" i="13"/>
  <c r="V113" i="13"/>
  <c r="W113" i="13"/>
  <c r="X113" i="13"/>
  <c r="Y113" i="13"/>
  <c r="Z113" i="13"/>
  <c r="AA113" i="13"/>
  <c r="AB113" i="13"/>
  <c r="AC113" i="13"/>
  <c r="AD113" i="13"/>
  <c r="C122" i="13"/>
  <c r="D122" i="13"/>
  <c r="E122" i="13"/>
  <c r="F122" i="13"/>
  <c r="G122" i="13"/>
  <c r="H122" i="13"/>
  <c r="I122" i="13"/>
  <c r="J122" i="13"/>
  <c r="K122" i="13"/>
  <c r="L122" i="13"/>
  <c r="M122" i="13"/>
  <c r="N122" i="13"/>
  <c r="O122" i="13"/>
  <c r="P122" i="13"/>
  <c r="Q122" i="13"/>
  <c r="R122" i="13"/>
  <c r="S122" i="13"/>
  <c r="T122" i="13"/>
  <c r="U122" i="13"/>
  <c r="V122" i="13"/>
  <c r="W122" i="13"/>
  <c r="X122" i="13"/>
  <c r="Y122" i="13"/>
  <c r="Z122" i="13"/>
  <c r="AA122" i="13"/>
  <c r="AB122" i="13"/>
  <c r="AC122" i="13"/>
  <c r="AD122" i="13"/>
  <c r="C131" i="13"/>
  <c r="D131" i="13"/>
  <c r="E131" i="13"/>
  <c r="F131" i="13"/>
  <c r="G131" i="13"/>
  <c r="H131" i="13"/>
  <c r="I131" i="13"/>
  <c r="J131" i="13"/>
  <c r="K131" i="13"/>
  <c r="L131" i="13"/>
  <c r="M131" i="13"/>
  <c r="N131" i="13"/>
  <c r="O131" i="13"/>
  <c r="P131" i="13"/>
  <c r="Q131" i="13"/>
  <c r="R131" i="13"/>
  <c r="S131" i="13"/>
  <c r="T131" i="13"/>
  <c r="U131" i="13"/>
  <c r="V131" i="13"/>
  <c r="W131" i="13"/>
  <c r="X131" i="13"/>
  <c r="Y131" i="13"/>
  <c r="Z131" i="13"/>
  <c r="AA131" i="13"/>
  <c r="AB131" i="13"/>
  <c r="AC131" i="13"/>
  <c r="AD131" i="13"/>
  <c r="C140" i="13"/>
  <c r="D140" i="13"/>
  <c r="E140" i="13"/>
  <c r="F140" i="13"/>
  <c r="G140" i="13"/>
  <c r="H140" i="13"/>
  <c r="I140" i="13"/>
  <c r="J140" i="13"/>
  <c r="K140" i="13"/>
  <c r="L140" i="13"/>
  <c r="M140" i="13"/>
  <c r="N140" i="13"/>
  <c r="O140" i="13"/>
  <c r="P140" i="13"/>
  <c r="Q140" i="13"/>
  <c r="R140" i="13"/>
  <c r="S140" i="13"/>
  <c r="T140" i="13"/>
  <c r="U140" i="13"/>
  <c r="V140" i="13"/>
  <c r="W140" i="13"/>
  <c r="X140" i="13"/>
  <c r="Y140" i="13"/>
  <c r="Z140" i="13"/>
  <c r="AA140" i="13"/>
  <c r="AB140" i="13"/>
  <c r="AC140" i="13"/>
  <c r="AD140" i="13"/>
  <c r="C149" i="13"/>
  <c r="D149" i="13"/>
  <c r="E149" i="13"/>
  <c r="F149" i="13"/>
  <c r="G149" i="13"/>
  <c r="H149" i="13"/>
  <c r="I149" i="13"/>
  <c r="J149" i="13"/>
  <c r="K149" i="13"/>
  <c r="L149" i="13"/>
  <c r="M149" i="13"/>
  <c r="N149" i="13"/>
  <c r="O149" i="13"/>
  <c r="P149" i="13"/>
  <c r="Q149" i="13"/>
  <c r="R149" i="13"/>
  <c r="S149" i="13"/>
  <c r="T149" i="13"/>
  <c r="U149" i="13"/>
  <c r="V149" i="13"/>
  <c r="W149" i="13"/>
  <c r="X149" i="13"/>
  <c r="Y149" i="13"/>
  <c r="Z149" i="13"/>
  <c r="AA149" i="13"/>
  <c r="AB149" i="13"/>
  <c r="AC149" i="13"/>
  <c r="AD149" i="13"/>
  <c r="C158" i="13"/>
  <c r="D158" i="13"/>
  <c r="E158" i="13"/>
  <c r="F158" i="13"/>
  <c r="G158" i="13"/>
  <c r="H158" i="13"/>
  <c r="I158" i="13"/>
  <c r="J158" i="13"/>
  <c r="K158" i="13"/>
  <c r="L158" i="13"/>
  <c r="M158" i="13"/>
  <c r="N158" i="13"/>
  <c r="O158" i="13"/>
  <c r="P158" i="13"/>
  <c r="Q158" i="13"/>
  <c r="R158" i="13"/>
  <c r="S158" i="13"/>
  <c r="T158" i="13"/>
  <c r="U158" i="13"/>
  <c r="V158" i="13"/>
  <c r="W158" i="13"/>
  <c r="X158" i="13"/>
  <c r="Y158" i="13"/>
  <c r="Z158" i="13"/>
  <c r="AA158" i="13"/>
  <c r="AB158" i="13"/>
  <c r="AC158" i="13"/>
  <c r="AD158" i="13"/>
  <c r="C167" i="13"/>
  <c r="D167" i="13"/>
  <c r="E167" i="13"/>
  <c r="F167" i="13"/>
  <c r="G167" i="13"/>
  <c r="H167" i="13"/>
  <c r="I167" i="13"/>
  <c r="J167" i="13"/>
  <c r="K167" i="13"/>
  <c r="L167" i="13"/>
  <c r="M167" i="13"/>
  <c r="N167" i="13"/>
  <c r="O167" i="13"/>
  <c r="P167" i="13"/>
  <c r="Q167" i="13"/>
  <c r="R167" i="13"/>
  <c r="S167" i="13"/>
  <c r="T167" i="13"/>
  <c r="U167" i="13"/>
  <c r="V167" i="13"/>
  <c r="W167" i="13"/>
  <c r="X167" i="13"/>
  <c r="Y167" i="13"/>
  <c r="Z167" i="13"/>
  <c r="AA167" i="13"/>
  <c r="AB167" i="13"/>
  <c r="AC167" i="13"/>
  <c r="AD167" i="13"/>
  <c r="C176" i="13"/>
  <c r="D176" i="13"/>
  <c r="E176" i="13"/>
  <c r="F176" i="13"/>
  <c r="G176" i="13"/>
  <c r="H176" i="13"/>
  <c r="I176" i="13"/>
  <c r="J176" i="13"/>
  <c r="K176" i="13"/>
  <c r="L176" i="13"/>
  <c r="M176" i="13"/>
  <c r="N176" i="13"/>
  <c r="O176" i="13"/>
  <c r="P176" i="13"/>
  <c r="Q176" i="13"/>
  <c r="R176" i="13"/>
  <c r="S176" i="13"/>
  <c r="T176" i="13"/>
  <c r="U176" i="13"/>
  <c r="V176" i="13"/>
  <c r="W176" i="13"/>
  <c r="X176" i="13"/>
  <c r="Y176" i="13"/>
  <c r="Z176" i="13"/>
  <c r="AA176" i="13"/>
  <c r="AB176" i="13"/>
  <c r="AC176" i="13"/>
  <c r="AD176" i="13"/>
  <c r="C185" i="13"/>
  <c r="D185" i="13"/>
  <c r="E185" i="13"/>
  <c r="F185" i="13"/>
  <c r="G185" i="13"/>
  <c r="H185" i="13"/>
  <c r="I185" i="13"/>
  <c r="J185" i="13"/>
  <c r="K185" i="13"/>
  <c r="L185" i="13"/>
  <c r="M185" i="13"/>
  <c r="N185" i="13"/>
  <c r="O185" i="13"/>
  <c r="P185" i="13"/>
  <c r="Q185" i="13"/>
  <c r="R185" i="13"/>
  <c r="S185" i="13"/>
  <c r="T185" i="13"/>
  <c r="U185" i="13"/>
  <c r="V185" i="13"/>
  <c r="W185" i="13"/>
  <c r="X185" i="13"/>
  <c r="Y185" i="13"/>
  <c r="Z185" i="13"/>
  <c r="AA185" i="13"/>
  <c r="AB185" i="13"/>
  <c r="AC185" i="13"/>
  <c r="AD185" i="13"/>
  <c r="C194" i="13"/>
  <c r="D194" i="13"/>
  <c r="E194" i="13"/>
  <c r="F194" i="13"/>
  <c r="G194" i="13"/>
  <c r="H194" i="13"/>
  <c r="I194" i="13"/>
  <c r="J194" i="13"/>
  <c r="K194" i="13"/>
  <c r="L194" i="13"/>
  <c r="M194" i="13"/>
  <c r="N194" i="13"/>
  <c r="O194" i="13"/>
  <c r="P194" i="13"/>
  <c r="Q194" i="13"/>
  <c r="R194" i="13"/>
  <c r="S194" i="13"/>
  <c r="T194" i="13"/>
  <c r="U194" i="13"/>
  <c r="V194" i="13"/>
  <c r="W194" i="13"/>
  <c r="X194" i="13"/>
  <c r="Y194" i="13"/>
  <c r="Z194" i="13"/>
  <c r="AA194" i="13"/>
  <c r="AB194" i="13"/>
  <c r="AC194" i="13"/>
  <c r="AD194" i="13"/>
  <c r="C203" i="13"/>
  <c r="D203" i="13"/>
  <c r="E203" i="13"/>
  <c r="F203" i="13"/>
  <c r="G203" i="13"/>
  <c r="H203" i="13"/>
  <c r="I203" i="13"/>
  <c r="J203" i="13"/>
  <c r="K203" i="13"/>
  <c r="L203" i="13"/>
  <c r="M203" i="13"/>
  <c r="N203" i="13"/>
  <c r="O203" i="13"/>
  <c r="P203" i="13"/>
  <c r="Q203" i="13"/>
  <c r="R203" i="13"/>
  <c r="S203" i="13"/>
  <c r="T203" i="13"/>
  <c r="U203" i="13"/>
  <c r="V203" i="13"/>
  <c r="W203" i="13"/>
  <c r="X203" i="13"/>
  <c r="Y203" i="13"/>
  <c r="Z203" i="13"/>
  <c r="AA203" i="13"/>
  <c r="AB203" i="13"/>
  <c r="AC203" i="13"/>
  <c r="AD203" i="13"/>
  <c r="C212" i="13"/>
  <c r="D212" i="13"/>
  <c r="E212" i="13"/>
  <c r="F212" i="13"/>
  <c r="G212" i="13"/>
  <c r="H212" i="13"/>
  <c r="I212" i="13"/>
  <c r="J212" i="13"/>
  <c r="K212" i="13"/>
  <c r="L212" i="13"/>
  <c r="M212" i="13"/>
  <c r="N212" i="13"/>
  <c r="O212" i="13"/>
  <c r="P212" i="13"/>
  <c r="Q212" i="13"/>
  <c r="R212" i="13"/>
  <c r="S212" i="13"/>
  <c r="T212" i="13"/>
  <c r="U212" i="13"/>
  <c r="V212" i="13"/>
  <c r="W212" i="13"/>
  <c r="X212" i="13"/>
  <c r="Y212" i="13"/>
  <c r="Z212" i="13"/>
  <c r="AA212" i="13"/>
  <c r="AB212" i="13"/>
  <c r="AC212" i="13"/>
  <c r="AD212" i="13"/>
  <c r="C221" i="13"/>
  <c r="D221" i="13"/>
  <c r="E221" i="13"/>
  <c r="F221" i="13"/>
  <c r="G221" i="13"/>
  <c r="H221" i="13"/>
  <c r="I221" i="13"/>
  <c r="J221" i="13"/>
  <c r="K221" i="13"/>
  <c r="L221" i="13"/>
  <c r="M221" i="13"/>
  <c r="N221" i="13"/>
  <c r="O221" i="13"/>
  <c r="P221" i="13"/>
  <c r="Q221" i="13"/>
  <c r="R221" i="13"/>
  <c r="S221" i="13"/>
  <c r="T221" i="13"/>
  <c r="U221" i="13"/>
  <c r="V221" i="13"/>
  <c r="W221" i="13"/>
  <c r="X221" i="13"/>
  <c r="Y221" i="13"/>
  <c r="Z221" i="13"/>
  <c r="AA221" i="13"/>
  <c r="AB221" i="13"/>
  <c r="AC221" i="13"/>
  <c r="AD221" i="13"/>
  <c r="C230" i="13"/>
  <c r="D230" i="13"/>
  <c r="E230" i="13"/>
  <c r="F230" i="13"/>
  <c r="G230" i="13"/>
  <c r="H230" i="13"/>
  <c r="I230" i="13"/>
  <c r="J230" i="13"/>
  <c r="K230" i="13"/>
  <c r="L230" i="13"/>
  <c r="M230" i="13"/>
  <c r="N230" i="13"/>
  <c r="O230" i="13"/>
  <c r="P230" i="13"/>
  <c r="Q230" i="13"/>
  <c r="R230" i="13"/>
  <c r="S230" i="13"/>
  <c r="T230" i="13"/>
  <c r="U230" i="13"/>
  <c r="V230" i="13"/>
  <c r="W230" i="13"/>
  <c r="X230" i="13"/>
  <c r="Y230" i="13"/>
  <c r="Z230" i="13"/>
  <c r="AA230" i="13"/>
  <c r="AB230" i="13"/>
  <c r="AC230" i="13"/>
  <c r="AD230" i="13"/>
  <c r="C239" i="13"/>
  <c r="D239" i="13"/>
  <c r="E239" i="13"/>
  <c r="F239" i="13"/>
  <c r="G239" i="13"/>
  <c r="H239" i="13"/>
  <c r="I239" i="13"/>
  <c r="J239" i="13"/>
  <c r="K239" i="13"/>
  <c r="L239" i="13"/>
  <c r="M239" i="13"/>
  <c r="N239" i="13"/>
  <c r="O239" i="13"/>
  <c r="P239" i="13"/>
  <c r="Q239" i="13"/>
  <c r="R239" i="13"/>
  <c r="S239" i="13"/>
  <c r="T239" i="13"/>
  <c r="U239" i="13"/>
  <c r="V239" i="13"/>
  <c r="W239" i="13"/>
  <c r="X239" i="13"/>
  <c r="Y239" i="13"/>
  <c r="Z239" i="13"/>
  <c r="AA239" i="13"/>
  <c r="AB239" i="13"/>
  <c r="AC239" i="13"/>
  <c r="AD239" i="13"/>
  <c r="C248" i="13"/>
  <c r="D248" i="13"/>
  <c r="E248" i="13"/>
  <c r="F248" i="13"/>
  <c r="G248" i="13"/>
  <c r="H248" i="13"/>
  <c r="I248" i="13"/>
  <c r="J248" i="13"/>
  <c r="K248" i="13"/>
  <c r="L248" i="13"/>
  <c r="M248" i="13"/>
  <c r="N248" i="13"/>
  <c r="O248" i="13"/>
  <c r="P248" i="13"/>
  <c r="Q248" i="13"/>
  <c r="R248" i="13"/>
  <c r="S248" i="13"/>
  <c r="T248" i="13"/>
  <c r="U248" i="13"/>
  <c r="V248" i="13"/>
  <c r="W248" i="13"/>
  <c r="X248" i="13"/>
  <c r="Y248" i="13"/>
  <c r="Z248" i="13"/>
  <c r="AA248" i="13"/>
  <c r="AB248" i="13"/>
  <c r="AC248" i="13"/>
  <c r="AD248" i="13"/>
  <c r="C257" i="13"/>
  <c r="D257" i="13"/>
  <c r="E257" i="13"/>
  <c r="F257" i="13"/>
  <c r="G257" i="13"/>
  <c r="H257" i="13"/>
  <c r="I257" i="13"/>
  <c r="J257" i="13"/>
  <c r="K257" i="13"/>
  <c r="L257" i="13"/>
  <c r="M257" i="13"/>
  <c r="N257" i="13"/>
  <c r="O257" i="13"/>
  <c r="P257" i="13"/>
  <c r="Q257" i="13"/>
  <c r="R257" i="13"/>
  <c r="S257" i="13"/>
  <c r="T257" i="13"/>
  <c r="U257" i="13"/>
  <c r="V257" i="13"/>
  <c r="W257" i="13"/>
  <c r="X257" i="13"/>
  <c r="Y257" i="13"/>
  <c r="Z257" i="13"/>
  <c r="AA257" i="13"/>
  <c r="AB257" i="13"/>
  <c r="AC257" i="13"/>
  <c r="AD257" i="13"/>
  <c r="C266" i="13"/>
  <c r="D266" i="13"/>
  <c r="E266" i="13"/>
  <c r="F266" i="13"/>
  <c r="G266" i="13"/>
  <c r="H266" i="13"/>
  <c r="I266" i="13"/>
  <c r="J266" i="13"/>
  <c r="K266" i="13"/>
  <c r="L266" i="13"/>
  <c r="M266" i="13"/>
  <c r="N266" i="13"/>
  <c r="O266" i="13"/>
  <c r="P266" i="13"/>
  <c r="Q266" i="13"/>
  <c r="R266" i="13"/>
  <c r="S266" i="13"/>
  <c r="T266" i="13"/>
  <c r="U266" i="13"/>
  <c r="V266" i="13"/>
  <c r="W266" i="13"/>
  <c r="X266" i="13"/>
  <c r="Y266" i="13"/>
  <c r="Z266" i="13"/>
  <c r="AA266" i="13"/>
  <c r="AB266" i="13"/>
  <c r="AC266" i="13"/>
  <c r="AD266" i="13"/>
  <c r="C275" i="13"/>
  <c r="D275" i="13"/>
  <c r="E275" i="13"/>
  <c r="F275" i="13"/>
  <c r="G275" i="13"/>
  <c r="H275" i="13"/>
  <c r="I275" i="13"/>
  <c r="J275" i="13"/>
  <c r="K275" i="13"/>
  <c r="L275" i="13"/>
  <c r="M275" i="13"/>
  <c r="N275" i="13"/>
  <c r="O275" i="13"/>
  <c r="P275" i="13"/>
  <c r="Q275" i="13"/>
  <c r="R275" i="13"/>
  <c r="S275" i="13"/>
  <c r="T275" i="13"/>
  <c r="U275" i="13"/>
  <c r="V275" i="13"/>
  <c r="W275" i="13"/>
  <c r="X275" i="13"/>
  <c r="Y275" i="13"/>
  <c r="Z275" i="13"/>
  <c r="AA275" i="13"/>
  <c r="AB275" i="13"/>
  <c r="AC275" i="13"/>
  <c r="AD275" i="13"/>
  <c r="C284" i="13"/>
  <c r="D284" i="13"/>
  <c r="E284" i="13"/>
  <c r="F284" i="13"/>
  <c r="G284" i="13"/>
  <c r="H284" i="13"/>
  <c r="I284" i="13"/>
  <c r="J284" i="13"/>
  <c r="K284" i="13"/>
  <c r="L284" i="13"/>
  <c r="M284" i="13"/>
  <c r="N284" i="13"/>
  <c r="O284" i="13"/>
  <c r="P284" i="13"/>
  <c r="Q284" i="13"/>
  <c r="R284" i="13"/>
  <c r="S284" i="13"/>
  <c r="T284" i="13"/>
  <c r="U284" i="13"/>
  <c r="V284" i="13"/>
  <c r="W284" i="13"/>
  <c r="X284" i="13"/>
  <c r="Y284" i="13"/>
  <c r="Z284" i="13"/>
  <c r="AA284" i="13"/>
  <c r="AB284" i="13"/>
  <c r="AC284" i="13"/>
  <c r="AD284" i="13"/>
  <c r="C293" i="13"/>
  <c r="D293" i="13"/>
  <c r="E293" i="13"/>
  <c r="F293" i="13"/>
  <c r="G293" i="13"/>
  <c r="H293" i="13"/>
  <c r="I293" i="13"/>
  <c r="J293" i="13"/>
  <c r="K293" i="13"/>
  <c r="L293" i="13"/>
  <c r="M293" i="13"/>
  <c r="N293" i="13"/>
  <c r="O293" i="13"/>
  <c r="P293" i="13"/>
  <c r="Q293" i="13"/>
  <c r="R293" i="13"/>
  <c r="S293" i="13"/>
  <c r="T293" i="13"/>
  <c r="U293" i="13"/>
  <c r="V293" i="13"/>
  <c r="W293" i="13"/>
  <c r="X293" i="13"/>
  <c r="Y293" i="13"/>
  <c r="Z293" i="13"/>
  <c r="AA293" i="13"/>
  <c r="AB293" i="13"/>
  <c r="AC293" i="13"/>
  <c r="AD293" i="13"/>
  <c r="C302" i="13"/>
  <c r="D302" i="13"/>
  <c r="E302" i="13"/>
  <c r="F302" i="13"/>
  <c r="G302" i="13"/>
  <c r="H302" i="13"/>
  <c r="I302" i="13"/>
  <c r="J302" i="13"/>
  <c r="K302" i="13"/>
  <c r="L302" i="13"/>
  <c r="M302" i="13"/>
  <c r="N302" i="13"/>
  <c r="O302" i="13"/>
  <c r="P302" i="13"/>
  <c r="Q302" i="13"/>
  <c r="R302" i="13"/>
  <c r="S302" i="13"/>
  <c r="T302" i="13"/>
  <c r="U302" i="13"/>
  <c r="V302" i="13"/>
  <c r="W302" i="13"/>
  <c r="X302" i="13"/>
  <c r="Y302" i="13"/>
  <c r="Z302" i="13"/>
  <c r="AA302" i="13"/>
  <c r="AB302" i="13"/>
  <c r="AC302" i="13"/>
  <c r="AD302" i="13"/>
  <c r="C311" i="13"/>
  <c r="D311" i="13"/>
  <c r="E311" i="13"/>
  <c r="F311" i="13"/>
  <c r="G311" i="13"/>
  <c r="H311" i="13"/>
  <c r="I311" i="13"/>
  <c r="J311" i="13"/>
  <c r="K311" i="13"/>
  <c r="L311" i="13"/>
  <c r="M311" i="13"/>
  <c r="N311" i="13"/>
  <c r="O311" i="13"/>
  <c r="P311" i="13"/>
  <c r="Q311" i="13"/>
  <c r="R311" i="13"/>
  <c r="S311" i="13"/>
  <c r="T311" i="13"/>
  <c r="U311" i="13"/>
  <c r="V311" i="13"/>
  <c r="W311" i="13"/>
  <c r="X311" i="13"/>
  <c r="Y311" i="13"/>
  <c r="Z311" i="13"/>
  <c r="AA311" i="13"/>
  <c r="AB311" i="13"/>
  <c r="AC311" i="13"/>
  <c r="AD311" i="13"/>
  <c r="C320" i="13"/>
  <c r="D320" i="13"/>
  <c r="E320" i="13"/>
  <c r="F320" i="13"/>
  <c r="G320" i="13"/>
  <c r="H320" i="13"/>
  <c r="I320" i="13"/>
  <c r="J320" i="13"/>
  <c r="K320" i="13"/>
  <c r="L320" i="13"/>
  <c r="M320" i="13"/>
  <c r="N320" i="13"/>
  <c r="O320" i="13"/>
  <c r="P320" i="13"/>
  <c r="Q320" i="13"/>
  <c r="R320" i="13"/>
  <c r="S320" i="13"/>
  <c r="T320" i="13"/>
  <c r="U320" i="13"/>
  <c r="V320" i="13"/>
  <c r="W320" i="13"/>
  <c r="X320" i="13"/>
  <c r="Y320" i="13"/>
  <c r="Z320" i="13"/>
  <c r="AA320" i="13"/>
  <c r="AB320" i="13"/>
  <c r="AC320" i="13"/>
  <c r="AD320" i="13"/>
  <c r="C329" i="13"/>
  <c r="D329" i="13"/>
  <c r="E329" i="13"/>
  <c r="F329" i="13"/>
  <c r="G329" i="13"/>
  <c r="H329" i="13"/>
  <c r="I329" i="13"/>
  <c r="J329" i="13"/>
  <c r="K329" i="13"/>
  <c r="L329" i="13"/>
  <c r="M329" i="13"/>
  <c r="N329" i="13"/>
  <c r="O329" i="13"/>
  <c r="P329" i="13"/>
  <c r="Q329" i="13"/>
  <c r="R329" i="13"/>
  <c r="S329" i="13"/>
  <c r="T329" i="13"/>
  <c r="U329" i="13"/>
  <c r="V329" i="13"/>
  <c r="W329" i="13"/>
  <c r="X329" i="13"/>
  <c r="Y329" i="13"/>
  <c r="Z329" i="13"/>
  <c r="AA329" i="13"/>
  <c r="AB329" i="13"/>
  <c r="AC329" i="13"/>
  <c r="AD329" i="13"/>
  <c r="AG330" i="13"/>
  <c r="AG331" i="13"/>
  <c r="AG335" i="13"/>
  <c r="AG332" i="13"/>
  <c r="AG333" i="13"/>
  <c r="AD330" i="13"/>
  <c r="AC330" i="13"/>
  <c r="AB330" i="13"/>
  <c r="AA330" i="13"/>
  <c r="Z330" i="13"/>
  <c r="Y330" i="13"/>
  <c r="X330" i="13"/>
  <c r="W330" i="13"/>
  <c r="V330" i="13"/>
  <c r="U330" i="13"/>
  <c r="T330" i="13"/>
  <c r="S330" i="13"/>
  <c r="R330" i="13"/>
  <c r="Q330" i="13"/>
  <c r="P330" i="13"/>
  <c r="O330" i="13"/>
  <c r="N330" i="13"/>
  <c r="M330" i="13"/>
  <c r="L330" i="13"/>
  <c r="K330" i="13"/>
  <c r="J330" i="13"/>
  <c r="I330" i="13"/>
  <c r="H330" i="13"/>
  <c r="G330" i="13"/>
  <c r="F330" i="13"/>
  <c r="E330" i="13"/>
  <c r="D330" i="13"/>
  <c r="C330" i="13"/>
  <c r="AF23" i="13"/>
  <c r="AF32" i="13"/>
  <c r="AF41" i="13"/>
  <c r="AF50" i="13"/>
  <c r="AF59" i="13"/>
  <c r="AF68" i="13"/>
  <c r="AF77" i="13"/>
  <c r="AF86" i="13"/>
  <c r="AF95" i="13"/>
  <c r="AF104" i="13"/>
  <c r="AF113" i="13"/>
  <c r="AF122" i="13"/>
  <c r="AF131" i="13"/>
  <c r="AF140" i="13"/>
  <c r="AF149" i="13"/>
  <c r="AF158" i="13"/>
  <c r="AF167" i="13"/>
  <c r="AF176" i="13"/>
  <c r="AF185" i="13"/>
  <c r="AF194" i="13"/>
  <c r="AF203" i="13"/>
  <c r="AF212" i="13"/>
  <c r="AF221" i="13"/>
  <c r="AF230" i="13"/>
  <c r="AF239" i="13"/>
  <c r="AF248" i="13"/>
  <c r="AF257" i="13"/>
  <c r="AF266" i="13"/>
  <c r="AF275" i="13"/>
  <c r="AF284" i="13"/>
  <c r="AF293" i="13"/>
  <c r="AF302" i="13"/>
  <c r="AF311" i="13"/>
  <c r="AF320" i="13"/>
  <c r="AF329" i="13"/>
  <c r="AG325" i="13"/>
  <c r="AG321" i="13"/>
  <c r="AG322" i="13"/>
  <c r="AG326" i="13"/>
  <c r="AG323" i="13"/>
  <c r="AG324" i="13"/>
  <c r="AD321" i="13"/>
  <c r="AC321" i="13"/>
  <c r="AB321" i="13"/>
  <c r="AA321" i="13"/>
  <c r="Z321" i="13"/>
  <c r="Y321" i="13"/>
  <c r="X321" i="13"/>
  <c r="W321" i="13"/>
  <c r="V321" i="13"/>
  <c r="U321" i="13"/>
  <c r="T321" i="13"/>
  <c r="S321" i="13"/>
  <c r="R321" i="13"/>
  <c r="Q321" i="13"/>
  <c r="P321" i="13"/>
  <c r="O321" i="13"/>
  <c r="N321" i="13"/>
  <c r="M321" i="13"/>
  <c r="L321" i="13"/>
  <c r="K321" i="13"/>
  <c r="J321" i="13"/>
  <c r="I321" i="13"/>
  <c r="H321" i="13"/>
  <c r="G321" i="13"/>
  <c r="F321" i="13"/>
  <c r="E321" i="13"/>
  <c r="D321" i="13"/>
  <c r="C321" i="13"/>
  <c r="AG316" i="13"/>
  <c r="AG312" i="13"/>
  <c r="AG313" i="13"/>
  <c r="AG317" i="13"/>
  <c r="AG314" i="13"/>
  <c r="AG315" i="13"/>
  <c r="AD312" i="13"/>
  <c r="AC312" i="13"/>
  <c r="AB312" i="13"/>
  <c r="AA312" i="13"/>
  <c r="Z312" i="13"/>
  <c r="Y312" i="13"/>
  <c r="X312" i="13"/>
  <c r="W312" i="13"/>
  <c r="V312" i="13"/>
  <c r="U312" i="13"/>
  <c r="T312" i="13"/>
  <c r="S312" i="13"/>
  <c r="R312" i="13"/>
  <c r="Q312" i="13"/>
  <c r="P312" i="13"/>
  <c r="O312" i="13"/>
  <c r="N312" i="13"/>
  <c r="M312" i="13"/>
  <c r="L312" i="13"/>
  <c r="K312" i="13"/>
  <c r="J312" i="13"/>
  <c r="I312" i="13"/>
  <c r="H312" i="13"/>
  <c r="G312" i="13"/>
  <c r="F312" i="13"/>
  <c r="E312" i="13"/>
  <c r="D312" i="13"/>
  <c r="C312" i="13"/>
  <c r="AG307" i="13"/>
  <c r="AG303" i="13"/>
  <c r="AG304" i="13"/>
  <c r="AG308" i="13"/>
  <c r="AG305" i="13"/>
  <c r="AG306" i="13"/>
  <c r="AD303" i="13"/>
  <c r="AC303" i="13"/>
  <c r="AB303" i="13"/>
  <c r="AA303" i="13"/>
  <c r="Z303" i="13"/>
  <c r="Y303" i="13"/>
  <c r="X303" i="13"/>
  <c r="W303" i="13"/>
  <c r="V303" i="13"/>
  <c r="U303" i="13"/>
  <c r="T303" i="13"/>
  <c r="S303" i="13"/>
  <c r="R303" i="13"/>
  <c r="Q303" i="13"/>
  <c r="P303" i="13"/>
  <c r="O303" i="13"/>
  <c r="N303" i="13"/>
  <c r="M303" i="13"/>
  <c r="L303" i="13"/>
  <c r="K303" i="13"/>
  <c r="J303" i="13"/>
  <c r="I303" i="13"/>
  <c r="H303" i="13"/>
  <c r="G303" i="13"/>
  <c r="F303" i="13"/>
  <c r="E303" i="13"/>
  <c r="D303" i="13"/>
  <c r="C303" i="13"/>
  <c r="AG298" i="13"/>
  <c r="AG294" i="13"/>
  <c r="AG295" i="13"/>
  <c r="AG299" i="13"/>
  <c r="AG296" i="13"/>
  <c r="AG297" i="13"/>
  <c r="AD294" i="13"/>
  <c r="AC294" i="13"/>
  <c r="AB294" i="13"/>
  <c r="AA294" i="13"/>
  <c r="Z294" i="13"/>
  <c r="Y294" i="13"/>
  <c r="X294" i="13"/>
  <c r="W294" i="13"/>
  <c r="V294" i="13"/>
  <c r="U294" i="13"/>
  <c r="T294" i="13"/>
  <c r="S294" i="13"/>
  <c r="R294" i="13"/>
  <c r="Q294" i="13"/>
  <c r="P294" i="13"/>
  <c r="O294" i="13"/>
  <c r="N294" i="13"/>
  <c r="M294" i="13"/>
  <c r="L294" i="13"/>
  <c r="K294" i="13"/>
  <c r="J294" i="13"/>
  <c r="I294" i="13"/>
  <c r="H294" i="13"/>
  <c r="G294" i="13"/>
  <c r="F294" i="13"/>
  <c r="E294" i="13"/>
  <c r="D294" i="13"/>
  <c r="C294" i="13"/>
  <c r="AG289" i="13"/>
  <c r="AG285" i="13"/>
  <c r="AG286" i="13"/>
  <c r="AG290" i="13"/>
  <c r="AG287" i="13"/>
  <c r="AG288" i="13"/>
  <c r="AD285" i="13"/>
  <c r="AC285" i="13"/>
  <c r="AB285" i="13"/>
  <c r="AA285" i="13"/>
  <c r="Z285" i="13"/>
  <c r="Y285" i="13"/>
  <c r="X285" i="13"/>
  <c r="W285" i="13"/>
  <c r="V285" i="13"/>
  <c r="U285" i="13"/>
  <c r="T285" i="13"/>
  <c r="S285" i="13"/>
  <c r="R285" i="13"/>
  <c r="Q285" i="13"/>
  <c r="P285" i="13"/>
  <c r="O285" i="13"/>
  <c r="N285" i="13"/>
  <c r="M285" i="13"/>
  <c r="L285" i="13"/>
  <c r="K285" i="13"/>
  <c r="J285" i="13"/>
  <c r="I285" i="13"/>
  <c r="H285" i="13"/>
  <c r="G285" i="13"/>
  <c r="F285" i="13"/>
  <c r="E285" i="13"/>
  <c r="D285" i="13"/>
  <c r="C285" i="13"/>
  <c r="AG280" i="13"/>
  <c r="AG276" i="13"/>
  <c r="AG277" i="13"/>
  <c r="AG281" i="13"/>
  <c r="AG278" i="13"/>
  <c r="AG279" i="13"/>
  <c r="AD276" i="13"/>
  <c r="AC276" i="13"/>
  <c r="AB276" i="13"/>
  <c r="AA276" i="13"/>
  <c r="Z276" i="13"/>
  <c r="Y276" i="13"/>
  <c r="X276" i="13"/>
  <c r="W276" i="13"/>
  <c r="V276" i="13"/>
  <c r="U276" i="13"/>
  <c r="T276" i="13"/>
  <c r="S276" i="13"/>
  <c r="R276" i="13"/>
  <c r="Q276" i="13"/>
  <c r="P276" i="13"/>
  <c r="O276" i="13"/>
  <c r="N276" i="13"/>
  <c r="M276" i="13"/>
  <c r="L276" i="13"/>
  <c r="K276" i="13"/>
  <c r="J276" i="13"/>
  <c r="I276" i="13"/>
  <c r="H276" i="13"/>
  <c r="G276" i="13"/>
  <c r="F276" i="13"/>
  <c r="E276" i="13"/>
  <c r="D276" i="13"/>
  <c r="C276" i="13"/>
  <c r="AG271" i="13"/>
  <c r="AG267" i="13"/>
  <c r="AG268" i="13"/>
  <c r="AG272" i="13"/>
  <c r="AG269" i="13"/>
  <c r="AG270" i="13"/>
  <c r="AD267" i="13"/>
  <c r="AC267" i="13"/>
  <c r="AB267" i="13"/>
  <c r="AA267" i="13"/>
  <c r="Z267" i="13"/>
  <c r="Y267" i="13"/>
  <c r="X267" i="13"/>
  <c r="W267" i="13"/>
  <c r="V267" i="13"/>
  <c r="U267" i="13"/>
  <c r="T267" i="13"/>
  <c r="S267" i="13"/>
  <c r="R267" i="13"/>
  <c r="Q267" i="13"/>
  <c r="P267" i="13"/>
  <c r="O267" i="13"/>
  <c r="N267" i="13"/>
  <c r="M267" i="13"/>
  <c r="L267" i="13"/>
  <c r="K267" i="13"/>
  <c r="J267" i="13"/>
  <c r="I267" i="13"/>
  <c r="H267" i="13"/>
  <c r="G267" i="13"/>
  <c r="F267" i="13"/>
  <c r="E267" i="13"/>
  <c r="D267" i="13"/>
  <c r="C267" i="13"/>
  <c r="AG262" i="13"/>
  <c r="AG258" i="13"/>
  <c r="AG259" i="13"/>
  <c r="AG263" i="13"/>
  <c r="AG260" i="13"/>
  <c r="AG261" i="13"/>
  <c r="AD258" i="13"/>
  <c r="AC258" i="13"/>
  <c r="AB258" i="13"/>
  <c r="AA258" i="13"/>
  <c r="Z258" i="13"/>
  <c r="Y258" i="13"/>
  <c r="X258" i="13"/>
  <c r="W258" i="13"/>
  <c r="V258" i="13"/>
  <c r="U258" i="13"/>
  <c r="T258" i="13"/>
  <c r="S258" i="13"/>
  <c r="R258" i="13"/>
  <c r="Q258" i="13"/>
  <c r="P258" i="13"/>
  <c r="O258" i="13"/>
  <c r="N258" i="13"/>
  <c r="M258" i="13"/>
  <c r="L258" i="13"/>
  <c r="K258" i="13"/>
  <c r="J258" i="13"/>
  <c r="I258" i="13"/>
  <c r="H258" i="13"/>
  <c r="G258" i="13"/>
  <c r="F258" i="13"/>
  <c r="E258" i="13"/>
  <c r="D258" i="13"/>
  <c r="C258" i="13"/>
  <c r="AG253" i="13"/>
  <c r="AG249" i="13"/>
  <c r="AG250" i="13"/>
  <c r="AG254" i="13"/>
  <c r="AG251" i="13"/>
  <c r="AG252" i="13"/>
  <c r="AD249" i="13"/>
  <c r="AC249" i="13"/>
  <c r="AB249" i="13"/>
  <c r="AA249" i="13"/>
  <c r="Z249" i="13"/>
  <c r="Y249" i="13"/>
  <c r="X249" i="13"/>
  <c r="W249" i="13"/>
  <c r="V249" i="13"/>
  <c r="U249" i="13"/>
  <c r="T249" i="13"/>
  <c r="S249" i="13"/>
  <c r="R249" i="13"/>
  <c r="Q249" i="13"/>
  <c r="P249" i="13"/>
  <c r="O249" i="13"/>
  <c r="N249" i="13"/>
  <c r="M249" i="13"/>
  <c r="L249" i="13"/>
  <c r="K249" i="13"/>
  <c r="J249" i="13"/>
  <c r="I249" i="13"/>
  <c r="H249" i="13"/>
  <c r="G249" i="13"/>
  <c r="F249" i="13"/>
  <c r="E249" i="13"/>
  <c r="D249" i="13"/>
  <c r="C249" i="13"/>
  <c r="AG244" i="13"/>
  <c r="AG240" i="13"/>
  <c r="AG241" i="13"/>
  <c r="AG245" i="13"/>
  <c r="AG242" i="13"/>
  <c r="AG243" i="13"/>
  <c r="AD240" i="13"/>
  <c r="AC240" i="13"/>
  <c r="AB240" i="13"/>
  <c r="AA240" i="13"/>
  <c r="Z240" i="13"/>
  <c r="Y240" i="13"/>
  <c r="X240" i="13"/>
  <c r="W240" i="13"/>
  <c r="V240" i="13"/>
  <c r="U240" i="13"/>
  <c r="T240" i="13"/>
  <c r="S240" i="13"/>
  <c r="R240" i="13"/>
  <c r="Q240" i="13"/>
  <c r="P240" i="13"/>
  <c r="O240" i="13"/>
  <c r="N240" i="13"/>
  <c r="M240" i="13"/>
  <c r="L240" i="13"/>
  <c r="K240" i="13"/>
  <c r="J240" i="13"/>
  <c r="I240" i="13"/>
  <c r="H240" i="13"/>
  <c r="G240" i="13"/>
  <c r="F240" i="13"/>
  <c r="E240" i="13"/>
  <c r="D240" i="13"/>
  <c r="C240" i="13"/>
  <c r="AG235" i="13"/>
  <c r="AG231" i="13"/>
  <c r="AG232" i="13"/>
  <c r="AG236" i="13"/>
  <c r="AG233" i="13"/>
  <c r="AG234" i="13"/>
  <c r="AD231" i="13"/>
  <c r="AC231" i="13"/>
  <c r="AB231" i="13"/>
  <c r="AA231" i="13"/>
  <c r="Z231" i="13"/>
  <c r="Y231" i="13"/>
  <c r="X231" i="13"/>
  <c r="W231" i="13"/>
  <c r="V231" i="13"/>
  <c r="U231" i="13"/>
  <c r="T231" i="13"/>
  <c r="S231" i="13"/>
  <c r="R231" i="13"/>
  <c r="Q231" i="13"/>
  <c r="P231" i="13"/>
  <c r="O231" i="13"/>
  <c r="N231" i="13"/>
  <c r="M231" i="13"/>
  <c r="L231" i="13"/>
  <c r="K231" i="13"/>
  <c r="J231" i="13"/>
  <c r="I231" i="13"/>
  <c r="H231" i="13"/>
  <c r="G231" i="13"/>
  <c r="F231" i="13"/>
  <c r="E231" i="13"/>
  <c r="D231" i="13"/>
  <c r="C231" i="13"/>
  <c r="AG226" i="13"/>
  <c r="AG222" i="13"/>
  <c r="AG223" i="13"/>
  <c r="AG227" i="13"/>
  <c r="AG224" i="13"/>
  <c r="AG225" i="13"/>
  <c r="AD222" i="13"/>
  <c r="AC222" i="13"/>
  <c r="AB222" i="13"/>
  <c r="AA222" i="13"/>
  <c r="Z222" i="13"/>
  <c r="Y222" i="13"/>
  <c r="X222" i="13"/>
  <c r="W222" i="13"/>
  <c r="V222" i="13"/>
  <c r="U222" i="13"/>
  <c r="T222" i="13"/>
  <c r="S222" i="13"/>
  <c r="R222" i="13"/>
  <c r="Q222" i="13"/>
  <c r="P222" i="13"/>
  <c r="O222" i="13"/>
  <c r="N222" i="13"/>
  <c r="M222" i="13"/>
  <c r="L222" i="13"/>
  <c r="K222" i="13"/>
  <c r="J222" i="13"/>
  <c r="I222" i="13"/>
  <c r="H222" i="13"/>
  <c r="G222" i="13"/>
  <c r="F222" i="13"/>
  <c r="E222" i="13"/>
  <c r="D222" i="13"/>
  <c r="C222" i="13"/>
  <c r="AG217" i="13"/>
  <c r="AG213" i="13"/>
  <c r="AG214" i="13"/>
  <c r="AG218" i="13"/>
  <c r="AG215" i="13"/>
  <c r="AG216" i="13"/>
  <c r="AD213" i="13"/>
  <c r="AC213" i="13"/>
  <c r="AB213" i="13"/>
  <c r="AA213" i="13"/>
  <c r="Z213" i="13"/>
  <c r="Y213" i="13"/>
  <c r="X213" i="13"/>
  <c r="W213" i="13"/>
  <c r="V213" i="13"/>
  <c r="U213" i="13"/>
  <c r="T213" i="13"/>
  <c r="S213" i="13"/>
  <c r="R213" i="13"/>
  <c r="Q213" i="13"/>
  <c r="P213" i="13"/>
  <c r="O213" i="13"/>
  <c r="N213" i="13"/>
  <c r="M213" i="13"/>
  <c r="L213" i="13"/>
  <c r="K213" i="13"/>
  <c r="J213" i="13"/>
  <c r="I213" i="13"/>
  <c r="H213" i="13"/>
  <c r="G213" i="13"/>
  <c r="F213" i="13"/>
  <c r="E213" i="13"/>
  <c r="D213" i="13"/>
  <c r="C213" i="13"/>
  <c r="AG208" i="13"/>
  <c r="AG204" i="13"/>
  <c r="AG205" i="13"/>
  <c r="AG209" i="13"/>
  <c r="AG206" i="13"/>
  <c r="AG207" i="13"/>
  <c r="AD204" i="13"/>
  <c r="AC204" i="13"/>
  <c r="AB204" i="13"/>
  <c r="AA204" i="13"/>
  <c r="Z204" i="13"/>
  <c r="Y204" i="13"/>
  <c r="X204" i="13"/>
  <c r="W204" i="13"/>
  <c r="V204" i="13"/>
  <c r="U204" i="13"/>
  <c r="T204" i="13"/>
  <c r="S204" i="13"/>
  <c r="R204" i="13"/>
  <c r="Q204" i="13"/>
  <c r="P204" i="13"/>
  <c r="O204" i="13"/>
  <c r="N204" i="13"/>
  <c r="M204" i="13"/>
  <c r="L204" i="13"/>
  <c r="K204" i="13"/>
  <c r="J204" i="13"/>
  <c r="I204" i="13"/>
  <c r="H204" i="13"/>
  <c r="G204" i="13"/>
  <c r="F204" i="13"/>
  <c r="E204" i="13"/>
  <c r="D204" i="13"/>
  <c r="C204" i="13"/>
  <c r="AG199" i="13"/>
  <c r="AG195" i="13"/>
  <c r="AG196" i="13"/>
  <c r="AG200" i="13"/>
  <c r="AG197" i="13"/>
  <c r="AG198" i="13"/>
  <c r="AD195" i="13"/>
  <c r="AC195" i="13"/>
  <c r="AB195" i="13"/>
  <c r="AA195" i="13"/>
  <c r="Z195" i="13"/>
  <c r="Y195" i="13"/>
  <c r="X195" i="13"/>
  <c r="W195" i="13"/>
  <c r="V195" i="13"/>
  <c r="U195" i="13"/>
  <c r="T195" i="13"/>
  <c r="S195" i="13"/>
  <c r="R195" i="13"/>
  <c r="Q195" i="13"/>
  <c r="P195" i="13"/>
  <c r="O195" i="13"/>
  <c r="N195" i="13"/>
  <c r="M195" i="13"/>
  <c r="L195" i="13"/>
  <c r="K195" i="13"/>
  <c r="J195" i="13"/>
  <c r="I195" i="13"/>
  <c r="H195" i="13"/>
  <c r="G195" i="13"/>
  <c r="F195" i="13"/>
  <c r="E195" i="13"/>
  <c r="D195" i="13"/>
  <c r="C195" i="13"/>
  <c r="AG190" i="13"/>
  <c r="AG186" i="13"/>
  <c r="AG187" i="13"/>
  <c r="AG191" i="13"/>
  <c r="AG188" i="13"/>
  <c r="AG189" i="13"/>
  <c r="AD186" i="13"/>
  <c r="AC186" i="13"/>
  <c r="AB186" i="13"/>
  <c r="AA186" i="13"/>
  <c r="Z186" i="13"/>
  <c r="Y186" i="13"/>
  <c r="X186" i="13"/>
  <c r="W186" i="13"/>
  <c r="V186" i="13"/>
  <c r="U186" i="13"/>
  <c r="T186" i="13"/>
  <c r="S186" i="13"/>
  <c r="R186" i="13"/>
  <c r="Q186" i="13"/>
  <c r="P186" i="13"/>
  <c r="O186" i="13"/>
  <c r="N186" i="13"/>
  <c r="M186" i="13"/>
  <c r="L186" i="13"/>
  <c r="K186" i="13"/>
  <c r="J186" i="13"/>
  <c r="I186" i="13"/>
  <c r="H186" i="13"/>
  <c r="G186" i="13"/>
  <c r="F186" i="13"/>
  <c r="E186" i="13"/>
  <c r="D186" i="13"/>
  <c r="C186" i="13"/>
  <c r="AG181" i="13"/>
  <c r="AG177" i="13"/>
  <c r="AG178" i="13"/>
  <c r="AG182" i="13"/>
  <c r="AG179" i="13"/>
  <c r="AG180" i="13"/>
  <c r="AD177" i="13"/>
  <c r="AC177" i="13"/>
  <c r="AB177" i="13"/>
  <c r="AA177" i="13"/>
  <c r="Z177" i="13"/>
  <c r="Y177" i="13"/>
  <c r="X177" i="13"/>
  <c r="W177" i="13"/>
  <c r="V177" i="13"/>
  <c r="U177" i="13"/>
  <c r="T177" i="13"/>
  <c r="S177" i="13"/>
  <c r="R177" i="13"/>
  <c r="Q177" i="13"/>
  <c r="P177" i="13"/>
  <c r="O177" i="13"/>
  <c r="N177" i="13"/>
  <c r="M177" i="13"/>
  <c r="L177" i="13"/>
  <c r="K177" i="13"/>
  <c r="J177" i="13"/>
  <c r="I177" i="13"/>
  <c r="H177" i="13"/>
  <c r="G177" i="13"/>
  <c r="F177" i="13"/>
  <c r="E177" i="13"/>
  <c r="D177" i="13"/>
  <c r="C177" i="13"/>
  <c r="AG172" i="13"/>
  <c r="AG168" i="13"/>
  <c r="AG169" i="13"/>
  <c r="AG173" i="13"/>
  <c r="AG170" i="13"/>
  <c r="AG171" i="13"/>
  <c r="AD168" i="13"/>
  <c r="AC168" i="13"/>
  <c r="AB168" i="13"/>
  <c r="AA168" i="13"/>
  <c r="Z168" i="13"/>
  <c r="Y168" i="13"/>
  <c r="X168" i="13"/>
  <c r="W168" i="13"/>
  <c r="V168" i="13"/>
  <c r="U168" i="13"/>
  <c r="T168" i="13"/>
  <c r="S168" i="13"/>
  <c r="R168" i="13"/>
  <c r="Q168" i="13"/>
  <c r="P168" i="13"/>
  <c r="O168" i="13"/>
  <c r="N168" i="13"/>
  <c r="M168" i="13"/>
  <c r="L168" i="13"/>
  <c r="K168" i="13"/>
  <c r="J168" i="13"/>
  <c r="I168" i="13"/>
  <c r="H168" i="13"/>
  <c r="G168" i="13"/>
  <c r="F168" i="13"/>
  <c r="E168" i="13"/>
  <c r="D168" i="13"/>
  <c r="C168" i="13"/>
  <c r="AG163" i="13"/>
  <c r="AG159" i="13"/>
  <c r="AG160" i="13"/>
  <c r="AG164" i="13"/>
  <c r="AG161" i="13"/>
  <c r="AG162" i="13"/>
  <c r="AD159" i="13"/>
  <c r="AC159" i="13"/>
  <c r="AB159" i="13"/>
  <c r="AA159" i="13"/>
  <c r="Z159" i="13"/>
  <c r="Y159" i="13"/>
  <c r="X159" i="13"/>
  <c r="W159" i="13"/>
  <c r="V159" i="13"/>
  <c r="U159" i="13"/>
  <c r="T159" i="13"/>
  <c r="S159" i="13"/>
  <c r="R159" i="13"/>
  <c r="Q159" i="13"/>
  <c r="P159" i="13"/>
  <c r="O159" i="13"/>
  <c r="N159" i="13"/>
  <c r="M159" i="13"/>
  <c r="L159" i="13"/>
  <c r="K159" i="13"/>
  <c r="J159" i="13"/>
  <c r="I159" i="13"/>
  <c r="H159" i="13"/>
  <c r="G159" i="13"/>
  <c r="F159" i="13"/>
  <c r="E159" i="13"/>
  <c r="D159" i="13"/>
  <c r="C159" i="13"/>
  <c r="AG154" i="13"/>
  <c r="AG150" i="13"/>
  <c r="AG151" i="13"/>
  <c r="AG155" i="13"/>
  <c r="AG152" i="13"/>
  <c r="AG153" i="13"/>
  <c r="AD150" i="13"/>
  <c r="AC150" i="13"/>
  <c r="AB150" i="13"/>
  <c r="AA150" i="13"/>
  <c r="Z150" i="13"/>
  <c r="Y150" i="13"/>
  <c r="X150" i="13"/>
  <c r="W150" i="13"/>
  <c r="V150" i="13"/>
  <c r="U150" i="13"/>
  <c r="T150" i="13"/>
  <c r="S150" i="13"/>
  <c r="R150" i="13"/>
  <c r="Q150" i="13"/>
  <c r="P150" i="13"/>
  <c r="O150" i="13"/>
  <c r="N150" i="13"/>
  <c r="M150" i="13"/>
  <c r="L150" i="13"/>
  <c r="K150" i="13"/>
  <c r="J150" i="13"/>
  <c r="I150" i="13"/>
  <c r="H150" i="13"/>
  <c r="G150" i="13"/>
  <c r="F150" i="13"/>
  <c r="E150" i="13"/>
  <c r="D150" i="13"/>
  <c r="C150" i="13"/>
  <c r="AG145" i="13"/>
  <c r="AG141" i="13"/>
  <c r="AG142" i="13"/>
  <c r="AG146" i="13"/>
  <c r="AG143" i="13"/>
  <c r="AG144" i="13"/>
  <c r="AD141" i="13"/>
  <c r="AC141" i="13"/>
  <c r="AB141" i="13"/>
  <c r="AA141" i="13"/>
  <c r="Z141" i="13"/>
  <c r="Y141" i="13"/>
  <c r="X141" i="13"/>
  <c r="W141" i="13"/>
  <c r="V141" i="13"/>
  <c r="U141" i="13"/>
  <c r="T141" i="13"/>
  <c r="S141" i="13"/>
  <c r="R141" i="13"/>
  <c r="Q141" i="13"/>
  <c r="P141" i="13"/>
  <c r="O141" i="13"/>
  <c r="N141" i="13"/>
  <c r="M141" i="13"/>
  <c r="L141" i="13"/>
  <c r="K141" i="13"/>
  <c r="J141" i="13"/>
  <c r="I141" i="13"/>
  <c r="H141" i="13"/>
  <c r="G141" i="13"/>
  <c r="F141" i="13"/>
  <c r="E141" i="13"/>
  <c r="D141" i="13"/>
  <c r="C141" i="13"/>
  <c r="AG136" i="13"/>
  <c r="AG132" i="13"/>
  <c r="AG133" i="13"/>
  <c r="AG137" i="13"/>
  <c r="AG134" i="13"/>
  <c r="AG135" i="13"/>
  <c r="AD132" i="13"/>
  <c r="AC132" i="13"/>
  <c r="AB132" i="13"/>
  <c r="AA132" i="13"/>
  <c r="Z132" i="13"/>
  <c r="Y132" i="13"/>
  <c r="X132" i="13"/>
  <c r="W132" i="13"/>
  <c r="V132" i="13"/>
  <c r="U132" i="13"/>
  <c r="T132" i="13"/>
  <c r="S132" i="13"/>
  <c r="R132" i="13"/>
  <c r="Q132" i="13"/>
  <c r="P132" i="13"/>
  <c r="O132" i="13"/>
  <c r="N132" i="13"/>
  <c r="M132" i="13"/>
  <c r="L132" i="13"/>
  <c r="K132" i="13"/>
  <c r="J132" i="13"/>
  <c r="I132" i="13"/>
  <c r="H132" i="13"/>
  <c r="G132" i="13"/>
  <c r="F132" i="13"/>
  <c r="E132" i="13"/>
  <c r="D132" i="13"/>
  <c r="C132" i="13"/>
  <c r="AG127" i="13"/>
  <c r="AG123" i="13"/>
  <c r="AG124" i="13"/>
  <c r="AG128" i="13"/>
  <c r="AG125" i="13"/>
  <c r="AG126" i="13"/>
  <c r="AD123" i="13"/>
  <c r="AC123" i="13"/>
  <c r="AB123" i="13"/>
  <c r="AA123" i="13"/>
  <c r="Z123" i="13"/>
  <c r="Y123" i="13"/>
  <c r="X123" i="13"/>
  <c r="W123" i="13"/>
  <c r="V123" i="13"/>
  <c r="U123" i="13"/>
  <c r="T123" i="13"/>
  <c r="S123" i="13"/>
  <c r="R123" i="13"/>
  <c r="Q123" i="13"/>
  <c r="P123" i="13"/>
  <c r="O123" i="13"/>
  <c r="N123" i="13"/>
  <c r="M123" i="13"/>
  <c r="L123" i="13"/>
  <c r="K123" i="13"/>
  <c r="J123" i="13"/>
  <c r="I123" i="13"/>
  <c r="H123" i="13"/>
  <c r="G123" i="13"/>
  <c r="F123" i="13"/>
  <c r="E123" i="13"/>
  <c r="D123" i="13"/>
  <c r="C123" i="13"/>
  <c r="AG118" i="13"/>
  <c r="AG114" i="13"/>
  <c r="AG115" i="13"/>
  <c r="AG119" i="13"/>
  <c r="AG116" i="13"/>
  <c r="AG117" i="13"/>
  <c r="AD114" i="13"/>
  <c r="AC114" i="13"/>
  <c r="AB114" i="13"/>
  <c r="AA114" i="13"/>
  <c r="Z114" i="13"/>
  <c r="Y114" i="13"/>
  <c r="X114" i="13"/>
  <c r="W114" i="13"/>
  <c r="V114" i="13"/>
  <c r="U114" i="13"/>
  <c r="T114" i="13"/>
  <c r="S114" i="13"/>
  <c r="R114" i="13"/>
  <c r="Q114" i="13"/>
  <c r="P114" i="13"/>
  <c r="O114" i="13"/>
  <c r="N114" i="13"/>
  <c r="M114" i="13"/>
  <c r="L114" i="13"/>
  <c r="K114" i="13"/>
  <c r="J114" i="13"/>
  <c r="I114" i="13"/>
  <c r="H114" i="13"/>
  <c r="G114" i="13"/>
  <c r="F114" i="13"/>
  <c r="E114" i="13"/>
  <c r="D114" i="13"/>
  <c r="C114" i="13"/>
  <c r="AG109" i="13"/>
  <c r="AG105" i="13"/>
  <c r="AG106" i="13"/>
  <c r="AG110" i="13"/>
  <c r="AG107" i="13"/>
  <c r="AG108" i="13"/>
  <c r="AD105" i="13"/>
  <c r="AC105" i="13"/>
  <c r="AB105" i="13"/>
  <c r="AA105" i="13"/>
  <c r="Z105" i="13"/>
  <c r="Y105" i="13"/>
  <c r="X105" i="13"/>
  <c r="W105" i="13"/>
  <c r="V105" i="13"/>
  <c r="U105" i="13"/>
  <c r="T105" i="13"/>
  <c r="S105" i="13"/>
  <c r="R105" i="13"/>
  <c r="Q105" i="13"/>
  <c r="P105" i="13"/>
  <c r="O105" i="13"/>
  <c r="N105" i="13"/>
  <c r="M105" i="13"/>
  <c r="L105" i="13"/>
  <c r="K105" i="13"/>
  <c r="J105" i="13"/>
  <c r="I105" i="13"/>
  <c r="H105" i="13"/>
  <c r="G105" i="13"/>
  <c r="F105" i="13"/>
  <c r="E105" i="13"/>
  <c r="D105" i="13"/>
  <c r="C105" i="13"/>
  <c r="AG100" i="13"/>
  <c r="AG96" i="13"/>
  <c r="AG97" i="13"/>
  <c r="AG101" i="13"/>
  <c r="AG98" i="13"/>
  <c r="AG99" i="13"/>
  <c r="AD96" i="13"/>
  <c r="AC96" i="13"/>
  <c r="AB96" i="13"/>
  <c r="AA96" i="13"/>
  <c r="Z96" i="13"/>
  <c r="Y96" i="13"/>
  <c r="X96" i="13"/>
  <c r="W96" i="13"/>
  <c r="V96" i="13"/>
  <c r="U96" i="13"/>
  <c r="T96" i="13"/>
  <c r="S96" i="13"/>
  <c r="R96" i="13"/>
  <c r="Q96" i="13"/>
  <c r="P96" i="13"/>
  <c r="O96" i="13"/>
  <c r="N96" i="13"/>
  <c r="M96" i="13"/>
  <c r="L96" i="13"/>
  <c r="K96" i="13"/>
  <c r="J96" i="13"/>
  <c r="I96" i="13"/>
  <c r="H96" i="13"/>
  <c r="G96" i="13"/>
  <c r="F96" i="13"/>
  <c r="E96" i="13"/>
  <c r="D96" i="13"/>
  <c r="C96" i="13"/>
  <c r="AG91" i="13"/>
  <c r="AG87" i="13"/>
  <c r="AG88" i="13"/>
  <c r="AG92" i="13"/>
  <c r="AG89" i="13"/>
  <c r="AG90" i="13"/>
  <c r="AD87" i="13"/>
  <c r="AC87" i="13"/>
  <c r="AB87" i="13"/>
  <c r="AA87" i="13"/>
  <c r="Z87" i="13"/>
  <c r="Y87" i="13"/>
  <c r="X87" i="13"/>
  <c r="W87" i="13"/>
  <c r="V87" i="13"/>
  <c r="U87" i="13"/>
  <c r="T87" i="13"/>
  <c r="S87" i="13"/>
  <c r="R87" i="13"/>
  <c r="Q87" i="13"/>
  <c r="P87" i="13"/>
  <c r="O87" i="13"/>
  <c r="N87" i="13"/>
  <c r="M87" i="13"/>
  <c r="L87" i="13"/>
  <c r="K87" i="13"/>
  <c r="J87" i="13"/>
  <c r="I87" i="13"/>
  <c r="H87" i="13"/>
  <c r="G87" i="13"/>
  <c r="F87" i="13"/>
  <c r="E87" i="13"/>
  <c r="D87" i="13"/>
  <c r="C87" i="13"/>
  <c r="AG82" i="13"/>
  <c r="AG78" i="13"/>
  <c r="AG79" i="13"/>
  <c r="AG83" i="13"/>
  <c r="AG80" i="13"/>
  <c r="AG81" i="13"/>
  <c r="AD78" i="13"/>
  <c r="AC78" i="13"/>
  <c r="AB78" i="13"/>
  <c r="AA78" i="13"/>
  <c r="Z78" i="13"/>
  <c r="Y78" i="13"/>
  <c r="X78" i="13"/>
  <c r="W78" i="13"/>
  <c r="V78" i="13"/>
  <c r="U78" i="13"/>
  <c r="T78" i="13"/>
  <c r="S78" i="13"/>
  <c r="R78" i="13"/>
  <c r="Q78" i="13"/>
  <c r="P78" i="13"/>
  <c r="O78" i="13"/>
  <c r="N78" i="13"/>
  <c r="M78" i="13"/>
  <c r="L78" i="13"/>
  <c r="K78" i="13"/>
  <c r="J78" i="13"/>
  <c r="I78" i="13"/>
  <c r="H78" i="13"/>
  <c r="G78" i="13"/>
  <c r="F78" i="13"/>
  <c r="E78" i="13"/>
  <c r="D78" i="13"/>
  <c r="C78" i="13"/>
  <c r="AG73" i="13"/>
  <c r="AG69" i="13"/>
  <c r="AG70" i="13"/>
  <c r="AG74" i="13"/>
  <c r="AG71" i="13"/>
  <c r="AG72" i="13"/>
  <c r="AD69" i="13"/>
  <c r="AC69" i="13"/>
  <c r="AB69" i="13"/>
  <c r="AA69" i="13"/>
  <c r="Z69" i="13"/>
  <c r="Y69" i="13"/>
  <c r="X69" i="13"/>
  <c r="W69" i="13"/>
  <c r="V69" i="13"/>
  <c r="U69" i="13"/>
  <c r="T69" i="13"/>
  <c r="S69" i="13"/>
  <c r="R69" i="13"/>
  <c r="Q69" i="13"/>
  <c r="P69" i="13"/>
  <c r="O69" i="13"/>
  <c r="N69" i="13"/>
  <c r="M69" i="13"/>
  <c r="L69" i="13"/>
  <c r="K69" i="13"/>
  <c r="J69" i="13"/>
  <c r="I69" i="13"/>
  <c r="H69" i="13"/>
  <c r="G69" i="13"/>
  <c r="F69" i="13"/>
  <c r="E69" i="13"/>
  <c r="D69" i="13"/>
  <c r="C69" i="13"/>
  <c r="AG64" i="13"/>
  <c r="AG60" i="13"/>
  <c r="AG61" i="13"/>
  <c r="AG65" i="13"/>
  <c r="AG62" i="13"/>
  <c r="AG63" i="13"/>
  <c r="AD60" i="13"/>
  <c r="AC60" i="13"/>
  <c r="AB60" i="13"/>
  <c r="AA60" i="13"/>
  <c r="Z60" i="13"/>
  <c r="Y60" i="13"/>
  <c r="X60" i="13"/>
  <c r="W60" i="13"/>
  <c r="V60" i="13"/>
  <c r="U60" i="13"/>
  <c r="T60" i="13"/>
  <c r="S60" i="13"/>
  <c r="R60" i="13"/>
  <c r="Q60" i="13"/>
  <c r="P60" i="13"/>
  <c r="O60" i="13"/>
  <c r="N60" i="13"/>
  <c r="M60" i="13"/>
  <c r="L60" i="13"/>
  <c r="K60" i="13"/>
  <c r="J60" i="13"/>
  <c r="I60" i="13"/>
  <c r="H60" i="13"/>
  <c r="G60" i="13"/>
  <c r="F60" i="13"/>
  <c r="E60" i="13"/>
  <c r="D60" i="13"/>
  <c r="C60" i="13"/>
  <c r="AG55" i="13"/>
  <c r="AG51" i="13"/>
  <c r="AG52" i="13"/>
  <c r="AG56" i="13"/>
  <c r="AG53" i="13"/>
  <c r="AG54" i="13"/>
  <c r="AD51" i="13"/>
  <c r="AC51" i="13"/>
  <c r="AB51" i="13"/>
  <c r="AA51" i="13"/>
  <c r="Z51" i="13"/>
  <c r="Y51" i="13"/>
  <c r="X51" i="13"/>
  <c r="W51" i="13"/>
  <c r="V51" i="13"/>
  <c r="U51" i="13"/>
  <c r="T51" i="13"/>
  <c r="S51" i="13"/>
  <c r="R51" i="13"/>
  <c r="Q51" i="13"/>
  <c r="P51" i="13"/>
  <c r="O51" i="13"/>
  <c r="N51" i="13"/>
  <c r="M51" i="13"/>
  <c r="L51" i="13"/>
  <c r="K51" i="13"/>
  <c r="J51" i="13"/>
  <c r="I51" i="13"/>
  <c r="H51" i="13"/>
  <c r="G51" i="13"/>
  <c r="F51" i="13"/>
  <c r="E51" i="13"/>
  <c r="D51" i="13"/>
  <c r="C51" i="13"/>
  <c r="AG46" i="13"/>
  <c r="AG42" i="13"/>
  <c r="AG43" i="13"/>
  <c r="AG47" i="13"/>
  <c r="AG44" i="13"/>
  <c r="AG45" i="13"/>
  <c r="AD42" i="13"/>
  <c r="AC42" i="13"/>
  <c r="AB42" i="13"/>
  <c r="AA42" i="13"/>
  <c r="Z42" i="13"/>
  <c r="Y42" i="13"/>
  <c r="X42" i="13"/>
  <c r="W42" i="13"/>
  <c r="V42" i="13"/>
  <c r="U42" i="13"/>
  <c r="T42" i="13"/>
  <c r="S42" i="13"/>
  <c r="R42" i="13"/>
  <c r="Q42" i="13"/>
  <c r="P42" i="13"/>
  <c r="O42" i="13"/>
  <c r="N42" i="13"/>
  <c r="M42" i="13"/>
  <c r="L42" i="13"/>
  <c r="K42" i="13"/>
  <c r="J42" i="13"/>
  <c r="I42" i="13"/>
  <c r="H42" i="13"/>
  <c r="G42" i="13"/>
  <c r="F42" i="13"/>
  <c r="E42" i="13"/>
  <c r="D42" i="13"/>
  <c r="C42" i="13"/>
  <c r="AG37" i="13"/>
  <c r="AG33" i="13"/>
  <c r="AG34" i="13"/>
  <c r="AG38" i="13"/>
  <c r="AG35" i="13"/>
  <c r="AG36" i="13"/>
  <c r="AD33" i="13"/>
  <c r="AC33" i="13"/>
  <c r="AB33" i="13"/>
  <c r="AA33" i="13"/>
  <c r="Z33" i="13"/>
  <c r="Y33" i="13"/>
  <c r="X33" i="13"/>
  <c r="W33" i="13"/>
  <c r="V33" i="13"/>
  <c r="U33" i="13"/>
  <c r="T33" i="13"/>
  <c r="S33" i="13"/>
  <c r="R33" i="13"/>
  <c r="Q33" i="13"/>
  <c r="P33" i="13"/>
  <c r="O33" i="13"/>
  <c r="N33" i="13"/>
  <c r="M33" i="13"/>
  <c r="L33" i="13"/>
  <c r="K33" i="13"/>
  <c r="J33" i="13"/>
  <c r="I33" i="13"/>
  <c r="H33" i="13"/>
  <c r="G33" i="13"/>
  <c r="F33" i="13"/>
  <c r="E33" i="13"/>
  <c r="D33" i="13"/>
  <c r="C33" i="13"/>
  <c r="AG28" i="13"/>
  <c r="AG24" i="13"/>
  <c r="AG25" i="13"/>
  <c r="AG29" i="13"/>
  <c r="AG26" i="13"/>
  <c r="AG27" i="13"/>
  <c r="AD24" i="13"/>
  <c r="AC24" i="13"/>
  <c r="AB24" i="13"/>
  <c r="AA24" i="13"/>
  <c r="Z24" i="13"/>
  <c r="Y24" i="13"/>
  <c r="X24" i="13"/>
  <c r="W24" i="13"/>
  <c r="V24" i="13"/>
  <c r="U24" i="13"/>
  <c r="T24" i="13"/>
  <c r="S24" i="13"/>
  <c r="R24" i="13"/>
  <c r="Q24" i="13"/>
  <c r="P24" i="13"/>
  <c r="O24" i="13"/>
  <c r="N24" i="13"/>
  <c r="M24" i="13"/>
  <c r="L24" i="13"/>
  <c r="K24" i="13"/>
  <c r="J24" i="13"/>
  <c r="I24" i="13"/>
  <c r="H24" i="13"/>
  <c r="G24" i="13"/>
  <c r="F24" i="13"/>
  <c r="E24" i="13"/>
  <c r="D24" i="13"/>
  <c r="C24" i="13"/>
  <c r="AG19" i="13"/>
  <c r="AG15" i="13"/>
  <c r="AG16" i="13"/>
  <c r="AG20" i="13"/>
  <c r="AO11" i="13"/>
  <c r="AP11" i="13"/>
  <c r="AQ11" i="13"/>
  <c r="AR11" i="13"/>
  <c r="AS11" i="13"/>
  <c r="AT11" i="13"/>
  <c r="AU11" i="13"/>
  <c r="AV11" i="13"/>
  <c r="AW11" i="13"/>
  <c r="AX11" i="13"/>
  <c r="AY11" i="13"/>
  <c r="AZ11" i="13"/>
  <c r="BA11" i="13"/>
  <c r="BB11" i="13"/>
  <c r="BC11" i="13"/>
  <c r="BD11" i="13"/>
  <c r="BE11" i="13"/>
  <c r="BF11" i="13"/>
  <c r="BG11" i="13"/>
  <c r="BH11" i="13"/>
  <c r="BI11" i="13"/>
  <c r="BJ11" i="13"/>
  <c r="BK11" i="13"/>
  <c r="BL11" i="13"/>
  <c r="BM11" i="13"/>
  <c r="BN11" i="13"/>
  <c r="BO11" i="13"/>
  <c r="BP11" i="13"/>
  <c r="BQ11" i="13"/>
  <c r="BR11" i="13"/>
  <c r="BS11" i="13"/>
  <c r="BT11" i="13"/>
  <c r="BU11" i="13"/>
  <c r="BV11" i="13"/>
  <c r="BW11" i="13"/>
  <c r="BW18" i="13"/>
  <c r="BV18" i="13"/>
  <c r="BU18" i="13"/>
  <c r="BT18" i="13"/>
  <c r="BS18" i="13"/>
  <c r="BR18" i="13"/>
  <c r="BQ18" i="13"/>
  <c r="BP18" i="13"/>
  <c r="BO18" i="13"/>
  <c r="BN18" i="13"/>
  <c r="BM18" i="13"/>
  <c r="BL18" i="13"/>
  <c r="BK18" i="13"/>
  <c r="BJ18" i="13"/>
  <c r="BI18" i="13"/>
  <c r="BH18" i="13"/>
  <c r="BG18" i="13"/>
  <c r="BF18" i="13"/>
  <c r="BE18" i="13"/>
  <c r="BD18" i="13"/>
  <c r="BC18" i="13"/>
  <c r="BB18" i="13"/>
  <c r="BA18" i="13"/>
  <c r="AZ18" i="13"/>
  <c r="AY18" i="13"/>
  <c r="AX18" i="13"/>
  <c r="AW18" i="13"/>
  <c r="AV18" i="13"/>
  <c r="AU18" i="13"/>
  <c r="AT18" i="13"/>
  <c r="AS18" i="13"/>
  <c r="AR18" i="13"/>
  <c r="AQ18" i="13"/>
  <c r="AP18" i="13"/>
  <c r="AO18" i="13"/>
  <c r="AN18" i="13"/>
  <c r="C15" i="13"/>
  <c r="AN10" i="13"/>
  <c r="D15" i="13"/>
  <c r="AO10" i="13"/>
  <c r="E15" i="13"/>
  <c r="AP10" i="13"/>
  <c r="F15" i="13"/>
  <c r="AQ10" i="13"/>
  <c r="G15" i="13"/>
  <c r="AR10" i="13"/>
  <c r="H15" i="13"/>
  <c r="AS10" i="13"/>
  <c r="I15" i="13"/>
  <c r="AT10" i="13"/>
  <c r="J15" i="13"/>
  <c r="AU10" i="13"/>
  <c r="K15" i="13"/>
  <c r="AV10" i="13"/>
  <c r="L15" i="13"/>
  <c r="AW10" i="13"/>
  <c r="M15" i="13"/>
  <c r="AX10" i="13"/>
  <c r="N15" i="13"/>
  <c r="AY10" i="13"/>
  <c r="O15" i="13"/>
  <c r="AZ10" i="13"/>
  <c r="P15" i="13"/>
  <c r="BA10" i="13"/>
  <c r="Q15" i="13"/>
  <c r="BB10" i="13"/>
  <c r="R15" i="13"/>
  <c r="BC10" i="13"/>
  <c r="S15" i="13"/>
  <c r="BD10" i="13"/>
  <c r="T15" i="13"/>
  <c r="BE10" i="13"/>
  <c r="U15" i="13"/>
  <c r="BF10" i="13"/>
  <c r="V15" i="13"/>
  <c r="BG10" i="13"/>
  <c r="W15" i="13"/>
  <c r="BH10" i="13"/>
  <c r="X15" i="13"/>
  <c r="BI10" i="13"/>
  <c r="Y15" i="13"/>
  <c r="BJ10" i="13"/>
  <c r="Z15" i="13"/>
  <c r="BK10" i="13"/>
  <c r="AA15" i="13"/>
  <c r="BL10" i="13"/>
  <c r="AB15" i="13"/>
  <c r="BM10" i="13"/>
  <c r="AC15" i="13"/>
  <c r="BN10" i="13"/>
  <c r="AD15" i="13"/>
  <c r="BO10" i="13"/>
  <c r="AL10" i="13"/>
  <c r="AL18" i="13"/>
  <c r="AG17" i="13"/>
  <c r="AG18" i="13"/>
  <c r="BW16" i="13"/>
  <c r="BV16" i="13"/>
  <c r="BU16" i="13"/>
  <c r="BT16" i="13"/>
  <c r="BS16" i="13"/>
  <c r="BR16" i="13"/>
  <c r="BQ16" i="13"/>
  <c r="BP16" i="13"/>
  <c r="BO16" i="13"/>
  <c r="BN16" i="13"/>
  <c r="BM16" i="13"/>
  <c r="BL16" i="13"/>
  <c r="BK16" i="13"/>
  <c r="BJ16" i="13"/>
  <c r="BI16" i="13"/>
  <c r="BH16" i="13"/>
  <c r="BG16" i="13"/>
  <c r="BF16" i="13"/>
  <c r="BE16" i="13"/>
  <c r="BD16" i="13"/>
  <c r="BC16" i="13"/>
  <c r="BB16" i="13"/>
  <c r="BA16" i="13"/>
  <c r="AZ16" i="13"/>
  <c r="AY16" i="13"/>
  <c r="AX16" i="13"/>
  <c r="AW16" i="13"/>
  <c r="AV16" i="13"/>
  <c r="AU16" i="13"/>
  <c r="AT16" i="13"/>
  <c r="AS16" i="13"/>
  <c r="AR16" i="13"/>
  <c r="AQ16" i="13"/>
  <c r="AP16" i="13"/>
  <c r="AO16" i="13"/>
  <c r="AN16" i="13"/>
  <c r="AL16" i="13"/>
  <c r="BW14" i="13"/>
  <c r="BV14" i="13"/>
  <c r="BU14" i="13"/>
  <c r="BT14" i="13"/>
  <c r="BS14" i="13"/>
  <c r="BR14" i="13"/>
  <c r="BQ14" i="13"/>
  <c r="BP14" i="13"/>
  <c r="BO14" i="13"/>
  <c r="BN14" i="13"/>
  <c r="BM14" i="13"/>
  <c r="BL14" i="13"/>
  <c r="BK14" i="13"/>
  <c r="BJ14" i="13"/>
  <c r="BI14" i="13"/>
  <c r="BH14" i="13"/>
  <c r="BG14" i="13"/>
  <c r="BF14" i="13"/>
  <c r="BE14" i="13"/>
  <c r="BD14" i="13"/>
  <c r="BC14" i="13"/>
  <c r="BB14" i="13"/>
  <c r="BA14" i="13"/>
  <c r="AZ14" i="13"/>
  <c r="AY14" i="13"/>
  <c r="AX14" i="13"/>
  <c r="AW14" i="13"/>
  <c r="AV14" i="13"/>
  <c r="AU14" i="13"/>
  <c r="AT14" i="13"/>
  <c r="AS14" i="13"/>
  <c r="AR14" i="13"/>
  <c r="AQ14" i="13"/>
  <c r="AP14" i="13"/>
  <c r="AO14" i="13"/>
  <c r="AN14" i="13"/>
  <c r="AL14" i="13"/>
  <c r="BW12" i="13"/>
  <c r="BV12" i="13"/>
  <c r="BU12" i="13"/>
  <c r="BT12" i="13"/>
  <c r="BS12" i="13"/>
  <c r="BR12" i="13"/>
  <c r="BQ12" i="13"/>
  <c r="BP12" i="13"/>
  <c r="BO12" i="13"/>
  <c r="BN12" i="13"/>
  <c r="BM12" i="13"/>
  <c r="BL12" i="13"/>
  <c r="BK12" i="13"/>
  <c r="BJ12" i="13"/>
  <c r="BI12" i="13"/>
  <c r="BH12" i="13"/>
  <c r="BG12" i="13"/>
  <c r="BF12" i="13"/>
  <c r="BE12" i="13"/>
  <c r="BD12" i="13"/>
  <c r="BC12" i="13"/>
  <c r="BB12" i="13"/>
  <c r="BA12" i="13"/>
  <c r="AZ12" i="13"/>
  <c r="AY12" i="13"/>
  <c r="AX12" i="13"/>
  <c r="AW12" i="13"/>
  <c r="AV12" i="13"/>
  <c r="AU12" i="13"/>
  <c r="AT12" i="13"/>
  <c r="AS12" i="13"/>
  <c r="AR12" i="13"/>
  <c r="AQ12" i="13"/>
  <c r="AP12" i="13"/>
  <c r="AO12" i="13"/>
  <c r="AN12" i="13"/>
  <c r="AL12" i="13"/>
  <c r="P5" i="13"/>
  <c r="AG334" i="11"/>
  <c r="AG330" i="11"/>
  <c r="C14" i="11"/>
  <c r="D14" i="11"/>
  <c r="E14" i="11"/>
  <c r="F14" i="11"/>
  <c r="G14" i="11"/>
  <c r="H14" i="11"/>
  <c r="I14" i="11"/>
  <c r="J14" i="11"/>
  <c r="K14" i="11"/>
  <c r="L14" i="11"/>
  <c r="M14" i="11"/>
  <c r="N14" i="11"/>
  <c r="O14" i="11"/>
  <c r="P14" i="11"/>
  <c r="Q14" i="11"/>
  <c r="R14" i="11"/>
  <c r="S14" i="11"/>
  <c r="T14" i="11"/>
  <c r="U14" i="11"/>
  <c r="V14" i="11"/>
  <c r="W14" i="11"/>
  <c r="X14" i="11"/>
  <c r="Y14" i="11"/>
  <c r="Z14" i="11"/>
  <c r="AA14" i="11"/>
  <c r="AB14" i="11"/>
  <c r="AC14" i="11"/>
  <c r="AD14" i="11"/>
  <c r="C23" i="11"/>
  <c r="D23" i="11"/>
  <c r="E23" i="11"/>
  <c r="F23" i="11"/>
  <c r="G23" i="11"/>
  <c r="H23" i="11"/>
  <c r="I23" i="11"/>
  <c r="J23" i="11"/>
  <c r="K23" i="11"/>
  <c r="L23" i="11"/>
  <c r="M23" i="11"/>
  <c r="N23" i="11"/>
  <c r="O23" i="11"/>
  <c r="P23" i="11"/>
  <c r="Q23" i="11"/>
  <c r="R23" i="11"/>
  <c r="S23" i="11"/>
  <c r="T23" i="11"/>
  <c r="U23" i="11"/>
  <c r="V23" i="11"/>
  <c r="W23" i="11"/>
  <c r="X23" i="11"/>
  <c r="Y23" i="11"/>
  <c r="Z23" i="11"/>
  <c r="AA23" i="11"/>
  <c r="AB23" i="11"/>
  <c r="AC23" i="11"/>
  <c r="AD23" i="11"/>
  <c r="C32" i="11"/>
  <c r="D32" i="11"/>
  <c r="E32" i="11"/>
  <c r="F32" i="11"/>
  <c r="G32" i="11"/>
  <c r="H32" i="11"/>
  <c r="I32" i="11"/>
  <c r="J32" i="11"/>
  <c r="K32" i="11"/>
  <c r="L32" i="11"/>
  <c r="M32" i="11"/>
  <c r="N32" i="11"/>
  <c r="O32" i="11"/>
  <c r="P32" i="11"/>
  <c r="Q32" i="11"/>
  <c r="R32" i="11"/>
  <c r="S32" i="11"/>
  <c r="T32" i="11"/>
  <c r="U32" i="11"/>
  <c r="V32" i="11"/>
  <c r="W32" i="11"/>
  <c r="X32" i="11"/>
  <c r="Y32" i="11"/>
  <c r="Z32" i="11"/>
  <c r="AA32" i="11"/>
  <c r="AB32" i="11"/>
  <c r="AC32" i="11"/>
  <c r="AD32" i="11"/>
  <c r="C41" i="11"/>
  <c r="D41" i="11"/>
  <c r="E41" i="11"/>
  <c r="F41" i="11"/>
  <c r="G41" i="11"/>
  <c r="H41" i="11"/>
  <c r="I41" i="11"/>
  <c r="J41" i="11"/>
  <c r="K41" i="11"/>
  <c r="L41" i="11"/>
  <c r="M41" i="11"/>
  <c r="N41" i="11"/>
  <c r="O41" i="11"/>
  <c r="P41" i="11"/>
  <c r="Q41" i="11"/>
  <c r="R41" i="11"/>
  <c r="S41" i="11"/>
  <c r="T41" i="11"/>
  <c r="U41" i="11"/>
  <c r="V41" i="11"/>
  <c r="W41" i="11"/>
  <c r="X41" i="11"/>
  <c r="Y41" i="11"/>
  <c r="Z41" i="11"/>
  <c r="AA41" i="11"/>
  <c r="AB41" i="11"/>
  <c r="AC41" i="11"/>
  <c r="AD41" i="11"/>
  <c r="C50" i="11"/>
  <c r="D50" i="11"/>
  <c r="E50" i="11"/>
  <c r="F50" i="11"/>
  <c r="G50" i="11"/>
  <c r="H50" i="11"/>
  <c r="I50" i="11"/>
  <c r="J50" i="11"/>
  <c r="K50" i="11"/>
  <c r="L50" i="11"/>
  <c r="M50" i="11"/>
  <c r="N50" i="11"/>
  <c r="O50" i="11"/>
  <c r="P50" i="11"/>
  <c r="Q50" i="11"/>
  <c r="R50" i="11"/>
  <c r="S50" i="11"/>
  <c r="T50" i="11"/>
  <c r="U50" i="11"/>
  <c r="V50" i="11"/>
  <c r="W50" i="11"/>
  <c r="X50" i="11"/>
  <c r="Y50" i="11"/>
  <c r="Z50" i="11"/>
  <c r="AA50" i="11"/>
  <c r="AB50" i="11"/>
  <c r="AC50" i="11"/>
  <c r="AD50" i="11"/>
  <c r="C59" i="11"/>
  <c r="D59" i="11"/>
  <c r="E59" i="11"/>
  <c r="F59" i="11"/>
  <c r="G59" i="11"/>
  <c r="H59" i="11"/>
  <c r="I59" i="11"/>
  <c r="J59" i="11"/>
  <c r="K59" i="11"/>
  <c r="L59" i="11"/>
  <c r="M59" i="11"/>
  <c r="N59" i="11"/>
  <c r="O59" i="11"/>
  <c r="P59" i="11"/>
  <c r="Q59" i="11"/>
  <c r="R59" i="11"/>
  <c r="S59" i="11"/>
  <c r="T59" i="11"/>
  <c r="U59" i="11"/>
  <c r="V59" i="11"/>
  <c r="W59" i="11"/>
  <c r="X59" i="11"/>
  <c r="Y59" i="11"/>
  <c r="Z59" i="11"/>
  <c r="AA59" i="11"/>
  <c r="AB59" i="11"/>
  <c r="AC59" i="11"/>
  <c r="AD59" i="11"/>
  <c r="C68" i="11"/>
  <c r="D68" i="11"/>
  <c r="E68" i="11"/>
  <c r="F68" i="11"/>
  <c r="G68" i="11"/>
  <c r="H68" i="11"/>
  <c r="I68" i="11"/>
  <c r="J68" i="11"/>
  <c r="K68" i="11"/>
  <c r="L68" i="11"/>
  <c r="M68" i="11"/>
  <c r="N68" i="11"/>
  <c r="O68" i="11"/>
  <c r="P68" i="11"/>
  <c r="Q68" i="11"/>
  <c r="R68" i="11"/>
  <c r="S68" i="11"/>
  <c r="T68" i="11"/>
  <c r="U68" i="11"/>
  <c r="V68" i="11"/>
  <c r="W68" i="11"/>
  <c r="X68" i="11"/>
  <c r="Y68" i="11"/>
  <c r="Z68" i="11"/>
  <c r="AA68" i="11"/>
  <c r="AB68" i="11"/>
  <c r="AC68" i="11"/>
  <c r="AD68" i="11"/>
  <c r="C77" i="11"/>
  <c r="D77" i="11"/>
  <c r="E77" i="11"/>
  <c r="F77" i="11"/>
  <c r="G77" i="11"/>
  <c r="H77" i="11"/>
  <c r="I77" i="11"/>
  <c r="J77" i="11"/>
  <c r="K77" i="11"/>
  <c r="L77" i="11"/>
  <c r="M77" i="11"/>
  <c r="N77" i="11"/>
  <c r="O77" i="11"/>
  <c r="P77" i="11"/>
  <c r="Q77" i="11"/>
  <c r="R77" i="11"/>
  <c r="S77" i="11"/>
  <c r="T77" i="11"/>
  <c r="U77" i="11"/>
  <c r="V77" i="11"/>
  <c r="W77" i="11"/>
  <c r="X77" i="11"/>
  <c r="Y77" i="11"/>
  <c r="Z77" i="11"/>
  <c r="AA77" i="11"/>
  <c r="AB77" i="11"/>
  <c r="AC77" i="11"/>
  <c r="AD77" i="11"/>
  <c r="C86" i="11"/>
  <c r="D86" i="11"/>
  <c r="E86" i="11"/>
  <c r="F86" i="11"/>
  <c r="G86" i="11"/>
  <c r="H86" i="11"/>
  <c r="I86" i="11"/>
  <c r="J86" i="11"/>
  <c r="K86" i="11"/>
  <c r="L86" i="11"/>
  <c r="M86" i="11"/>
  <c r="N86" i="11"/>
  <c r="O86" i="11"/>
  <c r="P86" i="11"/>
  <c r="Q86" i="11"/>
  <c r="R86" i="11"/>
  <c r="S86" i="11"/>
  <c r="T86" i="11"/>
  <c r="U86" i="11"/>
  <c r="V86" i="11"/>
  <c r="W86" i="11"/>
  <c r="X86" i="11"/>
  <c r="Y86" i="11"/>
  <c r="Z86" i="11"/>
  <c r="AA86" i="11"/>
  <c r="AB86" i="11"/>
  <c r="AC86" i="11"/>
  <c r="AD86" i="11"/>
  <c r="C95" i="11"/>
  <c r="D95" i="11"/>
  <c r="E95" i="11"/>
  <c r="F95" i="11"/>
  <c r="G95" i="11"/>
  <c r="H95" i="11"/>
  <c r="I95" i="11"/>
  <c r="J95" i="11"/>
  <c r="K95" i="11"/>
  <c r="L95" i="11"/>
  <c r="M95" i="11"/>
  <c r="N95" i="11"/>
  <c r="O95" i="11"/>
  <c r="P95" i="11"/>
  <c r="Q95" i="11"/>
  <c r="R95" i="11"/>
  <c r="S95" i="11"/>
  <c r="T95" i="11"/>
  <c r="U95" i="11"/>
  <c r="V95" i="11"/>
  <c r="W95" i="11"/>
  <c r="X95" i="11"/>
  <c r="Y95" i="11"/>
  <c r="Z95" i="11"/>
  <c r="AA95" i="11"/>
  <c r="AB95" i="11"/>
  <c r="AC95" i="11"/>
  <c r="AD95" i="11"/>
  <c r="C104" i="11"/>
  <c r="D104" i="11"/>
  <c r="E104" i="11"/>
  <c r="F104" i="11"/>
  <c r="G104" i="11"/>
  <c r="H104" i="11"/>
  <c r="I104" i="11"/>
  <c r="J104" i="11"/>
  <c r="K104" i="11"/>
  <c r="L104" i="11"/>
  <c r="M104" i="11"/>
  <c r="N104" i="11"/>
  <c r="O104" i="11"/>
  <c r="P104" i="11"/>
  <c r="Q104" i="11"/>
  <c r="R104" i="11"/>
  <c r="S104" i="11"/>
  <c r="T104" i="11"/>
  <c r="U104" i="11"/>
  <c r="V104" i="11"/>
  <c r="W104" i="11"/>
  <c r="X104" i="11"/>
  <c r="Y104" i="11"/>
  <c r="Z104" i="11"/>
  <c r="AA104" i="11"/>
  <c r="AB104" i="11"/>
  <c r="AC104" i="11"/>
  <c r="AD104" i="11"/>
  <c r="C113" i="11"/>
  <c r="D113" i="11"/>
  <c r="E113" i="11"/>
  <c r="F113" i="11"/>
  <c r="G113" i="11"/>
  <c r="H113" i="11"/>
  <c r="I113" i="11"/>
  <c r="J113" i="11"/>
  <c r="K113" i="11"/>
  <c r="L113" i="11"/>
  <c r="M113" i="11"/>
  <c r="N113" i="11"/>
  <c r="O113" i="11"/>
  <c r="P113" i="11"/>
  <c r="Q113" i="11"/>
  <c r="R113" i="11"/>
  <c r="S113" i="11"/>
  <c r="T113" i="11"/>
  <c r="U113" i="11"/>
  <c r="V113" i="11"/>
  <c r="W113" i="11"/>
  <c r="X113" i="11"/>
  <c r="Y113" i="11"/>
  <c r="Z113" i="11"/>
  <c r="AA113" i="11"/>
  <c r="AB113" i="11"/>
  <c r="AC113" i="11"/>
  <c r="AD113" i="11"/>
  <c r="C122" i="11"/>
  <c r="D122" i="11"/>
  <c r="E122" i="11"/>
  <c r="F122" i="11"/>
  <c r="G122" i="11"/>
  <c r="H122" i="11"/>
  <c r="I122" i="11"/>
  <c r="J122" i="11"/>
  <c r="K122" i="11"/>
  <c r="L122" i="11"/>
  <c r="M122" i="11"/>
  <c r="N122" i="11"/>
  <c r="O122" i="11"/>
  <c r="P122" i="11"/>
  <c r="Q122" i="11"/>
  <c r="R122" i="11"/>
  <c r="S122" i="11"/>
  <c r="T122" i="11"/>
  <c r="U122" i="11"/>
  <c r="V122" i="11"/>
  <c r="W122" i="11"/>
  <c r="X122" i="11"/>
  <c r="Y122" i="11"/>
  <c r="Z122" i="11"/>
  <c r="AA122" i="11"/>
  <c r="AB122" i="11"/>
  <c r="AC122" i="11"/>
  <c r="AD122" i="11"/>
  <c r="C131" i="11"/>
  <c r="D131" i="11"/>
  <c r="E131" i="11"/>
  <c r="F131" i="11"/>
  <c r="G131" i="11"/>
  <c r="H131" i="11"/>
  <c r="I131" i="11"/>
  <c r="J131" i="11"/>
  <c r="K131" i="11"/>
  <c r="L131" i="11"/>
  <c r="M131" i="11"/>
  <c r="N131" i="11"/>
  <c r="O131" i="11"/>
  <c r="P131" i="11"/>
  <c r="Q131" i="11"/>
  <c r="R131" i="11"/>
  <c r="S131" i="11"/>
  <c r="T131" i="11"/>
  <c r="U131" i="11"/>
  <c r="V131" i="11"/>
  <c r="W131" i="11"/>
  <c r="X131" i="11"/>
  <c r="Y131" i="11"/>
  <c r="Z131" i="11"/>
  <c r="AA131" i="11"/>
  <c r="AB131" i="11"/>
  <c r="AC131" i="11"/>
  <c r="AD131" i="11"/>
  <c r="C140" i="11"/>
  <c r="D140" i="11"/>
  <c r="E140" i="11"/>
  <c r="F140" i="11"/>
  <c r="G140" i="11"/>
  <c r="H140" i="11"/>
  <c r="I140" i="11"/>
  <c r="J140" i="11"/>
  <c r="K140" i="11"/>
  <c r="L140" i="11"/>
  <c r="M140" i="11"/>
  <c r="N140" i="11"/>
  <c r="O140" i="11"/>
  <c r="P140" i="11"/>
  <c r="Q140" i="11"/>
  <c r="R140" i="11"/>
  <c r="S140" i="11"/>
  <c r="T140" i="11"/>
  <c r="U140" i="11"/>
  <c r="V140" i="11"/>
  <c r="W140" i="11"/>
  <c r="X140" i="11"/>
  <c r="Y140" i="11"/>
  <c r="Z140" i="11"/>
  <c r="AA140" i="11"/>
  <c r="AB140" i="11"/>
  <c r="AC140" i="11"/>
  <c r="AD140" i="11"/>
  <c r="C149" i="11"/>
  <c r="D149" i="11"/>
  <c r="E149" i="11"/>
  <c r="F149" i="11"/>
  <c r="G149" i="11"/>
  <c r="H149" i="11"/>
  <c r="I149" i="11"/>
  <c r="J149" i="11"/>
  <c r="K149" i="11"/>
  <c r="L149" i="11"/>
  <c r="M149" i="11"/>
  <c r="N149" i="11"/>
  <c r="O149" i="11"/>
  <c r="P149" i="11"/>
  <c r="Q149" i="11"/>
  <c r="R149" i="11"/>
  <c r="S149" i="11"/>
  <c r="T149" i="11"/>
  <c r="U149" i="11"/>
  <c r="V149" i="11"/>
  <c r="W149" i="11"/>
  <c r="X149" i="11"/>
  <c r="Y149" i="11"/>
  <c r="Z149" i="11"/>
  <c r="AA149" i="11"/>
  <c r="AB149" i="11"/>
  <c r="AC149" i="11"/>
  <c r="AD149" i="11"/>
  <c r="C158" i="11"/>
  <c r="D158" i="11"/>
  <c r="E158" i="11"/>
  <c r="F158" i="11"/>
  <c r="G158" i="11"/>
  <c r="H158" i="11"/>
  <c r="I158" i="11"/>
  <c r="J158" i="11"/>
  <c r="K158" i="11"/>
  <c r="L158" i="11"/>
  <c r="M158" i="11"/>
  <c r="N158" i="11"/>
  <c r="O158" i="11"/>
  <c r="P158" i="11"/>
  <c r="Q158" i="11"/>
  <c r="R158" i="11"/>
  <c r="S158" i="11"/>
  <c r="T158" i="11"/>
  <c r="U158" i="11"/>
  <c r="V158" i="11"/>
  <c r="W158" i="11"/>
  <c r="X158" i="11"/>
  <c r="Y158" i="11"/>
  <c r="Z158" i="11"/>
  <c r="AA158" i="11"/>
  <c r="AB158" i="11"/>
  <c r="AC158" i="11"/>
  <c r="AD158" i="11"/>
  <c r="C167" i="11"/>
  <c r="D167" i="11"/>
  <c r="E167" i="11"/>
  <c r="F167" i="11"/>
  <c r="G167" i="11"/>
  <c r="H167" i="11"/>
  <c r="I167" i="11"/>
  <c r="J167" i="11"/>
  <c r="K167" i="11"/>
  <c r="L167" i="11"/>
  <c r="M167" i="11"/>
  <c r="N167" i="11"/>
  <c r="O167" i="11"/>
  <c r="P167" i="11"/>
  <c r="Q167" i="11"/>
  <c r="R167" i="11"/>
  <c r="S167" i="11"/>
  <c r="T167" i="11"/>
  <c r="U167" i="11"/>
  <c r="V167" i="11"/>
  <c r="W167" i="11"/>
  <c r="X167" i="11"/>
  <c r="Y167" i="11"/>
  <c r="Z167" i="11"/>
  <c r="AA167" i="11"/>
  <c r="AB167" i="11"/>
  <c r="AC167" i="11"/>
  <c r="AD167" i="11"/>
  <c r="C176" i="11"/>
  <c r="D176" i="11"/>
  <c r="E176" i="11"/>
  <c r="F176" i="11"/>
  <c r="G176" i="11"/>
  <c r="H176" i="11"/>
  <c r="I176" i="11"/>
  <c r="J176" i="11"/>
  <c r="K176" i="11"/>
  <c r="L176" i="11"/>
  <c r="M176" i="11"/>
  <c r="N176" i="11"/>
  <c r="O176" i="11"/>
  <c r="P176" i="11"/>
  <c r="Q176" i="11"/>
  <c r="R176" i="11"/>
  <c r="S176" i="11"/>
  <c r="T176" i="11"/>
  <c r="U176" i="11"/>
  <c r="V176" i="11"/>
  <c r="W176" i="11"/>
  <c r="X176" i="11"/>
  <c r="Y176" i="11"/>
  <c r="Z176" i="11"/>
  <c r="AA176" i="11"/>
  <c r="AB176" i="11"/>
  <c r="AC176" i="11"/>
  <c r="AD176" i="11"/>
  <c r="C185" i="11"/>
  <c r="D185" i="11"/>
  <c r="E185" i="11"/>
  <c r="F185" i="11"/>
  <c r="G185" i="11"/>
  <c r="H185" i="11"/>
  <c r="I185" i="11"/>
  <c r="J185" i="11"/>
  <c r="K185" i="11"/>
  <c r="L185" i="11"/>
  <c r="M185" i="11"/>
  <c r="N185" i="11"/>
  <c r="O185" i="11"/>
  <c r="P185" i="11"/>
  <c r="Q185" i="11"/>
  <c r="R185" i="11"/>
  <c r="S185" i="11"/>
  <c r="T185" i="11"/>
  <c r="U185" i="11"/>
  <c r="V185" i="11"/>
  <c r="W185" i="11"/>
  <c r="X185" i="11"/>
  <c r="Y185" i="11"/>
  <c r="Z185" i="11"/>
  <c r="AA185" i="11"/>
  <c r="AB185" i="11"/>
  <c r="AC185" i="11"/>
  <c r="AD185" i="11"/>
  <c r="C194" i="11"/>
  <c r="D194" i="11"/>
  <c r="E194" i="11"/>
  <c r="F194" i="11"/>
  <c r="G194" i="11"/>
  <c r="H194" i="11"/>
  <c r="I194" i="11"/>
  <c r="J194" i="11"/>
  <c r="K194" i="11"/>
  <c r="L194" i="11"/>
  <c r="M194" i="11"/>
  <c r="N194" i="11"/>
  <c r="O194" i="11"/>
  <c r="P194" i="11"/>
  <c r="Q194" i="11"/>
  <c r="R194" i="11"/>
  <c r="S194" i="11"/>
  <c r="T194" i="11"/>
  <c r="U194" i="11"/>
  <c r="V194" i="11"/>
  <c r="W194" i="11"/>
  <c r="X194" i="11"/>
  <c r="Y194" i="11"/>
  <c r="Z194" i="11"/>
  <c r="AA194" i="11"/>
  <c r="AB194" i="11"/>
  <c r="AC194" i="11"/>
  <c r="AD194" i="11"/>
  <c r="C203" i="11"/>
  <c r="D203" i="11"/>
  <c r="E203" i="11"/>
  <c r="F203" i="11"/>
  <c r="G203" i="11"/>
  <c r="H203" i="11"/>
  <c r="I203" i="11"/>
  <c r="J203" i="11"/>
  <c r="K203" i="11"/>
  <c r="L203" i="11"/>
  <c r="M203" i="11"/>
  <c r="N203" i="11"/>
  <c r="O203" i="11"/>
  <c r="P203" i="11"/>
  <c r="Q203" i="11"/>
  <c r="R203" i="11"/>
  <c r="S203" i="11"/>
  <c r="T203" i="11"/>
  <c r="U203" i="11"/>
  <c r="V203" i="11"/>
  <c r="W203" i="11"/>
  <c r="X203" i="11"/>
  <c r="Y203" i="11"/>
  <c r="Z203" i="11"/>
  <c r="AA203" i="11"/>
  <c r="AB203" i="11"/>
  <c r="AC203" i="11"/>
  <c r="AD203" i="11"/>
  <c r="C212" i="11"/>
  <c r="D212" i="11"/>
  <c r="E212" i="11"/>
  <c r="F212" i="11"/>
  <c r="G212" i="11"/>
  <c r="H212" i="11"/>
  <c r="I212" i="11"/>
  <c r="J212" i="11"/>
  <c r="K212" i="11"/>
  <c r="L212" i="11"/>
  <c r="M212" i="11"/>
  <c r="N212" i="11"/>
  <c r="O212" i="11"/>
  <c r="P212" i="11"/>
  <c r="Q212" i="11"/>
  <c r="R212" i="11"/>
  <c r="S212" i="11"/>
  <c r="T212" i="11"/>
  <c r="U212" i="11"/>
  <c r="V212" i="11"/>
  <c r="W212" i="11"/>
  <c r="X212" i="11"/>
  <c r="Y212" i="11"/>
  <c r="Z212" i="11"/>
  <c r="AA212" i="11"/>
  <c r="AB212" i="11"/>
  <c r="AC212" i="11"/>
  <c r="AD212" i="11"/>
  <c r="C221" i="11"/>
  <c r="D221" i="11"/>
  <c r="E221" i="11"/>
  <c r="F221" i="11"/>
  <c r="G221" i="11"/>
  <c r="H221" i="11"/>
  <c r="I221" i="11"/>
  <c r="J221" i="11"/>
  <c r="K221" i="11"/>
  <c r="L221" i="11"/>
  <c r="M221" i="11"/>
  <c r="N221" i="11"/>
  <c r="O221" i="11"/>
  <c r="P221" i="11"/>
  <c r="Q221" i="11"/>
  <c r="R221" i="11"/>
  <c r="S221" i="11"/>
  <c r="T221" i="11"/>
  <c r="U221" i="11"/>
  <c r="V221" i="11"/>
  <c r="W221" i="11"/>
  <c r="X221" i="11"/>
  <c r="Y221" i="11"/>
  <c r="Z221" i="11"/>
  <c r="AA221" i="11"/>
  <c r="AB221" i="11"/>
  <c r="AC221" i="11"/>
  <c r="AD221" i="11"/>
  <c r="C230" i="11"/>
  <c r="D230" i="11"/>
  <c r="E230" i="11"/>
  <c r="F230" i="11"/>
  <c r="G230" i="11"/>
  <c r="H230" i="11"/>
  <c r="I230" i="11"/>
  <c r="J230" i="11"/>
  <c r="K230" i="11"/>
  <c r="L230" i="11"/>
  <c r="M230" i="11"/>
  <c r="N230" i="11"/>
  <c r="O230" i="11"/>
  <c r="P230" i="11"/>
  <c r="Q230" i="11"/>
  <c r="R230" i="11"/>
  <c r="S230" i="11"/>
  <c r="T230" i="11"/>
  <c r="U230" i="11"/>
  <c r="V230" i="11"/>
  <c r="W230" i="11"/>
  <c r="X230" i="11"/>
  <c r="Y230" i="11"/>
  <c r="Z230" i="11"/>
  <c r="AA230" i="11"/>
  <c r="AB230" i="11"/>
  <c r="AC230" i="11"/>
  <c r="AD230" i="11"/>
  <c r="C239" i="11"/>
  <c r="D239" i="11"/>
  <c r="E239" i="11"/>
  <c r="F239" i="11"/>
  <c r="G239" i="11"/>
  <c r="H239" i="11"/>
  <c r="I239" i="11"/>
  <c r="J239" i="11"/>
  <c r="K239" i="11"/>
  <c r="L239" i="11"/>
  <c r="M239" i="11"/>
  <c r="N239" i="11"/>
  <c r="O239" i="11"/>
  <c r="P239" i="11"/>
  <c r="Q239" i="11"/>
  <c r="R239" i="11"/>
  <c r="S239" i="11"/>
  <c r="T239" i="11"/>
  <c r="U239" i="11"/>
  <c r="V239" i="11"/>
  <c r="W239" i="11"/>
  <c r="X239" i="11"/>
  <c r="Y239" i="11"/>
  <c r="Z239" i="11"/>
  <c r="AA239" i="11"/>
  <c r="AB239" i="11"/>
  <c r="AC239" i="11"/>
  <c r="AD239" i="11"/>
  <c r="C248" i="11"/>
  <c r="D248" i="11"/>
  <c r="E248" i="11"/>
  <c r="F248" i="11"/>
  <c r="G248" i="11"/>
  <c r="H248" i="11"/>
  <c r="I248" i="11"/>
  <c r="J248" i="11"/>
  <c r="K248" i="11"/>
  <c r="L248" i="11"/>
  <c r="M248" i="11"/>
  <c r="N248" i="11"/>
  <c r="O248" i="11"/>
  <c r="P248" i="11"/>
  <c r="Q248" i="11"/>
  <c r="R248" i="11"/>
  <c r="S248" i="11"/>
  <c r="T248" i="11"/>
  <c r="U248" i="11"/>
  <c r="V248" i="11"/>
  <c r="W248" i="11"/>
  <c r="X248" i="11"/>
  <c r="Y248" i="11"/>
  <c r="Z248" i="11"/>
  <c r="AA248" i="11"/>
  <c r="AB248" i="11"/>
  <c r="AC248" i="11"/>
  <c r="AD248" i="11"/>
  <c r="C257" i="11"/>
  <c r="D257" i="11"/>
  <c r="E257" i="11"/>
  <c r="F257" i="11"/>
  <c r="G257" i="11"/>
  <c r="H257" i="11"/>
  <c r="I257" i="11"/>
  <c r="J257" i="11"/>
  <c r="K257" i="11"/>
  <c r="L257" i="11"/>
  <c r="M257" i="11"/>
  <c r="N257" i="11"/>
  <c r="O257" i="11"/>
  <c r="P257" i="11"/>
  <c r="Q257" i="11"/>
  <c r="R257" i="11"/>
  <c r="S257" i="11"/>
  <c r="T257" i="11"/>
  <c r="U257" i="11"/>
  <c r="V257" i="11"/>
  <c r="W257" i="11"/>
  <c r="X257" i="11"/>
  <c r="Y257" i="11"/>
  <c r="Z257" i="11"/>
  <c r="AA257" i="11"/>
  <c r="AB257" i="11"/>
  <c r="AC257" i="11"/>
  <c r="AD257" i="11"/>
  <c r="C266" i="11"/>
  <c r="D266" i="11"/>
  <c r="E266" i="11"/>
  <c r="F266" i="11"/>
  <c r="G266" i="11"/>
  <c r="H266" i="11"/>
  <c r="I266" i="11"/>
  <c r="J266" i="11"/>
  <c r="K266" i="11"/>
  <c r="L266" i="11"/>
  <c r="M266" i="11"/>
  <c r="N266" i="11"/>
  <c r="O266" i="11"/>
  <c r="P266" i="11"/>
  <c r="Q266" i="11"/>
  <c r="R266" i="11"/>
  <c r="S266" i="11"/>
  <c r="T266" i="11"/>
  <c r="U266" i="11"/>
  <c r="V266" i="11"/>
  <c r="W266" i="11"/>
  <c r="X266" i="11"/>
  <c r="Y266" i="11"/>
  <c r="Z266" i="11"/>
  <c r="AA266" i="11"/>
  <c r="AB266" i="11"/>
  <c r="AC266" i="11"/>
  <c r="AD266" i="11"/>
  <c r="C275" i="11"/>
  <c r="D275" i="11"/>
  <c r="E275" i="11"/>
  <c r="F275" i="11"/>
  <c r="G275" i="11"/>
  <c r="H275" i="11"/>
  <c r="I275" i="11"/>
  <c r="J275" i="11"/>
  <c r="K275" i="11"/>
  <c r="L275" i="11"/>
  <c r="M275" i="11"/>
  <c r="N275" i="11"/>
  <c r="O275" i="11"/>
  <c r="P275" i="11"/>
  <c r="Q275" i="11"/>
  <c r="R275" i="11"/>
  <c r="S275" i="11"/>
  <c r="T275" i="11"/>
  <c r="U275" i="11"/>
  <c r="V275" i="11"/>
  <c r="W275" i="11"/>
  <c r="X275" i="11"/>
  <c r="Y275" i="11"/>
  <c r="Z275" i="11"/>
  <c r="AA275" i="11"/>
  <c r="AB275" i="11"/>
  <c r="AC275" i="11"/>
  <c r="AD275" i="11"/>
  <c r="C284" i="11"/>
  <c r="D284" i="11"/>
  <c r="E284" i="11"/>
  <c r="F284" i="11"/>
  <c r="G284" i="11"/>
  <c r="H284" i="11"/>
  <c r="I284" i="11"/>
  <c r="J284" i="11"/>
  <c r="K284" i="11"/>
  <c r="L284" i="11"/>
  <c r="M284" i="11"/>
  <c r="N284" i="11"/>
  <c r="O284" i="11"/>
  <c r="P284" i="11"/>
  <c r="Q284" i="11"/>
  <c r="R284" i="11"/>
  <c r="S284" i="11"/>
  <c r="T284" i="11"/>
  <c r="U284" i="11"/>
  <c r="V284" i="11"/>
  <c r="W284" i="11"/>
  <c r="X284" i="11"/>
  <c r="Y284" i="11"/>
  <c r="Z284" i="11"/>
  <c r="AA284" i="11"/>
  <c r="AB284" i="11"/>
  <c r="AC284" i="11"/>
  <c r="AD284" i="11"/>
  <c r="C293" i="11"/>
  <c r="D293" i="11"/>
  <c r="E293" i="11"/>
  <c r="F293" i="11"/>
  <c r="G293" i="11"/>
  <c r="H293" i="11"/>
  <c r="I293" i="11"/>
  <c r="J293" i="11"/>
  <c r="K293" i="11"/>
  <c r="L293" i="11"/>
  <c r="M293" i="11"/>
  <c r="N293" i="11"/>
  <c r="O293" i="11"/>
  <c r="P293" i="11"/>
  <c r="Q293" i="11"/>
  <c r="R293" i="11"/>
  <c r="S293" i="11"/>
  <c r="T293" i="11"/>
  <c r="U293" i="11"/>
  <c r="V293" i="11"/>
  <c r="W293" i="11"/>
  <c r="X293" i="11"/>
  <c r="Y293" i="11"/>
  <c r="Z293" i="11"/>
  <c r="AA293" i="11"/>
  <c r="AB293" i="11"/>
  <c r="AC293" i="11"/>
  <c r="AD293" i="11"/>
  <c r="C302" i="11"/>
  <c r="D302" i="11"/>
  <c r="E302" i="11"/>
  <c r="F302" i="11"/>
  <c r="G302" i="11"/>
  <c r="H302" i="11"/>
  <c r="I302" i="11"/>
  <c r="J302" i="11"/>
  <c r="K302" i="11"/>
  <c r="L302" i="11"/>
  <c r="M302" i="11"/>
  <c r="N302" i="11"/>
  <c r="O302" i="11"/>
  <c r="P302" i="11"/>
  <c r="Q302" i="11"/>
  <c r="R302" i="11"/>
  <c r="S302" i="11"/>
  <c r="T302" i="11"/>
  <c r="U302" i="11"/>
  <c r="V302" i="11"/>
  <c r="W302" i="11"/>
  <c r="X302" i="11"/>
  <c r="Y302" i="11"/>
  <c r="Z302" i="11"/>
  <c r="AA302" i="11"/>
  <c r="AB302" i="11"/>
  <c r="AC302" i="11"/>
  <c r="AD302" i="11"/>
  <c r="C311" i="11"/>
  <c r="D311" i="11"/>
  <c r="E311" i="11"/>
  <c r="F311" i="11"/>
  <c r="G311" i="11"/>
  <c r="H311" i="11"/>
  <c r="I311" i="11"/>
  <c r="J311" i="11"/>
  <c r="K311" i="11"/>
  <c r="L311" i="11"/>
  <c r="M311" i="11"/>
  <c r="N311" i="11"/>
  <c r="O311" i="11"/>
  <c r="P311" i="11"/>
  <c r="Q311" i="11"/>
  <c r="R311" i="11"/>
  <c r="S311" i="11"/>
  <c r="T311" i="11"/>
  <c r="U311" i="11"/>
  <c r="V311" i="11"/>
  <c r="W311" i="11"/>
  <c r="X311" i="11"/>
  <c r="Y311" i="11"/>
  <c r="Z311" i="11"/>
  <c r="AA311" i="11"/>
  <c r="AB311" i="11"/>
  <c r="AC311" i="11"/>
  <c r="AD311" i="11"/>
  <c r="C320" i="11"/>
  <c r="D320" i="11"/>
  <c r="E320" i="11"/>
  <c r="F320" i="11"/>
  <c r="G320" i="11"/>
  <c r="H320" i="11"/>
  <c r="I320" i="11"/>
  <c r="J320" i="11"/>
  <c r="K320" i="11"/>
  <c r="L320" i="11"/>
  <c r="M320" i="11"/>
  <c r="N320" i="11"/>
  <c r="O320" i="11"/>
  <c r="P320" i="11"/>
  <c r="Q320" i="11"/>
  <c r="R320" i="11"/>
  <c r="S320" i="11"/>
  <c r="T320" i="11"/>
  <c r="U320" i="11"/>
  <c r="V320" i="11"/>
  <c r="W320" i="11"/>
  <c r="X320" i="11"/>
  <c r="Y320" i="11"/>
  <c r="Z320" i="11"/>
  <c r="AA320" i="11"/>
  <c r="AB320" i="11"/>
  <c r="AC320" i="11"/>
  <c r="AD320" i="11"/>
  <c r="C329" i="11"/>
  <c r="D329" i="11"/>
  <c r="E329" i="11"/>
  <c r="F329" i="11"/>
  <c r="G329" i="11"/>
  <c r="H329" i="11"/>
  <c r="I329" i="11"/>
  <c r="J329" i="11"/>
  <c r="K329" i="11"/>
  <c r="L329" i="11"/>
  <c r="M329" i="11"/>
  <c r="N329" i="11"/>
  <c r="O329" i="11"/>
  <c r="P329" i="11"/>
  <c r="Q329" i="11"/>
  <c r="R329" i="11"/>
  <c r="S329" i="11"/>
  <c r="T329" i="11"/>
  <c r="U329" i="11"/>
  <c r="V329" i="11"/>
  <c r="W329" i="11"/>
  <c r="X329" i="11"/>
  <c r="Y329" i="11"/>
  <c r="Z329" i="11"/>
  <c r="AA329" i="11"/>
  <c r="AB329" i="11"/>
  <c r="AC329" i="11"/>
  <c r="AD329" i="11"/>
  <c r="AG335" i="11"/>
  <c r="AG332" i="11"/>
  <c r="AG333" i="11"/>
  <c r="AG325" i="11"/>
  <c r="AG321" i="11"/>
  <c r="AG326" i="11"/>
  <c r="AG323" i="11"/>
  <c r="AG324" i="11"/>
  <c r="AG316" i="11"/>
  <c r="AG312" i="11"/>
  <c r="AG317" i="11"/>
  <c r="AG314" i="11"/>
  <c r="AG315" i="11"/>
  <c r="AG307" i="11"/>
  <c r="AG303" i="11"/>
  <c r="AG308" i="11"/>
  <c r="AG305" i="11"/>
  <c r="AG306" i="11"/>
  <c r="AG298" i="11"/>
  <c r="AG294" i="11"/>
  <c r="AG299" i="11"/>
  <c r="AG296" i="11"/>
  <c r="AG297" i="11"/>
  <c r="AG289" i="11"/>
  <c r="AG285" i="11"/>
  <c r="AG290" i="11"/>
  <c r="AG287" i="11"/>
  <c r="AG288" i="11"/>
  <c r="AG280" i="11"/>
  <c r="AG276" i="11"/>
  <c r="AG281" i="11"/>
  <c r="AG278" i="11"/>
  <c r="AG279" i="11"/>
  <c r="AG271" i="11"/>
  <c r="AG267" i="11"/>
  <c r="AG272" i="11"/>
  <c r="AG269" i="11"/>
  <c r="AG270" i="11"/>
  <c r="AG262" i="11"/>
  <c r="AG258" i="11"/>
  <c r="AG263" i="11"/>
  <c r="AG260" i="11"/>
  <c r="AG261" i="11"/>
  <c r="AG253" i="11"/>
  <c r="AG249" i="11"/>
  <c r="AG254" i="11"/>
  <c r="AG251" i="11"/>
  <c r="AG252" i="11"/>
  <c r="AG244" i="11"/>
  <c r="AG240" i="11"/>
  <c r="AG245" i="11"/>
  <c r="AG242" i="11"/>
  <c r="AG243" i="11"/>
  <c r="AG235" i="11"/>
  <c r="AG231" i="11"/>
  <c r="AG236" i="11"/>
  <c r="AG233" i="11"/>
  <c r="AG234" i="11"/>
  <c r="AG226" i="11"/>
  <c r="AG222" i="11"/>
  <c r="AG227" i="11"/>
  <c r="AG224" i="11"/>
  <c r="AG225" i="11"/>
  <c r="AG217" i="11"/>
  <c r="AG213" i="11"/>
  <c r="AG218" i="11"/>
  <c r="AG215" i="11"/>
  <c r="AG216" i="11"/>
  <c r="AG208" i="11"/>
  <c r="AG204" i="11"/>
  <c r="AG209" i="11"/>
  <c r="AG206" i="11"/>
  <c r="AG207" i="11"/>
  <c r="AG199" i="11"/>
  <c r="AG195" i="11"/>
  <c r="AG200" i="11"/>
  <c r="AG197" i="11"/>
  <c r="AG198" i="11"/>
  <c r="AG190" i="11"/>
  <c r="AG186" i="11"/>
  <c r="AG191" i="11"/>
  <c r="AG188" i="11"/>
  <c r="AG189" i="11"/>
  <c r="AG181" i="11"/>
  <c r="AG177" i="11"/>
  <c r="AG182" i="11"/>
  <c r="AG179" i="11"/>
  <c r="AG180" i="11"/>
  <c r="AG172" i="11"/>
  <c r="AG168" i="11"/>
  <c r="AG173" i="11"/>
  <c r="AG170" i="11"/>
  <c r="AG171" i="11"/>
  <c r="AG163" i="11"/>
  <c r="AG159" i="11"/>
  <c r="AG164" i="11"/>
  <c r="AG161" i="11"/>
  <c r="AG162" i="11"/>
  <c r="AG154" i="11"/>
  <c r="AG150" i="11"/>
  <c r="AG155" i="11"/>
  <c r="AG152" i="11"/>
  <c r="AG153" i="11"/>
  <c r="AG145" i="11"/>
  <c r="AG141" i="11"/>
  <c r="AG146" i="11"/>
  <c r="AG143" i="11"/>
  <c r="AG144" i="11"/>
  <c r="AG136" i="11"/>
  <c r="AG132" i="11"/>
  <c r="AG137" i="11"/>
  <c r="AG134" i="11"/>
  <c r="AG135" i="11"/>
  <c r="AG127" i="11"/>
  <c r="AG123" i="11"/>
  <c r="AG128" i="11"/>
  <c r="AG125" i="11"/>
  <c r="AG126" i="11"/>
  <c r="AG118" i="11"/>
  <c r="AG114" i="11"/>
  <c r="AG119" i="11"/>
  <c r="AG116" i="11"/>
  <c r="AG117" i="11"/>
  <c r="AG109" i="11"/>
  <c r="AG105" i="11"/>
  <c r="AG110" i="11"/>
  <c r="AG107" i="11"/>
  <c r="AG108" i="11"/>
  <c r="AG100" i="11"/>
  <c r="AG96" i="11"/>
  <c r="AG101" i="11"/>
  <c r="AG98" i="11"/>
  <c r="AG99" i="11"/>
  <c r="AG91" i="11"/>
  <c r="AG87" i="11"/>
  <c r="AG92" i="11"/>
  <c r="AG89" i="11"/>
  <c r="AG90" i="11"/>
  <c r="AG82" i="11"/>
  <c r="AG78" i="11"/>
  <c r="AG83" i="11"/>
  <c r="AG80" i="11"/>
  <c r="AG81" i="11"/>
  <c r="AG73" i="11"/>
  <c r="AG69" i="11"/>
  <c r="AG74" i="11"/>
  <c r="AG71" i="11"/>
  <c r="AG72" i="11"/>
  <c r="AG64" i="11"/>
  <c r="AG60" i="11"/>
  <c r="AG65" i="11"/>
  <c r="AG62" i="11"/>
  <c r="AG63" i="11"/>
  <c r="AG55" i="11"/>
  <c r="AG51" i="11"/>
  <c r="AG56" i="11"/>
  <c r="AG53" i="11"/>
  <c r="AG54" i="11"/>
  <c r="AG46" i="11"/>
  <c r="AG42" i="11"/>
  <c r="AG47" i="11"/>
  <c r="AG44" i="11"/>
  <c r="AG45" i="11"/>
  <c r="AG37" i="11"/>
  <c r="AG33" i="11"/>
  <c r="AG38" i="11"/>
  <c r="AG35" i="11"/>
  <c r="AG36" i="11"/>
  <c r="AG28" i="11"/>
  <c r="AG24" i="11"/>
  <c r="AG29" i="11"/>
  <c r="AG26" i="11"/>
  <c r="AG27" i="11"/>
  <c r="D15" i="11"/>
  <c r="D24" i="11"/>
  <c r="D33" i="11"/>
  <c r="D42" i="11"/>
  <c r="D51" i="11"/>
  <c r="D60" i="11"/>
  <c r="D69" i="11"/>
  <c r="D78" i="11"/>
  <c r="D87" i="11"/>
  <c r="D96" i="11"/>
  <c r="D105" i="11"/>
  <c r="D114" i="11"/>
  <c r="D123" i="11"/>
  <c r="D132" i="11"/>
  <c r="D141" i="11"/>
  <c r="D150" i="11"/>
  <c r="D159" i="11"/>
  <c r="D168" i="11"/>
  <c r="D177" i="11"/>
  <c r="D186" i="11"/>
  <c r="D195" i="11"/>
  <c r="D204" i="11"/>
  <c r="D213" i="11"/>
  <c r="D222" i="11"/>
  <c r="D231" i="11"/>
  <c r="D240" i="11"/>
  <c r="D249" i="11"/>
  <c r="D258" i="11"/>
  <c r="D267" i="11"/>
  <c r="D276" i="11"/>
  <c r="D285" i="11"/>
  <c r="D294" i="11"/>
  <c r="D303" i="11"/>
  <c r="D312" i="11"/>
  <c r="D321" i="11"/>
  <c r="D330" i="11"/>
  <c r="AO10" i="11"/>
  <c r="E15" i="11"/>
  <c r="E24" i="11"/>
  <c r="E33" i="11"/>
  <c r="E42" i="11"/>
  <c r="E51" i="11"/>
  <c r="E60" i="11"/>
  <c r="E69" i="11"/>
  <c r="E78" i="11"/>
  <c r="E87" i="11"/>
  <c r="E96" i="11"/>
  <c r="E105" i="11"/>
  <c r="E114" i="11"/>
  <c r="E123" i="11"/>
  <c r="E132" i="11"/>
  <c r="E141" i="11"/>
  <c r="E150" i="11"/>
  <c r="E159" i="11"/>
  <c r="E168" i="11"/>
  <c r="E177" i="11"/>
  <c r="E186" i="11"/>
  <c r="E195" i="11"/>
  <c r="E204" i="11"/>
  <c r="E213" i="11"/>
  <c r="E222" i="11"/>
  <c r="E231" i="11"/>
  <c r="E240" i="11"/>
  <c r="E249" i="11"/>
  <c r="E258" i="11"/>
  <c r="E267" i="11"/>
  <c r="E276" i="11"/>
  <c r="E285" i="11"/>
  <c r="E294" i="11"/>
  <c r="E303" i="11"/>
  <c r="E312" i="11"/>
  <c r="E321" i="11"/>
  <c r="E330" i="11"/>
  <c r="AP10" i="11"/>
  <c r="F15" i="11"/>
  <c r="F24" i="11"/>
  <c r="F33" i="11"/>
  <c r="F42" i="11"/>
  <c r="F51" i="11"/>
  <c r="F60" i="11"/>
  <c r="F69" i="11"/>
  <c r="F78" i="11"/>
  <c r="F87" i="11"/>
  <c r="F96" i="11"/>
  <c r="F105" i="11"/>
  <c r="F114" i="11"/>
  <c r="F123" i="11"/>
  <c r="F132" i="11"/>
  <c r="F141" i="11"/>
  <c r="F150" i="11"/>
  <c r="F159" i="11"/>
  <c r="F168" i="11"/>
  <c r="F177" i="11"/>
  <c r="F186" i="11"/>
  <c r="F195" i="11"/>
  <c r="F204" i="11"/>
  <c r="F213" i="11"/>
  <c r="F222" i="11"/>
  <c r="F231" i="11"/>
  <c r="F240" i="11"/>
  <c r="F249" i="11"/>
  <c r="F258" i="11"/>
  <c r="F267" i="11"/>
  <c r="F276" i="11"/>
  <c r="F285" i="11"/>
  <c r="F294" i="11"/>
  <c r="F303" i="11"/>
  <c r="F312" i="11"/>
  <c r="F321" i="11"/>
  <c r="F330" i="11"/>
  <c r="AQ10" i="11"/>
  <c r="G15" i="11"/>
  <c r="G24" i="11"/>
  <c r="G33" i="11"/>
  <c r="G42" i="11"/>
  <c r="G51" i="11"/>
  <c r="G60" i="11"/>
  <c r="G69" i="11"/>
  <c r="G78" i="11"/>
  <c r="G87" i="11"/>
  <c r="G96" i="11"/>
  <c r="G105" i="11"/>
  <c r="G114" i="11"/>
  <c r="G123" i="11"/>
  <c r="G132" i="11"/>
  <c r="G141" i="11"/>
  <c r="G150" i="11"/>
  <c r="G159" i="11"/>
  <c r="G168" i="11"/>
  <c r="G177" i="11"/>
  <c r="G186" i="11"/>
  <c r="G195" i="11"/>
  <c r="G204" i="11"/>
  <c r="G213" i="11"/>
  <c r="G222" i="11"/>
  <c r="G231" i="11"/>
  <c r="G240" i="11"/>
  <c r="G249" i="11"/>
  <c r="G258" i="11"/>
  <c r="G267" i="11"/>
  <c r="G276" i="11"/>
  <c r="G285" i="11"/>
  <c r="G294" i="11"/>
  <c r="G303" i="11"/>
  <c r="G312" i="11"/>
  <c r="G321" i="11"/>
  <c r="G330" i="11"/>
  <c r="AR10" i="11"/>
  <c r="H15" i="11"/>
  <c r="H24" i="11"/>
  <c r="H33" i="11"/>
  <c r="H42" i="11"/>
  <c r="H51" i="11"/>
  <c r="H60" i="11"/>
  <c r="H69" i="11"/>
  <c r="H78" i="11"/>
  <c r="H87" i="11"/>
  <c r="H96" i="11"/>
  <c r="H105" i="11"/>
  <c r="H114" i="11"/>
  <c r="H123" i="11"/>
  <c r="H132" i="11"/>
  <c r="H141" i="11"/>
  <c r="H150" i="11"/>
  <c r="H159" i="11"/>
  <c r="H168" i="11"/>
  <c r="H177" i="11"/>
  <c r="H186" i="11"/>
  <c r="H195" i="11"/>
  <c r="H204" i="11"/>
  <c r="H213" i="11"/>
  <c r="H222" i="11"/>
  <c r="H231" i="11"/>
  <c r="H240" i="11"/>
  <c r="H249" i="11"/>
  <c r="H258" i="11"/>
  <c r="H267" i="11"/>
  <c r="H276" i="11"/>
  <c r="H285" i="11"/>
  <c r="H294" i="11"/>
  <c r="H303" i="11"/>
  <c r="H312" i="11"/>
  <c r="H321" i="11"/>
  <c r="H330" i="11"/>
  <c r="AS10" i="11"/>
  <c r="I15" i="11"/>
  <c r="I24" i="11"/>
  <c r="I33" i="11"/>
  <c r="I42" i="11"/>
  <c r="I51" i="11"/>
  <c r="I60" i="11"/>
  <c r="I69" i="11"/>
  <c r="I78" i="11"/>
  <c r="I87" i="11"/>
  <c r="I96" i="11"/>
  <c r="I105" i="11"/>
  <c r="I114" i="11"/>
  <c r="I123" i="11"/>
  <c r="I132" i="11"/>
  <c r="I141" i="11"/>
  <c r="I150" i="11"/>
  <c r="I159" i="11"/>
  <c r="I168" i="11"/>
  <c r="I177" i="11"/>
  <c r="I186" i="11"/>
  <c r="I195" i="11"/>
  <c r="I204" i="11"/>
  <c r="I213" i="11"/>
  <c r="I222" i="11"/>
  <c r="I231" i="11"/>
  <c r="I240" i="11"/>
  <c r="I249" i="11"/>
  <c r="I258" i="11"/>
  <c r="I267" i="11"/>
  <c r="I276" i="11"/>
  <c r="I285" i="11"/>
  <c r="I294" i="11"/>
  <c r="I303" i="11"/>
  <c r="I312" i="11"/>
  <c r="I321" i="11"/>
  <c r="I330" i="11"/>
  <c r="AT10" i="11"/>
  <c r="J15" i="11"/>
  <c r="J24" i="11"/>
  <c r="J33" i="11"/>
  <c r="J42" i="11"/>
  <c r="J51" i="11"/>
  <c r="J60" i="11"/>
  <c r="J69" i="11"/>
  <c r="J78" i="11"/>
  <c r="J87" i="11"/>
  <c r="J96" i="11"/>
  <c r="J105" i="11"/>
  <c r="J114" i="11"/>
  <c r="J123" i="11"/>
  <c r="J132" i="11"/>
  <c r="J141" i="11"/>
  <c r="J150" i="11"/>
  <c r="J159" i="11"/>
  <c r="J168" i="11"/>
  <c r="J177" i="11"/>
  <c r="J186" i="11"/>
  <c r="J195" i="11"/>
  <c r="J204" i="11"/>
  <c r="J213" i="11"/>
  <c r="J222" i="11"/>
  <c r="J231" i="11"/>
  <c r="J240" i="11"/>
  <c r="J249" i="11"/>
  <c r="J258" i="11"/>
  <c r="J267" i="11"/>
  <c r="J276" i="11"/>
  <c r="J285" i="11"/>
  <c r="J294" i="11"/>
  <c r="J303" i="11"/>
  <c r="J312" i="11"/>
  <c r="J321" i="11"/>
  <c r="J330" i="11"/>
  <c r="AU10" i="11"/>
  <c r="K15" i="11"/>
  <c r="K24" i="11"/>
  <c r="K33" i="11"/>
  <c r="K42" i="11"/>
  <c r="K51" i="11"/>
  <c r="K60" i="11"/>
  <c r="K69" i="11"/>
  <c r="K78" i="11"/>
  <c r="K87" i="11"/>
  <c r="K96" i="11"/>
  <c r="K105" i="11"/>
  <c r="K114" i="11"/>
  <c r="K123" i="11"/>
  <c r="K132" i="11"/>
  <c r="K141" i="11"/>
  <c r="K150" i="11"/>
  <c r="K159" i="11"/>
  <c r="K168" i="11"/>
  <c r="K177" i="11"/>
  <c r="K186" i="11"/>
  <c r="K195" i="11"/>
  <c r="K204" i="11"/>
  <c r="K213" i="11"/>
  <c r="K222" i="11"/>
  <c r="K231" i="11"/>
  <c r="K240" i="11"/>
  <c r="K249" i="11"/>
  <c r="K258" i="11"/>
  <c r="K267" i="11"/>
  <c r="K276" i="11"/>
  <c r="K285" i="11"/>
  <c r="K294" i="11"/>
  <c r="K303" i="11"/>
  <c r="K312" i="11"/>
  <c r="K321" i="11"/>
  <c r="K330" i="11"/>
  <c r="AV10" i="11"/>
  <c r="L15" i="11"/>
  <c r="L24" i="11"/>
  <c r="L33" i="11"/>
  <c r="L42" i="11"/>
  <c r="L51" i="11"/>
  <c r="L60" i="11"/>
  <c r="L69" i="11"/>
  <c r="L78" i="11"/>
  <c r="L87" i="11"/>
  <c r="L96" i="11"/>
  <c r="L105" i="11"/>
  <c r="L114" i="11"/>
  <c r="L123" i="11"/>
  <c r="L132" i="11"/>
  <c r="L141" i="11"/>
  <c r="L150" i="11"/>
  <c r="L159" i="11"/>
  <c r="L168" i="11"/>
  <c r="L177" i="11"/>
  <c r="L186" i="11"/>
  <c r="L195" i="11"/>
  <c r="L204" i="11"/>
  <c r="L213" i="11"/>
  <c r="L222" i="11"/>
  <c r="L231" i="11"/>
  <c r="L240" i="11"/>
  <c r="L249" i="11"/>
  <c r="L258" i="11"/>
  <c r="L267" i="11"/>
  <c r="L276" i="11"/>
  <c r="L285" i="11"/>
  <c r="L294" i="11"/>
  <c r="L303" i="11"/>
  <c r="L312" i="11"/>
  <c r="L321" i="11"/>
  <c r="L330" i="11"/>
  <c r="AW10" i="11"/>
  <c r="M15" i="11"/>
  <c r="M24" i="11"/>
  <c r="M33" i="11"/>
  <c r="M42" i="11"/>
  <c r="M51" i="11"/>
  <c r="M60" i="11"/>
  <c r="M69" i="11"/>
  <c r="M78" i="11"/>
  <c r="M87" i="11"/>
  <c r="M96" i="11"/>
  <c r="M105" i="11"/>
  <c r="M114" i="11"/>
  <c r="M123" i="11"/>
  <c r="M132" i="11"/>
  <c r="M141" i="11"/>
  <c r="M150" i="11"/>
  <c r="M159" i="11"/>
  <c r="M168" i="11"/>
  <c r="M177" i="11"/>
  <c r="M186" i="11"/>
  <c r="M195" i="11"/>
  <c r="M204" i="11"/>
  <c r="M213" i="11"/>
  <c r="M222" i="11"/>
  <c r="M231" i="11"/>
  <c r="M240" i="11"/>
  <c r="M249" i="11"/>
  <c r="M258" i="11"/>
  <c r="M267" i="11"/>
  <c r="M276" i="11"/>
  <c r="M285" i="11"/>
  <c r="M294" i="11"/>
  <c r="M303" i="11"/>
  <c r="M312" i="11"/>
  <c r="M321" i="11"/>
  <c r="M330" i="11"/>
  <c r="AX10" i="11"/>
  <c r="N15" i="11"/>
  <c r="N24" i="11"/>
  <c r="N33" i="11"/>
  <c r="N42" i="11"/>
  <c r="N51" i="11"/>
  <c r="N60" i="11"/>
  <c r="N69" i="11"/>
  <c r="N78" i="11"/>
  <c r="N87" i="11"/>
  <c r="N96" i="11"/>
  <c r="N105" i="11"/>
  <c r="N114" i="11"/>
  <c r="N123" i="11"/>
  <c r="N132" i="11"/>
  <c r="N141" i="11"/>
  <c r="N150" i="11"/>
  <c r="N159" i="11"/>
  <c r="N168" i="11"/>
  <c r="N177" i="11"/>
  <c r="N186" i="11"/>
  <c r="N195" i="11"/>
  <c r="N204" i="11"/>
  <c r="N213" i="11"/>
  <c r="N222" i="11"/>
  <c r="N231" i="11"/>
  <c r="N240" i="11"/>
  <c r="N249" i="11"/>
  <c r="N258" i="11"/>
  <c r="N267" i="11"/>
  <c r="N276" i="11"/>
  <c r="N285" i="11"/>
  <c r="N294" i="11"/>
  <c r="N303" i="11"/>
  <c r="N312" i="11"/>
  <c r="N321" i="11"/>
  <c r="N330" i="11"/>
  <c r="AY10" i="11"/>
  <c r="O15" i="11"/>
  <c r="O24" i="11"/>
  <c r="O33" i="11"/>
  <c r="O42" i="11"/>
  <c r="O51" i="11"/>
  <c r="O60" i="11"/>
  <c r="O69" i="11"/>
  <c r="O78" i="11"/>
  <c r="O87" i="11"/>
  <c r="O96" i="11"/>
  <c r="O105" i="11"/>
  <c r="O114" i="11"/>
  <c r="O123" i="11"/>
  <c r="O132" i="11"/>
  <c r="O141" i="11"/>
  <c r="O150" i="11"/>
  <c r="O159" i="11"/>
  <c r="O168" i="11"/>
  <c r="O177" i="11"/>
  <c r="O186" i="11"/>
  <c r="O195" i="11"/>
  <c r="O204" i="11"/>
  <c r="O213" i="11"/>
  <c r="O222" i="11"/>
  <c r="O231" i="11"/>
  <c r="O240" i="11"/>
  <c r="O249" i="11"/>
  <c r="O258" i="11"/>
  <c r="O267" i="11"/>
  <c r="O276" i="11"/>
  <c r="O285" i="11"/>
  <c r="O294" i="11"/>
  <c r="O303" i="11"/>
  <c r="O312" i="11"/>
  <c r="O321" i="11"/>
  <c r="O330" i="11"/>
  <c r="AZ10" i="11"/>
  <c r="P15" i="11"/>
  <c r="P24" i="11"/>
  <c r="P33" i="11"/>
  <c r="P42" i="11"/>
  <c r="P51" i="11"/>
  <c r="P60" i="11"/>
  <c r="P69" i="11"/>
  <c r="P78" i="11"/>
  <c r="P87" i="11"/>
  <c r="P96" i="11"/>
  <c r="P105" i="11"/>
  <c r="P114" i="11"/>
  <c r="P123" i="11"/>
  <c r="P132" i="11"/>
  <c r="P141" i="11"/>
  <c r="P150" i="11"/>
  <c r="P159" i="11"/>
  <c r="P168" i="11"/>
  <c r="P177" i="11"/>
  <c r="P186" i="11"/>
  <c r="P195" i="11"/>
  <c r="P204" i="11"/>
  <c r="P213" i="11"/>
  <c r="P222" i="11"/>
  <c r="P231" i="11"/>
  <c r="P240" i="11"/>
  <c r="P249" i="11"/>
  <c r="P258" i="11"/>
  <c r="P267" i="11"/>
  <c r="P276" i="11"/>
  <c r="P285" i="11"/>
  <c r="P294" i="11"/>
  <c r="P303" i="11"/>
  <c r="P312" i="11"/>
  <c r="P321" i="11"/>
  <c r="P330" i="11"/>
  <c r="BA10" i="11"/>
  <c r="Q15" i="11"/>
  <c r="Q24" i="11"/>
  <c r="Q33" i="11"/>
  <c r="Q42" i="11"/>
  <c r="Q51" i="11"/>
  <c r="Q60" i="11"/>
  <c r="Q69" i="11"/>
  <c r="Q78" i="11"/>
  <c r="Q87" i="11"/>
  <c r="Q96" i="11"/>
  <c r="Q105" i="11"/>
  <c r="Q114" i="11"/>
  <c r="Q123" i="11"/>
  <c r="Q132" i="11"/>
  <c r="Q141" i="11"/>
  <c r="Q150" i="11"/>
  <c r="Q159" i="11"/>
  <c r="Q168" i="11"/>
  <c r="Q177" i="11"/>
  <c r="Q186" i="11"/>
  <c r="Q195" i="11"/>
  <c r="Q204" i="11"/>
  <c r="Q213" i="11"/>
  <c r="Q222" i="11"/>
  <c r="Q231" i="11"/>
  <c r="Q240" i="11"/>
  <c r="Q249" i="11"/>
  <c r="Q258" i="11"/>
  <c r="Q267" i="11"/>
  <c r="Q276" i="11"/>
  <c r="Q285" i="11"/>
  <c r="Q294" i="11"/>
  <c r="Q303" i="11"/>
  <c r="Q312" i="11"/>
  <c r="Q321" i="11"/>
  <c r="Q330" i="11"/>
  <c r="BB10" i="11"/>
  <c r="R15" i="11"/>
  <c r="R24" i="11"/>
  <c r="R33" i="11"/>
  <c r="R42" i="11"/>
  <c r="R51" i="11"/>
  <c r="R60" i="11"/>
  <c r="R69" i="11"/>
  <c r="R78" i="11"/>
  <c r="R87" i="11"/>
  <c r="R96" i="11"/>
  <c r="R105" i="11"/>
  <c r="R114" i="11"/>
  <c r="R123" i="11"/>
  <c r="R132" i="11"/>
  <c r="R141" i="11"/>
  <c r="R150" i="11"/>
  <c r="R159" i="11"/>
  <c r="R168" i="11"/>
  <c r="R177" i="11"/>
  <c r="R186" i="11"/>
  <c r="R195" i="11"/>
  <c r="R204" i="11"/>
  <c r="R213" i="11"/>
  <c r="R222" i="11"/>
  <c r="R231" i="11"/>
  <c r="R240" i="11"/>
  <c r="R249" i="11"/>
  <c r="R258" i="11"/>
  <c r="R267" i="11"/>
  <c r="R276" i="11"/>
  <c r="R285" i="11"/>
  <c r="R294" i="11"/>
  <c r="R303" i="11"/>
  <c r="R312" i="11"/>
  <c r="R321" i="11"/>
  <c r="R330" i="11"/>
  <c r="BC10" i="11"/>
  <c r="S15" i="11"/>
  <c r="S24" i="11"/>
  <c r="S33" i="11"/>
  <c r="S42" i="11"/>
  <c r="S51" i="11"/>
  <c r="S60" i="11"/>
  <c r="S69" i="11"/>
  <c r="S78" i="11"/>
  <c r="S87" i="11"/>
  <c r="S96" i="11"/>
  <c r="S105" i="11"/>
  <c r="S114" i="11"/>
  <c r="S123" i="11"/>
  <c r="S132" i="11"/>
  <c r="S141" i="11"/>
  <c r="S150" i="11"/>
  <c r="S159" i="11"/>
  <c r="S168" i="11"/>
  <c r="S177" i="11"/>
  <c r="S186" i="11"/>
  <c r="S195" i="11"/>
  <c r="S204" i="11"/>
  <c r="S213" i="11"/>
  <c r="S222" i="11"/>
  <c r="S231" i="11"/>
  <c r="S240" i="11"/>
  <c r="S249" i="11"/>
  <c r="S258" i="11"/>
  <c r="S267" i="11"/>
  <c r="S276" i="11"/>
  <c r="S285" i="11"/>
  <c r="S294" i="11"/>
  <c r="S303" i="11"/>
  <c r="S312" i="11"/>
  <c r="S321" i="11"/>
  <c r="S330" i="11"/>
  <c r="BD10" i="11"/>
  <c r="T15" i="11"/>
  <c r="T24" i="11"/>
  <c r="T33" i="11"/>
  <c r="T42" i="11"/>
  <c r="T51" i="11"/>
  <c r="T60" i="11"/>
  <c r="T69" i="11"/>
  <c r="T78" i="11"/>
  <c r="T87" i="11"/>
  <c r="T96" i="11"/>
  <c r="T105" i="11"/>
  <c r="T114" i="11"/>
  <c r="T123" i="11"/>
  <c r="T132" i="11"/>
  <c r="T141" i="11"/>
  <c r="T150" i="11"/>
  <c r="T159" i="11"/>
  <c r="T168" i="11"/>
  <c r="T177" i="11"/>
  <c r="T186" i="11"/>
  <c r="T195" i="11"/>
  <c r="T204" i="11"/>
  <c r="T213" i="11"/>
  <c r="T222" i="11"/>
  <c r="T231" i="11"/>
  <c r="T240" i="11"/>
  <c r="T249" i="11"/>
  <c r="T258" i="11"/>
  <c r="T267" i="11"/>
  <c r="T276" i="11"/>
  <c r="T285" i="11"/>
  <c r="T294" i="11"/>
  <c r="T303" i="11"/>
  <c r="T312" i="11"/>
  <c r="T321" i="11"/>
  <c r="T330" i="11"/>
  <c r="BE10" i="11"/>
  <c r="U15" i="11"/>
  <c r="U24" i="11"/>
  <c r="U33" i="11"/>
  <c r="U42" i="11"/>
  <c r="U51" i="11"/>
  <c r="U60" i="11"/>
  <c r="U69" i="11"/>
  <c r="U78" i="11"/>
  <c r="U87" i="11"/>
  <c r="U96" i="11"/>
  <c r="U105" i="11"/>
  <c r="U114" i="11"/>
  <c r="U123" i="11"/>
  <c r="U132" i="11"/>
  <c r="U141" i="11"/>
  <c r="U150" i="11"/>
  <c r="U159" i="11"/>
  <c r="U168" i="11"/>
  <c r="U177" i="11"/>
  <c r="U186" i="11"/>
  <c r="U195" i="11"/>
  <c r="U204" i="11"/>
  <c r="U213" i="11"/>
  <c r="U222" i="11"/>
  <c r="U231" i="11"/>
  <c r="U240" i="11"/>
  <c r="U249" i="11"/>
  <c r="U258" i="11"/>
  <c r="U267" i="11"/>
  <c r="U276" i="11"/>
  <c r="U285" i="11"/>
  <c r="U294" i="11"/>
  <c r="U303" i="11"/>
  <c r="U312" i="11"/>
  <c r="U321" i="11"/>
  <c r="U330" i="11"/>
  <c r="BF10" i="11"/>
  <c r="V15" i="11"/>
  <c r="V24" i="11"/>
  <c r="V33" i="11"/>
  <c r="V42" i="11"/>
  <c r="V51" i="11"/>
  <c r="V60" i="11"/>
  <c r="V69" i="11"/>
  <c r="V78" i="11"/>
  <c r="V87" i="11"/>
  <c r="V96" i="11"/>
  <c r="V105" i="11"/>
  <c r="V114" i="11"/>
  <c r="V123" i="11"/>
  <c r="V132" i="11"/>
  <c r="V141" i="11"/>
  <c r="V150" i="11"/>
  <c r="V159" i="11"/>
  <c r="V168" i="11"/>
  <c r="V177" i="11"/>
  <c r="V186" i="11"/>
  <c r="V195" i="11"/>
  <c r="V204" i="11"/>
  <c r="V213" i="11"/>
  <c r="V222" i="11"/>
  <c r="V231" i="11"/>
  <c r="V240" i="11"/>
  <c r="V249" i="11"/>
  <c r="V258" i="11"/>
  <c r="V267" i="11"/>
  <c r="V276" i="11"/>
  <c r="V285" i="11"/>
  <c r="V294" i="11"/>
  <c r="V303" i="11"/>
  <c r="V312" i="11"/>
  <c r="V321" i="11"/>
  <c r="V330" i="11"/>
  <c r="BG10" i="11"/>
  <c r="W15" i="11"/>
  <c r="W24" i="11"/>
  <c r="W33" i="11"/>
  <c r="W42" i="11"/>
  <c r="W51" i="11"/>
  <c r="W60" i="11"/>
  <c r="W69" i="11"/>
  <c r="W78" i="11"/>
  <c r="W87" i="11"/>
  <c r="W96" i="11"/>
  <c r="W105" i="11"/>
  <c r="W114" i="11"/>
  <c r="W123" i="11"/>
  <c r="W132" i="11"/>
  <c r="W141" i="11"/>
  <c r="W150" i="11"/>
  <c r="W159" i="11"/>
  <c r="W168" i="11"/>
  <c r="W177" i="11"/>
  <c r="W186" i="11"/>
  <c r="W195" i="11"/>
  <c r="W204" i="11"/>
  <c r="W213" i="11"/>
  <c r="W222" i="11"/>
  <c r="W231" i="11"/>
  <c r="W240" i="11"/>
  <c r="W249" i="11"/>
  <c r="W258" i="11"/>
  <c r="W267" i="11"/>
  <c r="W276" i="11"/>
  <c r="W285" i="11"/>
  <c r="W294" i="11"/>
  <c r="W303" i="11"/>
  <c r="W312" i="11"/>
  <c r="W321" i="11"/>
  <c r="W330" i="11"/>
  <c r="BH10" i="11"/>
  <c r="X15" i="11"/>
  <c r="X24" i="11"/>
  <c r="X33" i="11"/>
  <c r="X42" i="11"/>
  <c r="X51" i="11"/>
  <c r="X60" i="11"/>
  <c r="X69" i="11"/>
  <c r="X78" i="11"/>
  <c r="X87" i="11"/>
  <c r="X96" i="11"/>
  <c r="X105" i="11"/>
  <c r="X114" i="11"/>
  <c r="X123" i="11"/>
  <c r="X132" i="11"/>
  <c r="X141" i="11"/>
  <c r="X150" i="11"/>
  <c r="X159" i="11"/>
  <c r="X168" i="11"/>
  <c r="X177" i="11"/>
  <c r="X186" i="11"/>
  <c r="X195" i="11"/>
  <c r="X204" i="11"/>
  <c r="X213" i="11"/>
  <c r="X222" i="11"/>
  <c r="X231" i="11"/>
  <c r="X240" i="11"/>
  <c r="X249" i="11"/>
  <c r="X258" i="11"/>
  <c r="X267" i="11"/>
  <c r="X276" i="11"/>
  <c r="X285" i="11"/>
  <c r="X294" i="11"/>
  <c r="X303" i="11"/>
  <c r="X312" i="11"/>
  <c r="X321" i="11"/>
  <c r="X330" i="11"/>
  <c r="BI10" i="11"/>
  <c r="Y15" i="11"/>
  <c r="Y24" i="11"/>
  <c r="Y33" i="11"/>
  <c r="Y42" i="11"/>
  <c r="Y51" i="11"/>
  <c r="Y60" i="11"/>
  <c r="Y69" i="11"/>
  <c r="Y78" i="11"/>
  <c r="Y87" i="11"/>
  <c r="Y96" i="11"/>
  <c r="Y105" i="11"/>
  <c r="Y114" i="11"/>
  <c r="Y123" i="11"/>
  <c r="Y132" i="11"/>
  <c r="Y141" i="11"/>
  <c r="Y150" i="11"/>
  <c r="Y159" i="11"/>
  <c r="Y168" i="11"/>
  <c r="Y177" i="11"/>
  <c r="Y186" i="11"/>
  <c r="Y195" i="11"/>
  <c r="Y204" i="11"/>
  <c r="Y213" i="11"/>
  <c r="Y222" i="11"/>
  <c r="Y231" i="11"/>
  <c r="Y240" i="11"/>
  <c r="Y249" i="11"/>
  <c r="Y258" i="11"/>
  <c r="Y267" i="11"/>
  <c r="Y276" i="11"/>
  <c r="Y285" i="11"/>
  <c r="Y294" i="11"/>
  <c r="Y303" i="11"/>
  <c r="Y312" i="11"/>
  <c r="Y321" i="11"/>
  <c r="Y330" i="11"/>
  <c r="BJ10" i="11"/>
  <c r="Z15" i="11"/>
  <c r="Z24" i="11"/>
  <c r="Z33" i="11"/>
  <c r="Z42" i="11"/>
  <c r="Z51" i="11"/>
  <c r="Z60" i="11"/>
  <c r="Z69" i="11"/>
  <c r="Z78" i="11"/>
  <c r="Z87" i="11"/>
  <c r="Z96" i="11"/>
  <c r="Z105" i="11"/>
  <c r="Z114" i="11"/>
  <c r="Z123" i="11"/>
  <c r="Z132" i="11"/>
  <c r="Z141" i="11"/>
  <c r="Z150" i="11"/>
  <c r="Z159" i="11"/>
  <c r="Z168" i="11"/>
  <c r="Z177" i="11"/>
  <c r="Z186" i="11"/>
  <c r="Z195" i="11"/>
  <c r="Z204" i="11"/>
  <c r="Z213" i="11"/>
  <c r="Z222" i="11"/>
  <c r="Z231" i="11"/>
  <c r="Z240" i="11"/>
  <c r="Z249" i="11"/>
  <c r="Z258" i="11"/>
  <c r="Z267" i="11"/>
  <c r="Z276" i="11"/>
  <c r="Z285" i="11"/>
  <c r="Z294" i="11"/>
  <c r="Z303" i="11"/>
  <c r="Z312" i="11"/>
  <c r="Z321" i="11"/>
  <c r="Z330" i="11"/>
  <c r="BK10" i="11"/>
  <c r="AA15" i="11"/>
  <c r="AA24" i="11"/>
  <c r="AA33" i="11"/>
  <c r="AA42" i="11"/>
  <c r="AA51" i="11"/>
  <c r="AA60" i="11"/>
  <c r="AA69" i="11"/>
  <c r="AA78" i="11"/>
  <c r="AA87" i="11"/>
  <c r="AA96" i="11"/>
  <c r="AA105" i="11"/>
  <c r="AA114" i="11"/>
  <c r="AA123" i="11"/>
  <c r="AA132" i="11"/>
  <c r="AA141" i="11"/>
  <c r="AA150" i="11"/>
  <c r="AA159" i="11"/>
  <c r="AA168" i="11"/>
  <c r="AA177" i="11"/>
  <c r="AA186" i="11"/>
  <c r="AA195" i="11"/>
  <c r="AA204" i="11"/>
  <c r="AA213" i="11"/>
  <c r="AA222" i="11"/>
  <c r="AA231" i="11"/>
  <c r="AA240" i="11"/>
  <c r="AA249" i="11"/>
  <c r="AA258" i="11"/>
  <c r="AA267" i="11"/>
  <c r="AA276" i="11"/>
  <c r="AA285" i="11"/>
  <c r="AA294" i="11"/>
  <c r="AA303" i="11"/>
  <c r="AA312" i="11"/>
  <c r="AA321" i="11"/>
  <c r="AA330" i="11"/>
  <c r="BL10" i="11"/>
  <c r="AB15" i="11"/>
  <c r="AB24" i="11"/>
  <c r="AB33" i="11"/>
  <c r="AB42" i="11"/>
  <c r="AB51" i="11"/>
  <c r="AB60" i="11"/>
  <c r="AB69" i="11"/>
  <c r="AB78" i="11"/>
  <c r="AB87" i="11"/>
  <c r="AB96" i="11"/>
  <c r="AB105" i="11"/>
  <c r="AB114" i="11"/>
  <c r="AB123" i="11"/>
  <c r="AB132" i="11"/>
  <c r="AB141" i="11"/>
  <c r="AB150" i="11"/>
  <c r="AB159" i="11"/>
  <c r="AB168" i="11"/>
  <c r="AB177" i="11"/>
  <c r="AB186" i="11"/>
  <c r="AB195" i="11"/>
  <c r="AB204" i="11"/>
  <c r="AB213" i="11"/>
  <c r="AB222" i="11"/>
  <c r="AB231" i="11"/>
  <c r="AB240" i="11"/>
  <c r="AB249" i="11"/>
  <c r="AB258" i="11"/>
  <c r="AB267" i="11"/>
  <c r="AB276" i="11"/>
  <c r="AB285" i="11"/>
  <c r="AB294" i="11"/>
  <c r="AB303" i="11"/>
  <c r="AB312" i="11"/>
  <c r="AB321" i="11"/>
  <c r="AB330" i="11"/>
  <c r="BM10" i="11"/>
  <c r="AC15" i="11"/>
  <c r="AC24" i="11"/>
  <c r="AC33" i="11"/>
  <c r="AC42" i="11"/>
  <c r="AC51" i="11"/>
  <c r="AC60" i="11"/>
  <c r="AC69" i="11"/>
  <c r="AC78" i="11"/>
  <c r="AC87" i="11"/>
  <c r="AC96" i="11"/>
  <c r="AC105" i="11"/>
  <c r="AC114" i="11"/>
  <c r="AC123" i="11"/>
  <c r="AC132" i="11"/>
  <c r="AC141" i="11"/>
  <c r="AC150" i="11"/>
  <c r="AC159" i="11"/>
  <c r="AC168" i="11"/>
  <c r="AC177" i="11"/>
  <c r="AC186" i="11"/>
  <c r="AC195" i="11"/>
  <c r="AC204" i="11"/>
  <c r="AC213" i="11"/>
  <c r="AC222" i="11"/>
  <c r="AC231" i="11"/>
  <c r="AC240" i="11"/>
  <c r="AC249" i="11"/>
  <c r="AC258" i="11"/>
  <c r="AC267" i="11"/>
  <c r="AC276" i="11"/>
  <c r="AC285" i="11"/>
  <c r="AC294" i="11"/>
  <c r="AC303" i="11"/>
  <c r="AC312" i="11"/>
  <c r="AC321" i="11"/>
  <c r="AC330" i="11"/>
  <c r="BN10" i="11"/>
  <c r="AD15" i="11"/>
  <c r="AD24" i="11"/>
  <c r="AD33" i="11"/>
  <c r="AD42" i="11"/>
  <c r="AD51" i="11"/>
  <c r="AD60" i="11"/>
  <c r="AD69" i="11"/>
  <c r="AD78" i="11"/>
  <c r="AD87" i="11"/>
  <c r="AD96" i="11"/>
  <c r="AD105" i="11"/>
  <c r="AD114" i="11"/>
  <c r="AD123" i="11"/>
  <c r="AD132" i="11"/>
  <c r="AD141" i="11"/>
  <c r="AD150" i="11"/>
  <c r="AD159" i="11"/>
  <c r="AD168" i="11"/>
  <c r="AD177" i="11"/>
  <c r="AD186" i="11"/>
  <c r="AD195" i="11"/>
  <c r="AD204" i="11"/>
  <c r="AD213" i="11"/>
  <c r="AD222" i="11"/>
  <c r="AD231" i="11"/>
  <c r="AD240" i="11"/>
  <c r="AD249" i="11"/>
  <c r="AD258" i="11"/>
  <c r="AD267" i="11"/>
  <c r="AD276" i="11"/>
  <c r="AD285" i="11"/>
  <c r="AD294" i="11"/>
  <c r="AD303" i="11"/>
  <c r="AD312" i="11"/>
  <c r="AD321" i="11"/>
  <c r="AD330" i="11"/>
  <c r="BO10" i="11"/>
  <c r="C15" i="11"/>
  <c r="C24" i="11"/>
  <c r="C33" i="11"/>
  <c r="C42" i="11"/>
  <c r="C51" i="11"/>
  <c r="C60" i="11"/>
  <c r="C69" i="11"/>
  <c r="C78" i="11"/>
  <c r="C87" i="11"/>
  <c r="C96" i="11"/>
  <c r="C105" i="11"/>
  <c r="C114" i="11"/>
  <c r="C123" i="11"/>
  <c r="C132" i="11"/>
  <c r="C141" i="11"/>
  <c r="C150" i="11"/>
  <c r="C159" i="11"/>
  <c r="C168" i="11"/>
  <c r="C177" i="11"/>
  <c r="C186" i="11"/>
  <c r="C195" i="11"/>
  <c r="C204" i="11"/>
  <c r="C213" i="11"/>
  <c r="C222" i="11"/>
  <c r="C231" i="11"/>
  <c r="C240" i="11"/>
  <c r="C249" i="11"/>
  <c r="C258" i="11"/>
  <c r="C267" i="11"/>
  <c r="C276" i="11"/>
  <c r="C285" i="11"/>
  <c r="C294" i="11"/>
  <c r="C303" i="11"/>
  <c r="C312" i="11"/>
  <c r="C321" i="11"/>
  <c r="C330" i="11"/>
  <c r="AN10" i="11"/>
  <c r="AL10" i="11" s="1"/>
  <c r="AL12" i="11" s="1"/>
  <c r="AN12" i="11"/>
  <c r="AO11" i="11"/>
  <c r="AP11" i="11"/>
  <c r="AQ11" i="11"/>
  <c r="AR11" i="11"/>
  <c r="AS11" i="11"/>
  <c r="AT11" i="11"/>
  <c r="AU11" i="11"/>
  <c r="AV11" i="11"/>
  <c r="AW11" i="11"/>
  <c r="AX11" i="11"/>
  <c r="AY11" i="11"/>
  <c r="AZ11" i="11"/>
  <c r="BA11" i="11"/>
  <c r="BB11" i="11"/>
  <c r="BC11" i="11"/>
  <c r="BD11" i="11"/>
  <c r="BE11" i="11"/>
  <c r="BF11" i="11"/>
  <c r="BG11" i="11"/>
  <c r="BH11" i="11"/>
  <c r="BI11" i="11"/>
  <c r="BJ11" i="11"/>
  <c r="BK11" i="11"/>
  <c r="BL11" i="11"/>
  <c r="BM11" i="11"/>
  <c r="BN11" i="11"/>
  <c r="BO11" i="11"/>
  <c r="BP11" i="11"/>
  <c r="BQ11" i="11"/>
  <c r="BR11" i="11"/>
  <c r="BS11" i="11"/>
  <c r="BT11" i="11"/>
  <c r="BU11" i="11"/>
  <c r="BV11" i="11"/>
  <c r="BW11" i="11"/>
  <c r="AN18" i="11"/>
  <c r="AN16" i="11"/>
  <c r="AN14" i="11"/>
  <c r="AG15" i="11"/>
  <c r="AG19" i="11"/>
  <c r="AG20" i="11" s="1"/>
  <c r="AG17" i="11"/>
  <c r="AG18" i="11"/>
  <c r="AP18" i="11"/>
  <c r="AQ18" i="11"/>
  <c r="AR18" i="11"/>
  <c r="AS18" i="11"/>
  <c r="AT18" i="11"/>
  <c r="AU18" i="11"/>
  <c r="AV18" i="11"/>
  <c r="AW18" i="11"/>
  <c r="AX18" i="11"/>
  <c r="AY18" i="11"/>
  <c r="AZ18" i="11"/>
  <c r="BA18" i="11"/>
  <c r="BB18" i="11"/>
  <c r="BC18" i="11"/>
  <c r="BD18" i="11"/>
  <c r="BE18" i="11"/>
  <c r="BF18" i="11"/>
  <c r="BG18" i="11"/>
  <c r="BH18" i="11"/>
  <c r="BI18" i="11"/>
  <c r="BJ18" i="11"/>
  <c r="BK18" i="11"/>
  <c r="BL18" i="11"/>
  <c r="BM18" i="11"/>
  <c r="BN18" i="11"/>
  <c r="BO18" i="11"/>
  <c r="BP18" i="11"/>
  <c r="BQ18" i="11"/>
  <c r="BR18" i="11"/>
  <c r="BS18" i="11"/>
  <c r="BT18" i="11"/>
  <c r="BU18" i="11"/>
  <c r="BV18" i="11"/>
  <c r="BW18" i="11"/>
  <c r="AO18" i="11"/>
  <c r="AP16" i="11"/>
  <c r="AQ16" i="11"/>
  <c r="AR16" i="11"/>
  <c r="AS16" i="11"/>
  <c r="AT16" i="11"/>
  <c r="AU16" i="11"/>
  <c r="AV16" i="11"/>
  <c r="AW16" i="11"/>
  <c r="AX16" i="11"/>
  <c r="AY16" i="11"/>
  <c r="AZ16" i="11"/>
  <c r="BA16" i="11"/>
  <c r="BB16" i="11"/>
  <c r="BC16" i="11"/>
  <c r="BD16" i="11"/>
  <c r="BE16" i="11"/>
  <c r="BF16" i="11"/>
  <c r="BG16" i="11"/>
  <c r="BH16" i="11"/>
  <c r="BI16" i="11"/>
  <c r="BJ16" i="11"/>
  <c r="BK16" i="11"/>
  <c r="BL16" i="11"/>
  <c r="BM16" i="11"/>
  <c r="BN16" i="11"/>
  <c r="BO16" i="11"/>
  <c r="BP16" i="11"/>
  <c r="BQ16" i="11"/>
  <c r="BR16" i="11"/>
  <c r="BS16" i="11"/>
  <c r="BT16" i="11"/>
  <c r="BU16" i="11"/>
  <c r="BV16" i="11"/>
  <c r="BW16" i="11"/>
  <c r="AO16" i="11"/>
  <c r="AP14" i="11"/>
  <c r="AQ14" i="11"/>
  <c r="AR14" i="11"/>
  <c r="AS14" i="11"/>
  <c r="AT14" i="11"/>
  <c r="AU14" i="11"/>
  <c r="AV14" i="11"/>
  <c r="AW14" i="11"/>
  <c r="AX14" i="11"/>
  <c r="AY14" i="11"/>
  <c r="AZ14" i="11"/>
  <c r="BA14" i="11"/>
  <c r="BB14" i="11"/>
  <c r="BC14" i="11"/>
  <c r="BD14" i="11"/>
  <c r="BE14" i="11"/>
  <c r="BF14" i="11"/>
  <c r="BG14" i="11"/>
  <c r="BH14" i="11"/>
  <c r="BI14" i="11"/>
  <c r="BJ14" i="11"/>
  <c r="BK14" i="11"/>
  <c r="BL14" i="11"/>
  <c r="BM14" i="11"/>
  <c r="BN14" i="11"/>
  <c r="BO14" i="11"/>
  <c r="BP14" i="11"/>
  <c r="BQ14" i="11"/>
  <c r="BR14" i="11"/>
  <c r="BS14" i="11"/>
  <c r="BT14" i="11"/>
  <c r="BU14" i="11"/>
  <c r="BV14" i="11"/>
  <c r="BW14" i="11"/>
  <c r="AO14" i="11"/>
  <c r="AO12" i="11"/>
  <c r="AP12" i="11"/>
  <c r="AQ12" i="11"/>
  <c r="AR12" i="11"/>
  <c r="AS12" i="11"/>
  <c r="AT12" i="11"/>
  <c r="AF23" i="11"/>
  <c r="AF32" i="11"/>
  <c r="AF41" i="11"/>
  <c r="AF50" i="11"/>
  <c r="AF59" i="11"/>
  <c r="AF68" i="11"/>
  <c r="AF77" i="11"/>
  <c r="AF86" i="11"/>
  <c r="AF95" i="11"/>
  <c r="AF104" i="11"/>
  <c r="AF113" i="11"/>
  <c r="AF122" i="11"/>
  <c r="AF131" i="11"/>
  <c r="AF140" i="11"/>
  <c r="AF149" i="11"/>
  <c r="AF158" i="11"/>
  <c r="AF167" i="11"/>
  <c r="AF176" i="11"/>
  <c r="AF185" i="11"/>
  <c r="AF194" i="11"/>
  <c r="AF203" i="11"/>
  <c r="AF212" i="11"/>
  <c r="AF221" i="11"/>
  <c r="AF230" i="11"/>
  <c r="AF239" i="11"/>
  <c r="AF248" i="11"/>
  <c r="AF257" i="11"/>
  <c r="AF266" i="11"/>
  <c r="AF275" i="11"/>
  <c r="AF284" i="11"/>
  <c r="AF293" i="11"/>
  <c r="AF302" i="11"/>
  <c r="AF311" i="11"/>
  <c r="AF320" i="11"/>
  <c r="AF329" i="11"/>
  <c r="P5" i="11"/>
  <c r="AU12" i="11"/>
  <c r="AV12" i="11"/>
  <c r="AW12" i="11"/>
  <c r="AX12" i="11"/>
  <c r="AY12" i="11"/>
  <c r="AZ12" i="11"/>
  <c r="BA12" i="11"/>
  <c r="BB12" i="11"/>
  <c r="BC12" i="11"/>
  <c r="BD12" i="11"/>
  <c r="BE12" i="11"/>
  <c r="BF12" i="11"/>
  <c r="BG12" i="11"/>
  <c r="BH12" i="11"/>
  <c r="BI12" i="11"/>
  <c r="BJ12" i="11"/>
  <c r="BK12" i="11"/>
  <c r="BL12" i="11"/>
  <c r="BM12" i="11"/>
  <c r="BN12" i="11"/>
  <c r="BO12" i="11"/>
  <c r="BP12" i="11"/>
  <c r="BQ12" i="11"/>
  <c r="BR12" i="11"/>
  <c r="BS12" i="11"/>
  <c r="BT12" i="11"/>
  <c r="BU12" i="11"/>
  <c r="BV12" i="11"/>
  <c r="BW12" i="11"/>
  <c r="BV15" i="13"/>
  <c r="BN15" i="13"/>
  <c r="BF15" i="13"/>
  <c r="AX15" i="13"/>
  <c r="AP15" i="13"/>
  <c r="AQ17" i="11"/>
  <c r="AY13" i="11"/>
  <c r="BG13" i="11"/>
  <c r="BO13" i="11"/>
  <c r="BS19" i="11"/>
  <c r="AV19" i="11"/>
  <c r="BV19" i="11"/>
  <c r="AY15" i="11"/>
  <c r="BN15" i="11"/>
  <c r="BP19" i="13"/>
  <c r="AT19" i="13"/>
  <c r="BF17" i="13"/>
  <c r="BU13" i="13"/>
  <c r="AY13" i="13"/>
  <c r="AV17" i="11"/>
  <c r="AQ19" i="11"/>
  <c r="BA15" i="11"/>
  <c r="BU19" i="13"/>
  <c r="BM19" i="13"/>
  <c r="BE19" i="13"/>
  <c r="AW19" i="13"/>
  <c r="AO19" i="13"/>
  <c r="BQ17" i="13"/>
  <c r="BI17" i="13"/>
  <c r="BA17" i="13"/>
  <c r="AS17" i="13"/>
  <c r="BT13" i="13"/>
  <c r="BL13" i="13"/>
  <c r="BD13" i="13"/>
  <c r="AV13" i="13"/>
  <c r="AN13" i="13"/>
  <c r="AR13" i="11"/>
  <c r="BA13" i="11"/>
  <c r="BI13" i="11"/>
  <c r="BQ13" i="11"/>
  <c r="BH19" i="11"/>
  <c r="BO19" i="11"/>
  <c r="AQ15" i="11"/>
  <c r="BG15" i="11"/>
  <c r="BW15" i="11"/>
  <c r="BJ19" i="13"/>
  <c r="BR17" i="13"/>
  <c r="AV17" i="13"/>
  <c r="BG13" i="13"/>
  <c r="AT13" i="11"/>
  <c r="BO17" i="11"/>
  <c r="AS15" i="11"/>
  <c r="BU15" i="13"/>
  <c r="BM15" i="13"/>
  <c r="BE15" i="13"/>
  <c r="AW15" i="13"/>
  <c r="AO15" i="13"/>
  <c r="AV13" i="11"/>
  <c r="BD13" i="11"/>
  <c r="BL17" i="11"/>
  <c r="AN15" i="11"/>
  <c r="BG19" i="11"/>
  <c r="BF19" i="11"/>
  <c r="AR15" i="11"/>
  <c r="BH15" i="11"/>
  <c r="AV19" i="13"/>
  <c r="BJ17" i="13"/>
  <c r="BW13" i="13"/>
  <c r="AW13" i="13"/>
  <c r="AZ13" i="11"/>
  <c r="BP17" i="11"/>
  <c r="AU15" i="11"/>
  <c r="BE15" i="11"/>
  <c r="BK15" i="13"/>
  <c r="AU15" i="13"/>
  <c r="AW13" i="11"/>
  <c r="BM17" i="11"/>
  <c r="BT19" i="11"/>
  <c r="AX15" i="11"/>
  <c r="BL15" i="11"/>
  <c r="AP19" i="13"/>
  <c r="BQ13" i="13"/>
  <c r="AQ13" i="13"/>
  <c r="BU17" i="11"/>
  <c r="AZ15" i="13"/>
  <c r="AX13" i="11"/>
  <c r="BN13" i="11"/>
  <c r="AS19" i="11"/>
  <c r="BV19" i="13"/>
  <c r="BE13" i="13"/>
  <c r="AO15" i="11"/>
  <c r="BG19" i="13"/>
  <c r="AQ19" i="13"/>
  <c r="BK17" i="13"/>
  <c r="BV13" i="13"/>
  <c r="AX13" i="13"/>
  <c r="BF13" i="11"/>
  <c r="AW19" i="11"/>
  <c r="BC15" i="11"/>
  <c r="AR19" i="13"/>
  <c r="BM13" i="13"/>
  <c r="BW15" i="13"/>
  <c r="BG15" i="13"/>
  <c r="AQ15" i="13"/>
  <c r="BA17" i="11"/>
  <c r="BK19" i="11"/>
  <c r="BD15" i="11"/>
  <c r="BP17" i="13"/>
  <c r="AT17" i="11"/>
  <c r="BT15" i="13"/>
  <c r="BL15" i="13"/>
  <c r="BD15" i="13"/>
  <c r="AV15" i="13"/>
  <c r="AN15" i="13"/>
  <c r="AS13" i="11"/>
  <c r="BB13" i="11"/>
  <c r="BJ13" i="11"/>
  <c r="BR13" i="11"/>
  <c r="BU19" i="11"/>
  <c r="AR19" i="11"/>
  <c r="BW19" i="11"/>
  <c r="BB15" i="11"/>
  <c r="BR15" i="11"/>
  <c r="BH19" i="13"/>
  <c r="AN19" i="13"/>
  <c r="AZ17" i="13"/>
  <c r="BO13" i="13"/>
  <c r="AS13" i="13"/>
  <c r="BC17" i="11"/>
  <c r="BM19" i="11"/>
  <c r="BI15" i="11"/>
  <c r="BS19" i="13"/>
  <c r="BK19" i="13"/>
  <c r="BC19" i="13"/>
  <c r="AU19" i="13"/>
  <c r="BW17" i="13"/>
  <c r="BO17" i="13"/>
  <c r="BG17" i="13"/>
  <c r="AY17" i="13"/>
  <c r="AQ17" i="13"/>
  <c r="BR13" i="13"/>
  <c r="BJ13" i="13"/>
  <c r="BB13" i="13"/>
  <c r="AT13" i="13"/>
  <c r="AO19" i="11"/>
  <c r="AP17" i="11"/>
  <c r="BB17" i="11"/>
  <c r="BJ17" i="11"/>
  <c r="BR17" i="11"/>
  <c r="BC19" i="11"/>
  <c r="BU13" i="11"/>
  <c r="AT15" i="11"/>
  <c r="BK15" i="11"/>
  <c r="BF19" i="13"/>
  <c r="BN17" i="13"/>
  <c r="AP17" i="13"/>
  <c r="BA13" i="13"/>
  <c r="AU17" i="11"/>
  <c r="BT17" i="11"/>
  <c r="BS15" i="13"/>
  <c r="BC15" i="13"/>
  <c r="AN13" i="11"/>
  <c r="BE13" i="11"/>
  <c r="BN19" i="11"/>
  <c r="AY19" i="11"/>
  <c r="BR19" i="13"/>
  <c r="BD17" i="13"/>
  <c r="BD17" i="11"/>
  <c r="BM15" i="11"/>
  <c r="BH15" i="13"/>
  <c r="AQ13" i="11"/>
  <c r="BT13" i="11"/>
  <c r="AW15" i="11"/>
  <c r="AX19" i="13"/>
  <c r="AN17" i="13"/>
  <c r="BS17" i="11"/>
  <c r="BW19" i="13"/>
  <c r="AY19" i="13"/>
  <c r="BC17" i="13"/>
  <c r="BN13" i="13"/>
  <c r="AP13" i="13"/>
  <c r="AX17" i="11"/>
  <c r="AX19" i="11"/>
  <c r="BN19" i="13"/>
  <c r="AO13" i="13"/>
  <c r="BQ19" i="11"/>
  <c r="AO17" i="11"/>
  <c r="BQ17" i="11"/>
  <c r="BW17" i="11"/>
  <c r="BD19" i="13"/>
  <c r="BC13" i="13"/>
  <c r="BR19" i="11"/>
  <c r="BR15" i="13"/>
  <c r="BJ15" i="13"/>
  <c r="BB15" i="13"/>
  <c r="AT15" i="13"/>
  <c r="AN17" i="11"/>
  <c r="AU13" i="11"/>
  <c r="BC13" i="11"/>
  <c r="BK13" i="11"/>
  <c r="BS13" i="11"/>
  <c r="BA19" i="11"/>
  <c r="BD19" i="11"/>
  <c r="AP15" i="11"/>
  <c r="BF15" i="11"/>
  <c r="BV15" i="11"/>
  <c r="BB19" i="13"/>
  <c r="BT17" i="13"/>
  <c r="AT17" i="13"/>
  <c r="BK13" i="13"/>
  <c r="AS17" i="11"/>
  <c r="BK17" i="11"/>
  <c r="BI19" i="11"/>
  <c r="BU15" i="11"/>
  <c r="BQ19" i="13"/>
  <c r="BI19" i="13"/>
  <c r="BA19" i="13"/>
  <c r="AS19" i="13"/>
  <c r="BU17" i="13"/>
  <c r="BM17" i="13"/>
  <c r="BE17" i="13"/>
  <c r="AW17" i="13"/>
  <c r="AO17" i="13"/>
  <c r="BP13" i="13"/>
  <c r="BH13" i="13"/>
  <c r="AZ13" i="13"/>
  <c r="AR13" i="13"/>
  <c r="AN19" i="11"/>
  <c r="AW17" i="11"/>
  <c r="BE17" i="11"/>
  <c r="BM13" i="11"/>
  <c r="BJ19" i="11"/>
  <c r="BE19" i="11"/>
  <c r="BV17" i="11"/>
  <c r="AV15" i="11"/>
  <c r="BO15" i="11"/>
  <c r="BT19" i="13"/>
  <c r="AZ19" i="13"/>
  <c r="BH17" i="13"/>
  <c r="BS13" i="13"/>
  <c r="AU13" i="13"/>
  <c r="AY17" i="11"/>
  <c r="AZ19" i="11"/>
  <c r="BQ15" i="11"/>
  <c r="BQ15" i="13"/>
  <c r="BI15" i="13"/>
  <c r="BA15" i="13"/>
  <c r="AS15" i="13"/>
  <c r="AP13" i="11"/>
  <c r="AZ17" i="11"/>
  <c r="BH13" i="11"/>
  <c r="BP13" i="11"/>
  <c r="BP19" i="11"/>
  <c r="BL19" i="11"/>
  <c r="BV13" i="11"/>
  <c r="AZ15" i="11"/>
  <c r="BP15" i="11"/>
  <c r="BL19" i="13"/>
  <c r="BV17" i="13"/>
  <c r="AX17" i="13"/>
  <c r="BI13" i="13"/>
  <c r="AP19" i="11"/>
  <c r="BG17" i="11"/>
  <c r="AT19" i="11"/>
  <c r="BP15" i="13"/>
  <c r="AR15" i="13"/>
  <c r="BF17" i="11"/>
  <c r="AU19" i="11"/>
  <c r="BJ15" i="11"/>
  <c r="BL17" i="13"/>
  <c r="AR17" i="11"/>
  <c r="BO19" i="13"/>
  <c r="BS17" i="13"/>
  <c r="AU17" i="13"/>
  <c r="BF13" i="13"/>
  <c r="AO13" i="11"/>
  <c r="BN17" i="11"/>
  <c r="BW13" i="11"/>
  <c r="BS15" i="11"/>
  <c r="BB17" i="13"/>
  <c r="BH17" i="11"/>
  <c r="BO15" i="13"/>
  <c r="AY15" i="13"/>
  <c r="BI17" i="11"/>
  <c r="BB19" i="11"/>
  <c r="BT15" i="11"/>
  <c r="AR17" i="13"/>
  <c r="BL13" i="11"/>
  <c r="AL14" i="11" l="1"/>
  <c r="AL16" i="11"/>
  <c r="AL18" i="11"/>
  <c r="U3" i="11"/>
  <c r="W3" i="11"/>
  <c r="W4" i="11"/>
  <c r="W3" i="13"/>
  <c r="W4" i="13"/>
  <c r="U3" i="13"/>
  <c r="Y3" i="11" l="1"/>
  <c r="AG5" i="11"/>
  <c r="U4" i="11"/>
  <c r="Y4" i="11" s="1"/>
  <c r="AG3" i="11"/>
  <c r="AG4" i="11"/>
  <c r="AG4" i="13"/>
  <c r="AG5" i="13"/>
  <c r="U4" i="13"/>
  <c r="Y4" i="13" s="1"/>
  <c r="AG3" i="13"/>
  <c r="Y3" i="13"/>
</calcChain>
</file>

<file path=xl/sharedStrings.xml><?xml version="1.0" encoding="utf-8"?>
<sst xmlns="http://schemas.openxmlformats.org/spreadsheetml/2006/main" count="1016" uniqueCount="60">
  <si>
    <t>計画</t>
    <rPh sb="0" eb="2">
      <t>ケイカク</t>
    </rPh>
    <phoneticPr fontId="2"/>
  </si>
  <si>
    <t>工事期間</t>
    <rPh sb="0" eb="2">
      <t>コウジ</t>
    </rPh>
    <rPh sb="2" eb="4">
      <t>キカン</t>
    </rPh>
    <phoneticPr fontId="2"/>
  </si>
  <si>
    <t>対象期間</t>
    <rPh sb="0" eb="2">
      <t>タイショウ</t>
    </rPh>
    <rPh sb="2" eb="4">
      <t>キカン</t>
    </rPh>
    <phoneticPr fontId="2"/>
  </si>
  <si>
    <t>工事名</t>
    <rPh sb="0" eb="3">
      <t>コウジメイ</t>
    </rPh>
    <phoneticPr fontId="2"/>
  </si>
  <si>
    <t>現場閉所率</t>
    <rPh sb="0" eb="2">
      <t>ゲンバ</t>
    </rPh>
    <rPh sb="2" eb="4">
      <t>ヘイショ</t>
    </rPh>
    <rPh sb="4" eb="5">
      <t>リツ</t>
    </rPh>
    <phoneticPr fontId="2"/>
  </si>
  <si>
    <t>28.5%以上：4週8休</t>
    <rPh sb="5" eb="7">
      <t>イジョウ</t>
    </rPh>
    <rPh sb="9" eb="10">
      <t>シュウ</t>
    </rPh>
    <rPh sb="11" eb="12">
      <t>キュウ</t>
    </rPh>
    <phoneticPr fontId="2"/>
  </si>
  <si>
    <t>25.0%以上：4週7休</t>
    <rPh sb="5" eb="7">
      <t>イジョウ</t>
    </rPh>
    <rPh sb="9" eb="10">
      <t>シュウ</t>
    </rPh>
    <rPh sb="11" eb="12">
      <t>キュウ</t>
    </rPh>
    <phoneticPr fontId="2"/>
  </si>
  <si>
    <t>21.4%以上：4週6休</t>
    <rPh sb="5" eb="7">
      <t>イジョウ</t>
    </rPh>
    <rPh sb="9" eb="10">
      <t>シュウ</t>
    </rPh>
    <rPh sb="11" eb="12">
      <t>キュウ</t>
    </rPh>
    <phoneticPr fontId="2"/>
  </si>
  <si>
    <t>曜日</t>
    <rPh sb="0" eb="2">
      <t>ヨウビ</t>
    </rPh>
    <phoneticPr fontId="2"/>
  </si>
  <si>
    <t>計画日数</t>
    <rPh sb="0" eb="2">
      <t>ケイカク</t>
    </rPh>
    <rPh sb="2" eb="4">
      <t>ニッスウ</t>
    </rPh>
    <phoneticPr fontId="2"/>
  </si>
  <si>
    <t>実績</t>
    <rPh sb="0" eb="2">
      <t>ジッセキ</t>
    </rPh>
    <phoneticPr fontId="2"/>
  </si>
  <si>
    <t>休</t>
  </si>
  <si>
    <t>計画率</t>
    <rPh sb="0" eb="2">
      <t>ケイカク</t>
    </rPh>
    <rPh sb="2" eb="3">
      <t>リツ</t>
    </rPh>
    <phoneticPr fontId="2"/>
  </si>
  <si>
    <t>閉所日数</t>
    <rPh sb="0" eb="2">
      <t>ヘイショ</t>
    </rPh>
    <rPh sb="2" eb="4">
      <t>ニッスウ</t>
    </rPh>
    <phoneticPr fontId="2"/>
  </si>
  <si>
    <t>月日</t>
    <rPh sb="0" eb="1">
      <t>ツキ</t>
    </rPh>
    <rPh sb="1" eb="2">
      <t>ヒ</t>
    </rPh>
    <phoneticPr fontId="2"/>
  </si>
  <si>
    <t>(別紙１)</t>
    <rPh sb="1" eb="3">
      <t>ベッシ</t>
    </rPh>
    <phoneticPr fontId="2"/>
  </si>
  <si>
    <t>：</t>
    <phoneticPr fontId="2"/>
  </si>
  <si>
    <t>夏休</t>
  </si>
  <si>
    <t>冬休</t>
  </si>
  <si>
    <t>閉所率</t>
    <rPh sb="0" eb="2">
      <t>ヘイショ</t>
    </rPh>
    <rPh sb="2" eb="3">
      <t>リツ</t>
    </rPh>
    <phoneticPr fontId="2"/>
  </si>
  <si>
    <t>残数</t>
    <rPh sb="0" eb="1">
      <t>ノコ</t>
    </rPh>
    <rPh sb="1" eb="2">
      <t>スウ</t>
    </rPh>
    <phoneticPr fontId="2"/>
  </si>
  <si>
    <t>雨</t>
  </si>
  <si>
    <t>夏季休暇など</t>
    <rPh sb="0" eb="2">
      <t>カキ</t>
    </rPh>
    <rPh sb="2" eb="4">
      <t>キュウカ</t>
    </rPh>
    <phoneticPr fontId="2"/>
  </si>
  <si>
    <t>夏季休暇
など</t>
    <rPh sb="0" eb="2">
      <t>カキ</t>
    </rPh>
    <rPh sb="2" eb="4">
      <t>キュウカ</t>
    </rPh>
    <phoneticPr fontId="2"/>
  </si>
  <si>
    <t>工事完成日(予定)</t>
    <rPh sb="0" eb="2">
      <t>コウジ</t>
    </rPh>
    <rPh sb="2" eb="4">
      <t>カンセイ</t>
    </rPh>
    <rPh sb="4" eb="5">
      <t>ビ</t>
    </rPh>
    <rPh sb="6" eb="8">
      <t>ヨテイ</t>
    </rPh>
    <phoneticPr fontId="2"/>
  </si>
  <si>
    <t>休日取得計画・実績表</t>
    <phoneticPr fontId="2"/>
  </si>
  <si>
    <t>工期</t>
    <rPh sb="0" eb="2">
      <t>コウキ</t>
    </rPh>
    <phoneticPr fontId="2"/>
  </si>
  <si>
    <t>～</t>
    <phoneticPr fontId="2"/>
  </si>
  <si>
    <t>処理欄</t>
    <rPh sb="0" eb="2">
      <t>ショリ</t>
    </rPh>
    <rPh sb="2" eb="3">
      <t>ラン</t>
    </rPh>
    <phoneticPr fontId="2"/>
  </si>
  <si>
    <t>中止</t>
    <rPh sb="0" eb="2">
      <t>チュウシ</t>
    </rPh>
    <phoneticPr fontId="2"/>
  </si>
  <si>
    <t>夏休</t>
    <rPh sb="0" eb="1">
      <t>ナツ</t>
    </rPh>
    <rPh sb="1" eb="2">
      <t>キュウ</t>
    </rPh>
    <phoneticPr fontId="2"/>
  </si>
  <si>
    <t>：夏季休暇（３日）</t>
    <rPh sb="1" eb="3">
      <t>カキ</t>
    </rPh>
    <rPh sb="3" eb="5">
      <t>キュウカ</t>
    </rPh>
    <rPh sb="7" eb="8">
      <t>ニチ</t>
    </rPh>
    <phoneticPr fontId="2"/>
  </si>
  <si>
    <t>冬休</t>
    <rPh sb="0" eb="1">
      <t>フユ</t>
    </rPh>
    <rPh sb="1" eb="2">
      <t>キュウ</t>
    </rPh>
    <phoneticPr fontId="2"/>
  </si>
  <si>
    <t>：冬季休暇（６日）</t>
    <rPh sb="1" eb="3">
      <t>トウキ</t>
    </rPh>
    <rPh sb="3" eb="5">
      <t>キュウカ</t>
    </rPh>
    <rPh sb="7" eb="8">
      <t>ニチ</t>
    </rPh>
    <phoneticPr fontId="2"/>
  </si>
  <si>
    <t>工場</t>
    <rPh sb="0" eb="2">
      <t>コウジョウ</t>
    </rPh>
    <phoneticPr fontId="2"/>
  </si>
  <si>
    <t>：工場制作期間</t>
    <rPh sb="1" eb="3">
      <t>コウジョウ</t>
    </rPh>
    <rPh sb="3" eb="5">
      <t>セイサク</t>
    </rPh>
    <rPh sb="5" eb="7">
      <t>キカン</t>
    </rPh>
    <phoneticPr fontId="2"/>
  </si>
  <si>
    <t>：工事中止期間</t>
    <rPh sb="1" eb="3">
      <t>コウジ</t>
    </rPh>
    <rPh sb="3" eb="5">
      <t>チュウシ</t>
    </rPh>
    <rPh sb="5" eb="7">
      <t>キカン</t>
    </rPh>
    <phoneticPr fontId="2"/>
  </si>
  <si>
    <t>他</t>
    <rPh sb="0" eb="1">
      <t>タ</t>
    </rPh>
    <phoneticPr fontId="2"/>
  </si>
  <si>
    <t>：その他、発注者があらかじめ対象外としている期間</t>
    <rPh sb="3" eb="4">
      <t>タ</t>
    </rPh>
    <rPh sb="5" eb="8">
      <t>ハッチュウシャ</t>
    </rPh>
    <rPh sb="14" eb="17">
      <t>タイショウガイ</t>
    </rPh>
    <rPh sb="22" eb="24">
      <t>キカン</t>
    </rPh>
    <phoneticPr fontId="2"/>
  </si>
  <si>
    <t>「夏季休暇など」プルダウンリスト</t>
    <rPh sb="1" eb="3">
      <t>カキ</t>
    </rPh>
    <rPh sb="3" eb="5">
      <t>キュウカ</t>
    </rPh>
    <phoneticPr fontId="2"/>
  </si>
  <si>
    <t>工事着手日</t>
    <rPh sb="0" eb="2">
      <t>コウジ</t>
    </rPh>
    <rPh sb="2" eb="4">
      <t>チャクシュ</t>
    </rPh>
    <rPh sb="4" eb="5">
      <t>ビ</t>
    </rPh>
    <phoneticPr fontId="2"/>
  </si>
  <si>
    <t>列判定</t>
    <rPh sb="0" eb="1">
      <t>レツ</t>
    </rPh>
    <rPh sb="1" eb="3">
      <t>ハンテイ</t>
    </rPh>
    <phoneticPr fontId="2"/>
  </si>
  <si>
    <t>行</t>
    <rPh sb="0" eb="1">
      <t>ギョウ</t>
    </rPh>
    <phoneticPr fontId="2"/>
  </si>
  <si>
    <t>対象</t>
    <rPh sb="0" eb="2">
      <t>タイショウ</t>
    </rPh>
    <phoneticPr fontId="2"/>
  </si>
  <si>
    <t>計画</t>
    <rPh sb="0" eb="2">
      <t>ケイカク</t>
    </rPh>
    <phoneticPr fontId="2"/>
  </si>
  <si>
    <t>列</t>
    <rPh sb="0" eb="1">
      <t>レツ</t>
    </rPh>
    <phoneticPr fontId="2"/>
  </si>
  <si>
    <t>対象外</t>
    <rPh sb="0" eb="3">
      <t>タイショウガイ</t>
    </rPh>
    <phoneticPr fontId="2"/>
  </si>
  <si>
    <t>日数</t>
    <rPh sb="0" eb="2">
      <t>ニッスウ</t>
    </rPh>
    <phoneticPr fontId="2"/>
  </si>
  <si>
    <t>AN13</t>
    <phoneticPr fontId="2"/>
  </si>
  <si>
    <t>AN15</t>
    <phoneticPr fontId="2"/>
  </si>
  <si>
    <t>AN17</t>
    <phoneticPr fontId="2"/>
  </si>
  <si>
    <t>AN19</t>
    <phoneticPr fontId="2"/>
  </si>
  <si>
    <t>休日相当(計画）</t>
    <rPh sb="0" eb="2">
      <t>キュウジツ</t>
    </rPh>
    <rPh sb="2" eb="4">
      <t>ソウトウ</t>
    </rPh>
    <rPh sb="5" eb="7">
      <t>ケイカク</t>
    </rPh>
    <phoneticPr fontId="2"/>
  </si>
  <si>
    <t>●●庁舎外壁改修工事</t>
    <rPh sb="2" eb="4">
      <t>チョウシャ</t>
    </rPh>
    <rPh sb="4" eb="6">
      <t>ガイヘキ</t>
    </rPh>
    <rPh sb="6" eb="8">
      <t>カイシュウ</t>
    </rPh>
    <rPh sb="8" eb="10">
      <t>コウジ</t>
    </rPh>
    <phoneticPr fontId="2"/>
  </si>
  <si>
    <t>休</t>
    <rPh sb="0" eb="1">
      <t>キュウ</t>
    </rPh>
    <phoneticPr fontId="2"/>
  </si>
  <si>
    <t>雨</t>
    <rPh sb="0" eb="1">
      <t>アメ</t>
    </rPh>
    <phoneticPr fontId="2"/>
  </si>
  <si>
    <t>○工事着手日：原則、現場事務所を設置した日（現場の状況に応じて個別判断）又は現場に継続的に常駐した最初の日。</t>
    <rPh sb="1" eb="3">
      <t>コウジ</t>
    </rPh>
    <rPh sb="3" eb="6">
      <t>チャクシュビ</t>
    </rPh>
    <rPh sb="7" eb="9">
      <t>ゲンソク</t>
    </rPh>
    <rPh sb="10" eb="12">
      <t>ゲンバ</t>
    </rPh>
    <rPh sb="12" eb="15">
      <t>ジムショ</t>
    </rPh>
    <rPh sb="16" eb="18">
      <t>セッチ</t>
    </rPh>
    <rPh sb="20" eb="21">
      <t>ヒ</t>
    </rPh>
    <rPh sb="22" eb="24">
      <t>ゲンバ</t>
    </rPh>
    <rPh sb="25" eb="27">
      <t>ジョウキョウ</t>
    </rPh>
    <rPh sb="28" eb="29">
      <t>オウ</t>
    </rPh>
    <rPh sb="31" eb="33">
      <t>コベツ</t>
    </rPh>
    <rPh sb="33" eb="35">
      <t>ハンダン</t>
    </rPh>
    <rPh sb="36" eb="37">
      <t>マタ</t>
    </rPh>
    <phoneticPr fontId="2"/>
  </si>
  <si>
    <t>○対象期間：年末年始６日間、夏季休暇3日間、工場製作のみを実施している期間、工事全体を一時中止している期間のほか、</t>
    <rPh sb="1" eb="3">
      <t>タイショウ</t>
    </rPh>
    <rPh sb="3" eb="5">
      <t>キカン</t>
    </rPh>
    <rPh sb="6" eb="8">
      <t>ネンマツ</t>
    </rPh>
    <rPh sb="8" eb="10">
      <t>ネンシ</t>
    </rPh>
    <rPh sb="11" eb="12">
      <t>ヒ</t>
    </rPh>
    <rPh sb="12" eb="13">
      <t>アイダ</t>
    </rPh>
    <rPh sb="14" eb="18">
      <t>カキキュウカ</t>
    </rPh>
    <rPh sb="19" eb="20">
      <t>ヒ</t>
    </rPh>
    <rPh sb="20" eb="21">
      <t>アイダ</t>
    </rPh>
    <rPh sb="22" eb="24">
      <t>コウジョウ</t>
    </rPh>
    <rPh sb="24" eb="26">
      <t>セイサク</t>
    </rPh>
    <rPh sb="29" eb="31">
      <t>ジッシ</t>
    </rPh>
    <rPh sb="35" eb="37">
      <t>キカン</t>
    </rPh>
    <rPh sb="38" eb="40">
      <t>コウジ</t>
    </rPh>
    <rPh sb="40" eb="42">
      <t>ゼンタイ</t>
    </rPh>
    <phoneticPr fontId="2"/>
  </si>
  <si>
    <t>発注者があらかじめ対象外とした内容に該当する期間（受注者の責によらず現場作業を余儀なくされる期間など）は含まない。</t>
    <rPh sb="0" eb="3">
      <t>ハッチュウシャ</t>
    </rPh>
    <rPh sb="9" eb="12">
      <t>タイショウガイ</t>
    </rPh>
    <rPh sb="15" eb="17">
      <t>ナイヨウ</t>
    </rPh>
    <rPh sb="18" eb="20">
      <t>ガイトウ</t>
    </rPh>
    <rPh sb="22" eb="24">
      <t>キカン</t>
    </rPh>
    <rPh sb="25" eb="28">
      <t>ジュチュウシャ</t>
    </rPh>
    <rPh sb="29" eb="30">
      <t>セキ</t>
    </rPh>
    <rPh sb="34" eb="36">
      <t>ゲンバ</t>
    </rPh>
    <rPh sb="36" eb="38">
      <t>サギョウ</t>
    </rPh>
    <phoneticPr fontId="2"/>
  </si>
  <si>
    <t>○工事完成日：工事完成日を入力。竣工検査日の前日とすることができる。</t>
    <rPh sb="1" eb="3">
      <t>コウジ</t>
    </rPh>
    <rPh sb="3" eb="5">
      <t>カンセイ</t>
    </rPh>
    <rPh sb="5" eb="6">
      <t>ヒ</t>
    </rPh>
    <rPh sb="7" eb="9">
      <t>コウジ</t>
    </rPh>
    <rPh sb="9" eb="11">
      <t>カンセイ</t>
    </rPh>
    <rPh sb="11" eb="12">
      <t>ヒ</t>
    </rPh>
    <rPh sb="13" eb="15">
      <t>ニュウリョク</t>
    </rPh>
    <rPh sb="16" eb="21">
      <t>シュンコウケンサビ</t>
    </rPh>
    <rPh sb="22" eb="24">
      <t>ゼンジツ</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</si>
</sst>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_);[Red]\(0\)"/>
    <numFmt numFmtId="177" formatCode="0.0%"/>
    <numFmt numFmtId="178" formatCode="d"/>
    <numFmt numFmtId="179" formatCode="m/d"/>
    <numFmt numFmtId="180" formatCode="[$-411]ggge&quot;年&quot;m&quot;月&quot;d&quot;日&quot;;@"/>
    <numFmt numFmtId="181" formatCode="###&quot;日間&quot;"/>
  </numFmts>
  <fonts count="11"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1"/>
      <color theme="1"/>
      <name val="HGPｺﾞｼｯｸM"/>
      <family val="3"/>
      <charset val="128"/>
    </font>
    <font>
      <sz val="11"/>
      <color theme="1"/>
      <name val="HGｺﾞｼｯｸM"/>
      <family val="3"/>
      <charset val="128"/>
    </font>
    <font>
      <sz val="16"/>
      <color theme="1"/>
      <name val="HGｺﾞｼｯｸM"/>
      <family val="3"/>
      <charset val="128"/>
    </font>
    <font>
      <sz val="12"/>
      <color theme="1"/>
      <name val="HGｺﾞｼｯｸM"/>
      <family val="3"/>
      <charset val="128"/>
    </font>
    <font>
      <sz val="11"/>
      <color theme="0"/>
      <name val="HGPｺﾞｼｯｸM"/>
      <family val="3"/>
      <charset val="128"/>
    </font>
    <font>
      <sz val="9"/>
      <color theme="1"/>
      <name val="HGｺﾞｼｯｸM"/>
      <family val="3"/>
      <charset val="128"/>
    </font>
    <font>
      <sz val="11"/>
      <name val="HGｺﾞｼｯｸM"/>
      <family val="3"/>
      <charset val="128"/>
    </font>
    <font>
      <sz val="11"/>
      <color theme="3"/>
      <name val="HGｺﾞｼｯｸM"/>
      <family val="3"/>
      <charset val="128"/>
    </font>
  </fonts>
  <fills count="6">
    <fill>
      <patternFill patternType="none"/>
    </fill>
    <fill>
      <patternFill patternType="gray125"/>
    </fill>
    <fill>
      <patternFill patternType="solid">
        <fgColor rgb="FF0000FF"/>
        <bgColor indexed="64"/>
      </patternFill>
    </fill>
    <fill>
      <patternFill patternType="solid">
        <fgColor rgb="FFFFFF99"/>
        <bgColor indexed="64"/>
      </patternFill>
    </fill>
    <fill>
      <patternFill patternType="solid">
        <fgColor rgb="FF6699FF"/>
        <bgColor indexed="64"/>
      </patternFill>
    </fill>
    <fill>
      <patternFill patternType="solid">
        <fgColor rgb="FFCCECFF"/>
        <bgColor indexed="64"/>
      </patternFill>
    </fill>
  </fills>
  <borders count="44">
    <border>
      <left/>
      <right/>
      <top/>
      <bottom/>
      <diagonal/>
    </border>
    <border>
      <left style="hair">
        <color auto="1"/>
      </left>
      <right style="hair">
        <color auto="1"/>
      </right>
      <top style="hair">
        <color auto="1"/>
      </top>
      <bottom style="thin">
        <color indexed="64"/>
      </bottom>
      <diagonal/>
    </border>
    <border>
      <left style="hair">
        <color auto="1"/>
      </left>
      <right/>
      <top style="hair">
        <color auto="1"/>
      </top>
      <bottom style="thin">
        <color indexed="64"/>
      </bottom>
      <diagonal/>
    </border>
    <border>
      <left/>
      <right style="hair">
        <color auto="1"/>
      </right>
      <top style="hair">
        <color auto="1"/>
      </top>
      <bottom style="thin">
        <color indexed="64"/>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style="thin">
        <color indexed="64"/>
      </top>
      <bottom style="hair">
        <color auto="1"/>
      </bottom>
      <diagonal/>
    </border>
    <border>
      <left style="hair">
        <color auto="1"/>
      </left>
      <right style="thin">
        <color indexed="64"/>
      </right>
      <top style="thin">
        <color indexed="64"/>
      </top>
      <bottom style="hair">
        <color auto="1"/>
      </bottom>
      <diagonal/>
    </border>
    <border>
      <left style="hair">
        <color auto="1"/>
      </left>
      <right style="thin">
        <color indexed="64"/>
      </right>
      <top style="hair">
        <color auto="1"/>
      </top>
      <bottom style="hair">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hair">
        <color auto="1"/>
      </right>
      <top style="hair">
        <color auto="1"/>
      </top>
      <bottom style="hair">
        <color auto="1"/>
      </bottom>
      <diagonal/>
    </border>
    <border>
      <left/>
      <right style="hair">
        <color auto="1"/>
      </right>
      <top style="thin">
        <color indexed="64"/>
      </top>
      <bottom style="hair">
        <color auto="1"/>
      </bottom>
      <diagonal/>
    </border>
    <border>
      <left style="thin">
        <color indexed="64"/>
      </left>
      <right style="hair">
        <color auto="1"/>
      </right>
      <top style="thin">
        <color indexed="64"/>
      </top>
      <bottom style="hair">
        <color auto="1"/>
      </bottom>
      <diagonal/>
    </border>
    <border>
      <left style="thin">
        <color indexed="64"/>
      </left>
      <right style="hair">
        <color auto="1"/>
      </right>
      <top style="hair">
        <color auto="1"/>
      </top>
      <bottom style="hair">
        <color auto="1"/>
      </bottom>
      <diagonal/>
    </border>
    <border>
      <left style="thin">
        <color indexed="64"/>
      </left>
      <right style="hair">
        <color auto="1"/>
      </right>
      <top style="hair">
        <color auto="1"/>
      </top>
      <bottom style="thin">
        <color indexed="64"/>
      </bottom>
      <diagonal/>
    </border>
    <border>
      <left style="hair">
        <color auto="1"/>
      </left>
      <right style="thin">
        <color indexed="64"/>
      </right>
      <top style="hair">
        <color auto="1"/>
      </top>
      <bottom style="thin">
        <color indexed="64"/>
      </bottom>
      <diagonal/>
    </border>
    <border>
      <left style="thin">
        <color indexed="64"/>
      </left>
      <right/>
      <top style="hair">
        <color auto="1"/>
      </top>
      <bottom style="hair">
        <color auto="1"/>
      </bottom>
      <diagonal/>
    </border>
    <border>
      <left style="thin">
        <color indexed="64"/>
      </left>
      <right/>
      <top style="hair">
        <color auto="1"/>
      </top>
      <bottom style="thin">
        <color indexed="64"/>
      </bottom>
      <diagonal/>
    </border>
    <border>
      <left style="hair">
        <color auto="1"/>
      </left>
      <right/>
      <top style="thin">
        <color indexed="64"/>
      </top>
      <bottom style="hair">
        <color auto="1"/>
      </bottom>
      <diagonal/>
    </border>
    <border>
      <left/>
      <right style="thin">
        <color indexed="64"/>
      </right>
      <top style="hair">
        <color auto="1"/>
      </top>
      <bottom style="hair">
        <color auto="1"/>
      </bottom>
      <diagonal/>
    </border>
    <border>
      <left/>
      <right style="thin">
        <color indexed="64"/>
      </right>
      <top style="hair">
        <color auto="1"/>
      </top>
      <bottom style="thin">
        <color indexed="64"/>
      </bottom>
      <diagonal/>
    </border>
    <border>
      <left style="thin">
        <color indexed="64"/>
      </left>
      <right style="thin">
        <color indexed="64"/>
      </right>
      <top style="thin">
        <color auto="1"/>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thin">
        <color auto="1"/>
      </top>
      <bottom style="hair">
        <color indexed="64"/>
      </bottom>
      <diagonal/>
    </border>
    <border>
      <left style="thin">
        <color indexed="64"/>
      </left>
      <right style="thin">
        <color indexed="64"/>
      </right>
      <top style="hair">
        <color auto="1"/>
      </top>
      <bottom/>
      <diagonal/>
    </border>
    <border>
      <left style="thin">
        <color indexed="64"/>
      </left>
      <right style="thin">
        <color indexed="64"/>
      </right>
      <top/>
      <bottom style="hair">
        <color auto="1"/>
      </bottom>
      <diagonal/>
    </border>
    <border>
      <left style="thin">
        <color indexed="64"/>
      </left>
      <right style="thin">
        <color indexed="64"/>
      </right>
      <top/>
      <bottom style="thin">
        <color indexed="64"/>
      </bottom>
      <diagonal/>
    </border>
    <border>
      <left style="medium">
        <color rgb="FFFF0000"/>
      </left>
      <right style="hair">
        <color auto="1"/>
      </right>
      <top style="medium">
        <color rgb="FFFF0000"/>
      </top>
      <bottom style="hair">
        <color auto="1"/>
      </bottom>
      <diagonal/>
    </border>
    <border>
      <left style="hair">
        <color auto="1"/>
      </left>
      <right style="hair">
        <color auto="1"/>
      </right>
      <top style="medium">
        <color rgb="FFFF0000"/>
      </top>
      <bottom style="hair">
        <color auto="1"/>
      </bottom>
      <diagonal/>
    </border>
    <border>
      <left style="hair">
        <color auto="1"/>
      </left>
      <right style="medium">
        <color rgb="FFFF0000"/>
      </right>
      <top style="medium">
        <color rgb="FFFF0000"/>
      </top>
      <bottom style="hair">
        <color auto="1"/>
      </bottom>
      <diagonal/>
    </border>
    <border>
      <left style="medium">
        <color rgb="FFFF0000"/>
      </left>
      <right style="hair">
        <color auto="1"/>
      </right>
      <top style="hair">
        <color auto="1"/>
      </top>
      <bottom style="medium">
        <color rgb="FFFF0000"/>
      </bottom>
      <diagonal/>
    </border>
    <border>
      <left style="hair">
        <color auto="1"/>
      </left>
      <right style="hair">
        <color auto="1"/>
      </right>
      <top style="hair">
        <color auto="1"/>
      </top>
      <bottom style="medium">
        <color rgb="FFFF0000"/>
      </bottom>
      <diagonal/>
    </border>
    <border>
      <left style="hair">
        <color auto="1"/>
      </left>
      <right style="medium">
        <color rgb="FFFF0000"/>
      </right>
      <top style="hair">
        <color auto="1"/>
      </top>
      <bottom style="medium">
        <color rgb="FFFF0000"/>
      </bottom>
      <diagonal/>
    </border>
    <border>
      <left style="hair">
        <color auto="1"/>
      </left>
      <right style="thin">
        <color indexed="64"/>
      </right>
      <top style="hair">
        <color auto="1"/>
      </top>
      <bottom/>
      <diagonal/>
    </border>
    <border>
      <left style="hair">
        <color auto="1"/>
      </left>
      <right style="thin">
        <color indexed="64"/>
      </right>
      <top/>
      <bottom style="thin">
        <color indexed="64"/>
      </bottom>
      <diagonal/>
    </border>
    <border>
      <left style="hair">
        <color auto="1"/>
      </left>
      <right style="hair">
        <color auto="1"/>
      </right>
      <top/>
      <bottom style="thin">
        <color indexed="64"/>
      </bottom>
      <diagonal/>
    </border>
    <border>
      <left style="hair">
        <color auto="1"/>
      </left>
      <right style="thin">
        <color indexed="64"/>
      </right>
      <top/>
      <bottom style="hair">
        <color auto="1"/>
      </bottom>
      <diagonal/>
    </border>
    <border>
      <left style="hair">
        <color auto="1"/>
      </left>
      <right style="hair">
        <color auto="1"/>
      </right>
      <top/>
      <bottom style="hair">
        <color auto="1"/>
      </bottom>
      <diagonal/>
    </border>
    <border>
      <left style="thin">
        <color indexed="64"/>
      </left>
      <right style="thin">
        <color indexed="64"/>
      </right>
      <top style="thin">
        <color indexed="64"/>
      </top>
      <bottom style="thin">
        <color indexed="64"/>
      </bottom>
      <diagonal/>
    </border>
    <border>
      <left style="thin">
        <color indexed="64"/>
      </left>
      <right style="hair">
        <color auto="1"/>
      </right>
      <top style="hair">
        <color auto="1"/>
      </top>
      <bottom/>
      <diagonal/>
    </border>
    <border>
      <left style="thin">
        <color indexed="64"/>
      </left>
      <right style="hair">
        <color auto="1"/>
      </right>
      <top/>
      <bottom style="thin">
        <color indexed="64"/>
      </bottom>
      <diagonal/>
    </border>
    <border>
      <left style="thin">
        <color indexed="64"/>
      </left>
      <right style="hair">
        <color auto="1"/>
      </right>
      <top/>
      <bottom style="hair">
        <color auto="1"/>
      </bottom>
      <diagonal/>
    </border>
  </borders>
  <cellStyleXfs count="2">
    <xf numFmtId="0" fontId="0" fillId="0" borderId="0">
      <alignment vertical="center"/>
    </xf>
    <xf numFmtId="9" fontId="1" fillId="0" borderId="0" applyFont="0" applyFill="0" applyBorder="0" applyAlignment="0" applyProtection="0">
      <alignment vertical="center"/>
    </xf>
  </cellStyleXfs>
  <cellXfs count="169">
    <xf numFmtId="0" fontId="0" fillId="0" borderId="0" xfId="0">
      <alignment vertical="center"/>
    </xf>
    <xf numFmtId="0" fontId="5" fillId="0" borderId="0" xfId="0" applyFont="1" applyAlignment="1" applyProtection="1">
      <alignment horizontal="left" vertical="center"/>
    </xf>
    <xf numFmtId="0" fontId="4" fillId="0" borderId="0" xfId="0" applyFont="1" applyAlignment="1" applyProtection="1">
      <alignment horizontal="center" vertical="center"/>
    </xf>
    <xf numFmtId="0" fontId="5" fillId="0" borderId="0" xfId="0" applyFont="1" applyAlignment="1" applyProtection="1">
      <alignment horizontal="center" vertical="center"/>
    </xf>
    <xf numFmtId="0" fontId="4" fillId="0" borderId="0" xfId="0" applyFont="1" applyProtection="1">
      <alignment vertical="center"/>
    </xf>
    <xf numFmtId="0" fontId="6" fillId="0" borderId="0" xfId="0" applyFont="1" applyAlignment="1" applyProtection="1">
      <alignment horizontal="right" vertical="center"/>
    </xf>
    <xf numFmtId="0" fontId="4" fillId="0" borderId="25" xfId="0" applyFont="1" applyBorder="1" applyAlignment="1" applyProtection="1">
      <alignment horizontal="center" vertical="center"/>
    </xf>
    <xf numFmtId="0" fontId="4" fillId="0" borderId="13" xfId="0" applyFont="1" applyBorder="1" applyAlignment="1" applyProtection="1">
      <alignment horizontal="center" vertical="center"/>
    </xf>
    <xf numFmtId="0" fontId="4" fillId="0" borderId="8" xfId="0" applyFont="1" applyBorder="1" applyAlignment="1" applyProtection="1">
      <alignment horizontal="center" vertical="center"/>
    </xf>
    <xf numFmtId="1" fontId="4" fillId="0" borderId="9" xfId="0" applyNumberFormat="1" applyFont="1" applyBorder="1" applyAlignment="1" applyProtection="1">
      <alignment horizontal="center" vertical="center"/>
    </xf>
    <xf numFmtId="0" fontId="4" fillId="0" borderId="0" xfId="0" applyFont="1" applyAlignment="1" applyProtection="1">
      <alignment horizontal="right" vertical="center"/>
    </xf>
    <xf numFmtId="177" fontId="4" fillId="0" borderId="0" xfId="0" applyNumberFormat="1" applyFont="1" applyAlignment="1" applyProtection="1">
      <alignment horizontal="center" vertical="center"/>
    </xf>
    <xf numFmtId="1" fontId="4" fillId="0" borderId="17" xfId="0" applyNumberFormat="1" applyFont="1" applyBorder="1" applyAlignment="1" applyProtection="1">
      <alignment horizontal="center" vertical="center"/>
    </xf>
    <xf numFmtId="181" fontId="4" fillId="0" borderId="0" xfId="0" applyNumberFormat="1" applyFont="1" applyAlignment="1" applyProtection="1">
      <alignment vertical="center"/>
    </xf>
    <xf numFmtId="0" fontId="4" fillId="0" borderId="0" xfId="0" applyFont="1" applyBorder="1" applyAlignment="1" applyProtection="1">
      <alignment horizontal="center" vertical="center"/>
    </xf>
    <xf numFmtId="0" fontId="4" fillId="0" borderId="23" xfId="0" applyFont="1" applyBorder="1" applyAlignment="1" applyProtection="1">
      <alignment horizontal="center" vertical="center"/>
    </xf>
    <xf numFmtId="179" fontId="4" fillId="0" borderId="13" xfId="0" applyNumberFormat="1" applyFont="1" applyBorder="1" applyAlignment="1" applyProtection="1">
      <alignment horizontal="center" vertical="center" shrinkToFit="1"/>
    </xf>
    <xf numFmtId="178" fontId="4" fillId="0" borderId="7" xfId="0" applyNumberFormat="1" applyFont="1" applyBorder="1" applyAlignment="1" applyProtection="1">
      <alignment horizontal="center" vertical="center"/>
    </xf>
    <xf numFmtId="179" fontId="4" fillId="0" borderId="8" xfId="0" applyNumberFormat="1" applyFont="1" applyBorder="1" applyAlignment="1" applyProtection="1">
      <alignment horizontal="center" vertical="center" shrinkToFit="1"/>
    </xf>
    <xf numFmtId="178" fontId="4" fillId="0" borderId="0" xfId="0" applyNumberFormat="1" applyFont="1" applyBorder="1" applyAlignment="1" applyProtection="1">
      <alignment horizontal="center" vertical="center"/>
    </xf>
    <xf numFmtId="0" fontId="4" fillId="0" borderId="24" xfId="0" applyFont="1" applyBorder="1" applyAlignment="1" applyProtection="1">
      <alignment horizontal="center" vertical="center"/>
    </xf>
    <xf numFmtId="0" fontId="4" fillId="0" borderId="12" xfId="0" applyFont="1" applyBorder="1" applyAlignment="1" applyProtection="1">
      <alignment horizontal="center" vertical="center"/>
    </xf>
    <xf numFmtId="0" fontId="4" fillId="0" borderId="4" xfId="0" applyFont="1" applyBorder="1" applyAlignment="1" applyProtection="1">
      <alignment horizontal="center" vertical="center"/>
    </xf>
    <xf numFmtId="0" fontId="4" fillId="0" borderId="9" xfId="0" applyFont="1" applyBorder="1" applyAlignment="1" applyProtection="1">
      <alignment horizontal="center" vertical="center"/>
    </xf>
    <xf numFmtId="0" fontId="4" fillId="0" borderId="14" xfId="0" applyFont="1" applyBorder="1" applyAlignment="1" applyProtection="1">
      <alignment vertical="center" shrinkToFit="1"/>
    </xf>
    <xf numFmtId="0" fontId="4" fillId="0" borderId="15" xfId="0" applyFont="1" applyBorder="1" applyProtection="1">
      <alignment vertical="center"/>
    </xf>
    <xf numFmtId="0" fontId="4" fillId="0" borderId="40" xfId="0" applyFont="1" applyBorder="1" applyProtection="1">
      <alignment vertical="center"/>
    </xf>
    <xf numFmtId="177" fontId="4" fillId="0" borderId="9" xfId="1" applyNumberFormat="1" applyFont="1" applyBorder="1" applyAlignment="1" applyProtection="1">
      <alignment horizontal="center" vertical="center"/>
    </xf>
    <xf numFmtId="1" fontId="4" fillId="0" borderId="0" xfId="0" applyNumberFormat="1" applyFont="1" applyAlignment="1" applyProtection="1">
      <alignment horizontal="right" vertical="center"/>
    </xf>
    <xf numFmtId="0" fontId="4" fillId="0" borderId="16" xfId="0" applyFont="1" applyBorder="1" applyProtection="1">
      <alignment vertical="center"/>
    </xf>
    <xf numFmtId="177" fontId="4" fillId="0" borderId="17" xfId="1" applyNumberFormat="1" applyFont="1" applyBorder="1" applyAlignment="1" applyProtection="1">
      <alignment horizontal="center" vertical="center"/>
    </xf>
    <xf numFmtId="0" fontId="4" fillId="0" borderId="0" xfId="0" applyFont="1" applyBorder="1" applyProtection="1">
      <alignment vertical="center"/>
    </xf>
    <xf numFmtId="177" fontId="4" fillId="0" borderId="0" xfId="1" applyNumberFormat="1" applyFont="1" applyBorder="1" applyAlignment="1" applyProtection="1">
      <alignment horizontal="center" vertical="center"/>
    </xf>
    <xf numFmtId="0" fontId="4" fillId="0" borderId="23" xfId="0" applyFont="1" applyFill="1" applyBorder="1" applyAlignment="1" applyProtection="1">
      <alignment horizontal="center" vertical="center"/>
    </xf>
    <xf numFmtId="179" fontId="4" fillId="0" borderId="13" xfId="0" applyNumberFormat="1" applyFont="1" applyFill="1" applyBorder="1" applyAlignment="1" applyProtection="1">
      <alignment horizontal="center" vertical="center" shrinkToFit="1"/>
    </xf>
    <xf numFmtId="178" fontId="4" fillId="0" borderId="7" xfId="0" applyNumberFormat="1" applyFont="1" applyFill="1" applyBorder="1" applyAlignment="1" applyProtection="1">
      <alignment horizontal="center" vertical="center"/>
    </xf>
    <xf numFmtId="179" fontId="4" fillId="0" borderId="8" xfId="0" applyNumberFormat="1" applyFont="1" applyFill="1" applyBorder="1" applyAlignment="1" applyProtection="1">
      <alignment horizontal="center" vertical="center" shrinkToFit="1"/>
    </xf>
    <xf numFmtId="0" fontId="4" fillId="0" borderId="24" xfId="0" applyFont="1" applyFill="1" applyBorder="1" applyAlignment="1" applyProtection="1">
      <alignment horizontal="center" vertical="center"/>
    </xf>
    <xf numFmtId="0" fontId="4" fillId="0" borderId="12" xfId="0" applyFont="1" applyFill="1" applyBorder="1" applyAlignment="1" applyProtection="1">
      <alignment horizontal="center" vertical="center"/>
    </xf>
    <xf numFmtId="0" fontId="4" fillId="0" borderId="4" xfId="0" applyFont="1" applyFill="1" applyBorder="1" applyAlignment="1" applyProtection="1">
      <alignment horizontal="center" vertical="center"/>
    </xf>
    <xf numFmtId="0" fontId="4" fillId="0" borderId="9" xfId="0" applyFont="1" applyFill="1" applyBorder="1" applyAlignment="1" applyProtection="1">
      <alignment horizontal="center" vertical="center"/>
    </xf>
    <xf numFmtId="0" fontId="4" fillId="0" borderId="15" xfId="0" applyFont="1" applyBorder="1" applyAlignment="1" applyProtection="1">
      <alignment horizontal="center" vertical="center"/>
    </xf>
    <xf numFmtId="0" fontId="4" fillId="0" borderId="8" xfId="0" applyNumberFormat="1" applyFont="1" applyBorder="1" applyAlignment="1" applyProtection="1">
      <alignment horizontal="center" vertical="center"/>
    </xf>
    <xf numFmtId="0" fontId="4" fillId="0" borderId="9" xfId="0" applyNumberFormat="1" applyFont="1" applyBorder="1" applyAlignment="1" applyProtection="1">
      <alignment horizontal="center" vertical="center"/>
    </xf>
    <xf numFmtId="0" fontId="4" fillId="0" borderId="0" xfId="0" applyFont="1" applyAlignment="1" applyProtection="1">
      <alignment horizontal="left" vertical="center" shrinkToFit="1"/>
    </xf>
    <xf numFmtId="0" fontId="4" fillId="0" borderId="0" xfId="0" applyFont="1" applyAlignment="1" applyProtection="1">
      <alignment horizontal="right" vertical="center"/>
    </xf>
    <xf numFmtId="180" fontId="4" fillId="0" borderId="0" xfId="0" applyNumberFormat="1" applyFont="1" applyFill="1" applyAlignment="1" applyProtection="1">
      <alignment vertical="center"/>
      <protection locked="0"/>
    </xf>
    <xf numFmtId="0" fontId="4" fillId="0" borderId="0" xfId="0" applyFont="1" applyFill="1" applyAlignment="1" applyProtection="1">
      <alignment horizontal="center" vertical="center"/>
    </xf>
    <xf numFmtId="180" fontId="4" fillId="0" borderId="0" xfId="0" applyNumberFormat="1" applyFont="1" applyFill="1" applyAlignment="1" applyProtection="1">
      <alignment horizontal="left" vertical="center"/>
      <protection locked="0"/>
    </xf>
    <xf numFmtId="181" fontId="4" fillId="0" borderId="0" xfId="0" applyNumberFormat="1" applyFont="1" applyFill="1" applyAlignment="1" applyProtection="1">
      <alignment vertical="center"/>
    </xf>
    <xf numFmtId="0" fontId="10" fillId="0" borderId="0" xfId="0" applyFont="1" applyBorder="1" applyAlignment="1" applyProtection="1">
      <alignment horizontal="left" vertical="center"/>
      <protection locked="0"/>
    </xf>
    <xf numFmtId="0" fontId="10" fillId="0" borderId="0" xfId="0" applyFont="1" applyBorder="1" applyAlignment="1" applyProtection="1">
      <alignment horizontal="center" vertical="center"/>
      <protection locked="0"/>
    </xf>
    <xf numFmtId="0" fontId="10" fillId="0" borderId="0" xfId="0" applyFont="1" applyAlignment="1" applyProtection="1">
      <alignment horizontal="left" vertical="center" shrinkToFit="1"/>
    </xf>
    <xf numFmtId="0" fontId="10" fillId="0" borderId="0" xfId="0" applyFont="1" applyAlignment="1" applyProtection="1">
      <alignment horizontal="center" vertical="center"/>
    </xf>
    <xf numFmtId="180" fontId="10" fillId="0" borderId="0" xfId="0" applyNumberFormat="1" applyFont="1" applyFill="1" applyAlignment="1" applyProtection="1">
      <alignment vertical="center"/>
      <protection locked="0"/>
    </xf>
    <xf numFmtId="0" fontId="10" fillId="0" borderId="0" xfId="0" applyFont="1" applyFill="1" applyAlignment="1" applyProtection="1">
      <alignment horizontal="center" vertical="center"/>
    </xf>
    <xf numFmtId="180" fontId="10" fillId="0" borderId="0" xfId="0" applyNumberFormat="1" applyFont="1" applyFill="1" applyAlignment="1" applyProtection="1">
      <alignment horizontal="left" vertical="center"/>
      <protection locked="0"/>
    </xf>
    <xf numFmtId="181" fontId="10" fillId="0" borderId="0" xfId="0" applyNumberFormat="1" applyFont="1" applyFill="1" applyAlignment="1" applyProtection="1">
      <alignment vertical="center"/>
    </xf>
    <xf numFmtId="0" fontId="10" fillId="0" borderId="0" xfId="0" applyFont="1" applyBorder="1" applyAlignment="1" applyProtection="1">
      <alignment horizontal="center" vertical="center"/>
    </xf>
    <xf numFmtId="0" fontId="4" fillId="0" borderId="0" xfId="0" applyFont="1" applyAlignment="1" applyProtection="1">
      <alignment horizontal="left" vertical="center" shrinkToFit="1"/>
    </xf>
    <xf numFmtId="0" fontId="4" fillId="0" borderId="0" xfId="0" applyFont="1" applyAlignment="1" applyProtection="1">
      <alignment horizontal="right" vertical="center"/>
    </xf>
    <xf numFmtId="0" fontId="4" fillId="0" borderId="8" xfId="0" applyFont="1" applyBorder="1" applyAlignment="1" applyProtection="1">
      <alignment horizontal="center" vertical="center"/>
    </xf>
    <xf numFmtId="0" fontId="4" fillId="0" borderId="12" xfId="0" applyFont="1" applyBorder="1" applyAlignment="1" applyProtection="1">
      <alignment horizontal="center" vertical="center"/>
    </xf>
    <xf numFmtId="0" fontId="4" fillId="0" borderId="26" xfId="0" applyFont="1" applyFill="1" applyBorder="1" applyAlignment="1" applyProtection="1">
      <alignment horizontal="center" vertical="center"/>
    </xf>
    <xf numFmtId="0" fontId="4" fillId="0" borderId="28" xfId="0" applyFont="1" applyFill="1" applyBorder="1" applyAlignment="1" applyProtection="1">
      <alignment horizontal="center" vertical="center"/>
    </xf>
    <xf numFmtId="0" fontId="4" fillId="0" borderId="15" xfId="0" applyFont="1" applyBorder="1" applyAlignment="1" applyProtection="1">
      <alignment horizontal="center" vertical="center"/>
      <protection locked="0"/>
    </xf>
    <xf numFmtId="0" fontId="4" fillId="0" borderId="16" xfId="0" applyFont="1" applyBorder="1" applyAlignment="1" applyProtection="1">
      <alignment horizontal="center" vertical="center"/>
      <protection locked="0"/>
    </xf>
    <xf numFmtId="0" fontId="4" fillId="0" borderId="6" xfId="0" applyFont="1" applyBorder="1" applyAlignment="1" applyProtection="1">
      <alignment horizontal="center" vertical="center"/>
      <protection locked="0"/>
    </xf>
    <xf numFmtId="0" fontId="4" fillId="0" borderId="37" xfId="0" applyFont="1" applyBorder="1" applyAlignment="1" applyProtection="1">
      <alignment horizontal="center" vertical="center"/>
      <protection locked="0"/>
    </xf>
    <xf numFmtId="0" fontId="4" fillId="0" borderId="6" xfId="0" applyFont="1" applyBorder="1" applyAlignment="1" applyProtection="1">
      <alignment horizontal="center" vertical="center" textRotation="255"/>
      <protection locked="0"/>
    </xf>
    <xf numFmtId="0" fontId="4" fillId="0" borderId="39" xfId="0" applyFont="1" applyBorder="1" applyAlignment="1" applyProtection="1">
      <alignment horizontal="center" vertical="center" textRotation="255"/>
      <protection locked="0"/>
    </xf>
    <xf numFmtId="0" fontId="8" fillId="0" borderId="26" xfId="0" applyFont="1" applyBorder="1" applyAlignment="1" applyProtection="1">
      <alignment horizontal="center" vertical="center" wrapText="1" shrinkToFit="1"/>
    </xf>
    <xf numFmtId="0" fontId="8" fillId="0" borderId="27" xfId="0" applyFont="1" applyBorder="1" applyAlignment="1" applyProtection="1">
      <alignment horizontal="center" vertical="center" wrapText="1" shrinkToFit="1"/>
    </xf>
    <xf numFmtId="0" fontId="4" fillId="0" borderId="15" xfId="0" applyFont="1" applyBorder="1" applyAlignment="1" applyProtection="1">
      <alignment horizontal="center" vertical="center" textRotation="255"/>
      <protection locked="0"/>
    </xf>
    <xf numFmtId="0" fontId="8" fillId="0" borderId="26" xfId="0" applyFont="1" applyFill="1" applyBorder="1" applyAlignment="1" applyProtection="1">
      <alignment horizontal="center" vertical="center" wrapText="1" shrinkToFit="1"/>
    </xf>
    <xf numFmtId="0" fontId="8" fillId="0" borderId="27" xfId="0" applyFont="1" applyFill="1" applyBorder="1" applyAlignment="1" applyProtection="1">
      <alignment horizontal="center" vertical="center" wrapText="1" shrinkToFit="1"/>
    </xf>
    <xf numFmtId="0" fontId="4" fillId="0" borderId="26" xfId="0" applyFont="1" applyBorder="1" applyAlignment="1" applyProtection="1">
      <alignment horizontal="center" vertical="center"/>
    </xf>
    <xf numFmtId="0" fontId="4" fillId="0" borderId="28" xfId="0" applyFont="1" applyBorder="1" applyAlignment="1" applyProtection="1">
      <alignment horizontal="center" vertical="center"/>
    </xf>
    <xf numFmtId="0" fontId="4" fillId="0" borderId="6" xfId="0" applyFont="1" applyFill="1" applyBorder="1" applyAlignment="1" applyProtection="1">
      <alignment horizontal="center" vertical="center" textRotation="255"/>
      <protection locked="0"/>
    </xf>
    <xf numFmtId="0" fontId="4" fillId="0" borderId="39" xfId="0" applyFont="1" applyFill="1" applyBorder="1" applyAlignment="1" applyProtection="1">
      <alignment horizontal="center" vertical="center" textRotation="255"/>
      <protection locked="0"/>
    </xf>
    <xf numFmtId="0" fontId="4" fillId="0" borderId="10" xfId="0" applyFont="1" applyBorder="1" applyAlignment="1" applyProtection="1">
      <alignment horizontal="center" vertical="center"/>
    </xf>
    <xf numFmtId="0" fontId="4" fillId="0" borderId="11" xfId="0" applyFont="1" applyBorder="1" applyAlignment="1" applyProtection="1">
      <alignment horizontal="center" vertical="center"/>
    </xf>
    <xf numFmtId="0" fontId="4" fillId="0" borderId="35" xfId="0" applyFont="1" applyBorder="1" applyAlignment="1" applyProtection="1">
      <alignment horizontal="center" vertical="center" textRotation="255"/>
      <protection locked="0"/>
    </xf>
    <xf numFmtId="0" fontId="4" fillId="0" borderId="38" xfId="0" applyFont="1" applyBorder="1" applyAlignment="1" applyProtection="1">
      <alignment horizontal="center" vertical="center" textRotation="255"/>
      <protection locked="0"/>
    </xf>
    <xf numFmtId="0" fontId="4" fillId="0" borderId="0" xfId="0" applyFont="1" applyAlignment="1" applyProtection="1">
      <alignment horizontal="left" vertical="center" shrinkToFit="1"/>
    </xf>
    <xf numFmtId="180" fontId="4" fillId="3" borderId="0" xfId="0" applyNumberFormat="1" applyFont="1" applyFill="1" applyAlignment="1" applyProtection="1">
      <alignment vertical="center"/>
      <protection locked="0"/>
    </xf>
    <xf numFmtId="180" fontId="4" fillId="3" borderId="0" xfId="0" applyNumberFormat="1" applyFont="1" applyFill="1" applyAlignment="1" applyProtection="1">
      <alignment horizontal="left" vertical="center"/>
      <protection locked="0"/>
    </xf>
    <xf numFmtId="0" fontId="4" fillId="0" borderId="35" xfId="0" applyFont="1" applyBorder="1" applyAlignment="1" applyProtection="1">
      <alignment horizontal="center" vertical="center"/>
      <protection locked="0"/>
    </xf>
    <xf numFmtId="0" fontId="4" fillId="0" borderId="36" xfId="0" applyFont="1" applyBorder="1" applyAlignment="1" applyProtection="1">
      <alignment horizontal="center" vertical="center"/>
      <protection locked="0"/>
    </xf>
    <xf numFmtId="0" fontId="4" fillId="0" borderId="26" xfId="0" applyFont="1" applyFill="1" applyBorder="1" applyAlignment="1" applyProtection="1">
      <alignment horizontal="center" vertical="center" shrinkToFit="1"/>
    </xf>
    <xf numFmtId="0" fontId="4" fillId="0" borderId="27" xfId="0" applyFont="1" applyFill="1" applyBorder="1" applyAlignment="1" applyProtection="1">
      <alignment horizontal="center" vertical="center" shrinkToFit="1"/>
    </xf>
    <xf numFmtId="0" fontId="4" fillId="0" borderId="15" xfId="0" applyFont="1" applyBorder="1" applyAlignment="1" applyProtection="1">
      <alignment horizontal="center" vertical="center" shrinkToFit="1"/>
      <protection locked="0"/>
    </xf>
    <xf numFmtId="0" fontId="4" fillId="0" borderId="26" xfId="0" applyFont="1" applyBorder="1" applyAlignment="1" applyProtection="1">
      <alignment horizontal="center" vertical="center" shrinkToFit="1"/>
    </xf>
    <xf numFmtId="0" fontId="4" fillId="0" borderId="27" xfId="0" applyFont="1" applyBorder="1" applyAlignment="1" applyProtection="1">
      <alignment horizontal="center" vertical="center" shrinkToFit="1"/>
    </xf>
    <xf numFmtId="0" fontId="8" fillId="0" borderId="27" xfId="0" applyFont="1" applyFill="1" applyBorder="1" applyAlignment="1" applyProtection="1">
      <alignment horizontal="center" vertical="center" shrinkToFit="1"/>
    </xf>
    <xf numFmtId="0" fontId="8" fillId="0" borderId="27" xfId="0" applyFont="1" applyBorder="1" applyAlignment="1" applyProtection="1">
      <alignment horizontal="center" vertical="center" shrinkToFit="1"/>
    </xf>
    <xf numFmtId="0" fontId="4" fillId="0" borderId="41" xfId="0" applyFont="1" applyBorder="1" applyAlignment="1" applyProtection="1">
      <alignment horizontal="center" vertical="center"/>
      <protection locked="0"/>
    </xf>
    <xf numFmtId="0" fontId="4" fillId="0" borderId="42" xfId="0" applyFont="1" applyBorder="1" applyAlignment="1" applyProtection="1">
      <alignment horizontal="center" vertical="center"/>
      <protection locked="0"/>
    </xf>
    <xf numFmtId="0" fontId="4" fillId="0" borderId="41" xfId="0" applyFont="1" applyBorder="1" applyAlignment="1" applyProtection="1">
      <alignment horizontal="center" vertical="center" shrinkToFit="1"/>
      <protection locked="0"/>
    </xf>
    <xf numFmtId="0" fontId="4" fillId="0" borderId="43" xfId="0" applyFont="1" applyBorder="1" applyAlignment="1" applyProtection="1">
      <alignment horizontal="center" vertical="center" shrinkToFit="1"/>
      <protection locked="0"/>
    </xf>
    <xf numFmtId="0" fontId="4" fillId="0" borderId="41" xfId="0" applyFont="1" applyBorder="1" applyAlignment="1" applyProtection="1">
      <alignment horizontal="center" vertical="center" textRotation="255"/>
      <protection locked="0"/>
    </xf>
    <xf numFmtId="0" fontId="4" fillId="0" borderId="43" xfId="0" applyFont="1" applyBorder="1" applyAlignment="1" applyProtection="1">
      <alignment horizontal="center" vertical="center" textRotation="255"/>
      <protection locked="0"/>
    </xf>
    <xf numFmtId="177" fontId="3" fillId="4" borderId="15" xfId="0" applyNumberFormat="1" applyFont="1" applyFill="1" applyBorder="1" applyAlignment="1" applyProtection="1">
      <alignment horizontal="center" vertical="center"/>
    </xf>
    <xf numFmtId="177" fontId="3" fillId="4" borderId="4" xfId="0" applyNumberFormat="1" applyFont="1" applyFill="1" applyBorder="1" applyAlignment="1" applyProtection="1">
      <alignment horizontal="center" vertical="center"/>
    </xf>
    <xf numFmtId="0" fontId="4" fillId="0" borderId="0" xfId="0" applyFont="1" applyAlignment="1" applyProtection="1">
      <alignment horizontal="right" vertical="center"/>
    </xf>
    <xf numFmtId="181" fontId="4" fillId="0" borderId="0" xfId="0" applyNumberFormat="1" applyFont="1" applyAlignment="1" applyProtection="1">
      <alignment horizontal="left" vertical="center"/>
    </xf>
    <xf numFmtId="177" fontId="3" fillId="5" borderId="16" xfId="0" applyNumberFormat="1" applyFont="1" applyFill="1" applyBorder="1" applyAlignment="1" applyProtection="1">
      <alignment horizontal="center" vertical="center"/>
    </xf>
    <xf numFmtId="177" fontId="3" fillId="5" borderId="1" xfId="0" applyNumberFormat="1" applyFont="1" applyFill="1" applyBorder="1" applyAlignment="1" applyProtection="1">
      <alignment horizontal="center" vertical="center"/>
    </xf>
    <xf numFmtId="0" fontId="4" fillId="0" borderId="0" xfId="0" applyFont="1" applyAlignment="1" applyProtection="1">
      <alignment horizontal="left" vertical="center"/>
    </xf>
    <xf numFmtId="180" fontId="4" fillId="3" borderId="0" xfId="0" applyNumberFormat="1" applyFont="1" applyFill="1" applyBorder="1" applyAlignment="1" applyProtection="1">
      <alignment vertical="center"/>
      <protection locked="0"/>
    </xf>
    <xf numFmtId="0" fontId="4" fillId="0" borderId="19" xfId="0" applyFont="1" applyBorder="1" applyAlignment="1" applyProtection="1">
      <alignment horizontal="center" vertical="center"/>
    </xf>
    <xf numFmtId="0" fontId="4" fillId="0" borderId="3" xfId="0" applyFont="1" applyBorder="1" applyAlignment="1" applyProtection="1">
      <alignment horizontal="center" vertical="center"/>
    </xf>
    <xf numFmtId="176" fontId="4" fillId="0" borderId="2" xfId="0" applyNumberFormat="1" applyFont="1" applyBorder="1" applyAlignment="1" applyProtection="1">
      <alignment horizontal="center" vertical="center"/>
    </xf>
    <xf numFmtId="176" fontId="4" fillId="0" borderId="3" xfId="0" applyNumberFormat="1" applyFont="1" applyBorder="1" applyAlignment="1" applyProtection="1">
      <alignment horizontal="center" vertical="center"/>
    </xf>
    <xf numFmtId="0" fontId="4" fillId="0" borderId="2" xfId="0" applyFont="1" applyBorder="1" applyAlignment="1" applyProtection="1">
      <alignment horizontal="center" vertical="center"/>
    </xf>
    <xf numFmtId="177" fontId="4" fillId="0" borderId="2" xfId="1" applyNumberFormat="1" applyFont="1" applyBorder="1" applyAlignment="1" applyProtection="1">
      <alignment horizontal="center" vertical="center"/>
    </xf>
    <xf numFmtId="177" fontId="4" fillId="0" borderId="22" xfId="1" applyNumberFormat="1" applyFont="1" applyBorder="1" applyAlignment="1" applyProtection="1">
      <alignment horizontal="center" vertical="center"/>
    </xf>
    <xf numFmtId="0" fontId="4" fillId="0" borderId="20" xfId="0" applyFont="1" applyBorder="1" applyAlignment="1" applyProtection="1">
      <alignment horizontal="center" vertical="center" shrinkToFit="1"/>
    </xf>
    <xf numFmtId="0" fontId="4" fillId="0" borderId="13" xfId="0" applyFont="1" applyBorder="1" applyAlignment="1" applyProtection="1">
      <alignment horizontal="center" vertical="center" shrinkToFit="1"/>
    </xf>
    <xf numFmtId="0" fontId="4" fillId="0" borderId="7" xfId="0" applyFont="1" applyBorder="1" applyAlignment="1" applyProtection="1">
      <alignment horizontal="center" vertical="center"/>
    </xf>
    <xf numFmtId="0" fontId="4" fillId="0" borderId="8" xfId="0" applyFont="1" applyBorder="1" applyAlignment="1" applyProtection="1">
      <alignment horizontal="center" vertical="center"/>
    </xf>
    <xf numFmtId="0" fontId="4" fillId="0" borderId="14" xfId="0" applyFont="1" applyBorder="1" applyAlignment="1" applyProtection="1">
      <alignment horizontal="center" vertical="center"/>
    </xf>
    <xf numFmtId="0" fontId="4" fillId="0" borderId="18" xfId="0" applyFont="1" applyBorder="1" applyAlignment="1" applyProtection="1">
      <alignment horizontal="center" vertical="center"/>
    </xf>
    <xf numFmtId="0" fontId="4" fillId="0" borderId="12" xfId="0" applyFont="1" applyBorder="1" applyAlignment="1" applyProtection="1">
      <alignment horizontal="center" vertical="center"/>
    </xf>
    <xf numFmtId="176" fontId="4" fillId="0" borderId="5" xfId="0" applyNumberFormat="1" applyFont="1" applyBorder="1" applyAlignment="1" applyProtection="1">
      <alignment horizontal="center" vertical="center"/>
    </xf>
    <xf numFmtId="176" fontId="4" fillId="0" borderId="12" xfId="0" applyNumberFormat="1" applyFont="1" applyBorder="1" applyAlignment="1" applyProtection="1">
      <alignment horizontal="center" vertical="center"/>
    </xf>
    <xf numFmtId="0" fontId="4" fillId="0" borderId="5" xfId="0" applyFont="1" applyBorder="1" applyAlignment="1" applyProtection="1">
      <alignment horizontal="center" vertical="center"/>
    </xf>
    <xf numFmtId="177" fontId="4" fillId="0" borderId="5" xfId="1" applyNumberFormat="1" applyFont="1" applyBorder="1" applyAlignment="1" applyProtection="1">
      <alignment horizontal="center" vertical="center"/>
    </xf>
    <xf numFmtId="177" fontId="4" fillId="0" borderId="21" xfId="1" applyNumberFormat="1" applyFont="1" applyBorder="1" applyAlignment="1" applyProtection="1">
      <alignment horizontal="center" vertical="center"/>
    </xf>
    <xf numFmtId="177" fontId="7" fillId="2" borderId="15" xfId="0" applyNumberFormat="1" applyFont="1" applyFill="1" applyBorder="1" applyAlignment="1" applyProtection="1">
      <alignment horizontal="center" vertical="center"/>
    </xf>
    <xf numFmtId="177" fontId="7" fillId="2" borderId="4" xfId="0" applyNumberFormat="1" applyFont="1" applyFill="1" applyBorder="1" applyAlignment="1" applyProtection="1">
      <alignment horizontal="center" vertical="center"/>
    </xf>
    <xf numFmtId="0" fontId="4" fillId="3" borderId="0" xfId="0" applyFont="1" applyFill="1" applyAlignment="1" applyProtection="1">
      <alignment horizontal="left" vertical="center"/>
      <protection locked="0"/>
    </xf>
    <xf numFmtId="0" fontId="4" fillId="0" borderId="4" xfId="0" applyFont="1" applyBorder="1" applyAlignment="1" applyProtection="1">
      <alignment horizontal="center" vertical="center"/>
      <protection locked="0"/>
    </xf>
    <xf numFmtId="0" fontId="4" fillId="0" borderId="1" xfId="0" applyFont="1" applyBorder="1" applyAlignment="1" applyProtection="1">
      <alignment horizontal="center" vertical="center"/>
      <protection locked="0"/>
    </xf>
    <xf numFmtId="0" fontId="4" fillId="0" borderId="4" xfId="0" applyFont="1" applyBorder="1" applyAlignment="1" applyProtection="1">
      <alignment horizontal="center" vertical="center" textRotation="255"/>
      <protection locked="0"/>
    </xf>
    <xf numFmtId="0" fontId="4" fillId="0" borderId="30" xfId="0" applyFont="1" applyFill="1" applyBorder="1" applyAlignment="1" applyProtection="1">
      <alignment horizontal="center" vertical="center"/>
      <protection locked="0"/>
    </xf>
    <xf numFmtId="0" fontId="4" fillId="0" borderId="33" xfId="0" applyFont="1" applyFill="1" applyBorder="1" applyAlignment="1" applyProtection="1">
      <alignment horizontal="center" vertical="center"/>
      <protection locked="0"/>
    </xf>
    <xf numFmtId="0" fontId="4" fillId="0" borderId="31" xfId="0" applyFont="1" applyFill="1" applyBorder="1" applyAlignment="1" applyProtection="1">
      <alignment horizontal="center" vertical="center"/>
      <protection locked="0"/>
    </xf>
    <xf numFmtId="0" fontId="4" fillId="0" borderId="34" xfId="0" applyFont="1" applyFill="1" applyBorder="1" applyAlignment="1" applyProtection="1">
      <alignment horizontal="center" vertical="center"/>
      <protection locked="0"/>
    </xf>
    <xf numFmtId="0" fontId="4" fillId="0" borderId="12" xfId="0" applyFont="1" applyFill="1" applyBorder="1" applyAlignment="1" applyProtection="1">
      <alignment horizontal="center" vertical="center"/>
      <protection locked="0"/>
    </xf>
    <xf numFmtId="0" fontId="4" fillId="0" borderId="3" xfId="0" applyFont="1" applyFill="1" applyBorder="1" applyAlignment="1" applyProtection="1">
      <alignment horizontal="center" vertical="center"/>
      <protection locked="0"/>
    </xf>
    <xf numFmtId="0" fontId="4" fillId="0" borderId="9" xfId="0" applyFont="1" applyFill="1" applyBorder="1" applyAlignment="1" applyProtection="1">
      <alignment horizontal="center" vertical="center"/>
      <protection locked="0"/>
    </xf>
    <xf numFmtId="0" fontId="4" fillId="0" borderId="17" xfId="0" applyFont="1" applyFill="1" applyBorder="1" applyAlignment="1" applyProtection="1">
      <alignment horizontal="center" vertical="center"/>
      <protection locked="0"/>
    </xf>
    <xf numFmtId="0" fontId="4" fillId="0" borderId="4" xfId="0" applyFont="1" applyFill="1" applyBorder="1" applyAlignment="1" applyProtection="1">
      <alignment horizontal="center" vertical="center"/>
      <protection locked="0"/>
    </xf>
    <xf numFmtId="0" fontId="4" fillId="0" borderId="1" xfId="0" applyFont="1" applyFill="1" applyBorder="1" applyAlignment="1" applyProtection="1">
      <alignment horizontal="center" vertical="center"/>
      <protection locked="0"/>
    </xf>
    <xf numFmtId="0" fontId="4" fillId="0" borderId="5" xfId="0" applyFont="1" applyFill="1" applyBorder="1" applyAlignment="1" applyProtection="1">
      <alignment horizontal="center" vertical="center"/>
      <protection locked="0"/>
    </xf>
    <xf numFmtId="0" fontId="4" fillId="0" borderId="2" xfId="0" applyFont="1" applyFill="1" applyBorder="1" applyAlignment="1" applyProtection="1">
      <alignment horizontal="center" vertical="center"/>
      <protection locked="0"/>
    </xf>
    <xf numFmtId="0" fontId="4" fillId="0" borderId="29" xfId="0" applyFont="1" applyFill="1" applyBorder="1" applyAlignment="1" applyProtection="1">
      <alignment horizontal="center" vertical="center"/>
      <protection locked="0"/>
    </xf>
    <xf numFmtId="0" fontId="4" fillId="0" borderId="32" xfId="0" applyFont="1" applyFill="1" applyBorder="1" applyAlignment="1" applyProtection="1">
      <alignment horizontal="center" vertical="center"/>
      <protection locked="0"/>
    </xf>
    <xf numFmtId="0" fontId="4" fillId="0" borderId="4" xfId="0" applyFont="1" applyFill="1" applyBorder="1" applyAlignment="1" applyProtection="1">
      <alignment horizontal="center" vertical="center" textRotation="255"/>
      <protection locked="0"/>
    </xf>
    <xf numFmtId="0" fontId="4" fillId="0" borderId="9" xfId="0" applyFont="1" applyFill="1" applyBorder="1" applyAlignment="1" applyProtection="1">
      <alignment horizontal="center" vertical="center" textRotation="255"/>
      <protection locked="0"/>
    </xf>
    <xf numFmtId="0" fontId="4" fillId="0" borderId="15" xfId="0" applyFont="1" applyFill="1" applyBorder="1" applyAlignment="1" applyProtection="1">
      <alignment horizontal="center" vertical="center"/>
      <protection locked="0"/>
    </xf>
    <xf numFmtId="0" fontId="4" fillId="0" borderId="16" xfId="0" applyFont="1" applyFill="1" applyBorder="1" applyAlignment="1" applyProtection="1">
      <alignment horizontal="center" vertical="center"/>
      <protection locked="0"/>
    </xf>
    <xf numFmtId="0" fontId="4" fillId="0" borderId="15" xfId="0" applyFont="1" applyFill="1" applyBorder="1" applyAlignment="1" applyProtection="1">
      <alignment horizontal="center" vertical="center" shrinkToFit="1"/>
      <protection locked="0"/>
    </xf>
    <xf numFmtId="0" fontId="4" fillId="0" borderId="9" xfId="0" applyFont="1" applyBorder="1" applyAlignment="1" applyProtection="1">
      <alignment horizontal="center" vertical="center"/>
      <protection locked="0"/>
    </xf>
    <xf numFmtId="0" fontId="4" fillId="0" borderId="17" xfId="0" applyFont="1" applyBorder="1" applyAlignment="1" applyProtection="1">
      <alignment horizontal="center" vertical="center"/>
      <protection locked="0"/>
    </xf>
    <xf numFmtId="0" fontId="4" fillId="0" borderId="15" xfId="0" applyFont="1" applyFill="1" applyBorder="1" applyAlignment="1" applyProtection="1">
      <alignment horizontal="center" vertical="center" textRotation="255"/>
      <protection locked="0"/>
    </xf>
    <xf numFmtId="0" fontId="4" fillId="0" borderId="9" xfId="0" applyFont="1" applyBorder="1" applyAlignment="1" applyProtection="1">
      <alignment horizontal="center" vertical="center" textRotation="255"/>
      <protection locked="0"/>
    </xf>
    <xf numFmtId="0" fontId="4" fillId="0" borderId="5" xfId="0" applyFont="1" applyBorder="1" applyAlignment="1" applyProtection="1">
      <alignment horizontal="center" vertical="center"/>
      <protection locked="0"/>
    </xf>
    <xf numFmtId="0" fontId="4" fillId="0" borderId="2" xfId="0" applyFont="1" applyBorder="1" applyAlignment="1" applyProtection="1">
      <alignment horizontal="center" vertical="center"/>
      <protection locked="0"/>
    </xf>
    <xf numFmtId="0" fontId="4" fillId="0" borderId="29" xfId="0" applyFont="1" applyBorder="1" applyAlignment="1" applyProtection="1">
      <alignment horizontal="center" vertical="center"/>
      <protection locked="0"/>
    </xf>
    <xf numFmtId="0" fontId="4" fillId="0" borderId="32" xfId="0" applyFont="1" applyBorder="1" applyAlignment="1" applyProtection="1">
      <alignment horizontal="center" vertical="center"/>
      <protection locked="0"/>
    </xf>
    <xf numFmtId="0" fontId="4" fillId="0" borderId="30" xfId="0" applyFont="1" applyBorder="1" applyAlignment="1" applyProtection="1">
      <alignment horizontal="center" vertical="center"/>
      <protection locked="0"/>
    </xf>
    <xf numFmtId="0" fontId="4" fillId="0" borderId="33" xfId="0" applyFont="1" applyBorder="1" applyAlignment="1" applyProtection="1">
      <alignment horizontal="center" vertical="center"/>
      <protection locked="0"/>
    </xf>
    <xf numFmtId="0" fontId="4" fillId="0" borderId="31" xfId="0" applyFont="1" applyBorder="1" applyAlignment="1" applyProtection="1">
      <alignment horizontal="center" vertical="center"/>
      <protection locked="0"/>
    </xf>
    <xf numFmtId="0" fontId="4" fillId="0" borderId="34" xfId="0" applyFont="1" applyBorder="1" applyAlignment="1" applyProtection="1">
      <alignment horizontal="center" vertical="center"/>
      <protection locked="0"/>
    </xf>
    <xf numFmtId="0" fontId="4" fillId="0" borderId="12" xfId="0" applyFont="1" applyBorder="1" applyAlignment="1" applyProtection="1">
      <alignment horizontal="center" vertical="center"/>
      <protection locked="0"/>
    </xf>
    <xf numFmtId="0" fontId="4" fillId="0" borderId="3" xfId="0" applyFont="1" applyBorder="1" applyAlignment="1" applyProtection="1">
      <alignment horizontal="center" vertical="center"/>
      <protection locked="0"/>
    </xf>
    <xf numFmtId="180" fontId="9" fillId="3" borderId="0" xfId="0" applyNumberFormat="1" applyFont="1" applyFill="1" applyBorder="1" applyAlignment="1" applyProtection="1">
      <alignment horizontal="left" vertical="center"/>
      <protection locked="0"/>
    </xf>
  </cellXfs>
  <cellStyles count="2">
    <cellStyle name="パーセント" xfId="1" builtinId="5"/>
    <cellStyle name="標準" xfId="0" builtinId="0"/>
  </cellStyles>
  <dxfs count="724">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CCECFF"/>
        </patternFill>
      </fill>
    </dxf>
    <dxf>
      <fill>
        <patternFill>
          <bgColor rgb="FF6699FF"/>
        </patternFill>
      </fill>
    </dxf>
    <dxf>
      <font>
        <color theme="0"/>
      </font>
      <fill>
        <patternFill>
          <bgColor rgb="FF3333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CCECFF"/>
        </patternFill>
      </fill>
    </dxf>
    <dxf>
      <fill>
        <patternFill>
          <bgColor rgb="FF6699FF"/>
        </patternFill>
      </fill>
    </dxf>
    <dxf>
      <font>
        <color theme="0"/>
      </font>
      <fill>
        <patternFill>
          <bgColor rgb="FF3333FF"/>
        </patternFill>
      </fill>
    </dxf>
    <dxf>
      <fill>
        <patternFill>
          <bgColor rgb="FFFFCCFF"/>
        </patternFill>
      </fill>
    </dxf>
    <dxf>
      <fill>
        <patternFill>
          <bgColor rgb="FFFFCCFF"/>
        </patternFill>
      </fill>
    </dxf>
    <dxf>
      <fill>
        <patternFill>
          <bgColor rgb="FFFFCCFF"/>
        </patternFill>
      </fill>
    </dxf>
    <dxf>
      <fill>
        <patternFill>
          <bgColor rgb="FFFFCCFF"/>
        </patternFill>
      </fill>
    </dxf>
  </dxfs>
  <tableStyles count="0" defaultTableStyle="TableStyleMedium2" defaultPivotStyle="PivotStyleLight16"/>
  <colors>
    <mruColors>
      <color rgb="FFFFFFFF"/>
      <color rgb="FFCCECFF"/>
      <color rgb="FF6699FF"/>
      <color rgb="FF3333FF"/>
      <color rgb="FF0000FF"/>
      <color rgb="FFFFFF99"/>
      <color rgb="FF66FF99"/>
      <color rgb="FF00FF00"/>
      <color rgb="FFFF0000"/>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13</xdr:col>
      <xdr:colOff>123825</xdr:colOff>
      <xdr:row>15</xdr:row>
      <xdr:rowOff>142875</xdr:rowOff>
    </xdr:from>
    <xdr:ext cx="2943225" cy="855118"/>
    <xdr:sp macro="" textlink="">
      <xdr:nvSpPr>
        <xdr:cNvPr id="2" name="角丸四角形吹き出し 1">
          <a:extLst>
            <a:ext uri="{FF2B5EF4-FFF2-40B4-BE49-F238E27FC236}">
              <a16:creationId xmlns="" xmlns:a16="http://schemas.microsoft.com/office/drawing/2014/main" id="{00000000-0008-0000-0200-000009000000}"/>
            </a:ext>
          </a:extLst>
        </xdr:cNvPr>
        <xdr:cNvSpPr/>
      </xdr:nvSpPr>
      <xdr:spPr>
        <a:xfrm>
          <a:off x="4133850" y="1752600"/>
          <a:ext cx="2943225" cy="855118"/>
        </a:xfrm>
        <a:prstGeom prst="wedgeRoundRectCallout">
          <a:avLst>
            <a:gd name="adj1" fmla="val 52814"/>
            <a:gd name="adj2" fmla="val -36680"/>
            <a:gd name="adj3" fmla="val 16667"/>
          </a:avLst>
        </a:prstGeom>
        <a:solidFill>
          <a:schemeClr val="bg1"/>
        </a:solidFill>
        <a:ln w="12700">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lIns="36000" tIns="36000" rIns="36000" bIns="36000" rtlCol="0" anchor="ctr" anchorCtr="0">
          <a:spAutoFit/>
        </a:bodyPr>
        <a:lstStyle/>
        <a:p>
          <a:pPr algn="l"/>
          <a:r>
            <a:rPr kumimoji="1" lang="ja-JP" altLang="en-US" sz="1050">
              <a:solidFill>
                <a:srgbClr val="002060"/>
              </a:solidFill>
              <a:latin typeface="HGｺﾞｼｯｸM" panose="020B0609000000000000" pitchFamily="49" charset="-128"/>
              <a:ea typeface="HGｺﾞｼｯｸM" panose="020B0609000000000000" pitchFamily="49" charset="-128"/>
            </a:rPr>
            <a:t>⑤夏季休暇（</a:t>
          </a:r>
          <a:r>
            <a:rPr kumimoji="1" lang="en-US" altLang="ja-JP" sz="1050">
              <a:solidFill>
                <a:srgbClr val="002060"/>
              </a:solidFill>
              <a:latin typeface="HGｺﾞｼｯｸM" panose="020B0609000000000000" pitchFamily="49" charset="-128"/>
              <a:ea typeface="HGｺﾞｼｯｸM" panose="020B0609000000000000" pitchFamily="49" charset="-128"/>
            </a:rPr>
            <a:t>3</a:t>
          </a:r>
          <a:r>
            <a:rPr kumimoji="1" lang="ja-JP" altLang="en-US" sz="1050">
              <a:solidFill>
                <a:srgbClr val="002060"/>
              </a:solidFill>
              <a:latin typeface="HGｺﾞｼｯｸM" panose="020B0609000000000000" pitchFamily="49" charset="-128"/>
              <a:ea typeface="HGｺﾞｼｯｸM" panose="020B0609000000000000" pitchFamily="49" charset="-128"/>
            </a:rPr>
            <a:t>日），年末年始休暇（</a:t>
          </a:r>
          <a:r>
            <a:rPr kumimoji="1" lang="en-US" altLang="ja-JP" sz="1050">
              <a:solidFill>
                <a:srgbClr val="002060"/>
              </a:solidFill>
              <a:latin typeface="HGｺﾞｼｯｸM" panose="020B0609000000000000" pitchFamily="49" charset="-128"/>
              <a:ea typeface="HGｺﾞｼｯｸM" panose="020B0609000000000000" pitchFamily="49" charset="-128"/>
            </a:rPr>
            <a:t>6</a:t>
          </a:r>
          <a:r>
            <a:rPr kumimoji="1" lang="ja-JP" altLang="en-US" sz="1050">
              <a:solidFill>
                <a:srgbClr val="002060"/>
              </a:solidFill>
              <a:latin typeface="HGｺﾞｼｯｸM" panose="020B0609000000000000" pitchFamily="49" charset="-128"/>
              <a:ea typeface="HGｺﾞｼｯｸM" panose="020B0609000000000000" pitchFamily="49" charset="-128"/>
            </a:rPr>
            <a:t>日）は、休んだ場合も現場閉所日にカウントしない。</a:t>
          </a:r>
          <a:endParaRPr kumimoji="1" lang="en-US" altLang="ja-JP" sz="1050">
            <a:solidFill>
              <a:srgbClr val="002060"/>
            </a:solidFill>
            <a:latin typeface="HGｺﾞｼｯｸM" panose="020B0609000000000000" pitchFamily="49" charset="-128"/>
            <a:ea typeface="HGｺﾞｼｯｸM" panose="020B0609000000000000" pitchFamily="49" charset="-128"/>
          </a:endParaRPr>
        </a:p>
        <a:p>
          <a:pPr algn="l"/>
          <a:r>
            <a:rPr kumimoji="1" lang="en-US" altLang="ja-JP" sz="1050">
              <a:solidFill>
                <a:srgbClr val="002060"/>
              </a:solidFill>
              <a:latin typeface="HGｺﾞｼｯｸM" panose="020B0609000000000000" pitchFamily="49" charset="-128"/>
              <a:ea typeface="HGｺﾞｼｯｸM" panose="020B0609000000000000" pitchFamily="49" charset="-128"/>
            </a:rPr>
            <a:t>※</a:t>
          </a:r>
          <a:r>
            <a:rPr kumimoji="1" lang="ja-JP" altLang="en-US" sz="1050">
              <a:solidFill>
                <a:srgbClr val="002060"/>
              </a:solidFill>
              <a:latin typeface="HGｺﾞｼｯｸM" panose="020B0609000000000000" pitchFamily="49" charset="-128"/>
              <a:ea typeface="HGｺﾞｼｯｸM" panose="020B0609000000000000" pitchFamily="49" charset="-128"/>
            </a:rPr>
            <a:t>上記日数を超えた休暇は、現場閉所日としてカウント可能。</a:t>
          </a:r>
          <a:endParaRPr kumimoji="1" lang="en-US" altLang="ja-JP" sz="1050">
            <a:solidFill>
              <a:srgbClr val="002060"/>
            </a:solidFill>
            <a:latin typeface="HGｺﾞｼｯｸM" panose="020B0609000000000000" pitchFamily="49" charset="-128"/>
            <a:ea typeface="HGｺﾞｼｯｸM" panose="020B0609000000000000" pitchFamily="49" charset="-128"/>
          </a:endParaRPr>
        </a:p>
      </xdr:txBody>
    </xdr:sp>
    <xdr:clientData/>
  </xdr:oneCellAnchor>
  <xdr:oneCellAnchor>
    <xdr:from>
      <xdr:col>16</xdr:col>
      <xdr:colOff>95250</xdr:colOff>
      <xdr:row>24</xdr:row>
      <xdr:rowOff>53445</xdr:rowOff>
    </xdr:from>
    <xdr:ext cx="2765748" cy="274108"/>
    <xdr:sp macro="" textlink="">
      <xdr:nvSpPr>
        <xdr:cNvPr id="3" name="角丸四角形吹き出し 2">
          <a:extLst>
            <a:ext uri="{FF2B5EF4-FFF2-40B4-BE49-F238E27FC236}">
              <a16:creationId xmlns="" xmlns:a16="http://schemas.microsoft.com/office/drawing/2014/main" id="{00000000-0008-0000-0200-000007000000}"/>
            </a:ext>
          </a:extLst>
        </xdr:cNvPr>
        <xdr:cNvSpPr/>
      </xdr:nvSpPr>
      <xdr:spPr>
        <a:xfrm>
          <a:off x="4962525" y="3225270"/>
          <a:ext cx="2765748" cy="274108"/>
        </a:xfrm>
        <a:prstGeom prst="wedgeRoundRectCallout">
          <a:avLst>
            <a:gd name="adj1" fmla="val -495"/>
            <a:gd name="adj2" fmla="val 109283"/>
            <a:gd name="adj3" fmla="val 16667"/>
          </a:avLst>
        </a:prstGeom>
        <a:solidFill>
          <a:schemeClr val="bg1"/>
        </a:solidFill>
        <a:ln w="12700">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lIns="36000" tIns="36000" rIns="36000" bIns="36000" rtlCol="0" anchor="ctr" anchorCtr="0">
          <a:spAutoFit/>
        </a:bodyPr>
        <a:lstStyle/>
        <a:p>
          <a:pPr algn="l"/>
          <a:r>
            <a:rPr kumimoji="1" lang="ja-JP" altLang="en-US" sz="1050">
              <a:solidFill>
                <a:srgbClr val="002060"/>
              </a:solidFill>
              <a:latin typeface="HGｺﾞｼｯｸM" panose="020B0609000000000000" pitchFamily="49" charset="-128"/>
              <a:ea typeface="HGｺﾞｼｯｸM" panose="020B0609000000000000" pitchFamily="49" charset="-128"/>
            </a:rPr>
            <a:t>③予定している休日を計画欄に入力します。</a:t>
          </a:r>
          <a:endParaRPr kumimoji="1" lang="en-US" altLang="ja-JP" sz="1050">
            <a:solidFill>
              <a:srgbClr val="002060"/>
            </a:solidFill>
            <a:latin typeface="HGｺﾞｼｯｸM" panose="020B0609000000000000" pitchFamily="49" charset="-128"/>
            <a:ea typeface="HGｺﾞｼｯｸM" panose="020B0609000000000000" pitchFamily="49" charset="-128"/>
          </a:endParaRPr>
        </a:p>
      </xdr:txBody>
    </xdr:sp>
    <xdr:clientData/>
  </xdr:oneCellAnchor>
  <xdr:oneCellAnchor>
    <xdr:from>
      <xdr:col>12</xdr:col>
      <xdr:colOff>209551</xdr:colOff>
      <xdr:row>32</xdr:row>
      <xdr:rowOff>66675</xdr:rowOff>
    </xdr:from>
    <xdr:ext cx="4853394" cy="661448"/>
    <xdr:sp macro="" textlink="">
      <xdr:nvSpPr>
        <xdr:cNvPr id="4" name="角丸四角形吹き出し 3">
          <a:extLst>
            <a:ext uri="{FF2B5EF4-FFF2-40B4-BE49-F238E27FC236}">
              <a16:creationId xmlns="" xmlns:a16="http://schemas.microsoft.com/office/drawing/2014/main" id="{00000000-0008-0000-0200-000008000000}"/>
            </a:ext>
          </a:extLst>
        </xdr:cNvPr>
        <xdr:cNvSpPr/>
      </xdr:nvSpPr>
      <xdr:spPr>
        <a:xfrm>
          <a:off x="3933826" y="4610100"/>
          <a:ext cx="4853394" cy="661448"/>
        </a:xfrm>
        <a:prstGeom prst="wedgeRoundRectCallout">
          <a:avLst>
            <a:gd name="adj1" fmla="val -25480"/>
            <a:gd name="adj2" fmla="val 88187"/>
            <a:gd name="adj3" fmla="val 16667"/>
          </a:avLst>
        </a:prstGeom>
        <a:solidFill>
          <a:schemeClr val="bg1"/>
        </a:solidFill>
        <a:ln w="12700">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lIns="36000" tIns="36000" rIns="36000" bIns="36000" rtlCol="0" anchor="ctr" anchorCtr="0">
          <a:spAutoFit/>
        </a:bodyPr>
        <a:lstStyle/>
        <a:p>
          <a:pPr algn="l"/>
          <a:r>
            <a:rPr kumimoji="1" lang="ja-JP" altLang="en-US" sz="1050">
              <a:solidFill>
                <a:srgbClr val="002060"/>
              </a:solidFill>
              <a:latin typeface="HGｺﾞｼｯｸM" panose="020B0609000000000000" pitchFamily="49" charset="-128"/>
              <a:ea typeface="HGｺﾞｼｯｸM" panose="020B0609000000000000" pitchFamily="49" charset="-128"/>
            </a:rPr>
            <a:t>④実際に休んだ休日を実績欄に入力します。</a:t>
          </a:r>
          <a:endParaRPr kumimoji="1" lang="en-US" altLang="ja-JP" sz="1050">
            <a:solidFill>
              <a:srgbClr val="002060"/>
            </a:solidFill>
            <a:latin typeface="HGｺﾞｼｯｸM" panose="020B0609000000000000" pitchFamily="49" charset="-128"/>
            <a:ea typeface="HGｺﾞｼｯｸM" panose="020B0609000000000000" pitchFamily="49" charset="-128"/>
          </a:endParaRPr>
        </a:p>
        <a:p>
          <a:pPr algn="l"/>
          <a:r>
            <a:rPr kumimoji="1" lang="en-US" altLang="ja-JP" sz="1050">
              <a:solidFill>
                <a:srgbClr val="002060"/>
              </a:solidFill>
              <a:latin typeface="HGｺﾞｼｯｸM" panose="020B0609000000000000" pitchFamily="49" charset="-128"/>
              <a:ea typeface="HGｺﾞｼｯｸM" panose="020B0609000000000000" pitchFamily="49" charset="-128"/>
            </a:rPr>
            <a:t>※</a:t>
          </a:r>
          <a:r>
            <a:rPr kumimoji="1" lang="ja-JP" altLang="en-US" sz="1050">
              <a:solidFill>
                <a:srgbClr val="002060"/>
              </a:solidFill>
              <a:latin typeface="HGｺﾞｼｯｸM" panose="020B0609000000000000" pitchFamily="49" charset="-128"/>
              <a:ea typeface="HGｺﾞｼｯｸM" panose="020B0609000000000000" pitchFamily="49" charset="-128"/>
            </a:rPr>
            <a:t>祝日も休んだ場合には、現場閉所にカウントします。</a:t>
          </a:r>
          <a:endParaRPr kumimoji="1" lang="en-US" altLang="ja-JP" sz="1050">
            <a:solidFill>
              <a:srgbClr val="002060"/>
            </a:solidFill>
            <a:latin typeface="HGｺﾞｼｯｸM" panose="020B0609000000000000" pitchFamily="49" charset="-128"/>
            <a:ea typeface="HGｺﾞｼｯｸM" panose="020B0609000000000000" pitchFamily="49" charset="-128"/>
          </a:endParaRPr>
        </a:p>
        <a:p>
          <a:pPr algn="l"/>
          <a:r>
            <a:rPr kumimoji="1" lang="en-US" altLang="ja-JP" sz="1050">
              <a:solidFill>
                <a:srgbClr val="002060"/>
              </a:solidFill>
              <a:latin typeface="HGｺﾞｼｯｸM" panose="020B0609000000000000" pitchFamily="49" charset="-128"/>
              <a:ea typeface="HGｺﾞｼｯｸM" panose="020B0609000000000000" pitchFamily="49" charset="-128"/>
            </a:rPr>
            <a:t>※</a:t>
          </a:r>
          <a:r>
            <a:rPr kumimoji="1" lang="ja-JP" altLang="en-US" sz="1050">
              <a:solidFill>
                <a:srgbClr val="002060"/>
              </a:solidFill>
              <a:latin typeface="HGｺﾞｼｯｸM" panose="020B0609000000000000" pitchFamily="49" charset="-128"/>
              <a:ea typeface="HGｺﾞｼｯｸM" panose="020B0609000000000000" pitchFamily="49" charset="-128"/>
            </a:rPr>
            <a:t>雨（暴風・積雪等）による休日もプルダウンリストから選択します。</a:t>
          </a:r>
          <a:endParaRPr kumimoji="1" lang="en-US" altLang="ja-JP" sz="1050">
            <a:solidFill>
              <a:srgbClr val="002060"/>
            </a:solidFill>
            <a:latin typeface="HGｺﾞｼｯｸM" panose="020B0609000000000000" pitchFamily="49" charset="-128"/>
            <a:ea typeface="HGｺﾞｼｯｸM" panose="020B0609000000000000" pitchFamily="49" charset="-128"/>
          </a:endParaRPr>
        </a:p>
      </xdr:txBody>
    </xdr:sp>
    <xdr:clientData/>
  </xdr:oneCellAnchor>
  <xdr:oneCellAnchor>
    <xdr:from>
      <xdr:col>10</xdr:col>
      <xdr:colOff>257175</xdr:colOff>
      <xdr:row>60</xdr:row>
      <xdr:rowOff>0</xdr:rowOff>
    </xdr:from>
    <xdr:ext cx="2943225" cy="855118"/>
    <xdr:sp macro="" textlink="">
      <xdr:nvSpPr>
        <xdr:cNvPr id="5" name="角丸四角形吹き出し 4">
          <a:extLst>
            <a:ext uri="{FF2B5EF4-FFF2-40B4-BE49-F238E27FC236}">
              <a16:creationId xmlns="" xmlns:a16="http://schemas.microsoft.com/office/drawing/2014/main" id="{00000000-0008-0000-0200-000009000000}"/>
            </a:ext>
          </a:extLst>
        </xdr:cNvPr>
        <xdr:cNvSpPr/>
      </xdr:nvSpPr>
      <xdr:spPr>
        <a:xfrm>
          <a:off x="3409950" y="10039350"/>
          <a:ext cx="2943225" cy="855118"/>
        </a:xfrm>
        <a:prstGeom prst="wedgeRoundRectCallout">
          <a:avLst>
            <a:gd name="adj1" fmla="val 52814"/>
            <a:gd name="adj2" fmla="val -36680"/>
            <a:gd name="adj3" fmla="val 16667"/>
          </a:avLst>
        </a:prstGeom>
        <a:solidFill>
          <a:schemeClr val="bg1"/>
        </a:solidFill>
        <a:ln w="12700">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lIns="36000" tIns="36000" rIns="36000" bIns="36000" rtlCol="0" anchor="ctr" anchorCtr="0">
          <a:spAutoFit/>
        </a:bodyPr>
        <a:lstStyle/>
        <a:p>
          <a:pPr algn="l"/>
          <a:r>
            <a:rPr kumimoji="1" lang="ja-JP" altLang="en-US" sz="1050">
              <a:solidFill>
                <a:srgbClr val="002060"/>
              </a:solidFill>
              <a:latin typeface="HGｺﾞｼｯｸM" panose="020B0609000000000000" pitchFamily="49" charset="-128"/>
              <a:ea typeface="HGｺﾞｼｯｸM" panose="020B0609000000000000" pitchFamily="49" charset="-128"/>
            </a:rPr>
            <a:t>⑤夏季休暇（</a:t>
          </a:r>
          <a:r>
            <a:rPr kumimoji="1" lang="en-US" altLang="ja-JP" sz="1050">
              <a:solidFill>
                <a:srgbClr val="002060"/>
              </a:solidFill>
              <a:latin typeface="HGｺﾞｼｯｸM" panose="020B0609000000000000" pitchFamily="49" charset="-128"/>
              <a:ea typeface="HGｺﾞｼｯｸM" panose="020B0609000000000000" pitchFamily="49" charset="-128"/>
            </a:rPr>
            <a:t>3</a:t>
          </a:r>
          <a:r>
            <a:rPr kumimoji="1" lang="ja-JP" altLang="en-US" sz="1050">
              <a:solidFill>
                <a:srgbClr val="002060"/>
              </a:solidFill>
              <a:latin typeface="HGｺﾞｼｯｸM" panose="020B0609000000000000" pitchFamily="49" charset="-128"/>
              <a:ea typeface="HGｺﾞｼｯｸM" panose="020B0609000000000000" pitchFamily="49" charset="-128"/>
            </a:rPr>
            <a:t>日），年末年始休暇（</a:t>
          </a:r>
          <a:r>
            <a:rPr kumimoji="1" lang="en-US" altLang="ja-JP" sz="1050">
              <a:solidFill>
                <a:srgbClr val="002060"/>
              </a:solidFill>
              <a:latin typeface="HGｺﾞｼｯｸM" panose="020B0609000000000000" pitchFamily="49" charset="-128"/>
              <a:ea typeface="HGｺﾞｼｯｸM" panose="020B0609000000000000" pitchFamily="49" charset="-128"/>
            </a:rPr>
            <a:t>6</a:t>
          </a:r>
          <a:r>
            <a:rPr kumimoji="1" lang="ja-JP" altLang="en-US" sz="1050">
              <a:solidFill>
                <a:srgbClr val="002060"/>
              </a:solidFill>
              <a:latin typeface="HGｺﾞｼｯｸM" panose="020B0609000000000000" pitchFamily="49" charset="-128"/>
              <a:ea typeface="HGｺﾞｼｯｸM" panose="020B0609000000000000" pitchFamily="49" charset="-128"/>
            </a:rPr>
            <a:t>日）は、休んだ場合も現場閉所日にカウントしない。</a:t>
          </a:r>
          <a:endParaRPr kumimoji="1" lang="en-US" altLang="ja-JP" sz="1050">
            <a:solidFill>
              <a:srgbClr val="002060"/>
            </a:solidFill>
            <a:latin typeface="HGｺﾞｼｯｸM" panose="020B0609000000000000" pitchFamily="49" charset="-128"/>
            <a:ea typeface="HGｺﾞｼｯｸM" panose="020B0609000000000000" pitchFamily="49" charset="-128"/>
          </a:endParaRPr>
        </a:p>
        <a:p>
          <a:pPr algn="l"/>
          <a:r>
            <a:rPr kumimoji="1" lang="en-US" altLang="ja-JP" sz="1050">
              <a:solidFill>
                <a:srgbClr val="002060"/>
              </a:solidFill>
              <a:latin typeface="HGｺﾞｼｯｸM" panose="020B0609000000000000" pitchFamily="49" charset="-128"/>
              <a:ea typeface="HGｺﾞｼｯｸM" panose="020B0609000000000000" pitchFamily="49" charset="-128"/>
            </a:rPr>
            <a:t>※</a:t>
          </a:r>
          <a:r>
            <a:rPr kumimoji="1" lang="ja-JP" altLang="en-US" sz="1050">
              <a:solidFill>
                <a:srgbClr val="002060"/>
              </a:solidFill>
              <a:latin typeface="HGｺﾞｼｯｸM" panose="020B0609000000000000" pitchFamily="49" charset="-128"/>
              <a:ea typeface="HGｺﾞｼｯｸM" panose="020B0609000000000000" pitchFamily="49" charset="-128"/>
            </a:rPr>
            <a:t>上記日数を超えた休暇は、現場閉所日としてカウント可能。</a:t>
          </a:r>
          <a:endParaRPr kumimoji="1" lang="en-US" altLang="ja-JP" sz="1050">
            <a:solidFill>
              <a:srgbClr val="002060"/>
            </a:solidFill>
            <a:latin typeface="HGｺﾞｼｯｸM" panose="020B0609000000000000" pitchFamily="49" charset="-128"/>
            <a:ea typeface="HGｺﾞｼｯｸM" panose="020B0609000000000000" pitchFamily="49" charset="-128"/>
          </a:endParaRPr>
        </a:p>
      </xdr:txBody>
    </xdr:sp>
    <xdr:clientData/>
  </xdr:oneCellAnchor>
  <xdr:oneCellAnchor>
    <xdr:from>
      <xdr:col>14</xdr:col>
      <xdr:colOff>123825</xdr:colOff>
      <xdr:row>65</xdr:row>
      <xdr:rowOff>95250</xdr:rowOff>
    </xdr:from>
    <xdr:ext cx="2227024" cy="1104900"/>
    <xdr:sp macro="" textlink="">
      <xdr:nvSpPr>
        <xdr:cNvPr id="6" name="角丸四角形吹き出し 5">
          <a:extLst>
            <a:ext uri="{FF2B5EF4-FFF2-40B4-BE49-F238E27FC236}">
              <a16:creationId xmlns="" xmlns:a16="http://schemas.microsoft.com/office/drawing/2014/main" id="{00000000-0008-0000-0200-00000B000000}"/>
            </a:ext>
          </a:extLst>
        </xdr:cNvPr>
        <xdr:cNvSpPr/>
      </xdr:nvSpPr>
      <xdr:spPr>
        <a:xfrm>
          <a:off x="4419600" y="10991850"/>
          <a:ext cx="2227024" cy="1104900"/>
        </a:xfrm>
        <a:prstGeom prst="wedgeRoundRectCallout">
          <a:avLst>
            <a:gd name="adj1" fmla="val 66098"/>
            <a:gd name="adj2" fmla="val -16435"/>
            <a:gd name="adj3" fmla="val 16667"/>
          </a:avLst>
        </a:prstGeom>
        <a:solidFill>
          <a:srgbClr val="FFFFFF"/>
        </a:solidFill>
        <a:ln w="12700">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lIns="36000" tIns="36000" rIns="36000" bIns="36000" rtlCol="0" anchor="ctr" anchorCtr="0">
          <a:noAutofit/>
        </a:bodyPr>
        <a:lstStyle/>
        <a:p>
          <a:pPr algn="l"/>
          <a:r>
            <a:rPr kumimoji="1" lang="ja-JP" altLang="en-US" sz="1050">
              <a:solidFill>
                <a:srgbClr val="002060"/>
              </a:solidFill>
              <a:latin typeface="HGｺﾞｼｯｸM" panose="020B0609000000000000" pitchFamily="49" charset="-128"/>
              <a:ea typeface="HGｺﾞｼｯｸM" panose="020B0609000000000000" pitchFamily="49" charset="-128"/>
            </a:rPr>
            <a:t>②工事完成日以降は日付が黒塗りされます。印刷範囲を工事期間内に調整してください。</a:t>
          </a:r>
          <a:endParaRPr kumimoji="1" lang="en-US" altLang="ja-JP" sz="1050">
            <a:solidFill>
              <a:srgbClr val="002060"/>
            </a:solidFill>
            <a:latin typeface="HGｺﾞｼｯｸM" panose="020B0609000000000000" pitchFamily="49" charset="-128"/>
            <a:ea typeface="HGｺﾞｼｯｸM" panose="020B0609000000000000" pitchFamily="49" charset="-128"/>
          </a:endParaRPr>
        </a:p>
        <a:p>
          <a:pPr algn="l"/>
          <a:r>
            <a:rPr kumimoji="1" lang="ja-JP" altLang="en-US" sz="1050">
              <a:solidFill>
                <a:srgbClr val="002060"/>
              </a:solidFill>
              <a:latin typeface="HGｺﾞｼｯｸM" panose="020B0609000000000000" pitchFamily="49" charset="-128"/>
              <a:ea typeface="HGｺﾞｼｯｸM" panose="020B0609000000000000" pitchFamily="49" charset="-128"/>
            </a:rPr>
            <a:t>工事完成日以降に「休」などを入力しないこと。</a:t>
          </a:r>
          <a:endParaRPr kumimoji="1" lang="en-US" altLang="ja-JP" sz="1050">
            <a:solidFill>
              <a:srgbClr val="002060"/>
            </a:solidFill>
            <a:latin typeface="HGｺﾞｼｯｸM" panose="020B0609000000000000" pitchFamily="49" charset="-128"/>
            <a:ea typeface="HGｺﾞｼｯｸM" panose="020B0609000000000000" pitchFamily="49" charset="-128"/>
          </a:endParaRPr>
        </a:p>
      </xdr:txBody>
    </xdr:sp>
    <xdr:clientData/>
  </xdr:oneCellAnchor>
  <xdr:oneCellAnchor>
    <xdr:from>
      <xdr:col>1</xdr:col>
      <xdr:colOff>561975</xdr:colOff>
      <xdr:row>6</xdr:row>
      <xdr:rowOff>66675</xdr:rowOff>
    </xdr:from>
    <xdr:ext cx="2505075" cy="661448"/>
    <xdr:sp macro="" textlink="">
      <xdr:nvSpPr>
        <xdr:cNvPr id="7" name="角丸四角形吹き出し 6">
          <a:extLst>
            <a:ext uri="{FF2B5EF4-FFF2-40B4-BE49-F238E27FC236}">
              <a16:creationId xmlns="" xmlns:a16="http://schemas.microsoft.com/office/drawing/2014/main" id="{00000000-0008-0000-0200-000002000000}"/>
            </a:ext>
          </a:extLst>
        </xdr:cNvPr>
        <xdr:cNvSpPr/>
      </xdr:nvSpPr>
      <xdr:spPr>
        <a:xfrm>
          <a:off x="838200" y="1162050"/>
          <a:ext cx="2505075" cy="661448"/>
        </a:xfrm>
        <a:prstGeom prst="wedgeRoundRectCallout">
          <a:avLst>
            <a:gd name="adj1" fmla="val -5479"/>
            <a:gd name="adj2" fmla="val -74284"/>
            <a:gd name="adj3" fmla="val 16667"/>
          </a:avLst>
        </a:prstGeom>
        <a:solidFill>
          <a:schemeClr val="bg1"/>
        </a:solidFill>
        <a:ln w="12700">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lIns="36000" tIns="36000" rIns="36000" bIns="36000" rtlCol="0" anchor="ctr" anchorCtr="0">
          <a:spAutoFit/>
        </a:bodyPr>
        <a:lstStyle/>
        <a:p>
          <a:pPr algn="l"/>
          <a:r>
            <a:rPr kumimoji="1" lang="ja-JP" altLang="en-US" sz="1050">
              <a:solidFill>
                <a:srgbClr val="002060"/>
              </a:solidFill>
              <a:latin typeface="HGｺﾞｼｯｸM" panose="020B0609000000000000" pitchFamily="49" charset="-128"/>
              <a:ea typeface="HGｺﾞｼｯｸM" panose="020B0609000000000000" pitchFamily="49" charset="-128"/>
            </a:rPr>
            <a:t>①工事名，工事着手日，工事完成日</a:t>
          </a:r>
          <a:r>
            <a:rPr kumimoji="1" lang="en-US" altLang="ja-JP" sz="1050">
              <a:solidFill>
                <a:srgbClr val="002060"/>
              </a:solidFill>
              <a:latin typeface="HGｺﾞｼｯｸM" panose="020B0609000000000000" pitchFamily="49" charset="-128"/>
              <a:ea typeface="HGｺﾞｼｯｸM" panose="020B0609000000000000" pitchFamily="49" charset="-128"/>
            </a:rPr>
            <a:t>(</a:t>
          </a:r>
          <a:r>
            <a:rPr kumimoji="1" lang="ja-JP" altLang="en-US" sz="1050">
              <a:solidFill>
                <a:srgbClr val="002060"/>
              </a:solidFill>
              <a:latin typeface="HGｺﾞｼｯｸM" panose="020B0609000000000000" pitchFamily="49" charset="-128"/>
              <a:ea typeface="HGｺﾞｼｯｸM" panose="020B0609000000000000" pitchFamily="49" charset="-128"/>
            </a:rPr>
            <a:t>予定</a:t>
          </a:r>
          <a:r>
            <a:rPr kumimoji="1" lang="en-US" altLang="ja-JP" sz="1050">
              <a:solidFill>
                <a:srgbClr val="002060"/>
              </a:solidFill>
              <a:latin typeface="HGｺﾞｼｯｸM" panose="020B0609000000000000" pitchFamily="49" charset="-128"/>
              <a:ea typeface="HGｺﾞｼｯｸM" panose="020B0609000000000000" pitchFamily="49" charset="-128"/>
            </a:rPr>
            <a:t>)</a:t>
          </a:r>
          <a:r>
            <a:rPr kumimoji="1" lang="ja-JP" altLang="en-US" sz="1050">
              <a:solidFill>
                <a:srgbClr val="002060"/>
              </a:solidFill>
              <a:latin typeface="HGｺﾞｼｯｸM" panose="020B0609000000000000" pitchFamily="49" charset="-128"/>
              <a:ea typeface="HGｺﾞｼｯｸM" panose="020B0609000000000000" pitchFamily="49" charset="-128"/>
            </a:rPr>
            <a:t>，工期を入力します。</a:t>
          </a:r>
          <a:endParaRPr kumimoji="1" lang="en-US" altLang="ja-JP" sz="1050">
            <a:solidFill>
              <a:srgbClr val="002060"/>
            </a:solidFill>
            <a:latin typeface="HGｺﾞｼｯｸM" panose="020B0609000000000000" pitchFamily="49" charset="-128"/>
            <a:ea typeface="HGｺﾞｼｯｸM" panose="020B0609000000000000" pitchFamily="49" charset="-128"/>
          </a:endParaRPr>
        </a:p>
        <a:p>
          <a:pPr algn="l"/>
          <a:r>
            <a:rPr kumimoji="1" lang="en-US" altLang="ja-JP" sz="1050">
              <a:solidFill>
                <a:srgbClr val="002060"/>
              </a:solidFill>
              <a:latin typeface="HGｺﾞｼｯｸM" panose="020B0609000000000000" pitchFamily="49" charset="-128"/>
              <a:ea typeface="HGｺﾞｼｯｸM" panose="020B0609000000000000" pitchFamily="49" charset="-128"/>
            </a:rPr>
            <a:t>※</a:t>
          </a:r>
          <a:r>
            <a:rPr kumimoji="1" lang="ja-JP" altLang="en-US" sz="1050">
              <a:solidFill>
                <a:srgbClr val="002060"/>
              </a:solidFill>
              <a:latin typeface="HGｺﾞｼｯｸM" panose="020B0609000000000000" pitchFamily="49" charset="-128"/>
              <a:ea typeface="HGｺﾞｼｯｸM" panose="020B0609000000000000" pitchFamily="49" charset="-128"/>
            </a:rPr>
            <a:t>カレンダーが自動入力されます。</a:t>
          </a:r>
        </a:p>
      </xdr:txBody>
    </xdr:sp>
    <xdr:clientData/>
  </xdr:oneCellAnchor>
  <xdr:oneCellAnchor>
    <xdr:from>
      <xdr:col>17</xdr:col>
      <xdr:colOff>266700</xdr:colOff>
      <xdr:row>5</xdr:row>
      <xdr:rowOff>66675</xdr:rowOff>
    </xdr:from>
    <xdr:ext cx="2343150" cy="276225"/>
    <xdr:sp macro="" textlink="">
      <xdr:nvSpPr>
        <xdr:cNvPr id="8" name="角丸四角形吹き出し 7">
          <a:extLst>
            <a:ext uri="{FF2B5EF4-FFF2-40B4-BE49-F238E27FC236}">
              <a16:creationId xmlns="" xmlns:a16="http://schemas.microsoft.com/office/drawing/2014/main" id="{00000000-0008-0000-0200-00000A000000}"/>
            </a:ext>
          </a:extLst>
        </xdr:cNvPr>
        <xdr:cNvSpPr/>
      </xdr:nvSpPr>
      <xdr:spPr>
        <a:xfrm>
          <a:off x="5419725" y="990600"/>
          <a:ext cx="2343150" cy="276225"/>
        </a:xfrm>
        <a:prstGeom prst="wedgeRoundRectCallout">
          <a:avLst>
            <a:gd name="adj1" fmla="val 32889"/>
            <a:gd name="adj2" fmla="val -112718"/>
            <a:gd name="adj3" fmla="val 16667"/>
          </a:avLst>
        </a:prstGeom>
        <a:solidFill>
          <a:schemeClr val="bg1"/>
        </a:solidFill>
        <a:ln w="12700">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spAutoFit/>
        </a:bodyPr>
        <a:lstStyle/>
        <a:p>
          <a:pPr algn="l"/>
          <a:r>
            <a:rPr kumimoji="1" lang="ja-JP" altLang="en-US" sz="1050">
              <a:solidFill>
                <a:srgbClr val="002060"/>
              </a:solidFill>
              <a:latin typeface="HGｺﾞｼｯｸM" panose="020B0609000000000000" pitchFamily="49" charset="-128"/>
              <a:ea typeface="HGｺﾞｼｯｸM" panose="020B0609000000000000" pitchFamily="49" charset="-128"/>
            </a:rPr>
            <a:t>⑥現場閉所率が自動計算されます。</a:t>
          </a:r>
        </a:p>
      </xdr:txBody>
    </xdr:sp>
    <xdr:clientData/>
  </xdr:oneCellAnchor>
  <xdr:oneCellAnchor>
    <xdr:from>
      <xdr:col>27</xdr:col>
      <xdr:colOff>47625</xdr:colOff>
      <xdr:row>7</xdr:row>
      <xdr:rowOff>19050</xdr:rowOff>
    </xdr:from>
    <xdr:ext cx="2152651" cy="467778"/>
    <xdr:sp macro="" textlink="">
      <xdr:nvSpPr>
        <xdr:cNvPr id="9" name="角丸四角形吹き出し 8">
          <a:extLst>
            <a:ext uri="{FF2B5EF4-FFF2-40B4-BE49-F238E27FC236}">
              <a16:creationId xmlns="" xmlns:a16="http://schemas.microsoft.com/office/drawing/2014/main" id="{00000000-0008-0000-0200-00000C000000}"/>
            </a:ext>
          </a:extLst>
        </xdr:cNvPr>
        <xdr:cNvSpPr/>
      </xdr:nvSpPr>
      <xdr:spPr>
        <a:xfrm>
          <a:off x="8058150" y="1200150"/>
          <a:ext cx="2152651" cy="467778"/>
        </a:xfrm>
        <a:prstGeom prst="wedgeRoundRectCallout">
          <a:avLst>
            <a:gd name="adj1" fmla="val 36527"/>
            <a:gd name="adj2" fmla="val -94796"/>
            <a:gd name="adj3" fmla="val 16667"/>
          </a:avLst>
        </a:prstGeom>
        <a:solidFill>
          <a:schemeClr val="bg1"/>
        </a:solidFill>
        <a:ln w="12700">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spAutoFit/>
        </a:bodyPr>
        <a:lstStyle/>
        <a:p>
          <a:pPr algn="l"/>
          <a:r>
            <a:rPr kumimoji="1" lang="ja-JP" altLang="en-US" sz="1050">
              <a:solidFill>
                <a:srgbClr val="002060"/>
              </a:solidFill>
              <a:latin typeface="HGｺﾞｼｯｸM" panose="020B0609000000000000" pitchFamily="49" charset="-128"/>
              <a:ea typeface="HGｺﾞｼｯｸM" panose="020B0609000000000000" pitchFamily="49" charset="-128"/>
            </a:rPr>
            <a:t>⑦各閉所率に対する残り休日数（計画）が表示されます。</a:t>
          </a:r>
          <a:endParaRPr kumimoji="1" lang="en-US" altLang="ja-JP" sz="1050">
            <a:solidFill>
              <a:srgbClr val="002060"/>
            </a:solidFill>
            <a:latin typeface="HGｺﾞｼｯｸM" panose="020B0609000000000000" pitchFamily="49" charset="-128"/>
            <a:ea typeface="HGｺﾞｼｯｸM" panose="020B0609000000000000" pitchFamily="49" charset="-128"/>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W336"/>
  <sheetViews>
    <sheetView tabSelected="1" view="pageBreakPreview" zoomScaleNormal="100" zoomScaleSheetLayoutView="100" workbookViewId="0"/>
  </sheetViews>
  <sheetFormatPr defaultRowHeight="13.5" x14ac:dyDescent="0.15"/>
  <cols>
    <col min="1" max="1" width="3.625" style="4" customWidth="1"/>
    <col min="2" max="2" width="7.75" style="2" customWidth="1"/>
    <col min="3" max="30" width="3.75" style="2" customWidth="1"/>
    <col min="31" max="31" width="2" style="2" customWidth="1"/>
    <col min="32" max="32" width="11.125" style="4" customWidth="1"/>
    <col min="33" max="33" width="6.5" style="2" bestFit="1" customWidth="1"/>
    <col min="34" max="34" width="2.875" style="4" customWidth="1"/>
    <col min="35" max="35" width="9" style="4"/>
    <col min="36" max="36" width="3.375" style="4" customWidth="1"/>
    <col min="37" max="37" width="4.75" style="4" hidden="1" customWidth="1"/>
    <col min="38" max="38" width="6.5" style="4" hidden="1" customWidth="1"/>
    <col min="39" max="39" width="7.375" style="4" hidden="1" customWidth="1"/>
    <col min="40" max="75" width="6.375" style="4" hidden="1" customWidth="1"/>
    <col min="76" max="76" width="0" style="4" hidden="1" customWidth="1"/>
    <col min="77" max="16384" width="9" style="4"/>
  </cols>
  <sheetData>
    <row r="1" spans="1:75" ht="18.75" x14ac:dyDescent="0.15">
      <c r="A1" s="1" t="s">
        <v>25</v>
      </c>
      <c r="B1" s="1"/>
      <c r="M1" s="3"/>
      <c r="AG1" s="5" t="s">
        <v>15</v>
      </c>
      <c r="AI1" s="4" t="s">
        <v>28</v>
      </c>
    </row>
    <row r="2" spans="1:75" ht="13.5" customHeight="1" x14ac:dyDescent="0.15">
      <c r="Q2" s="4"/>
      <c r="S2" s="6"/>
      <c r="T2" s="7"/>
      <c r="U2" s="117" t="s">
        <v>2</v>
      </c>
      <c r="V2" s="118"/>
      <c r="W2" s="117" t="s">
        <v>13</v>
      </c>
      <c r="X2" s="118"/>
      <c r="Y2" s="119" t="s">
        <v>19</v>
      </c>
      <c r="Z2" s="120"/>
      <c r="AB2" s="121" t="s">
        <v>52</v>
      </c>
      <c r="AC2" s="119"/>
      <c r="AD2" s="119"/>
      <c r="AE2" s="119"/>
      <c r="AF2" s="119"/>
      <c r="AG2" s="8" t="s">
        <v>20</v>
      </c>
      <c r="AI2" s="4" t="s">
        <v>39</v>
      </c>
    </row>
    <row r="3" spans="1:75" ht="13.5" customHeight="1" x14ac:dyDescent="0.15">
      <c r="B3" s="108" t="s">
        <v>3</v>
      </c>
      <c r="C3" s="108"/>
      <c r="D3" s="108"/>
      <c r="E3" s="108"/>
      <c r="F3" s="2" t="s">
        <v>16</v>
      </c>
      <c r="G3" s="131"/>
      <c r="H3" s="131"/>
      <c r="I3" s="131"/>
      <c r="J3" s="131"/>
      <c r="K3" s="131"/>
      <c r="L3" s="131"/>
      <c r="M3" s="131"/>
      <c r="N3" s="131"/>
      <c r="O3" s="131"/>
      <c r="P3" s="131"/>
      <c r="Q3" s="131"/>
      <c r="R3" s="4"/>
      <c r="S3" s="122" t="s">
        <v>0</v>
      </c>
      <c r="T3" s="123"/>
      <c r="U3" s="124">
        <f ca="1">SUM(INDIRECT(AL15&amp;":"&amp;AL14))</f>
        <v>28</v>
      </c>
      <c r="V3" s="125"/>
      <c r="W3" s="126">
        <f ca="1">SUM(INDIRECT(AL17&amp;":"&amp;AL16))</f>
        <v>0</v>
      </c>
      <c r="X3" s="123"/>
      <c r="Y3" s="127">
        <f ca="1">+W3/U3</f>
        <v>0</v>
      </c>
      <c r="Z3" s="128"/>
      <c r="AB3" s="129" t="s">
        <v>5</v>
      </c>
      <c r="AC3" s="130"/>
      <c r="AD3" s="130"/>
      <c r="AE3" s="130"/>
      <c r="AF3" s="130"/>
      <c r="AG3" s="9">
        <f ca="1">ROUNDUP($U$3*0.285,0)-$W$3</f>
        <v>8</v>
      </c>
    </row>
    <row r="4" spans="1:75" ht="13.5" customHeight="1" x14ac:dyDescent="0.15">
      <c r="B4" s="108" t="s">
        <v>40</v>
      </c>
      <c r="C4" s="108"/>
      <c r="D4" s="108"/>
      <c r="E4" s="108"/>
      <c r="F4" s="2" t="s">
        <v>16</v>
      </c>
      <c r="G4" s="109"/>
      <c r="H4" s="109"/>
      <c r="I4" s="109"/>
      <c r="J4" s="109"/>
      <c r="K4" s="109"/>
      <c r="R4" s="4"/>
      <c r="S4" s="110" t="s">
        <v>10</v>
      </c>
      <c r="T4" s="111"/>
      <c r="U4" s="112">
        <f ca="1">+U3</f>
        <v>28</v>
      </c>
      <c r="V4" s="113"/>
      <c r="W4" s="114">
        <f ca="1">SUM(INDIRECT(AL18&amp;":"&amp;AL19))</f>
        <v>0</v>
      </c>
      <c r="X4" s="111"/>
      <c r="Y4" s="115">
        <f ca="1">+W4/U4</f>
        <v>0</v>
      </c>
      <c r="Z4" s="116"/>
      <c r="AB4" s="102" t="s">
        <v>6</v>
      </c>
      <c r="AC4" s="103"/>
      <c r="AD4" s="103"/>
      <c r="AE4" s="103"/>
      <c r="AF4" s="103"/>
      <c r="AG4" s="9">
        <f ca="1">ROUNDUP($U$3*0.25,0)-$W$3</f>
        <v>7</v>
      </c>
      <c r="AI4" s="10" t="s">
        <v>29</v>
      </c>
      <c r="AJ4" s="4" t="s">
        <v>36</v>
      </c>
    </row>
    <row r="5" spans="1:75" ht="13.5" customHeight="1" x14ac:dyDescent="0.15">
      <c r="B5" s="84" t="s">
        <v>24</v>
      </c>
      <c r="C5" s="84"/>
      <c r="D5" s="84"/>
      <c r="E5" s="84"/>
      <c r="F5" s="2" t="s">
        <v>16</v>
      </c>
      <c r="G5" s="85"/>
      <c r="H5" s="85"/>
      <c r="I5" s="85"/>
      <c r="J5" s="85"/>
      <c r="K5" s="85"/>
      <c r="L5" s="104" t="s">
        <v>1</v>
      </c>
      <c r="M5" s="104"/>
      <c r="N5" s="104"/>
      <c r="O5" s="2" t="s">
        <v>16</v>
      </c>
      <c r="P5" s="105">
        <f>+G5-G4+1</f>
        <v>1</v>
      </c>
      <c r="Q5" s="105"/>
      <c r="R5" s="105"/>
      <c r="AA5" s="11"/>
      <c r="AB5" s="106" t="s">
        <v>7</v>
      </c>
      <c r="AC5" s="107"/>
      <c r="AD5" s="107"/>
      <c r="AE5" s="107"/>
      <c r="AF5" s="107"/>
      <c r="AG5" s="12">
        <f ca="1">ROUNDUP($U$3*0.214,0)-$W$3</f>
        <v>6</v>
      </c>
      <c r="AI5" s="10" t="s">
        <v>30</v>
      </c>
      <c r="AJ5" s="4" t="s">
        <v>31</v>
      </c>
    </row>
    <row r="6" spans="1:75" ht="13.5" customHeight="1" x14ac:dyDescent="0.15">
      <c r="B6" s="84" t="s">
        <v>26</v>
      </c>
      <c r="C6" s="84"/>
      <c r="D6" s="84"/>
      <c r="E6" s="84"/>
      <c r="F6" s="2" t="s">
        <v>16</v>
      </c>
      <c r="G6" s="85"/>
      <c r="H6" s="85"/>
      <c r="I6" s="85"/>
      <c r="J6" s="85"/>
      <c r="K6" s="85"/>
      <c r="L6" s="2" t="s">
        <v>27</v>
      </c>
      <c r="M6" s="86"/>
      <c r="N6" s="86"/>
      <c r="O6" s="86"/>
      <c r="P6" s="86"/>
      <c r="Q6" s="86"/>
      <c r="R6" s="13"/>
      <c r="W6" s="14"/>
      <c r="X6" s="14"/>
      <c r="Y6" s="14"/>
      <c r="Z6" s="14"/>
      <c r="AA6" s="14"/>
      <c r="AB6" s="14"/>
      <c r="AC6" s="14"/>
      <c r="AD6" s="14"/>
      <c r="AE6" s="14"/>
      <c r="AI6" s="10" t="s">
        <v>32</v>
      </c>
      <c r="AJ6" s="4" t="s">
        <v>33</v>
      </c>
    </row>
    <row r="7" spans="1:75" ht="6.75" customHeight="1" x14ac:dyDescent="0.15">
      <c r="B7" s="44"/>
      <c r="C7" s="44"/>
      <c r="D7" s="44"/>
      <c r="E7" s="44"/>
      <c r="G7" s="46"/>
      <c r="H7" s="46"/>
      <c r="I7" s="46"/>
      <c r="J7" s="46"/>
      <c r="K7" s="46"/>
      <c r="L7" s="47"/>
      <c r="M7" s="48"/>
      <c r="N7" s="48"/>
      <c r="O7" s="48"/>
      <c r="P7" s="48"/>
      <c r="Q7" s="48"/>
      <c r="R7" s="49"/>
      <c r="S7" s="47"/>
      <c r="W7" s="14"/>
      <c r="X7" s="14"/>
      <c r="Y7" s="14"/>
      <c r="Z7" s="14"/>
      <c r="AA7" s="14"/>
      <c r="AB7" s="14"/>
      <c r="AC7" s="14"/>
      <c r="AD7" s="14"/>
      <c r="AE7" s="14"/>
      <c r="AI7" s="10" t="s">
        <v>34</v>
      </c>
      <c r="AJ7" s="4" t="s">
        <v>35</v>
      </c>
    </row>
    <row r="8" spans="1:75" x14ac:dyDescent="0.15">
      <c r="C8" s="50" t="s">
        <v>57</v>
      </c>
      <c r="D8" s="51"/>
      <c r="E8" s="51"/>
      <c r="F8" s="52"/>
      <c r="G8" s="53"/>
      <c r="H8" s="54"/>
      <c r="I8" s="54"/>
      <c r="J8" s="54"/>
      <c r="K8" s="54"/>
      <c r="L8" s="54"/>
      <c r="M8" s="55"/>
      <c r="N8" s="56"/>
      <c r="O8" s="56"/>
      <c r="P8" s="56"/>
      <c r="Q8" s="56"/>
      <c r="R8" s="56"/>
      <c r="S8" s="57"/>
      <c r="T8" s="55"/>
      <c r="U8" s="53"/>
      <c r="V8" s="53"/>
      <c r="W8" s="53"/>
      <c r="X8" s="58"/>
      <c r="Y8" s="58"/>
      <c r="Z8" s="58"/>
      <c r="AA8" s="58"/>
      <c r="AB8" s="58"/>
      <c r="AC8" s="58"/>
      <c r="AD8" s="58"/>
      <c r="AE8" s="14"/>
      <c r="AI8" s="10" t="s">
        <v>37</v>
      </c>
      <c r="AJ8" s="4" t="s">
        <v>38</v>
      </c>
    </row>
    <row r="9" spans="1:75" x14ac:dyDescent="0.15">
      <c r="C9" s="50" t="s">
        <v>58</v>
      </c>
      <c r="D9" s="51"/>
      <c r="E9" s="51"/>
      <c r="F9" s="52"/>
      <c r="G9" s="53"/>
      <c r="H9" s="54"/>
      <c r="I9" s="54"/>
      <c r="J9" s="54"/>
      <c r="K9" s="54"/>
      <c r="L9" s="54"/>
      <c r="M9" s="55"/>
      <c r="N9" s="56"/>
      <c r="O9" s="56"/>
      <c r="P9" s="56"/>
      <c r="Q9" s="56"/>
      <c r="R9" s="56"/>
      <c r="S9" s="57"/>
      <c r="T9" s="55"/>
      <c r="U9" s="53"/>
      <c r="V9" s="53"/>
      <c r="W9" s="53"/>
      <c r="X9" s="58"/>
      <c r="Y9" s="58"/>
      <c r="Z9" s="58"/>
      <c r="AA9" s="58"/>
      <c r="AB9" s="58"/>
      <c r="AC9" s="58"/>
      <c r="AD9" s="58"/>
      <c r="AE9" s="14"/>
    </row>
    <row r="10" spans="1:75" ht="13.5" customHeight="1" x14ac:dyDescent="0.15">
      <c r="C10" s="50" t="s">
        <v>56</v>
      </c>
      <c r="D10" s="51"/>
      <c r="E10" s="51"/>
      <c r="F10" s="52"/>
      <c r="G10" s="53"/>
      <c r="H10" s="54"/>
      <c r="I10" s="54"/>
      <c r="J10" s="54"/>
      <c r="K10" s="54"/>
      <c r="L10" s="54"/>
      <c r="M10" s="55"/>
      <c r="N10" s="56"/>
      <c r="O10" s="56"/>
      <c r="P10" s="56"/>
      <c r="Q10" s="56"/>
      <c r="R10" s="56"/>
      <c r="S10" s="57"/>
      <c r="T10" s="55"/>
      <c r="U10" s="53"/>
      <c r="V10" s="53"/>
      <c r="W10" s="53"/>
      <c r="X10" s="58"/>
      <c r="Y10" s="58"/>
      <c r="Z10" s="58"/>
      <c r="AA10" s="58"/>
      <c r="AB10" s="58"/>
      <c r="AC10" s="58"/>
      <c r="AD10" s="58"/>
      <c r="AE10" s="14"/>
      <c r="AI10" s="45" t="s">
        <v>54</v>
      </c>
      <c r="AK10" s="10" t="s">
        <v>45</v>
      </c>
      <c r="AL10" s="4">
        <f>MAX(AN10:BO10)</f>
        <v>14</v>
      </c>
      <c r="AM10" s="4" t="s">
        <v>41</v>
      </c>
      <c r="AN10" s="4">
        <f>IFERROR(MATCH($G$5,C14:C1006,0)+13,0)</f>
        <v>14</v>
      </c>
      <c r="AO10" s="4">
        <f t="shared" ref="AO10:BO10" si="0">IFERROR(MATCH($G$5,D14:D1006,0)+13,0)</f>
        <v>0</v>
      </c>
      <c r="AP10" s="4">
        <f t="shared" si="0"/>
        <v>0</v>
      </c>
      <c r="AQ10" s="4">
        <f t="shared" si="0"/>
        <v>0</v>
      </c>
      <c r="AR10" s="4">
        <f t="shared" si="0"/>
        <v>0</v>
      </c>
      <c r="AS10" s="4">
        <f t="shared" si="0"/>
        <v>0</v>
      </c>
      <c r="AT10" s="4">
        <f t="shared" si="0"/>
        <v>0</v>
      </c>
      <c r="AU10" s="4">
        <f t="shared" si="0"/>
        <v>0</v>
      </c>
      <c r="AV10" s="4">
        <f t="shared" si="0"/>
        <v>0</v>
      </c>
      <c r="AW10" s="4">
        <f t="shared" si="0"/>
        <v>0</v>
      </c>
      <c r="AX10" s="4">
        <f t="shared" si="0"/>
        <v>0</v>
      </c>
      <c r="AY10" s="4">
        <f t="shared" si="0"/>
        <v>0</v>
      </c>
      <c r="AZ10" s="4">
        <f t="shared" si="0"/>
        <v>0</v>
      </c>
      <c r="BA10" s="4">
        <f t="shared" si="0"/>
        <v>0</v>
      </c>
      <c r="BB10" s="4">
        <f t="shared" si="0"/>
        <v>0</v>
      </c>
      <c r="BC10" s="4">
        <f t="shared" si="0"/>
        <v>0</v>
      </c>
      <c r="BD10" s="4">
        <f t="shared" si="0"/>
        <v>0</v>
      </c>
      <c r="BE10" s="4">
        <f t="shared" si="0"/>
        <v>0</v>
      </c>
      <c r="BF10" s="4">
        <f t="shared" si="0"/>
        <v>0</v>
      </c>
      <c r="BG10" s="4">
        <f t="shared" si="0"/>
        <v>0</v>
      </c>
      <c r="BH10" s="4">
        <f t="shared" si="0"/>
        <v>0</v>
      </c>
      <c r="BI10" s="4">
        <f t="shared" si="0"/>
        <v>0</v>
      </c>
      <c r="BJ10" s="4">
        <f t="shared" si="0"/>
        <v>0</v>
      </c>
      <c r="BK10" s="4">
        <f t="shared" si="0"/>
        <v>0</v>
      </c>
      <c r="BL10" s="4">
        <f t="shared" si="0"/>
        <v>0</v>
      </c>
      <c r="BM10" s="4">
        <f t="shared" si="0"/>
        <v>0</v>
      </c>
      <c r="BN10" s="4">
        <f t="shared" si="0"/>
        <v>0</v>
      </c>
      <c r="BO10" s="4">
        <f t="shared" si="0"/>
        <v>0</v>
      </c>
    </row>
    <row r="11" spans="1:75" ht="13.5" customHeight="1" x14ac:dyDescent="0.15">
      <c r="C11" s="50" t="s">
        <v>59</v>
      </c>
      <c r="D11" s="51"/>
      <c r="E11" s="51"/>
      <c r="F11" s="52"/>
      <c r="G11" s="53"/>
      <c r="H11" s="54"/>
      <c r="I11" s="54"/>
      <c r="J11" s="54"/>
      <c r="K11" s="54"/>
      <c r="L11" s="54"/>
      <c r="M11" s="55"/>
      <c r="N11" s="56"/>
      <c r="O11" s="56"/>
      <c r="P11" s="56"/>
      <c r="Q11" s="56"/>
      <c r="R11" s="56"/>
      <c r="S11" s="57"/>
      <c r="T11" s="55"/>
      <c r="U11" s="53"/>
      <c r="V11" s="53"/>
      <c r="W11" s="53"/>
      <c r="X11" s="58"/>
      <c r="Y11" s="58"/>
      <c r="Z11" s="58"/>
      <c r="AA11" s="58"/>
      <c r="AB11" s="58"/>
      <c r="AC11" s="58"/>
      <c r="AD11" s="58"/>
      <c r="AE11" s="14"/>
      <c r="AI11" s="45" t="s">
        <v>55</v>
      </c>
      <c r="AM11" s="26" t="s">
        <v>42</v>
      </c>
      <c r="AN11" s="26">
        <v>14</v>
      </c>
      <c r="AO11" s="26">
        <f>AN11+9</f>
        <v>23</v>
      </c>
      <c r="AP11" s="26">
        <f t="shared" ref="AP11:BW11" si="1">AO11+9</f>
        <v>32</v>
      </c>
      <c r="AQ11" s="26">
        <f t="shared" si="1"/>
        <v>41</v>
      </c>
      <c r="AR11" s="26">
        <f t="shared" si="1"/>
        <v>50</v>
      </c>
      <c r="AS11" s="26">
        <f t="shared" si="1"/>
        <v>59</v>
      </c>
      <c r="AT11" s="26">
        <f t="shared" si="1"/>
        <v>68</v>
      </c>
      <c r="AU11" s="26">
        <f t="shared" si="1"/>
        <v>77</v>
      </c>
      <c r="AV11" s="26">
        <f t="shared" si="1"/>
        <v>86</v>
      </c>
      <c r="AW11" s="26">
        <f t="shared" si="1"/>
        <v>95</v>
      </c>
      <c r="AX11" s="26">
        <f t="shared" si="1"/>
        <v>104</v>
      </c>
      <c r="AY11" s="26">
        <f t="shared" si="1"/>
        <v>113</v>
      </c>
      <c r="AZ11" s="26">
        <f t="shared" si="1"/>
        <v>122</v>
      </c>
      <c r="BA11" s="26">
        <f t="shared" si="1"/>
        <v>131</v>
      </c>
      <c r="BB11" s="26">
        <f t="shared" si="1"/>
        <v>140</v>
      </c>
      <c r="BC11" s="26">
        <f t="shared" si="1"/>
        <v>149</v>
      </c>
      <c r="BD11" s="26">
        <f t="shared" si="1"/>
        <v>158</v>
      </c>
      <c r="BE11" s="26">
        <f t="shared" si="1"/>
        <v>167</v>
      </c>
      <c r="BF11" s="26">
        <f t="shared" si="1"/>
        <v>176</v>
      </c>
      <c r="BG11" s="26">
        <f t="shared" si="1"/>
        <v>185</v>
      </c>
      <c r="BH11" s="26">
        <f t="shared" si="1"/>
        <v>194</v>
      </c>
      <c r="BI11" s="26">
        <f t="shared" si="1"/>
        <v>203</v>
      </c>
      <c r="BJ11" s="26">
        <f t="shared" si="1"/>
        <v>212</v>
      </c>
      <c r="BK11" s="26">
        <f t="shared" si="1"/>
        <v>221</v>
      </c>
      <c r="BL11" s="26">
        <f t="shared" si="1"/>
        <v>230</v>
      </c>
      <c r="BM11" s="26">
        <f t="shared" si="1"/>
        <v>239</v>
      </c>
      <c r="BN11" s="26">
        <f t="shared" si="1"/>
        <v>248</v>
      </c>
      <c r="BO11" s="26">
        <f t="shared" si="1"/>
        <v>257</v>
      </c>
      <c r="BP11" s="26">
        <f t="shared" si="1"/>
        <v>266</v>
      </c>
      <c r="BQ11" s="26">
        <f t="shared" si="1"/>
        <v>275</v>
      </c>
      <c r="BR11" s="26">
        <f t="shared" si="1"/>
        <v>284</v>
      </c>
      <c r="BS11" s="26">
        <f t="shared" si="1"/>
        <v>293</v>
      </c>
      <c r="BT11" s="26">
        <f t="shared" si="1"/>
        <v>302</v>
      </c>
      <c r="BU11" s="26">
        <f t="shared" si="1"/>
        <v>311</v>
      </c>
      <c r="BV11" s="26">
        <f t="shared" si="1"/>
        <v>320</v>
      </c>
      <c r="BW11" s="26">
        <f t="shared" si="1"/>
        <v>329</v>
      </c>
    </row>
    <row r="12" spans="1:75" ht="4.5" customHeight="1" x14ac:dyDescent="0.15">
      <c r="C12" s="50"/>
      <c r="D12" s="51"/>
      <c r="E12" s="51"/>
      <c r="F12" s="52"/>
      <c r="G12" s="53"/>
      <c r="H12" s="54"/>
      <c r="I12" s="54"/>
      <c r="J12" s="54"/>
      <c r="K12" s="54"/>
      <c r="L12" s="54"/>
      <c r="M12" s="55"/>
      <c r="N12" s="56"/>
      <c r="O12" s="56"/>
      <c r="P12" s="56"/>
      <c r="Q12" s="56"/>
      <c r="R12" s="56"/>
      <c r="S12" s="57"/>
      <c r="T12" s="55"/>
      <c r="U12" s="53"/>
      <c r="V12" s="53"/>
      <c r="W12" s="53"/>
      <c r="X12" s="58"/>
      <c r="Y12" s="58"/>
      <c r="Z12" s="58"/>
      <c r="AA12" s="58"/>
      <c r="AB12" s="58"/>
      <c r="AC12" s="58"/>
      <c r="AD12" s="58"/>
      <c r="AE12" s="14"/>
      <c r="AL12" s="10" t="str">
        <f>ADDRESS(13,MATCH($AL$10,$AM$11:$BW$11,0)+38)</f>
        <v>$AN$13</v>
      </c>
      <c r="AM12" s="26" t="s">
        <v>46</v>
      </c>
      <c r="AN12" s="26" t="str">
        <f>"AG"&amp;15</f>
        <v>AG15</v>
      </c>
      <c r="AO12" s="26" t="str">
        <f>"AG"&amp;(AN11+10)</f>
        <v>AG24</v>
      </c>
      <c r="AP12" s="26" t="str">
        <f>"AG"&amp;(AO11+10)</f>
        <v>AG33</v>
      </c>
      <c r="AQ12" s="26" t="str">
        <f t="shared" ref="AQ12:BW12" si="2">"AG"&amp;(AP11+9+1)</f>
        <v>AG42</v>
      </c>
      <c r="AR12" s="26" t="str">
        <f t="shared" si="2"/>
        <v>AG51</v>
      </c>
      <c r="AS12" s="26" t="str">
        <f t="shared" si="2"/>
        <v>AG60</v>
      </c>
      <c r="AT12" s="26" t="str">
        <f t="shared" si="2"/>
        <v>AG69</v>
      </c>
      <c r="AU12" s="26" t="str">
        <f t="shared" si="2"/>
        <v>AG78</v>
      </c>
      <c r="AV12" s="26" t="str">
        <f t="shared" si="2"/>
        <v>AG87</v>
      </c>
      <c r="AW12" s="26" t="str">
        <f t="shared" si="2"/>
        <v>AG96</v>
      </c>
      <c r="AX12" s="26" t="str">
        <f t="shared" si="2"/>
        <v>AG105</v>
      </c>
      <c r="AY12" s="26" t="str">
        <f t="shared" si="2"/>
        <v>AG114</v>
      </c>
      <c r="AZ12" s="26" t="str">
        <f t="shared" si="2"/>
        <v>AG123</v>
      </c>
      <c r="BA12" s="26" t="str">
        <f t="shared" si="2"/>
        <v>AG132</v>
      </c>
      <c r="BB12" s="26" t="str">
        <f t="shared" si="2"/>
        <v>AG141</v>
      </c>
      <c r="BC12" s="26" t="str">
        <f t="shared" si="2"/>
        <v>AG150</v>
      </c>
      <c r="BD12" s="26" t="str">
        <f t="shared" si="2"/>
        <v>AG159</v>
      </c>
      <c r="BE12" s="26" t="str">
        <f t="shared" si="2"/>
        <v>AG168</v>
      </c>
      <c r="BF12" s="26" t="str">
        <f t="shared" si="2"/>
        <v>AG177</v>
      </c>
      <c r="BG12" s="26" t="str">
        <f t="shared" si="2"/>
        <v>AG186</v>
      </c>
      <c r="BH12" s="26" t="str">
        <f t="shared" si="2"/>
        <v>AG195</v>
      </c>
      <c r="BI12" s="26" t="str">
        <f t="shared" si="2"/>
        <v>AG204</v>
      </c>
      <c r="BJ12" s="26" t="str">
        <f t="shared" si="2"/>
        <v>AG213</v>
      </c>
      <c r="BK12" s="26" t="str">
        <f t="shared" si="2"/>
        <v>AG222</v>
      </c>
      <c r="BL12" s="26" t="str">
        <f t="shared" si="2"/>
        <v>AG231</v>
      </c>
      <c r="BM12" s="26" t="str">
        <f t="shared" si="2"/>
        <v>AG240</v>
      </c>
      <c r="BN12" s="26" t="str">
        <f t="shared" si="2"/>
        <v>AG249</v>
      </c>
      <c r="BO12" s="26" t="str">
        <f t="shared" si="2"/>
        <v>AG258</v>
      </c>
      <c r="BP12" s="26" t="str">
        <f t="shared" si="2"/>
        <v>AG267</v>
      </c>
      <c r="BQ12" s="26" t="str">
        <f t="shared" si="2"/>
        <v>AG276</v>
      </c>
      <c r="BR12" s="26" t="str">
        <f t="shared" si="2"/>
        <v>AG285</v>
      </c>
      <c r="BS12" s="26" t="str">
        <f t="shared" si="2"/>
        <v>AG294</v>
      </c>
      <c r="BT12" s="26" t="str">
        <f t="shared" si="2"/>
        <v>AG303</v>
      </c>
      <c r="BU12" s="26" t="str">
        <f t="shared" si="2"/>
        <v>AG312</v>
      </c>
      <c r="BV12" s="26" t="str">
        <f t="shared" si="2"/>
        <v>AG321</v>
      </c>
      <c r="BW12" s="26" t="str">
        <f t="shared" si="2"/>
        <v>AG330</v>
      </c>
    </row>
    <row r="13" spans="1:75" ht="4.5" customHeight="1" x14ac:dyDescent="0.15">
      <c r="AL13" s="28" t="s">
        <v>48</v>
      </c>
      <c r="AM13" s="26" t="s">
        <v>47</v>
      </c>
      <c r="AN13" s="26">
        <f ca="1">INDIRECT(AN12)</f>
        <v>0</v>
      </c>
      <c r="AO13" s="26">
        <f t="shared" ref="AO13:BW13" ca="1" si="3">INDIRECT(AO12)</f>
        <v>0</v>
      </c>
      <c r="AP13" s="26">
        <f t="shared" ca="1" si="3"/>
        <v>0</v>
      </c>
      <c r="AQ13" s="26">
        <f t="shared" ca="1" si="3"/>
        <v>0</v>
      </c>
      <c r="AR13" s="26">
        <f t="shared" ca="1" si="3"/>
        <v>0</v>
      </c>
      <c r="AS13" s="26">
        <f t="shared" ca="1" si="3"/>
        <v>0</v>
      </c>
      <c r="AT13" s="26">
        <f t="shared" ca="1" si="3"/>
        <v>0</v>
      </c>
      <c r="AU13" s="26">
        <f t="shared" ca="1" si="3"/>
        <v>0</v>
      </c>
      <c r="AV13" s="26">
        <f t="shared" ca="1" si="3"/>
        <v>0</v>
      </c>
      <c r="AW13" s="26">
        <f t="shared" ca="1" si="3"/>
        <v>0</v>
      </c>
      <c r="AX13" s="26">
        <f t="shared" ca="1" si="3"/>
        <v>0</v>
      </c>
      <c r="AY13" s="26">
        <f t="shared" ca="1" si="3"/>
        <v>0</v>
      </c>
      <c r="AZ13" s="26">
        <f t="shared" ca="1" si="3"/>
        <v>0</v>
      </c>
      <c r="BA13" s="26">
        <f t="shared" ca="1" si="3"/>
        <v>0</v>
      </c>
      <c r="BB13" s="26">
        <f t="shared" ca="1" si="3"/>
        <v>0</v>
      </c>
      <c r="BC13" s="26">
        <f t="shared" ca="1" si="3"/>
        <v>0</v>
      </c>
      <c r="BD13" s="26">
        <f t="shared" ca="1" si="3"/>
        <v>0</v>
      </c>
      <c r="BE13" s="26">
        <f t="shared" ca="1" si="3"/>
        <v>0</v>
      </c>
      <c r="BF13" s="26">
        <f t="shared" ca="1" si="3"/>
        <v>0</v>
      </c>
      <c r="BG13" s="26">
        <f t="shared" ca="1" si="3"/>
        <v>0</v>
      </c>
      <c r="BH13" s="26">
        <f t="shared" ca="1" si="3"/>
        <v>0</v>
      </c>
      <c r="BI13" s="26">
        <f t="shared" ca="1" si="3"/>
        <v>0</v>
      </c>
      <c r="BJ13" s="26">
        <f t="shared" ca="1" si="3"/>
        <v>0</v>
      </c>
      <c r="BK13" s="26">
        <f t="shared" ca="1" si="3"/>
        <v>0</v>
      </c>
      <c r="BL13" s="26">
        <f t="shared" ca="1" si="3"/>
        <v>0</v>
      </c>
      <c r="BM13" s="26">
        <f t="shared" ca="1" si="3"/>
        <v>0</v>
      </c>
      <c r="BN13" s="26">
        <f t="shared" ca="1" si="3"/>
        <v>0</v>
      </c>
      <c r="BO13" s="26">
        <f t="shared" ca="1" si="3"/>
        <v>0</v>
      </c>
      <c r="BP13" s="26">
        <f t="shared" ca="1" si="3"/>
        <v>0</v>
      </c>
      <c r="BQ13" s="26">
        <f t="shared" ca="1" si="3"/>
        <v>0</v>
      </c>
      <c r="BR13" s="26">
        <f t="shared" ca="1" si="3"/>
        <v>0</v>
      </c>
      <c r="BS13" s="26">
        <f t="shared" ca="1" si="3"/>
        <v>0</v>
      </c>
      <c r="BT13" s="26">
        <f t="shared" ca="1" si="3"/>
        <v>0</v>
      </c>
      <c r="BU13" s="26">
        <f t="shared" ca="1" si="3"/>
        <v>0</v>
      </c>
      <c r="BV13" s="26">
        <f t="shared" ca="1" si="3"/>
        <v>0</v>
      </c>
      <c r="BW13" s="26">
        <f t="shared" ca="1" si="3"/>
        <v>0</v>
      </c>
    </row>
    <row r="14" spans="1:75" x14ac:dyDescent="0.15">
      <c r="B14" s="15" t="s">
        <v>14</v>
      </c>
      <c r="C14" s="16">
        <f>+G4</f>
        <v>0</v>
      </c>
      <c r="D14" s="17">
        <f>+C14+1</f>
        <v>1</v>
      </c>
      <c r="E14" s="17">
        <f t="shared" ref="E14:AD14" si="4">+D14+1</f>
        <v>2</v>
      </c>
      <c r="F14" s="17">
        <f t="shared" si="4"/>
        <v>3</v>
      </c>
      <c r="G14" s="17">
        <f t="shared" si="4"/>
        <v>4</v>
      </c>
      <c r="H14" s="17">
        <f t="shared" si="4"/>
        <v>5</v>
      </c>
      <c r="I14" s="17">
        <f t="shared" si="4"/>
        <v>6</v>
      </c>
      <c r="J14" s="17">
        <f t="shared" si="4"/>
        <v>7</v>
      </c>
      <c r="K14" s="17">
        <f t="shared" si="4"/>
        <v>8</v>
      </c>
      <c r="L14" s="17">
        <f t="shared" si="4"/>
        <v>9</v>
      </c>
      <c r="M14" s="17">
        <f t="shared" si="4"/>
        <v>10</v>
      </c>
      <c r="N14" s="17">
        <f t="shared" si="4"/>
        <v>11</v>
      </c>
      <c r="O14" s="17">
        <f t="shared" si="4"/>
        <v>12</v>
      </c>
      <c r="P14" s="17">
        <f t="shared" si="4"/>
        <v>13</v>
      </c>
      <c r="Q14" s="17">
        <f t="shared" si="4"/>
        <v>14</v>
      </c>
      <c r="R14" s="17">
        <f t="shared" si="4"/>
        <v>15</v>
      </c>
      <c r="S14" s="17">
        <f t="shared" si="4"/>
        <v>16</v>
      </c>
      <c r="T14" s="17">
        <f t="shared" si="4"/>
        <v>17</v>
      </c>
      <c r="U14" s="17">
        <f t="shared" si="4"/>
        <v>18</v>
      </c>
      <c r="V14" s="17">
        <f t="shared" si="4"/>
        <v>19</v>
      </c>
      <c r="W14" s="17">
        <f>+V14+1</f>
        <v>20</v>
      </c>
      <c r="X14" s="17">
        <f t="shared" si="4"/>
        <v>21</v>
      </c>
      <c r="Y14" s="17">
        <f t="shared" si="4"/>
        <v>22</v>
      </c>
      <c r="Z14" s="17">
        <f t="shared" si="4"/>
        <v>23</v>
      </c>
      <c r="AA14" s="17">
        <f>+Z14+1</f>
        <v>24</v>
      </c>
      <c r="AB14" s="17">
        <f t="shared" si="4"/>
        <v>25</v>
      </c>
      <c r="AC14" s="17">
        <f>+AB14+1</f>
        <v>26</v>
      </c>
      <c r="AD14" s="18">
        <f t="shared" si="4"/>
        <v>27</v>
      </c>
      <c r="AE14" s="19"/>
      <c r="AF14" s="80">
        <v>1</v>
      </c>
      <c r="AG14" s="81"/>
      <c r="AI14" s="10"/>
      <c r="AL14" s="10" t="str">
        <f>ADDRESS(15,MATCH($AL$10,$AM$11:$BW$11,0)+38)</f>
        <v>$AN$15</v>
      </c>
      <c r="AM14" s="26" t="s">
        <v>43</v>
      </c>
      <c r="AN14" s="26" t="str">
        <f>"AG"&amp;16</f>
        <v>AG16</v>
      </c>
      <c r="AO14" s="26" t="str">
        <f>"AG"&amp;(AN11+11)</f>
        <v>AG25</v>
      </c>
      <c r="AP14" s="26" t="str">
        <f t="shared" ref="AP14:BW14" si="5">"AG"&amp;(AO11+11)</f>
        <v>AG34</v>
      </c>
      <c r="AQ14" s="26" t="str">
        <f t="shared" si="5"/>
        <v>AG43</v>
      </c>
      <c r="AR14" s="26" t="str">
        <f t="shared" si="5"/>
        <v>AG52</v>
      </c>
      <c r="AS14" s="26" t="str">
        <f t="shared" si="5"/>
        <v>AG61</v>
      </c>
      <c r="AT14" s="26" t="str">
        <f t="shared" si="5"/>
        <v>AG70</v>
      </c>
      <c r="AU14" s="26" t="str">
        <f t="shared" si="5"/>
        <v>AG79</v>
      </c>
      <c r="AV14" s="26" t="str">
        <f t="shared" si="5"/>
        <v>AG88</v>
      </c>
      <c r="AW14" s="26" t="str">
        <f t="shared" si="5"/>
        <v>AG97</v>
      </c>
      <c r="AX14" s="26" t="str">
        <f t="shared" si="5"/>
        <v>AG106</v>
      </c>
      <c r="AY14" s="26" t="str">
        <f t="shared" si="5"/>
        <v>AG115</v>
      </c>
      <c r="AZ14" s="26" t="str">
        <f t="shared" si="5"/>
        <v>AG124</v>
      </c>
      <c r="BA14" s="26" t="str">
        <f t="shared" si="5"/>
        <v>AG133</v>
      </c>
      <c r="BB14" s="26" t="str">
        <f t="shared" si="5"/>
        <v>AG142</v>
      </c>
      <c r="BC14" s="26" t="str">
        <f t="shared" si="5"/>
        <v>AG151</v>
      </c>
      <c r="BD14" s="26" t="str">
        <f t="shared" si="5"/>
        <v>AG160</v>
      </c>
      <c r="BE14" s="26" t="str">
        <f t="shared" si="5"/>
        <v>AG169</v>
      </c>
      <c r="BF14" s="26" t="str">
        <f t="shared" si="5"/>
        <v>AG178</v>
      </c>
      <c r="BG14" s="26" t="str">
        <f t="shared" si="5"/>
        <v>AG187</v>
      </c>
      <c r="BH14" s="26" t="str">
        <f t="shared" si="5"/>
        <v>AG196</v>
      </c>
      <c r="BI14" s="26" t="str">
        <f t="shared" si="5"/>
        <v>AG205</v>
      </c>
      <c r="BJ14" s="26" t="str">
        <f t="shared" si="5"/>
        <v>AG214</v>
      </c>
      <c r="BK14" s="26" t="str">
        <f t="shared" si="5"/>
        <v>AG223</v>
      </c>
      <c r="BL14" s="26" t="str">
        <f t="shared" si="5"/>
        <v>AG232</v>
      </c>
      <c r="BM14" s="26" t="str">
        <f t="shared" si="5"/>
        <v>AG241</v>
      </c>
      <c r="BN14" s="26" t="str">
        <f t="shared" si="5"/>
        <v>AG250</v>
      </c>
      <c r="BO14" s="26" t="str">
        <f t="shared" si="5"/>
        <v>AG259</v>
      </c>
      <c r="BP14" s="26" t="str">
        <f t="shared" si="5"/>
        <v>AG268</v>
      </c>
      <c r="BQ14" s="26" t="str">
        <f t="shared" si="5"/>
        <v>AG277</v>
      </c>
      <c r="BR14" s="26" t="str">
        <f t="shared" si="5"/>
        <v>AG286</v>
      </c>
      <c r="BS14" s="26" t="str">
        <f t="shared" si="5"/>
        <v>AG295</v>
      </c>
      <c r="BT14" s="26" t="str">
        <f t="shared" si="5"/>
        <v>AG304</v>
      </c>
      <c r="BU14" s="26" t="str">
        <f t="shared" si="5"/>
        <v>AG313</v>
      </c>
      <c r="BV14" s="26" t="str">
        <f t="shared" si="5"/>
        <v>AG322</v>
      </c>
      <c r="BW14" s="26" t="str">
        <f t="shared" si="5"/>
        <v>AG331</v>
      </c>
    </row>
    <row r="15" spans="1:75" x14ac:dyDescent="0.15">
      <c r="B15" s="20" t="s">
        <v>8</v>
      </c>
      <c r="C15" s="21" t="str">
        <f>TEXT(WEEKDAY(+C14),"aaa")</f>
        <v>土</v>
      </c>
      <c r="D15" s="22" t="str">
        <f t="shared" ref="D15:AD15" si="6">TEXT(WEEKDAY(+D14),"aaa")</f>
        <v>日</v>
      </c>
      <c r="E15" s="22" t="str">
        <f t="shared" si="6"/>
        <v>月</v>
      </c>
      <c r="F15" s="22" t="str">
        <f t="shared" si="6"/>
        <v>火</v>
      </c>
      <c r="G15" s="22" t="str">
        <f t="shared" si="6"/>
        <v>水</v>
      </c>
      <c r="H15" s="22" t="str">
        <f t="shared" si="6"/>
        <v>木</v>
      </c>
      <c r="I15" s="22" t="str">
        <f t="shared" si="6"/>
        <v>金</v>
      </c>
      <c r="J15" s="22" t="str">
        <f t="shared" si="6"/>
        <v>土</v>
      </c>
      <c r="K15" s="22" t="str">
        <f t="shared" si="6"/>
        <v>日</v>
      </c>
      <c r="L15" s="22" t="str">
        <f t="shared" si="6"/>
        <v>月</v>
      </c>
      <c r="M15" s="22" t="str">
        <f t="shared" si="6"/>
        <v>火</v>
      </c>
      <c r="N15" s="22" t="str">
        <f t="shared" si="6"/>
        <v>水</v>
      </c>
      <c r="O15" s="22" t="str">
        <f t="shared" si="6"/>
        <v>木</v>
      </c>
      <c r="P15" s="22" t="str">
        <f t="shared" si="6"/>
        <v>金</v>
      </c>
      <c r="Q15" s="22" t="str">
        <f t="shared" si="6"/>
        <v>土</v>
      </c>
      <c r="R15" s="22" t="str">
        <f t="shared" si="6"/>
        <v>日</v>
      </c>
      <c r="S15" s="22" t="str">
        <f t="shared" si="6"/>
        <v>月</v>
      </c>
      <c r="T15" s="22" t="str">
        <f t="shared" si="6"/>
        <v>火</v>
      </c>
      <c r="U15" s="22" t="str">
        <f t="shared" si="6"/>
        <v>水</v>
      </c>
      <c r="V15" s="22" t="str">
        <f t="shared" si="6"/>
        <v>木</v>
      </c>
      <c r="W15" s="22" t="str">
        <f t="shared" si="6"/>
        <v>金</v>
      </c>
      <c r="X15" s="22" t="str">
        <f t="shared" si="6"/>
        <v>土</v>
      </c>
      <c r="Y15" s="22" t="str">
        <f t="shared" si="6"/>
        <v>日</v>
      </c>
      <c r="Z15" s="22" t="str">
        <f t="shared" si="6"/>
        <v>月</v>
      </c>
      <c r="AA15" s="22" t="str">
        <f t="shared" si="6"/>
        <v>火</v>
      </c>
      <c r="AB15" s="22" t="str">
        <f t="shared" si="6"/>
        <v>水</v>
      </c>
      <c r="AC15" s="22" t="str">
        <f t="shared" si="6"/>
        <v>木</v>
      </c>
      <c r="AD15" s="23" t="str">
        <f t="shared" si="6"/>
        <v>金</v>
      </c>
      <c r="AE15" s="14"/>
      <c r="AF15" s="24" t="s">
        <v>22</v>
      </c>
      <c r="AG15" s="42">
        <f>COUNTA(C16:AD17)</f>
        <v>0</v>
      </c>
      <c r="AL15" s="28" t="s">
        <v>49</v>
      </c>
      <c r="AM15" s="26" t="s">
        <v>47</v>
      </c>
      <c r="AN15" s="26">
        <f ca="1">INDIRECT(AN14)</f>
        <v>28</v>
      </c>
      <c r="AO15" s="26">
        <f t="shared" ref="AO15:BW15" ca="1" si="7">INDIRECT(AO14)</f>
        <v>28</v>
      </c>
      <c r="AP15" s="26">
        <f t="shared" ca="1" si="7"/>
        <v>28</v>
      </c>
      <c r="AQ15" s="26">
        <f t="shared" ca="1" si="7"/>
        <v>28</v>
      </c>
      <c r="AR15" s="26">
        <f t="shared" ca="1" si="7"/>
        <v>28</v>
      </c>
      <c r="AS15" s="26">
        <f t="shared" ca="1" si="7"/>
        <v>28</v>
      </c>
      <c r="AT15" s="26">
        <f t="shared" ca="1" si="7"/>
        <v>28</v>
      </c>
      <c r="AU15" s="26">
        <f t="shared" ca="1" si="7"/>
        <v>28</v>
      </c>
      <c r="AV15" s="26">
        <f t="shared" ca="1" si="7"/>
        <v>28</v>
      </c>
      <c r="AW15" s="26">
        <f t="shared" ca="1" si="7"/>
        <v>28</v>
      </c>
      <c r="AX15" s="26">
        <f t="shared" ca="1" si="7"/>
        <v>28</v>
      </c>
      <c r="AY15" s="26">
        <f t="shared" ca="1" si="7"/>
        <v>28</v>
      </c>
      <c r="AZ15" s="26">
        <f t="shared" ca="1" si="7"/>
        <v>28</v>
      </c>
      <c r="BA15" s="26">
        <f t="shared" ca="1" si="7"/>
        <v>28</v>
      </c>
      <c r="BB15" s="26">
        <f t="shared" ca="1" si="7"/>
        <v>28</v>
      </c>
      <c r="BC15" s="26">
        <f t="shared" ca="1" si="7"/>
        <v>28</v>
      </c>
      <c r="BD15" s="26">
        <f t="shared" ca="1" si="7"/>
        <v>28</v>
      </c>
      <c r="BE15" s="26">
        <f t="shared" ca="1" si="7"/>
        <v>28</v>
      </c>
      <c r="BF15" s="26">
        <f t="shared" ca="1" si="7"/>
        <v>28</v>
      </c>
      <c r="BG15" s="26">
        <f t="shared" ca="1" si="7"/>
        <v>28</v>
      </c>
      <c r="BH15" s="26">
        <f t="shared" ca="1" si="7"/>
        <v>28</v>
      </c>
      <c r="BI15" s="26">
        <f t="shared" ca="1" si="7"/>
        <v>28</v>
      </c>
      <c r="BJ15" s="26">
        <f t="shared" ca="1" si="7"/>
        <v>28</v>
      </c>
      <c r="BK15" s="26">
        <f t="shared" ca="1" si="7"/>
        <v>28</v>
      </c>
      <c r="BL15" s="26">
        <f t="shared" ca="1" si="7"/>
        <v>28</v>
      </c>
      <c r="BM15" s="26">
        <f t="shared" ca="1" si="7"/>
        <v>28</v>
      </c>
      <c r="BN15" s="26">
        <f t="shared" ca="1" si="7"/>
        <v>28</v>
      </c>
      <c r="BO15" s="26">
        <f t="shared" ca="1" si="7"/>
        <v>28</v>
      </c>
      <c r="BP15" s="26">
        <f t="shared" ca="1" si="7"/>
        <v>28</v>
      </c>
      <c r="BQ15" s="26">
        <f t="shared" ca="1" si="7"/>
        <v>28</v>
      </c>
      <c r="BR15" s="26">
        <f t="shared" ca="1" si="7"/>
        <v>28</v>
      </c>
      <c r="BS15" s="26">
        <f t="shared" ca="1" si="7"/>
        <v>28</v>
      </c>
      <c r="BT15" s="26">
        <f t="shared" ca="1" si="7"/>
        <v>28</v>
      </c>
      <c r="BU15" s="26">
        <f t="shared" ca="1" si="7"/>
        <v>28</v>
      </c>
      <c r="BV15" s="26">
        <f t="shared" ca="1" si="7"/>
        <v>28</v>
      </c>
      <c r="BW15" s="26">
        <f t="shared" ca="1" si="7"/>
        <v>28</v>
      </c>
    </row>
    <row r="16" spans="1:75" x14ac:dyDescent="0.15">
      <c r="B16" s="71" t="s">
        <v>23</v>
      </c>
      <c r="C16" s="73"/>
      <c r="D16" s="69"/>
      <c r="E16" s="69"/>
      <c r="F16" s="69"/>
      <c r="G16" s="69"/>
      <c r="H16" s="69"/>
      <c r="I16" s="69"/>
      <c r="J16" s="69"/>
      <c r="K16" s="69"/>
      <c r="L16" s="69"/>
      <c r="M16" s="69"/>
      <c r="N16" s="69"/>
      <c r="O16" s="69"/>
      <c r="P16" s="69"/>
      <c r="Q16" s="69"/>
      <c r="R16" s="69"/>
      <c r="S16" s="69"/>
      <c r="T16" s="69"/>
      <c r="U16" s="69"/>
      <c r="V16" s="69"/>
      <c r="W16" s="69"/>
      <c r="X16" s="69"/>
      <c r="Y16" s="69"/>
      <c r="Z16" s="69"/>
      <c r="AA16" s="69"/>
      <c r="AB16" s="69"/>
      <c r="AC16" s="69"/>
      <c r="AD16" s="82"/>
      <c r="AE16" s="14"/>
      <c r="AF16" s="25" t="s">
        <v>2</v>
      </c>
      <c r="AG16" s="43">
        <f>IF(AND($G$5&gt;C14,$G$5&lt;=AD14),$G$5-C14+1-AG15,COUNTA(C14:AD14)-AG15)</f>
        <v>28</v>
      </c>
      <c r="AL16" s="10" t="str">
        <f>ADDRESS(17,MATCH($AL$10,$AM$11:$BW$11,0)+38)</f>
        <v>$AN$17</v>
      </c>
      <c r="AM16" s="26" t="s">
        <v>44</v>
      </c>
      <c r="AN16" s="26" t="str">
        <f>"AG"&amp;17</f>
        <v>AG17</v>
      </c>
      <c r="AO16" s="26" t="str">
        <f>"AG"&amp;(AN11+12)</f>
        <v>AG26</v>
      </c>
      <c r="AP16" s="26" t="str">
        <f t="shared" ref="AP16:BW16" si="8">"AG"&amp;(AO11+12)</f>
        <v>AG35</v>
      </c>
      <c r="AQ16" s="26" t="str">
        <f t="shared" si="8"/>
        <v>AG44</v>
      </c>
      <c r="AR16" s="26" t="str">
        <f t="shared" si="8"/>
        <v>AG53</v>
      </c>
      <c r="AS16" s="26" t="str">
        <f t="shared" si="8"/>
        <v>AG62</v>
      </c>
      <c r="AT16" s="26" t="str">
        <f t="shared" si="8"/>
        <v>AG71</v>
      </c>
      <c r="AU16" s="26" t="str">
        <f t="shared" si="8"/>
        <v>AG80</v>
      </c>
      <c r="AV16" s="26" t="str">
        <f t="shared" si="8"/>
        <v>AG89</v>
      </c>
      <c r="AW16" s="26" t="str">
        <f t="shared" si="8"/>
        <v>AG98</v>
      </c>
      <c r="AX16" s="26" t="str">
        <f t="shared" si="8"/>
        <v>AG107</v>
      </c>
      <c r="AY16" s="26" t="str">
        <f t="shared" si="8"/>
        <v>AG116</v>
      </c>
      <c r="AZ16" s="26" t="str">
        <f t="shared" si="8"/>
        <v>AG125</v>
      </c>
      <c r="BA16" s="26" t="str">
        <f t="shared" si="8"/>
        <v>AG134</v>
      </c>
      <c r="BB16" s="26" t="str">
        <f t="shared" si="8"/>
        <v>AG143</v>
      </c>
      <c r="BC16" s="26" t="str">
        <f t="shared" si="8"/>
        <v>AG152</v>
      </c>
      <c r="BD16" s="26" t="str">
        <f t="shared" si="8"/>
        <v>AG161</v>
      </c>
      <c r="BE16" s="26" t="str">
        <f t="shared" si="8"/>
        <v>AG170</v>
      </c>
      <c r="BF16" s="26" t="str">
        <f t="shared" si="8"/>
        <v>AG179</v>
      </c>
      <c r="BG16" s="26" t="str">
        <f t="shared" si="8"/>
        <v>AG188</v>
      </c>
      <c r="BH16" s="26" t="str">
        <f t="shared" si="8"/>
        <v>AG197</v>
      </c>
      <c r="BI16" s="26" t="str">
        <f t="shared" si="8"/>
        <v>AG206</v>
      </c>
      <c r="BJ16" s="26" t="str">
        <f t="shared" si="8"/>
        <v>AG215</v>
      </c>
      <c r="BK16" s="26" t="str">
        <f t="shared" si="8"/>
        <v>AG224</v>
      </c>
      <c r="BL16" s="26" t="str">
        <f t="shared" si="8"/>
        <v>AG233</v>
      </c>
      <c r="BM16" s="26" t="str">
        <f t="shared" si="8"/>
        <v>AG242</v>
      </c>
      <c r="BN16" s="26" t="str">
        <f t="shared" si="8"/>
        <v>AG251</v>
      </c>
      <c r="BO16" s="26" t="str">
        <f t="shared" si="8"/>
        <v>AG260</v>
      </c>
      <c r="BP16" s="26" t="str">
        <f t="shared" si="8"/>
        <v>AG269</v>
      </c>
      <c r="BQ16" s="26" t="str">
        <f t="shared" si="8"/>
        <v>AG278</v>
      </c>
      <c r="BR16" s="26" t="str">
        <f t="shared" si="8"/>
        <v>AG287</v>
      </c>
      <c r="BS16" s="26" t="str">
        <f t="shared" si="8"/>
        <v>AG296</v>
      </c>
      <c r="BT16" s="26" t="str">
        <f t="shared" si="8"/>
        <v>AG305</v>
      </c>
      <c r="BU16" s="26" t="str">
        <f t="shared" si="8"/>
        <v>AG314</v>
      </c>
      <c r="BV16" s="26" t="str">
        <f t="shared" si="8"/>
        <v>AG323</v>
      </c>
      <c r="BW16" s="26" t="str">
        <f t="shared" si="8"/>
        <v>AG332</v>
      </c>
    </row>
    <row r="17" spans="2:75" x14ac:dyDescent="0.15">
      <c r="B17" s="95"/>
      <c r="C17" s="73"/>
      <c r="D17" s="70"/>
      <c r="E17" s="70"/>
      <c r="F17" s="70"/>
      <c r="G17" s="70"/>
      <c r="H17" s="70"/>
      <c r="I17" s="70"/>
      <c r="J17" s="70"/>
      <c r="K17" s="70"/>
      <c r="L17" s="70"/>
      <c r="M17" s="70"/>
      <c r="N17" s="70"/>
      <c r="O17" s="70"/>
      <c r="P17" s="70"/>
      <c r="Q17" s="70"/>
      <c r="R17" s="70"/>
      <c r="S17" s="70"/>
      <c r="T17" s="70"/>
      <c r="U17" s="70"/>
      <c r="V17" s="70"/>
      <c r="W17" s="70"/>
      <c r="X17" s="70"/>
      <c r="Y17" s="70"/>
      <c r="Z17" s="70"/>
      <c r="AA17" s="70"/>
      <c r="AB17" s="70"/>
      <c r="AC17" s="70"/>
      <c r="AD17" s="83"/>
      <c r="AE17" s="14"/>
      <c r="AF17" s="25" t="s">
        <v>9</v>
      </c>
      <c r="AG17" s="43">
        <f>+COUNTA(C18:AD19)</f>
        <v>0</v>
      </c>
      <c r="AL17" s="10" t="s">
        <v>50</v>
      </c>
      <c r="AM17" s="26" t="s">
        <v>47</v>
      </c>
      <c r="AN17" s="26">
        <f ca="1">INDIRECT(AN16)</f>
        <v>0</v>
      </c>
      <c r="AO17" s="26">
        <f t="shared" ref="AO17" ca="1" si="9">INDIRECT(AO16)</f>
        <v>0</v>
      </c>
      <c r="AP17" s="26">
        <f t="shared" ref="AP17" ca="1" si="10">INDIRECT(AP16)</f>
        <v>0</v>
      </c>
      <c r="AQ17" s="26">
        <f t="shared" ref="AQ17" ca="1" si="11">INDIRECT(AQ16)</f>
        <v>0</v>
      </c>
      <c r="AR17" s="26">
        <f t="shared" ref="AR17" ca="1" si="12">INDIRECT(AR16)</f>
        <v>0</v>
      </c>
      <c r="AS17" s="26">
        <f t="shared" ref="AS17" ca="1" si="13">INDIRECT(AS16)</f>
        <v>0</v>
      </c>
      <c r="AT17" s="26">
        <f t="shared" ref="AT17" ca="1" si="14">INDIRECT(AT16)</f>
        <v>0</v>
      </c>
      <c r="AU17" s="26">
        <f t="shared" ref="AU17" ca="1" si="15">INDIRECT(AU16)</f>
        <v>0</v>
      </c>
      <c r="AV17" s="26">
        <f t="shared" ref="AV17" ca="1" si="16">INDIRECT(AV16)</f>
        <v>0</v>
      </c>
      <c r="AW17" s="26">
        <f t="shared" ref="AW17" ca="1" si="17">INDIRECT(AW16)</f>
        <v>0</v>
      </c>
      <c r="AX17" s="26">
        <f t="shared" ref="AX17" ca="1" si="18">INDIRECT(AX16)</f>
        <v>0</v>
      </c>
      <c r="AY17" s="26">
        <f t="shared" ref="AY17" ca="1" si="19">INDIRECT(AY16)</f>
        <v>0</v>
      </c>
      <c r="AZ17" s="26">
        <f t="shared" ref="AZ17" ca="1" si="20">INDIRECT(AZ16)</f>
        <v>0</v>
      </c>
      <c r="BA17" s="26">
        <f t="shared" ref="BA17" ca="1" si="21">INDIRECT(BA16)</f>
        <v>0</v>
      </c>
      <c r="BB17" s="26">
        <f t="shared" ref="BB17" ca="1" si="22">INDIRECT(BB16)</f>
        <v>0</v>
      </c>
      <c r="BC17" s="26">
        <f t="shared" ref="BC17" ca="1" si="23">INDIRECT(BC16)</f>
        <v>0</v>
      </c>
      <c r="BD17" s="26">
        <f t="shared" ref="BD17" ca="1" si="24">INDIRECT(BD16)</f>
        <v>0</v>
      </c>
      <c r="BE17" s="26">
        <f t="shared" ref="BE17" ca="1" si="25">INDIRECT(BE16)</f>
        <v>0</v>
      </c>
      <c r="BF17" s="26">
        <f t="shared" ref="BF17" ca="1" si="26">INDIRECT(BF16)</f>
        <v>0</v>
      </c>
      <c r="BG17" s="26">
        <f t="shared" ref="BG17" ca="1" si="27">INDIRECT(BG16)</f>
        <v>0</v>
      </c>
      <c r="BH17" s="26">
        <f t="shared" ref="BH17" ca="1" si="28">INDIRECT(BH16)</f>
        <v>0</v>
      </c>
      <c r="BI17" s="26">
        <f t="shared" ref="BI17" ca="1" si="29">INDIRECT(BI16)</f>
        <v>0</v>
      </c>
      <c r="BJ17" s="26">
        <f t="shared" ref="BJ17" ca="1" si="30">INDIRECT(BJ16)</f>
        <v>0</v>
      </c>
      <c r="BK17" s="26">
        <f t="shared" ref="BK17" ca="1" si="31">INDIRECT(BK16)</f>
        <v>0</v>
      </c>
      <c r="BL17" s="26">
        <f t="shared" ref="BL17" ca="1" si="32">INDIRECT(BL16)</f>
        <v>0</v>
      </c>
      <c r="BM17" s="26">
        <f t="shared" ref="BM17" ca="1" si="33">INDIRECT(BM16)</f>
        <v>0</v>
      </c>
      <c r="BN17" s="26">
        <f t="shared" ref="BN17" ca="1" si="34">INDIRECT(BN16)</f>
        <v>0</v>
      </c>
      <c r="BO17" s="26">
        <f t="shared" ref="BO17" ca="1" si="35">INDIRECT(BO16)</f>
        <v>0</v>
      </c>
      <c r="BP17" s="26">
        <f t="shared" ref="BP17" ca="1" si="36">INDIRECT(BP16)</f>
        <v>0</v>
      </c>
      <c r="BQ17" s="26">
        <f t="shared" ref="BQ17" ca="1" si="37">INDIRECT(BQ16)</f>
        <v>0</v>
      </c>
      <c r="BR17" s="26">
        <f t="shared" ref="BR17" ca="1" si="38">INDIRECT(BR16)</f>
        <v>0</v>
      </c>
      <c r="BS17" s="26">
        <f t="shared" ref="BS17" ca="1" si="39">INDIRECT(BS16)</f>
        <v>0</v>
      </c>
      <c r="BT17" s="26">
        <f t="shared" ref="BT17" ca="1" si="40">INDIRECT(BT16)</f>
        <v>0</v>
      </c>
      <c r="BU17" s="26">
        <f t="shared" ref="BU17" ca="1" si="41">INDIRECT(BU16)</f>
        <v>0</v>
      </c>
      <c r="BV17" s="26">
        <f t="shared" ref="BV17" ca="1" si="42">INDIRECT(BV16)</f>
        <v>0</v>
      </c>
      <c r="BW17" s="26">
        <f t="shared" ref="BW17" ca="1" si="43">INDIRECT(BW16)</f>
        <v>0</v>
      </c>
    </row>
    <row r="18" spans="2:75" x14ac:dyDescent="0.15">
      <c r="B18" s="92" t="s">
        <v>0</v>
      </c>
      <c r="C18" s="91"/>
      <c r="D18" s="69"/>
      <c r="E18" s="78"/>
      <c r="F18" s="78"/>
      <c r="G18" s="69"/>
      <c r="H18" s="69"/>
      <c r="I18" s="69"/>
      <c r="J18" s="69"/>
      <c r="K18" s="69"/>
      <c r="L18" s="78"/>
      <c r="M18" s="78"/>
      <c r="N18" s="69"/>
      <c r="O18" s="69"/>
      <c r="P18" s="69"/>
      <c r="Q18" s="69"/>
      <c r="R18" s="69"/>
      <c r="S18" s="78"/>
      <c r="T18" s="78"/>
      <c r="U18" s="69"/>
      <c r="V18" s="69"/>
      <c r="W18" s="69"/>
      <c r="X18" s="69"/>
      <c r="Y18" s="69"/>
      <c r="Z18" s="78"/>
      <c r="AA18" s="78"/>
      <c r="AB18" s="69"/>
      <c r="AC18" s="69"/>
      <c r="AD18" s="82"/>
      <c r="AE18" s="14"/>
      <c r="AF18" s="25" t="s">
        <v>12</v>
      </c>
      <c r="AG18" s="27">
        <f>ROUNDDOWN(AG17/AG16,3)</f>
        <v>0</v>
      </c>
      <c r="AL18" s="10" t="str">
        <f>ADDRESS(19,MATCH($AL$10,$AM$11:$BW$11,0)+38)</f>
        <v>$AN$19</v>
      </c>
      <c r="AM18" s="26" t="s">
        <v>44</v>
      </c>
      <c r="AN18" s="26" t="str">
        <f>"AG"&amp;19</f>
        <v>AG19</v>
      </c>
      <c r="AO18" s="26" t="str">
        <f>"AG"&amp;(AO11+5)</f>
        <v>AG28</v>
      </c>
      <c r="AP18" s="26" t="str">
        <f t="shared" ref="AP18:BW18" si="44">"AG"&amp;(AP11+5)</f>
        <v>AG37</v>
      </c>
      <c r="AQ18" s="26" t="str">
        <f t="shared" si="44"/>
        <v>AG46</v>
      </c>
      <c r="AR18" s="26" t="str">
        <f t="shared" si="44"/>
        <v>AG55</v>
      </c>
      <c r="AS18" s="26" t="str">
        <f t="shared" si="44"/>
        <v>AG64</v>
      </c>
      <c r="AT18" s="26" t="str">
        <f t="shared" si="44"/>
        <v>AG73</v>
      </c>
      <c r="AU18" s="26" t="str">
        <f t="shared" si="44"/>
        <v>AG82</v>
      </c>
      <c r="AV18" s="26" t="str">
        <f t="shared" si="44"/>
        <v>AG91</v>
      </c>
      <c r="AW18" s="26" t="str">
        <f t="shared" si="44"/>
        <v>AG100</v>
      </c>
      <c r="AX18" s="26" t="str">
        <f t="shared" si="44"/>
        <v>AG109</v>
      </c>
      <c r="AY18" s="26" t="str">
        <f t="shared" si="44"/>
        <v>AG118</v>
      </c>
      <c r="AZ18" s="26" t="str">
        <f t="shared" si="44"/>
        <v>AG127</v>
      </c>
      <c r="BA18" s="26" t="str">
        <f t="shared" si="44"/>
        <v>AG136</v>
      </c>
      <c r="BB18" s="26" t="str">
        <f t="shared" si="44"/>
        <v>AG145</v>
      </c>
      <c r="BC18" s="26" t="str">
        <f t="shared" si="44"/>
        <v>AG154</v>
      </c>
      <c r="BD18" s="26" t="str">
        <f t="shared" si="44"/>
        <v>AG163</v>
      </c>
      <c r="BE18" s="26" t="str">
        <f t="shared" si="44"/>
        <v>AG172</v>
      </c>
      <c r="BF18" s="26" t="str">
        <f t="shared" si="44"/>
        <v>AG181</v>
      </c>
      <c r="BG18" s="26" t="str">
        <f t="shared" si="44"/>
        <v>AG190</v>
      </c>
      <c r="BH18" s="26" t="str">
        <f t="shared" si="44"/>
        <v>AG199</v>
      </c>
      <c r="BI18" s="26" t="str">
        <f t="shared" si="44"/>
        <v>AG208</v>
      </c>
      <c r="BJ18" s="26" t="str">
        <f t="shared" si="44"/>
        <v>AG217</v>
      </c>
      <c r="BK18" s="26" t="str">
        <f t="shared" si="44"/>
        <v>AG226</v>
      </c>
      <c r="BL18" s="26" t="str">
        <f t="shared" si="44"/>
        <v>AG235</v>
      </c>
      <c r="BM18" s="26" t="str">
        <f t="shared" si="44"/>
        <v>AG244</v>
      </c>
      <c r="BN18" s="26" t="str">
        <f t="shared" si="44"/>
        <v>AG253</v>
      </c>
      <c r="BO18" s="26" t="str">
        <f t="shared" si="44"/>
        <v>AG262</v>
      </c>
      <c r="BP18" s="26" t="str">
        <f t="shared" si="44"/>
        <v>AG271</v>
      </c>
      <c r="BQ18" s="26" t="str">
        <f t="shared" si="44"/>
        <v>AG280</v>
      </c>
      <c r="BR18" s="26" t="str">
        <f t="shared" si="44"/>
        <v>AG289</v>
      </c>
      <c r="BS18" s="26" t="str">
        <f t="shared" si="44"/>
        <v>AG298</v>
      </c>
      <c r="BT18" s="26" t="str">
        <f t="shared" si="44"/>
        <v>AG307</v>
      </c>
      <c r="BU18" s="26" t="str">
        <f t="shared" si="44"/>
        <v>AG316</v>
      </c>
      <c r="BV18" s="26" t="str">
        <f t="shared" si="44"/>
        <v>AG325</v>
      </c>
      <c r="BW18" s="26" t="str">
        <f t="shared" si="44"/>
        <v>AG334</v>
      </c>
    </row>
    <row r="19" spans="2:75" ht="13.5" customHeight="1" x14ac:dyDescent="0.15">
      <c r="B19" s="93"/>
      <c r="C19" s="91"/>
      <c r="D19" s="70"/>
      <c r="E19" s="79"/>
      <c r="F19" s="79"/>
      <c r="G19" s="70"/>
      <c r="H19" s="70"/>
      <c r="I19" s="70"/>
      <c r="J19" s="70"/>
      <c r="K19" s="70"/>
      <c r="L19" s="79"/>
      <c r="M19" s="79"/>
      <c r="N19" s="70"/>
      <c r="O19" s="70"/>
      <c r="P19" s="70"/>
      <c r="Q19" s="70"/>
      <c r="R19" s="70"/>
      <c r="S19" s="79"/>
      <c r="T19" s="79"/>
      <c r="U19" s="70"/>
      <c r="V19" s="70"/>
      <c r="W19" s="70"/>
      <c r="X19" s="70"/>
      <c r="Y19" s="70"/>
      <c r="Z19" s="79"/>
      <c r="AA19" s="79"/>
      <c r="AB19" s="70"/>
      <c r="AC19" s="70"/>
      <c r="AD19" s="83"/>
      <c r="AE19" s="14"/>
      <c r="AF19" s="25" t="s">
        <v>13</v>
      </c>
      <c r="AG19" s="23">
        <f>+COUNTA(C20:AD21)</f>
        <v>0</v>
      </c>
      <c r="AL19" s="10" t="s">
        <v>51</v>
      </c>
      <c r="AM19" s="26" t="s">
        <v>47</v>
      </c>
      <c r="AN19" s="26">
        <f ca="1">INDIRECT(AN18)</f>
        <v>0</v>
      </c>
      <c r="AO19" s="26">
        <f t="shared" ref="AO19" ca="1" si="45">INDIRECT(AO18)</f>
        <v>0</v>
      </c>
      <c r="AP19" s="26">
        <f t="shared" ref="AP19" ca="1" si="46">INDIRECT(AP18)</f>
        <v>0</v>
      </c>
      <c r="AQ19" s="26">
        <f t="shared" ref="AQ19" ca="1" si="47">INDIRECT(AQ18)</f>
        <v>0</v>
      </c>
      <c r="AR19" s="26">
        <f t="shared" ref="AR19" ca="1" si="48">INDIRECT(AR18)</f>
        <v>0</v>
      </c>
      <c r="AS19" s="26">
        <f t="shared" ref="AS19" ca="1" si="49">INDIRECT(AS18)</f>
        <v>0</v>
      </c>
      <c r="AT19" s="26">
        <f t="shared" ref="AT19" ca="1" si="50">INDIRECT(AT18)</f>
        <v>0</v>
      </c>
      <c r="AU19" s="26">
        <f t="shared" ref="AU19" ca="1" si="51">INDIRECT(AU18)</f>
        <v>0</v>
      </c>
      <c r="AV19" s="26">
        <f t="shared" ref="AV19" ca="1" si="52">INDIRECT(AV18)</f>
        <v>0</v>
      </c>
      <c r="AW19" s="26">
        <f t="shared" ref="AW19" ca="1" si="53">INDIRECT(AW18)</f>
        <v>0</v>
      </c>
      <c r="AX19" s="26">
        <f t="shared" ref="AX19" ca="1" si="54">INDIRECT(AX18)</f>
        <v>0</v>
      </c>
      <c r="AY19" s="26">
        <f t="shared" ref="AY19" ca="1" si="55">INDIRECT(AY18)</f>
        <v>0</v>
      </c>
      <c r="AZ19" s="26">
        <f t="shared" ref="AZ19" ca="1" si="56">INDIRECT(AZ18)</f>
        <v>0</v>
      </c>
      <c r="BA19" s="26">
        <f t="shared" ref="BA19" ca="1" si="57">INDIRECT(BA18)</f>
        <v>0</v>
      </c>
      <c r="BB19" s="26">
        <f t="shared" ref="BB19" ca="1" si="58">INDIRECT(BB18)</f>
        <v>0</v>
      </c>
      <c r="BC19" s="26">
        <f t="shared" ref="BC19" ca="1" si="59">INDIRECT(BC18)</f>
        <v>0</v>
      </c>
      <c r="BD19" s="26">
        <f t="shared" ref="BD19" ca="1" si="60">INDIRECT(BD18)</f>
        <v>0</v>
      </c>
      <c r="BE19" s="26">
        <f t="shared" ref="BE19" ca="1" si="61">INDIRECT(BE18)</f>
        <v>0</v>
      </c>
      <c r="BF19" s="26">
        <f t="shared" ref="BF19" ca="1" si="62">INDIRECT(BF18)</f>
        <v>0</v>
      </c>
      <c r="BG19" s="26">
        <f t="shared" ref="BG19" ca="1" si="63">INDIRECT(BG18)</f>
        <v>0</v>
      </c>
      <c r="BH19" s="26">
        <f t="shared" ref="BH19" ca="1" si="64">INDIRECT(BH18)</f>
        <v>0</v>
      </c>
      <c r="BI19" s="26">
        <f t="shared" ref="BI19" ca="1" si="65">INDIRECT(BI18)</f>
        <v>0</v>
      </c>
      <c r="BJ19" s="26">
        <f t="shared" ref="BJ19" ca="1" si="66">INDIRECT(BJ18)</f>
        <v>0</v>
      </c>
      <c r="BK19" s="26">
        <f t="shared" ref="BK19" ca="1" si="67">INDIRECT(BK18)</f>
        <v>0</v>
      </c>
      <c r="BL19" s="26">
        <f t="shared" ref="BL19" ca="1" si="68">INDIRECT(BL18)</f>
        <v>0</v>
      </c>
      <c r="BM19" s="26">
        <f t="shared" ref="BM19" ca="1" si="69">INDIRECT(BM18)</f>
        <v>0</v>
      </c>
      <c r="BN19" s="26">
        <f t="shared" ref="BN19" ca="1" si="70">INDIRECT(BN18)</f>
        <v>0</v>
      </c>
      <c r="BO19" s="26">
        <f t="shared" ref="BO19" ca="1" si="71">INDIRECT(BO18)</f>
        <v>0</v>
      </c>
      <c r="BP19" s="26">
        <f t="shared" ref="BP19" ca="1" si="72">INDIRECT(BP18)</f>
        <v>0</v>
      </c>
      <c r="BQ19" s="26">
        <f t="shared" ref="BQ19" ca="1" si="73">INDIRECT(BQ18)</f>
        <v>0</v>
      </c>
      <c r="BR19" s="26">
        <f t="shared" ref="BR19" ca="1" si="74">INDIRECT(BR18)</f>
        <v>0</v>
      </c>
      <c r="BS19" s="26">
        <f t="shared" ref="BS19" ca="1" si="75">INDIRECT(BS18)</f>
        <v>0</v>
      </c>
      <c r="BT19" s="26">
        <f t="shared" ref="BT19" ca="1" si="76">INDIRECT(BT18)</f>
        <v>0</v>
      </c>
      <c r="BU19" s="26">
        <f t="shared" ref="BU19" ca="1" si="77">INDIRECT(BU18)</f>
        <v>0</v>
      </c>
      <c r="BV19" s="26">
        <f t="shared" ref="BV19" ca="1" si="78">INDIRECT(BV18)</f>
        <v>0</v>
      </c>
      <c r="BW19" s="26">
        <f t="shared" ref="BW19" ca="1" si="79">INDIRECT(BW18)</f>
        <v>0</v>
      </c>
    </row>
    <row r="20" spans="2:75" ht="13.5" customHeight="1" x14ac:dyDescent="0.15">
      <c r="B20" s="76" t="s">
        <v>10</v>
      </c>
      <c r="C20" s="65"/>
      <c r="D20" s="67"/>
      <c r="E20" s="67"/>
      <c r="F20" s="67"/>
      <c r="G20" s="67"/>
      <c r="H20" s="67"/>
      <c r="I20" s="67"/>
      <c r="J20" s="67"/>
      <c r="K20" s="67"/>
      <c r="L20" s="67"/>
      <c r="M20" s="67"/>
      <c r="N20" s="67"/>
      <c r="O20" s="67"/>
      <c r="P20" s="67"/>
      <c r="Q20" s="67"/>
      <c r="R20" s="67"/>
      <c r="S20" s="67"/>
      <c r="T20" s="67"/>
      <c r="U20" s="67"/>
      <c r="V20" s="67"/>
      <c r="W20" s="67"/>
      <c r="X20" s="67"/>
      <c r="Y20" s="67"/>
      <c r="Z20" s="67"/>
      <c r="AA20" s="67"/>
      <c r="AB20" s="67"/>
      <c r="AC20" s="67"/>
      <c r="AD20" s="87"/>
      <c r="AE20" s="14"/>
      <c r="AF20" s="29" t="s">
        <v>4</v>
      </c>
      <c r="AG20" s="30">
        <f>ROUNDDOWN(AG19/AG16,3)</f>
        <v>0</v>
      </c>
    </row>
    <row r="21" spans="2:75" ht="13.5" customHeight="1" x14ac:dyDescent="0.15">
      <c r="B21" s="77"/>
      <c r="C21" s="66"/>
      <c r="D21" s="68"/>
      <c r="E21" s="68"/>
      <c r="F21" s="68"/>
      <c r="G21" s="68"/>
      <c r="H21" s="68"/>
      <c r="I21" s="68"/>
      <c r="J21" s="68"/>
      <c r="K21" s="68"/>
      <c r="L21" s="68"/>
      <c r="M21" s="68"/>
      <c r="N21" s="68"/>
      <c r="O21" s="68"/>
      <c r="P21" s="68"/>
      <c r="Q21" s="68"/>
      <c r="R21" s="68"/>
      <c r="S21" s="68"/>
      <c r="T21" s="68"/>
      <c r="U21" s="68"/>
      <c r="V21" s="68"/>
      <c r="W21" s="68"/>
      <c r="X21" s="68"/>
      <c r="Y21" s="68"/>
      <c r="Z21" s="68"/>
      <c r="AA21" s="68"/>
      <c r="AB21" s="68"/>
      <c r="AC21" s="68"/>
      <c r="AD21" s="88"/>
      <c r="AE21" s="14"/>
      <c r="AF21" s="31"/>
      <c r="AG21" s="32"/>
    </row>
    <row r="23" spans="2:75" x14ac:dyDescent="0.15">
      <c r="B23" s="33" t="s">
        <v>14</v>
      </c>
      <c r="C23" s="34">
        <f>+AD14+1</f>
        <v>28</v>
      </c>
      <c r="D23" s="35">
        <f>+C23+1</f>
        <v>29</v>
      </c>
      <c r="E23" s="35">
        <f t="shared" ref="E23:AD23" si="80">+D23+1</f>
        <v>30</v>
      </c>
      <c r="F23" s="35">
        <f t="shared" si="80"/>
        <v>31</v>
      </c>
      <c r="G23" s="35">
        <f t="shared" si="80"/>
        <v>32</v>
      </c>
      <c r="H23" s="35">
        <f t="shared" si="80"/>
        <v>33</v>
      </c>
      <c r="I23" s="35">
        <f t="shared" si="80"/>
        <v>34</v>
      </c>
      <c r="J23" s="35">
        <f t="shared" si="80"/>
        <v>35</v>
      </c>
      <c r="K23" s="35">
        <f t="shared" si="80"/>
        <v>36</v>
      </c>
      <c r="L23" s="35">
        <f t="shared" si="80"/>
        <v>37</v>
      </c>
      <c r="M23" s="35">
        <f t="shared" si="80"/>
        <v>38</v>
      </c>
      <c r="N23" s="35">
        <f t="shared" si="80"/>
        <v>39</v>
      </c>
      <c r="O23" s="35">
        <f t="shared" si="80"/>
        <v>40</v>
      </c>
      <c r="P23" s="35">
        <f t="shared" si="80"/>
        <v>41</v>
      </c>
      <c r="Q23" s="35">
        <f t="shared" si="80"/>
        <v>42</v>
      </c>
      <c r="R23" s="35">
        <f t="shared" si="80"/>
        <v>43</v>
      </c>
      <c r="S23" s="35">
        <f t="shared" si="80"/>
        <v>44</v>
      </c>
      <c r="T23" s="35">
        <f t="shared" si="80"/>
        <v>45</v>
      </c>
      <c r="U23" s="35">
        <f t="shared" si="80"/>
        <v>46</v>
      </c>
      <c r="V23" s="35">
        <f t="shared" si="80"/>
        <v>47</v>
      </c>
      <c r="W23" s="35">
        <f>+V23+1</f>
        <v>48</v>
      </c>
      <c r="X23" s="35">
        <f t="shared" si="80"/>
        <v>49</v>
      </c>
      <c r="Y23" s="35">
        <f t="shared" si="80"/>
        <v>50</v>
      </c>
      <c r="Z23" s="35">
        <f t="shared" si="80"/>
        <v>51</v>
      </c>
      <c r="AA23" s="35">
        <f>+Z23+1</f>
        <v>52</v>
      </c>
      <c r="AB23" s="35">
        <f t="shared" si="80"/>
        <v>53</v>
      </c>
      <c r="AC23" s="35">
        <f>+AB23+1</f>
        <v>54</v>
      </c>
      <c r="AD23" s="36">
        <f t="shared" si="80"/>
        <v>55</v>
      </c>
      <c r="AE23" s="19"/>
      <c r="AF23" s="80">
        <f>+AF14+1</f>
        <v>2</v>
      </c>
      <c r="AG23" s="81"/>
    </row>
    <row r="24" spans="2:75" x14ac:dyDescent="0.15">
      <c r="B24" s="37" t="s">
        <v>8</v>
      </c>
      <c r="C24" s="38" t="str">
        <f>TEXT(WEEKDAY(+C23),"aaa")</f>
        <v>土</v>
      </c>
      <c r="D24" s="39" t="str">
        <f t="shared" ref="D24:AD24" si="81">TEXT(WEEKDAY(+D23),"aaa")</f>
        <v>日</v>
      </c>
      <c r="E24" s="39" t="str">
        <f t="shared" si="81"/>
        <v>月</v>
      </c>
      <c r="F24" s="39" t="str">
        <f t="shared" si="81"/>
        <v>火</v>
      </c>
      <c r="G24" s="39" t="str">
        <f t="shared" si="81"/>
        <v>水</v>
      </c>
      <c r="H24" s="39" t="str">
        <f t="shared" si="81"/>
        <v>木</v>
      </c>
      <c r="I24" s="39" t="str">
        <f t="shared" si="81"/>
        <v>金</v>
      </c>
      <c r="J24" s="39" t="str">
        <f t="shared" si="81"/>
        <v>土</v>
      </c>
      <c r="K24" s="39" t="str">
        <f t="shared" si="81"/>
        <v>日</v>
      </c>
      <c r="L24" s="39" t="str">
        <f t="shared" si="81"/>
        <v>月</v>
      </c>
      <c r="M24" s="39" t="str">
        <f t="shared" si="81"/>
        <v>火</v>
      </c>
      <c r="N24" s="39" t="str">
        <f t="shared" si="81"/>
        <v>水</v>
      </c>
      <c r="O24" s="39" t="str">
        <f t="shared" si="81"/>
        <v>木</v>
      </c>
      <c r="P24" s="39" t="str">
        <f t="shared" si="81"/>
        <v>金</v>
      </c>
      <c r="Q24" s="39" t="str">
        <f t="shared" si="81"/>
        <v>土</v>
      </c>
      <c r="R24" s="39" t="str">
        <f t="shared" si="81"/>
        <v>日</v>
      </c>
      <c r="S24" s="39" t="str">
        <f t="shared" si="81"/>
        <v>月</v>
      </c>
      <c r="T24" s="39" t="str">
        <f t="shared" si="81"/>
        <v>火</v>
      </c>
      <c r="U24" s="39" t="str">
        <f t="shared" si="81"/>
        <v>水</v>
      </c>
      <c r="V24" s="39" t="str">
        <f t="shared" si="81"/>
        <v>木</v>
      </c>
      <c r="W24" s="39" t="str">
        <f t="shared" si="81"/>
        <v>金</v>
      </c>
      <c r="X24" s="39" t="str">
        <f t="shared" si="81"/>
        <v>土</v>
      </c>
      <c r="Y24" s="39" t="str">
        <f t="shared" si="81"/>
        <v>日</v>
      </c>
      <c r="Z24" s="39" t="str">
        <f t="shared" si="81"/>
        <v>月</v>
      </c>
      <c r="AA24" s="39" t="str">
        <f t="shared" si="81"/>
        <v>火</v>
      </c>
      <c r="AB24" s="39" t="str">
        <f t="shared" si="81"/>
        <v>水</v>
      </c>
      <c r="AC24" s="39" t="str">
        <f t="shared" si="81"/>
        <v>木</v>
      </c>
      <c r="AD24" s="40" t="str">
        <f t="shared" si="81"/>
        <v>金</v>
      </c>
      <c r="AE24" s="14"/>
      <c r="AF24" s="24" t="s">
        <v>22</v>
      </c>
      <c r="AG24" s="42">
        <f>COUNTA(C25:AD26)</f>
        <v>0</v>
      </c>
    </row>
    <row r="25" spans="2:75" ht="13.5" customHeight="1" x14ac:dyDescent="0.15">
      <c r="B25" s="74" t="s">
        <v>23</v>
      </c>
      <c r="C25" s="100"/>
      <c r="D25" s="69"/>
      <c r="E25" s="69"/>
      <c r="F25" s="69"/>
      <c r="G25" s="69"/>
      <c r="H25" s="69"/>
      <c r="I25" s="69"/>
      <c r="J25" s="69"/>
      <c r="K25" s="69"/>
      <c r="L25" s="69"/>
      <c r="M25" s="69"/>
      <c r="N25" s="69"/>
      <c r="O25" s="69"/>
      <c r="P25" s="69"/>
      <c r="Q25" s="69"/>
      <c r="R25" s="69"/>
      <c r="S25" s="69"/>
      <c r="T25" s="69"/>
      <c r="U25" s="69"/>
      <c r="V25" s="69"/>
      <c r="W25" s="69"/>
      <c r="X25" s="69"/>
      <c r="Y25" s="69"/>
      <c r="Z25" s="69"/>
      <c r="AA25" s="69"/>
      <c r="AB25" s="69"/>
      <c r="AC25" s="69"/>
      <c r="AD25" s="82"/>
      <c r="AE25" s="14"/>
      <c r="AF25" s="25" t="s">
        <v>2</v>
      </c>
      <c r="AG25" s="43">
        <f>IF(AND($G$5&gt;=C23,$G$5&lt;=AD23),$G$5-C23+1-AG24,COUNTA(C23:AD23)-AG24)</f>
        <v>28</v>
      </c>
    </row>
    <row r="26" spans="2:75" x14ac:dyDescent="0.15">
      <c r="B26" s="94"/>
      <c r="C26" s="101"/>
      <c r="D26" s="70"/>
      <c r="E26" s="70"/>
      <c r="F26" s="70"/>
      <c r="G26" s="70"/>
      <c r="H26" s="70"/>
      <c r="I26" s="70"/>
      <c r="J26" s="70"/>
      <c r="K26" s="70"/>
      <c r="L26" s="70"/>
      <c r="M26" s="70"/>
      <c r="N26" s="70"/>
      <c r="O26" s="70"/>
      <c r="P26" s="70"/>
      <c r="Q26" s="70"/>
      <c r="R26" s="70"/>
      <c r="S26" s="70"/>
      <c r="T26" s="70"/>
      <c r="U26" s="70"/>
      <c r="V26" s="70"/>
      <c r="W26" s="70"/>
      <c r="X26" s="70"/>
      <c r="Y26" s="70"/>
      <c r="Z26" s="70"/>
      <c r="AA26" s="70"/>
      <c r="AB26" s="70"/>
      <c r="AC26" s="70"/>
      <c r="AD26" s="83"/>
      <c r="AE26" s="14"/>
      <c r="AF26" s="25" t="s">
        <v>9</v>
      </c>
      <c r="AG26" s="43">
        <f>+COUNTA(C27:AD28)</f>
        <v>0</v>
      </c>
    </row>
    <row r="27" spans="2:75" x14ac:dyDescent="0.15">
      <c r="B27" s="89" t="s">
        <v>0</v>
      </c>
      <c r="C27" s="98"/>
      <c r="D27" s="69"/>
      <c r="E27" s="78"/>
      <c r="F27" s="78"/>
      <c r="G27" s="69"/>
      <c r="H27" s="69"/>
      <c r="I27" s="69"/>
      <c r="J27" s="69"/>
      <c r="K27" s="69"/>
      <c r="L27" s="78"/>
      <c r="M27" s="78"/>
      <c r="N27" s="69"/>
      <c r="O27" s="69"/>
      <c r="P27" s="69"/>
      <c r="Q27" s="69"/>
      <c r="R27" s="69"/>
      <c r="S27" s="78"/>
      <c r="T27" s="78"/>
      <c r="U27" s="69"/>
      <c r="V27" s="69"/>
      <c r="W27" s="69"/>
      <c r="X27" s="69"/>
      <c r="Y27" s="69"/>
      <c r="Z27" s="78"/>
      <c r="AA27" s="78"/>
      <c r="AB27" s="69"/>
      <c r="AC27" s="69"/>
      <c r="AD27" s="82"/>
      <c r="AE27" s="14"/>
      <c r="AF27" s="25" t="s">
        <v>12</v>
      </c>
      <c r="AG27" s="27">
        <f>ROUNDDOWN(AG26/AG25,3)</f>
        <v>0</v>
      </c>
    </row>
    <row r="28" spans="2:75" ht="13.5" customHeight="1" x14ac:dyDescent="0.15">
      <c r="B28" s="90"/>
      <c r="C28" s="99"/>
      <c r="D28" s="70"/>
      <c r="E28" s="79"/>
      <c r="F28" s="79"/>
      <c r="G28" s="70"/>
      <c r="H28" s="70"/>
      <c r="I28" s="70"/>
      <c r="J28" s="70"/>
      <c r="K28" s="70"/>
      <c r="L28" s="79"/>
      <c r="M28" s="79"/>
      <c r="N28" s="70"/>
      <c r="O28" s="70"/>
      <c r="P28" s="70"/>
      <c r="Q28" s="70"/>
      <c r="R28" s="70"/>
      <c r="S28" s="79"/>
      <c r="T28" s="79"/>
      <c r="U28" s="70"/>
      <c r="V28" s="70"/>
      <c r="W28" s="70"/>
      <c r="X28" s="70"/>
      <c r="Y28" s="70"/>
      <c r="Z28" s="79"/>
      <c r="AA28" s="79"/>
      <c r="AB28" s="70"/>
      <c r="AC28" s="70"/>
      <c r="AD28" s="83"/>
      <c r="AE28" s="14"/>
      <c r="AF28" s="25" t="s">
        <v>13</v>
      </c>
      <c r="AG28" s="23">
        <f>+COUNTA(C29:AD30)</f>
        <v>0</v>
      </c>
    </row>
    <row r="29" spans="2:75" ht="13.5" customHeight="1" x14ac:dyDescent="0.15">
      <c r="B29" s="63" t="s">
        <v>10</v>
      </c>
      <c r="C29" s="96"/>
      <c r="D29" s="67"/>
      <c r="E29" s="67"/>
      <c r="F29" s="67"/>
      <c r="G29" s="67"/>
      <c r="H29" s="67"/>
      <c r="I29" s="67"/>
      <c r="J29" s="67"/>
      <c r="K29" s="67"/>
      <c r="L29" s="67"/>
      <c r="M29" s="67"/>
      <c r="N29" s="67"/>
      <c r="O29" s="67"/>
      <c r="P29" s="67"/>
      <c r="Q29" s="67"/>
      <c r="R29" s="67"/>
      <c r="S29" s="67"/>
      <c r="T29" s="67"/>
      <c r="U29" s="67"/>
      <c r="V29" s="67"/>
      <c r="W29" s="67"/>
      <c r="X29" s="67"/>
      <c r="Y29" s="67"/>
      <c r="Z29" s="67"/>
      <c r="AA29" s="67"/>
      <c r="AB29" s="67"/>
      <c r="AC29" s="67"/>
      <c r="AD29" s="87"/>
      <c r="AE29" s="14"/>
      <c r="AF29" s="29" t="s">
        <v>4</v>
      </c>
      <c r="AG29" s="30">
        <f>ROUNDDOWN(AG28/AG25,3)</f>
        <v>0</v>
      </c>
    </row>
    <row r="30" spans="2:75" ht="13.5" customHeight="1" x14ac:dyDescent="0.15">
      <c r="B30" s="64"/>
      <c r="C30" s="97"/>
      <c r="D30" s="68"/>
      <c r="E30" s="68"/>
      <c r="F30" s="68"/>
      <c r="G30" s="68"/>
      <c r="H30" s="68"/>
      <c r="I30" s="68"/>
      <c r="J30" s="68"/>
      <c r="K30" s="68"/>
      <c r="L30" s="68"/>
      <c r="M30" s="68"/>
      <c r="N30" s="68"/>
      <c r="O30" s="68"/>
      <c r="P30" s="68"/>
      <c r="Q30" s="68"/>
      <c r="R30" s="68"/>
      <c r="S30" s="68"/>
      <c r="T30" s="68"/>
      <c r="U30" s="68"/>
      <c r="V30" s="68"/>
      <c r="W30" s="68"/>
      <c r="X30" s="68"/>
      <c r="Y30" s="68"/>
      <c r="Z30" s="68"/>
      <c r="AA30" s="68"/>
      <c r="AB30" s="68"/>
      <c r="AC30" s="68"/>
      <c r="AD30" s="88"/>
      <c r="AE30" s="14"/>
      <c r="AF30" s="31"/>
      <c r="AG30" s="32"/>
    </row>
    <row r="32" spans="2:75" x14ac:dyDescent="0.15">
      <c r="B32" s="15" t="s">
        <v>14</v>
      </c>
      <c r="C32" s="34">
        <f>+AD23+1</f>
        <v>56</v>
      </c>
      <c r="D32" s="35">
        <f>+C32+1</f>
        <v>57</v>
      </c>
      <c r="E32" s="35">
        <f t="shared" ref="E32:AD32" si="82">+D32+1</f>
        <v>58</v>
      </c>
      <c r="F32" s="35">
        <f t="shared" si="82"/>
        <v>59</v>
      </c>
      <c r="G32" s="35">
        <f t="shared" si="82"/>
        <v>60</v>
      </c>
      <c r="H32" s="35">
        <f t="shared" si="82"/>
        <v>61</v>
      </c>
      <c r="I32" s="35">
        <f t="shared" si="82"/>
        <v>62</v>
      </c>
      <c r="J32" s="35">
        <f t="shared" si="82"/>
        <v>63</v>
      </c>
      <c r="K32" s="35">
        <f t="shared" si="82"/>
        <v>64</v>
      </c>
      <c r="L32" s="35">
        <f t="shared" si="82"/>
        <v>65</v>
      </c>
      <c r="M32" s="35">
        <f t="shared" si="82"/>
        <v>66</v>
      </c>
      <c r="N32" s="35">
        <f t="shared" si="82"/>
        <v>67</v>
      </c>
      <c r="O32" s="35">
        <f t="shared" si="82"/>
        <v>68</v>
      </c>
      <c r="P32" s="35">
        <f t="shared" si="82"/>
        <v>69</v>
      </c>
      <c r="Q32" s="35">
        <f t="shared" si="82"/>
        <v>70</v>
      </c>
      <c r="R32" s="35">
        <f t="shared" si="82"/>
        <v>71</v>
      </c>
      <c r="S32" s="35">
        <f t="shared" si="82"/>
        <v>72</v>
      </c>
      <c r="T32" s="35">
        <f t="shared" si="82"/>
        <v>73</v>
      </c>
      <c r="U32" s="35">
        <f t="shared" si="82"/>
        <v>74</v>
      </c>
      <c r="V32" s="35">
        <f t="shared" si="82"/>
        <v>75</v>
      </c>
      <c r="W32" s="35">
        <f>+V32+1</f>
        <v>76</v>
      </c>
      <c r="X32" s="35">
        <f t="shared" si="82"/>
        <v>77</v>
      </c>
      <c r="Y32" s="35">
        <f t="shared" si="82"/>
        <v>78</v>
      </c>
      <c r="Z32" s="35">
        <f t="shared" si="82"/>
        <v>79</v>
      </c>
      <c r="AA32" s="35">
        <f>+Z32+1</f>
        <v>80</v>
      </c>
      <c r="AB32" s="35">
        <f t="shared" si="82"/>
        <v>81</v>
      </c>
      <c r="AC32" s="35">
        <f>+AB32+1</f>
        <v>82</v>
      </c>
      <c r="AD32" s="36">
        <f t="shared" si="82"/>
        <v>83</v>
      </c>
      <c r="AE32" s="19"/>
      <c r="AF32" s="80">
        <f>+AF23+1</f>
        <v>3</v>
      </c>
      <c r="AG32" s="81"/>
    </row>
    <row r="33" spans="2:33" x14ac:dyDescent="0.15">
      <c r="B33" s="20" t="s">
        <v>8</v>
      </c>
      <c r="C33" s="21" t="str">
        <f>TEXT(WEEKDAY(+C32),"aaa")</f>
        <v>土</v>
      </c>
      <c r="D33" s="22" t="str">
        <f t="shared" ref="D33:AD33" si="83">TEXT(WEEKDAY(+D32),"aaa")</f>
        <v>日</v>
      </c>
      <c r="E33" s="22" t="str">
        <f t="shared" si="83"/>
        <v>月</v>
      </c>
      <c r="F33" s="22" t="str">
        <f t="shared" si="83"/>
        <v>火</v>
      </c>
      <c r="G33" s="22" t="str">
        <f t="shared" si="83"/>
        <v>水</v>
      </c>
      <c r="H33" s="22" t="str">
        <f t="shared" si="83"/>
        <v>木</v>
      </c>
      <c r="I33" s="22" t="str">
        <f t="shared" si="83"/>
        <v>金</v>
      </c>
      <c r="J33" s="22" t="str">
        <f t="shared" si="83"/>
        <v>土</v>
      </c>
      <c r="K33" s="22" t="str">
        <f t="shared" si="83"/>
        <v>日</v>
      </c>
      <c r="L33" s="22" t="str">
        <f t="shared" si="83"/>
        <v>月</v>
      </c>
      <c r="M33" s="22" t="str">
        <f t="shared" si="83"/>
        <v>火</v>
      </c>
      <c r="N33" s="22" t="str">
        <f t="shared" si="83"/>
        <v>水</v>
      </c>
      <c r="O33" s="22" t="str">
        <f t="shared" si="83"/>
        <v>木</v>
      </c>
      <c r="P33" s="22" t="str">
        <f t="shared" si="83"/>
        <v>金</v>
      </c>
      <c r="Q33" s="22" t="str">
        <f t="shared" si="83"/>
        <v>土</v>
      </c>
      <c r="R33" s="22" t="str">
        <f t="shared" si="83"/>
        <v>日</v>
      </c>
      <c r="S33" s="22" t="str">
        <f t="shared" si="83"/>
        <v>月</v>
      </c>
      <c r="T33" s="22" t="str">
        <f t="shared" si="83"/>
        <v>火</v>
      </c>
      <c r="U33" s="22" t="str">
        <f t="shared" si="83"/>
        <v>水</v>
      </c>
      <c r="V33" s="22" t="str">
        <f t="shared" si="83"/>
        <v>木</v>
      </c>
      <c r="W33" s="22" t="str">
        <f t="shared" si="83"/>
        <v>金</v>
      </c>
      <c r="X33" s="22" t="str">
        <f t="shared" si="83"/>
        <v>土</v>
      </c>
      <c r="Y33" s="22" t="str">
        <f t="shared" si="83"/>
        <v>日</v>
      </c>
      <c r="Z33" s="22" t="str">
        <f t="shared" si="83"/>
        <v>月</v>
      </c>
      <c r="AA33" s="22" t="str">
        <f t="shared" si="83"/>
        <v>火</v>
      </c>
      <c r="AB33" s="22" t="str">
        <f t="shared" si="83"/>
        <v>水</v>
      </c>
      <c r="AC33" s="22" t="str">
        <f t="shared" si="83"/>
        <v>木</v>
      </c>
      <c r="AD33" s="23" t="str">
        <f t="shared" si="83"/>
        <v>金</v>
      </c>
      <c r="AE33" s="14"/>
      <c r="AF33" s="24" t="s">
        <v>22</v>
      </c>
      <c r="AG33" s="42">
        <f>COUNTA(C34:AD35)</f>
        <v>0</v>
      </c>
    </row>
    <row r="34" spans="2:33" x14ac:dyDescent="0.15">
      <c r="B34" s="71" t="s">
        <v>23</v>
      </c>
      <c r="C34" s="73"/>
      <c r="D34" s="69"/>
      <c r="E34" s="69"/>
      <c r="F34" s="69"/>
      <c r="G34" s="69"/>
      <c r="H34" s="69"/>
      <c r="I34" s="69"/>
      <c r="J34" s="69"/>
      <c r="K34" s="69"/>
      <c r="L34" s="69"/>
      <c r="M34" s="69"/>
      <c r="N34" s="69"/>
      <c r="O34" s="69"/>
      <c r="P34" s="69"/>
      <c r="Q34" s="69"/>
      <c r="R34" s="69"/>
      <c r="S34" s="69"/>
      <c r="T34" s="69"/>
      <c r="U34" s="69"/>
      <c r="V34" s="69"/>
      <c r="W34" s="69"/>
      <c r="X34" s="69"/>
      <c r="Y34" s="69"/>
      <c r="Z34" s="69"/>
      <c r="AA34" s="69"/>
      <c r="AB34" s="69"/>
      <c r="AC34" s="69"/>
      <c r="AD34" s="82"/>
      <c r="AE34" s="14"/>
      <c r="AF34" s="25" t="s">
        <v>2</v>
      </c>
      <c r="AG34" s="43">
        <f>IF(AND($G$5&gt;=C32,$G$5&lt;=AD32),$G$5-C32+1-AG33,COUNTA(C32:AD32)-AG33)</f>
        <v>28</v>
      </c>
    </row>
    <row r="35" spans="2:33" x14ac:dyDescent="0.15">
      <c r="B35" s="95"/>
      <c r="C35" s="73"/>
      <c r="D35" s="70"/>
      <c r="E35" s="70"/>
      <c r="F35" s="70"/>
      <c r="G35" s="70"/>
      <c r="H35" s="70"/>
      <c r="I35" s="70"/>
      <c r="J35" s="70"/>
      <c r="K35" s="70"/>
      <c r="L35" s="70"/>
      <c r="M35" s="70"/>
      <c r="N35" s="70"/>
      <c r="O35" s="70"/>
      <c r="P35" s="70"/>
      <c r="Q35" s="70"/>
      <c r="R35" s="70"/>
      <c r="S35" s="70"/>
      <c r="T35" s="70"/>
      <c r="U35" s="70"/>
      <c r="V35" s="70"/>
      <c r="W35" s="70"/>
      <c r="X35" s="70"/>
      <c r="Y35" s="70"/>
      <c r="Z35" s="70"/>
      <c r="AA35" s="70"/>
      <c r="AB35" s="70"/>
      <c r="AC35" s="70"/>
      <c r="AD35" s="83"/>
      <c r="AE35" s="14"/>
      <c r="AF35" s="25" t="s">
        <v>9</v>
      </c>
      <c r="AG35" s="43">
        <f>+COUNTA(C36:AD37)</f>
        <v>0</v>
      </c>
    </row>
    <row r="36" spans="2:33" x14ac:dyDescent="0.15">
      <c r="B36" s="92" t="s">
        <v>0</v>
      </c>
      <c r="C36" s="91"/>
      <c r="D36" s="69"/>
      <c r="E36" s="78"/>
      <c r="F36" s="78"/>
      <c r="G36" s="69"/>
      <c r="H36" s="69"/>
      <c r="I36" s="69"/>
      <c r="J36" s="69"/>
      <c r="K36" s="69"/>
      <c r="L36" s="78"/>
      <c r="M36" s="78"/>
      <c r="N36" s="69"/>
      <c r="O36" s="69"/>
      <c r="P36" s="69"/>
      <c r="Q36" s="69"/>
      <c r="R36" s="69"/>
      <c r="S36" s="78"/>
      <c r="T36" s="78"/>
      <c r="U36" s="69"/>
      <c r="V36" s="69"/>
      <c r="W36" s="69"/>
      <c r="X36" s="69"/>
      <c r="Y36" s="69"/>
      <c r="Z36" s="78"/>
      <c r="AA36" s="78"/>
      <c r="AB36" s="69"/>
      <c r="AC36" s="69"/>
      <c r="AD36" s="82"/>
      <c r="AE36" s="14"/>
      <c r="AF36" s="25" t="s">
        <v>12</v>
      </c>
      <c r="AG36" s="27">
        <f>ROUNDDOWN(AG35/AG34,3)</f>
        <v>0</v>
      </c>
    </row>
    <row r="37" spans="2:33" ht="13.5" customHeight="1" x14ac:dyDescent="0.15">
      <c r="B37" s="93"/>
      <c r="C37" s="91"/>
      <c r="D37" s="70"/>
      <c r="E37" s="79"/>
      <c r="F37" s="79"/>
      <c r="G37" s="70"/>
      <c r="H37" s="70"/>
      <c r="I37" s="70"/>
      <c r="J37" s="70"/>
      <c r="K37" s="70"/>
      <c r="L37" s="79"/>
      <c r="M37" s="79"/>
      <c r="N37" s="70"/>
      <c r="O37" s="70"/>
      <c r="P37" s="70"/>
      <c r="Q37" s="70"/>
      <c r="R37" s="70"/>
      <c r="S37" s="79"/>
      <c r="T37" s="79"/>
      <c r="U37" s="70"/>
      <c r="V37" s="70"/>
      <c r="W37" s="70"/>
      <c r="X37" s="70"/>
      <c r="Y37" s="70"/>
      <c r="Z37" s="79"/>
      <c r="AA37" s="79"/>
      <c r="AB37" s="70"/>
      <c r="AC37" s="70"/>
      <c r="AD37" s="83"/>
      <c r="AE37" s="14"/>
      <c r="AF37" s="25" t="s">
        <v>13</v>
      </c>
      <c r="AG37" s="23">
        <f>+COUNTA(C38:AD39)</f>
        <v>0</v>
      </c>
    </row>
    <row r="38" spans="2:33" ht="13.5" customHeight="1" x14ac:dyDescent="0.15">
      <c r="B38" s="76" t="s">
        <v>10</v>
      </c>
      <c r="C38" s="65"/>
      <c r="D38" s="67"/>
      <c r="E38" s="67"/>
      <c r="F38" s="67"/>
      <c r="G38" s="67"/>
      <c r="H38" s="67"/>
      <c r="I38" s="67"/>
      <c r="J38" s="67"/>
      <c r="K38" s="67"/>
      <c r="L38" s="67"/>
      <c r="M38" s="67"/>
      <c r="N38" s="67"/>
      <c r="O38" s="67"/>
      <c r="P38" s="67"/>
      <c r="Q38" s="67"/>
      <c r="R38" s="67"/>
      <c r="S38" s="67"/>
      <c r="T38" s="67"/>
      <c r="U38" s="67"/>
      <c r="V38" s="67"/>
      <c r="W38" s="67"/>
      <c r="X38" s="67"/>
      <c r="Y38" s="67"/>
      <c r="Z38" s="67"/>
      <c r="AA38" s="67"/>
      <c r="AB38" s="67"/>
      <c r="AC38" s="67"/>
      <c r="AD38" s="87"/>
      <c r="AE38" s="14"/>
      <c r="AF38" s="29" t="s">
        <v>4</v>
      </c>
      <c r="AG38" s="30">
        <f>ROUNDDOWN(AG37/AG34,3)</f>
        <v>0</v>
      </c>
    </row>
    <row r="39" spans="2:33" ht="13.5" customHeight="1" x14ac:dyDescent="0.15">
      <c r="B39" s="77"/>
      <c r="C39" s="66"/>
      <c r="D39" s="68"/>
      <c r="E39" s="68"/>
      <c r="F39" s="68"/>
      <c r="G39" s="68"/>
      <c r="H39" s="68"/>
      <c r="I39" s="68"/>
      <c r="J39" s="68"/>
      <c r="K39" s="68"/>
      <c r="L39" s="68"/>
      <c r="M39" s="68"/>
      <c r="N39" s="68"/>
      <c r="O39" s="68"/>
      <c r="P39" s="68"/>
      <c r="Q39" s="68"/>
      <c r="R39" s="68"/>
      <c r="S39" s="68"/>
      <c r="T39" s="68"/>
      <c r="U39" s="68"/>
      <c r="V39" s="68"/>
      <c r="W39" s="68"/>
      <c r="X39" s="68"/>
      <c r="Y39" s="68"/>
      <c r="Z39" s="68"/>
      <c r="AA39" s="68"/>
      <c r="AB39" s="68"/>
      <c r="AC39" s="68"/>
      <c r="AD39" s="88"/>
      <c r="AE39" s="14"/>
      <c r="AF39" s="31"/>
      <c r="AG39" s="32"/>
    </row>
    <row r="41" spans="2:33" x14ac:dyDescent="0.15">
      <c r="B41" s="33" t="s">
        <v>14</v>
      </c>
      <c r="C41" s="34">
        <f>+AD32+1</f>
        <v>84</v>
      </c>
      <c r="D41" s="35">
        <f>+C41+1</f>
        <v>85</v>
      </c>
      <c r="E41" s="35">
        <f t="shared" ref="E41:AD41" si="84">+D41+1</f>
        <v>86</v>
      </c>
      <c r="F41" s="35">
        <f t="shared" si="84"/>
        <v>87</v>
      </c>
      <c r="G41" s="35">
        <f t="shared" si="84"/>
        <v>88</v>
      </c>
      <c r="H41" s="35">
        <f t="shared" si="84"/>
        <v>89</v>
      </c>
      <c r="I41" s="35">
        <f t="shared" si="84"/>
        <v>90</v>
      </c>
      <c r="J41" s="35">
        <f t="shared" si="84"/>
        <v>91</v>
      </c>
      <c r="K41" s="35">
        <f t="shared" si="84"/>
        <v>92</v>
      </c>
      <c r="L41" s="35">
        <f t="shared" si="84"/>
        <v>93</v>
      </c>
      <c r="M41" s="35">
        <f t="shared" si="84"/>
        <v>94</v>
      </c>
      <c r="N41" s="35">
        <f t="shared" si="84"/>
        <v>95</v>
      </c>
      <c r="O41" s="35">
        <f t="shared" si="84"/>
        <v>96</v>
      </c>
      <c r="P41" s="35">
        <f t="shared" si="84"/>
        <v>97</v>
      </c>
      <c r="Q41" s="35">
        <f t="shared" si="84"/>
        <v>98</v>
      </c>
      <c r="R41" s="35">
        <f t="shared" si="84"/>
        <v>99</v>
      </c>
      <c r="S41" s="35">
        <f t="shared" si="84"/>
        <v>100</v>
      </c>
      <c r="T41" s="35">
        <f t="shared" si="84"/>
        <v>101</v>
      </c>
      <c r="U41" s="35">
        <f t="shared" si="84"/>
        <v>102</v>
      </c>
      <c r="V41" s="35">
        <f t="shared" si="84"/>
        <v>103</v>
      </c>
      <c r="W41" s="35">
        <f>+V41+1</f>
        <v>104</v>
      </c>
      <c r="X41" s="35">
        <f t="shared" si="84"/>
        <v>105</v>
      </c>
      <c r="Y41" s="35">
        <f t="shared" si="84"/>
        <v>106</v>
      </c>
      <c r="Z41" s="35">
        <f t="shared" si="84"/>
        <v>107</v>
      </c>
      <c r="AA41" s="35">
        <f>+Z41+1</f>
        <v>108</v>
      </c>
      <c r="AB41" s="35">
        <f t="shared" si="84"/>
        <v>109</v>
      </c>
      <c r="AC41" s="35">
        <f>+AB41+1</f>
        <v>110</v>
      </c>
      <c r="AD41" s="36">
        <f t="shared" si="84"/>
        <v>111</v>
      </c>
      <c r="AE41" s="19"/>
      <c r="AF41" s="80">
        <f>+AF32+1</f>
        <v>4</v>
      </c>
      <c r="AG41" s="81"/>
    </row>
    <row r="42" spans="2:33" x14ac:dyDescent="0.15">
      <c r="B42" s="37" t="s">
        <v>8</v>
      </c>
      <c r="C42" s="38" t="str">
        <f>TEXT(WEEKDAY(+C41),"aaa")</f>
        <v>土</v>
      </c>
      <c r="D42" s="39" t="str">
        <f t="shared" ref="D42:AD42" si="85">TEXT(WEEKDAY(+D41),"aaa")</f>
        <v>日</v>
      </c>
      <c r="E42" s="39" t="str">
        <f t="shared" si="85"/>
        <v>月</v>
      </c>
      <c r="F42" s="39" t="str">
        <f t="shared" si="85"/>
        <v>火</v>
      </c>
      <c r="G42" s="39" t="str">
        <f t="shared" si="85"/>
        <v>水</v>
      </c>
      <c r="H42" s="39" t="str">
        <f t="shared" si="85"/>
        <v>木</v>
      </c>
      <c r="I42" s="39" t="str">
        <f t="shared" si="85"/>
        <v>金</v>
      </c>
      <c r="J42" s="39" t="str">
        <f t="shared" si="85"/>
        <v>土</v>
      </c>
      <c r="K42" s="39" t="str">
        <f t="shared" si="85"/>
        <v>日</v>
      </c>
      <c r="L42" s="39" t="str">
        <f t="shared" si="85"/>
        <v>月</v>
      </c>
      <c r="M42" s="39" t="str">
        <f t="shared" si="85"/>
        <v>火</v>
      </c>
      <c r="N42" s="39" t="str">
        <f t="shared" si="85"/>
        <v>水</v>
      </c>
      <c r="O42" s="39" t="str">
        <f t="shared" si="85"/>
        <v>木</v>
      </c>
      <c r="P42" s="39" t="str">
        <f t="shared" si="85"/>
        <v>金</v>
      </c>
      <c r="Q42" s="39" t="str">
        <f t="shared" si="85"/>
        <v>土</v>
      </c>
      <c r="R42" s="39" t="str">
        <f t="shared" si="85"/>
        <v>日</v>
      </c>
      <c r="S42" s="39" t="str">
        <f t="shared" si="85"/>
        <v>月</v>
      </c>
      <c r="T42" s="39" t="str">
        <f t="shared" si="85"/>
        <v>火</v>
      </c>
      <c r="U42" s="39" t="str">
        <f t="shared" si="85"/>
        <v>水</v>
      </c>
      <c r="V42" s="39" t="str">
        <f t="shared" si="85"/>
        <v>木</v>
      </c>
      <c r="W42" s="39" t="str">
        <f t="shared" si="85"/>
        <v>金</v>
      </c>
      <c r="X42" s="39" t="str">
        <f t="shared" si="85"/>
        <v>土</v>
      </c>
      <c r="Y42" s="39" t="str">
        <f t="shared" si="85"/>
        <v>日</v>
      </c>
      <c r="Z42" s="39" t="str">
        <f t="shared" si="85"/>
        <v>月</v>
      </c>
      <c r="AA42" s="39" t="str">
        <f t="shared" si="85"/>
        <v>火</v>
      </c>
      <c r="AB42" s="39" t="str">
        <f t="shared" si="85"/>
        <v>水</v>
      </c>
      <c r="AC42" s="39" t="str">
        <f t="shared" si="85"/>
        <v>木</v>
      </c>
      <c r="AD42" s="40" t="str">
        <f t="shared" si="85"/>
        <v>金</v>
      </c>
      <c r="AE42" s="14"/>
      <c r="AF42" s="24" t="s">
        <v>22</v>
      </c>
      <c r="AG42" s="42">
        <f>COUNTA(C43:AD44)</f>
        <v>0</v>
      </c>
    </row>
    <row r="43" spans="2:33" x14ac:dyDescent="0.15">
      <c r="B43" s="74" t="s">
        <v>23</v>
      </c>
      <c r="C43" s="73"/>
      <c r="D43" s="69"/>
      <c r="E43" s="69"/>
      <c r="F43" s="69"/>
      <c r="G43" s="69"/>
      <c r="H43" s="69"/>
      <c r="I43" s="69"/>
      <c r="J43" s="69"/>
      <c r="K43" s="69"/>
      <c r="L43" s="69"/>
      <c r="M43" s="69"/>
      <c r="N43" s="69"/>
      <c r="O43" s="69"/>
      <c r="P43" s="69"/>
      <c r="Q43" s="69"/>
      <c r="R43" s="69"/>
      <c r="S43" s="69"/>
      <c r="T43" s="69"/>
      <c r="U43" s="69"/>
      <c r="V43" s="69"/>
      <c r="W43" s="69"/>
      <c r="X43" s="69"/>
      <c r="Y43" s="69"/>
      <c r="Z43" s="69"/>
      <c r="AA43" s="69"/>
      <c r="AB43" s="69"/>
      <c r="AC43" s="69"/>
      <c r="AD43" s="82"/>
      <c r="AE43" s="14"/>
      <c r="AF43" s="25" t="s">
        <v>2</v>
      </c>
      <c r="AG43" s="43">
        <f>IF(AND($G$5&gt;=C41,$G$5&lt;=AD41),$G$5-C41+1-AG42,COUNTA(C41:AD41)-AG42)</f>
        <v>28</v>
      </c>
    </row>
    <row r="44" spans="2:33" x14ac:dyDescent="0.15">
      <c r="B44" s="94"/>
      <c r="C44" s="73"/>
      <c r="D44" s="70"/>
      <c r="E44" s="70"/>
      <c r="F44" s="70"/>
      <c r="G44" s="70"/>
      <c r="H44" s="70"/>
      <c r="I44" s="70"/>
      <c r="J44" s="70"/>
      <c r="K44" s="70"/>
      <c r="L44" s="70"/>
      <c r="M44" s="70"/>
      <c r="N44" s="70"/>
      <c r="O44" s="70"/>
      <c r="P44" s="70"/>
      <c r="Q44" s="70"/>
      <c r="R44" s="70"/>
      <c r="S44" s="70"/>
      <c r="T44" s="70"/>
      <c r="U44" s="70"/>
      <c r="V44" s="70"/>
      <c r="W44" s="70"/>
      <c r="X44" s="70"/>
      <c r="Y44" s="70"/>
      <c r="Z44" s="70"/>
      <c r="AA44" s="70"/>
      <c r="AB44" s="70"/>
      <c r="AC44" s="70"/>
      <c r="AD44" s="83"/>
      <c r="AE44" s="14"/>
      <c r="AF44" s="25" t="s">
        <v>9</v>
      </c>
      <c r="AG44" s="43">
        <f>+COUNTA(C45:AD46)</f>
        <v>0</v>
      </c>
    </row>
    <row r="45" spans="2:33" x14ac:dyDescent="0.15">
      <c r="B45" s="89" t="s">
        <v>0</v>
      </c>
      <c r="C45" s="91"/>
      <c r="D45" s="69"/>
      <c r="E45" s="78"/>
      <c r="F45" s="78"/>
      <c r="G45" s="69"/>
      <c r="H45" s="69"/>
      <c r="I45" s="69"/>
      <c r="J45" s="69"/>
      <c r="K45" s="69"/>
      <c r="L45" s="78"/>
      <c r="M45" s="78"/>
      <c r="N45" s="69"/>
      <c r="O45" s="69"/>
      <c r="P45" s="69"/>
      <c r="Q45" s="69"/>
      <c r="R45" s="69"/>
      <c r="S45" s="78"/>
      <c r="T45" s="78"/>
      <c r="U45" s="69"/>
      <c r="V45" s="69"/>
      <c r="W45" s="69"/>
      <c r="X45" s="69"/>
      <c r="Y45" s="69"/>
      <c r="Z45" s="78"/>
      <c r="AA45" s="78"/>
      <c r="AB45" s="69"/>
      <c r="AC45" s="69"/>
      <c r="AD45" s="82"/>
      <c r="AE45" s="14"/>
      <c r="AF45" s="25" t="s">
        <v>12</v>
      </c>
      <c r="AG45" s="27">
        <f>ROUNDDOWN(AG44/AG43,3)</f>
        <v>0</v>
      </c>
    </row>
    <row r="46" spans="2:33" ht="13.5" customHeight="1" x14ac:dyDescent="0.15">
      <c r="B46" s="90"/>
      <c r="C46" s="91"/>
      <c r="D46" s="70"/>
      <c r="E46" s="79"/>
      <c r="F46" s="79"/>
      <c r="G46" s="70"/>
      <c r="H46" s="70"/>
      <c r="I46" s="70"/>
      <c r="J46" s="70"/>
      <c r="K46" s="70"/>
      <c r="L46" s="79"/>
      <c r="M46" s="79"/>
      <c r="N46" s="70"/>
      <c r="O46" s="70"/>
      <c r="P46" s="70"/>
      <c r="Q46" s="70"/>
      <c r="R46" s="70"/>
      <c r="S46" s="79"/>
      <c r="T46" s="79"/>
      <c r="U46" s="70"/>
      <c r="V46" s="70"/>
      <c r="W46" s="70"/>
      <c r="X46" s="70"/>
      <c r="Y46" s="70"/>
      <c r="Z46" s="79"/>
      <c r="AA46" s="79"/>
      <c r="AB46" s="70"/>
      <c r="AC46" s="70"/>
      <c r="AD46" s="83"/>
      <c r="AE46" s="14"/>
      <c r="AF46" s="25" t="s">
        <v>13</v>
      </c>
      <c r="AG46" s="23">
        <f>+COUNTA(C47:AD48)</f>
        <v>0</v>
      </c>
    </row>
    <row r="47" spans="2:33" ht="13.5" customHeight="1" x14ac:dyDescent="0.15">
      <c r="B47" s="63" t="s">
        <v>10</v>
      </c>
      <c r="C47" s="65"/>
      <c r="D47" s="67"/>
      <c r="E47" s="67"/>
      <c r="F47" s="67"/>
      <c r="G47" s="67"/>
      <c r="H47" s="67"/>
      <c r="I47" s="67"/>
      <c r="J47" s="67"/>
      <c r="K47" s="67"/>
      <c r="L47" s="67"/>
      <c r="M47" s="67"/>
      <c r="N47" s="67"/>
      <c r="O47" s="67"/>
      <c r="P47" s="67"/>
      <c r="Q47" s="67"/>
      <c r="R47" s="67"/>
      <c r="S47" s="67"/>
      <c r="T47" s="67"/>
      <c r="U47" s="67"/>
      <c r="V47" s="67"/>
      <c r="W47" s="67"/>
      <c r="X47" s="67"/>
      <c r="Y47" s="67"/>
      <c r="Z47" s="67"/>
      <c r="AA47" s="67"/>
      <c r="AB47" s="67"/>
      <c r="AC47" s="67"/>
      <c r="AD47" s="87"/>
      <c r="AE47" s="14"/>
      <c r="AF47" s="29" t="s">
        <v>4</v>
      </c>
      <c r="AG47" s="30">
        <f>ROUNDDOWN(AG46/AG43,3)</f>
        <v>0</v>
      </c>
    </row>
    <row r="48" spans="2:33" ht="13.5" customHeight="1" x14ac:dyDescent="0.15">
      <c r="B48" s="64"/>
      <c r="C48" s="66"/>
      <c r="D48" s="68"/>
      <c r="E48" s="68"/>
      <c r="F48" s="68"/>
      <c r="G48" s="68"/>
      <c r="H48" s="68"/>
      <c r="I48" s="68"/>
      <c r="J48" s="68"/>
      <c r="K48" s="68"/>
      <c r="L48" s="68"/>
      <c r="M48" s="68"/>
      <c r="N48" s="68"/>
      <c r="O48" s="68"/>
      <c r="P48" s="68"/>
      <c r="Q48" s="68"/>
      <c r="R48" s="68"/>
      <c r="S48" s="68"/>
      <c r="T48" s="68"/>
      <c r="U48" s="68"/>
      <c r="V48" s="68"/>
      <c r="W48" s="68"/>
      <c r="X48" s="68"/>
      <c r="Y48" s="68"/>
      <c r="Z48" s="68"/>
      <c r="AA48" s="68"/>
      <c r="AB48" s="68"/>
      <c r="AC48" s="68"/>
      <c r="AD48" s="88"/>
      <c r="AE48" s="14"/>
      <c r="AF48" s="31"/>
      <c r="AG48" s="32"/>
    </row>
    <row r="50" spans="2:33" x14ac:dyDescent="0.15">
      <c r="B50" s="15" t="s">
        <v>14</v>
      </c>
      <c r="C50" s="34">
        <f>+AD41+1</f>
        <v>112</v>
      </c>
      <c r="D50" s="35">
        <f>+C50+1</f>
        <v>113</v>
      </c>
      <c r="E50" s="35">
        <f t="shared" ref="E50:AD50" si="86">+D50+1</f>
        <v>114</v>
      </c>
      <c r="F50" s="35">
        <f t="shared" si="86"/>
        <v>115</v>
      </c>
      <c r="G50" s="35">
        <f t="shared" si="86"/>
        <v>116</v>
      </c>
      <c r="H50" s="35">
        <f t="shared" si="86"/>
        <v>117</v>
      </c>
      <c r="I50" s="35">
        <f t="shared" si="86"/>
        <v>118</v>
      </c>
      <c r="J50" s="35">
        <f t="shared" si="86"/>
        <v>119</v>
      </c>
      <c r="K50" s="35">
        <f t="shared" si="86"/>
        <v>120</v>
      </c>
      <c r="L50" s="35">
        <f t="shared" si="86"/>
        <v>121</v>
      </c>
      <c r="M50" s="35">
        <f t="shared" si="86"/>
        <v>122</v>
      </c>
      <c r="N50" s="35">
        <f t="shared" si="86"/>
        <v>123</v>
      </c>
      <c r="O50" s="35">
        <f t="shared" si="86"/>
        <v>124</v>
      </c>
      <c r="P50" s="35">
        <f t="shared" si="86"/>
        <v>125</v>
      </c>
      <c r="Q50" s="35">
        <f t="shared" si="86"/>
        <v>126</v>
      </c>
      <c r="R50" s="35">
        <f t="shared" si="86"/>
        <v>127</v>
      </c>
      <c r="S50" s="35">
        <f t="shared" si="86"/>
        <v>128</v>
      </c>
      <c r="T50" s="35">
        <f t="shared" si="86"/>
        <v>129</v>
      </c>
      <c r="U50" s="35">
        <f t="shared" si="86"/>
        <v>130</v>
      </c>
      <c r="V50" s="35">
        <f t="shared" si="86"/>
        <v>131</v>
      </c>
      <c r="W50" s="35">
        <f>+V50+1</f>
        <v>132</v>
      </c>
      <c r="X50" s="35">
        <f t="shared" si="86"/>
        <v>133</v>
      </c>
      <c r="Y50" s="35">
        <f t="shared" si="86"/>
        <v>134</v>
      </c>
      <c r="Z50" s="35">
        <f t="shared" si="86"/>
        <v>135</v>
      </c>
      <c r="AA50" s="35">
        <f>+Z50+1</f>
        <v>136</v>
      </c>
      <c r="AB50" s="35">
        <f t="shared" si="86"/>
        <v>137</v>
      </c>
      <c r="AC50" s="35">
        <f>+AB50+1</f>
        <v>138</v>
      </c>
      <c r="AD50" s="36">
        <f t="shared" si="86"/>
        <v>139</v>
      </c>
      <c r="AE50" s="19"/>
      <c r="AF50" s="80">
        <f>+AF41+1</f>
        <v>5</v>
      </c>
      <c r="AG50" s="81"/>
    </row>
    <row r="51" spans="2:33" x14ac:dyDescent="0.15">
      <c r="B51" s="20" t="s">
        <v>8</v>
      </c>
      <c r="C51" s="21" t="str">
        <f>TEXT(WEEKDAY(+C50),"aaa")</f>
        <v>土</v>
      </c>
      <c r="D51" s="22" t="str">
        <f t="shared" ref="D51:AD51" si="87">TEXT(WEEKDAY(+D50),"aaa")</f>
        <v>日</v>
      </c>
      <c r="E51" s="22" t="str">
        <f t="shared" si="87"/>
        <v>月</v>
      </c>
      <c r="F51" s="22" t="str">
        <f t="shared" si="87"/>
        <v>火</v>
      </c>
      <c r="G51" s="22" t="str">
        <f t="shared" si="87"/>
        <v>水</v>
      </c>
      <c r="H51" s="22" t="str">
        <f t="shared" si="87"/>
        <v>木</v>
      </c>
      <c r="I51" s="22" t="str">
        <f t="shared" si="87"/>
        <v>金</v>
      </c>
      <c r="J51" s="22" t="str">
        <f t="shared" si="87"/>
        <v>土</v>
      </c>
      <c r="K51" s="22" t="str">
        <f t="shared" si="87"/>
        <v>日</v>
      </c>
      <c r="L51" s="22" t="str">
        <f t="shared" si="87"/>
        <v>月</v>
      </c>
      <c r="M51" s="22" t="str">
        <f t="shared" si="87"/>
        <v>火</v>
      </c>
      <c r="N51" s="22" t="str">
        <f t="shared" si="87"/>
        <v>水</v>
      </c>
      <c r="O51" s="22" t="str">
        <f t="shared" si="87"/>
        <v>木</v>
      </c>
      <c r="P51" s="22" t="str">
        <f t="shared" si="87"/>
        <v>金</v>
      </c>
      <c r="Q51" s="22" t="str">
        <f t="shared" si="87"/>
        <v>土</v>
      </c>
      <c r="R51" s="22" t="str">
        <f t="shared" si="87"/>
        <v>日</v>
      </c>
      <c r="S51" s="22" t="str">
        <f t="shared" si="87"/>
        <v>月</v>
      </c>
      <c r="T51" s="22" t="str">
        <f t="shared" si="87"/>
        <v>火</v>
      </c>
      <c r="U51" s="22" t="str">
        <f t="shared" si="87"/>
        <v>水</v>
      </c>
      <c r="V51" s="22" t="str">
        <f t="shared" si="87"/>
        <v>木</v>
      </c>
      <c r="W51" s="22" t="str">
        <f t="shared" si="87"/>
        <v>金</v>
      </c>
      <c r="X51" s="22" t="str">
        <f t="shared" si="87"/>
        <v>土</v>
      </c>
      <c r="Y51" s="22" t="str">
        <f t="shared" si="87"/>
        <v>日</v>
      </c>
      <c r="Z51" s="22" t="str">
        <f t="shared" si="87"/>
        <v>月</v>
      </c>
      <c r="AA51" s="22" t="str">
        <f t="shared" si="87"/>
        <v>火</v>
      </c>
      <c r="AB51" s="22" t="str">
        <f t="shared" si="87"/>
        <v>水</v>
      </c>
      <c r="AC51" s="22" t="str">
        <f t="shared" si="87"/>
        <v>木</v>
      </c>
      <c r="AD51" s="23" t="str">
        <f t="shared" si="87"/>
        <v>金</v>
      </c>
      <c r="AE51" s="14"/>
      <c r="AF51" s="24" t="s">
        <v>22</v>
      </c>
      <c r="AG51" s="42">
        <f>COUNTA(C52:AD53)</f>
        <v>0</v>
      </c>
    </row>
    <row r="52" spans="2:33" x14ac:dyDescent="0.15">
      <c r="B52" s="71" t="s">
        <v>23</v>
      </c>
      <c r="C52" s="73"/>
      <c r="D52" s="69"/>
      <c r="E52" s="69"/>
      <c r="F52" s="69"/>
      <c r="G52" s="69"/>
      <c r="H52" s="69"/>
      <c r="I52" s="69"/>
      <c r="J52" s="69"/>
      <c r="K52" s="69"/>
      <c r="L52" s="69"/>
      <c r="M52" s="69"/>
      <c r="N52" s="69"/>
      <c r="O52" s="69"/>
      <c r="P52" s="69"/>
      <c r="Q52" s="69"/>
      <c r="R52" s="69"/>
      <c r="S52" s="69"/>
      <c r="T52" s="69"/>
      <c r="U52" s="69"/>
      <c r="V52" s="69"/>
      <c r="W52" s="69"/>
      <c r="X52" s="69"/>
      <c r="Y52" s="69"/>
      <c r="Z52" s="69"/>
      <c r="AA52" s="69"/>
      <c r="AB52" s="69"/>
      <c r="AC52" s="69"/>
      <c r="AD52" s="82"/>
      <c r="AE52" s="14"/>
      <c r="AF52" s="25" t="s">
        <v>2</v>
      </c>
      <c r="AG52" s="43">
        <f>IF(AND($G$5&gt;=C50,$G$5&lt;=AD50),$G$5-C50+1-AG51,COUNTA(C50:AD50)-AG51)</f>
        <v>28</v>
      </c>
    </row>
    <row r="53" spans="2:33" x14ac:dyDescent="0.15">
      <c r="B53" s="95"/>
      <c r="C53" s="73"/>
      <c r="D53" s="70"/>
      <c r="E53" s="70"/>
      <c r="F53" s="70"/>
      <c r="G53" s="70"/>
      <c r="H53" s="70"/>
      <c r="I53" s="70"/>
      <c r="J53" s="70"/>
      <c r="K53" s="70"/>
      <c r="L53" s="70"/>
      <c r="M53" s="70"/>
      <c r="N53" s="70"/>
      <c r="O53" s="70"/>
      <c r="P53" s="70"/>
      <c r="Q53" s="70"/>
      <c r="R53" s="70"/>
      <c r="S53" s="70"/>
      <c r="T53" s="70"/>
      <c r="U53" s="70"/>
      <c r="V53" s="70"/>
      <c r="W53" s="70"/>
      <c r="X53" s="70"/>
      <c r="Y53" s="70"/>
      <c r="Z53" s="70"/>
      <c r="AA53" s="70"/>
      <c r="AB53" s="70"/>
      <c r="AC53" s="70"/>
      <c r="AD53" s="83"/>
      <c r="AE53" s="14"/>
      <c r="AF53" s="25" t="s">
        <v>9</v>
      </c>
      <c r="AG53" s="43">
        <f>+COUNTA(C54:AD55)</f>
        <v>0</v>
      </c>
    </row>
    <row r="54" spans="2:33" x14ac:dyDescent="0.15">
      <c r="B54" s="92" t="s">
        <v>0</v>
      </c>
      <c r="C54" s="91"/>
      <c r="D54" s="69"/>
      <c r="E54" s="78"/>
      <c r="F54" s="78"/>
      <c r="G54" s="69"/>
      <c r="H54" s="69"/>
      <c r="I54" s="69"/>
      <c r="J54" s="69"/>
      <c r="K54" s="69"/>
      <c r="L54" s="78"/>
      <c r="M54" s="78"/>
      <c r="N54" s="69"/>
      <c r="O54" s="69"/>
      <c r="P54" s="69"/>
      <c r="Q54" s="69"/>
      <c r="R54" s="69"/>
      <c r="S54" s="78"/>
      <c r="T54" s="78"/>
      <c r="U54" s="69"/>
      <c r="V54" s="69"/>
      <c r="W54" s="69"/>
      <c r="X54" s="69"/>
      <c r="Y54" s="69"/>
      <c r="Z54" s="78"/>
      <c r="AA54" s="78"/>
      <c r="AB54" s="69"/>
      <c r="AC54" s="69"/>
      <c r="AD54" s="82"/>
      <c r="AE54" s="14"/>
      <c r="AF54" s="25" t="s">
        <v>12</v>
      </c>
      <c r="AG54" s="27">
        <f>ROUNDDOWN(AG53/AG52,3)</f>
        <v>0</v>
      </c>
    </row>
    <row r="55" spans="2:33" ht="13.5" customHeight="1" x14ac:dyDescent="0.15">
      <c r="B55" s="93"/>
      <c r="C55" s="91"/>
      <c r="D55" s="70"/>
      <c r="E55" s="79"/>
      <c r="F55" s="79"/>
      <c r="G55" s="70"/>
      <c r="H55" s="70"/>
      <c r="I55" s="70"/>
      <c r="J55" s="70"/>
      <c r="K55" s="70"/>
      <c r="L55" s="79"/>
      <c r="M55" s="79"/>
      <c r="N55" s="70"/>
      <c r="O55" s="70"/>
      <c r="P55" s="70"/>
      <c r="Q55" s="70"/>
      <c r="R55" s="70"/>
      <c r="S55" s="79"/>
      <c r="T55" s="79"/>
      <c r="U55" s="70"/>
      <c r="V55" s="70"/>
      <c r="W55" s="70"/>
      <c r="X55" s="70"/>
      <c r="Y55" s="70"/>
      <c r="Z55" s="79"/>
      <c r="AA55" s="79"/>
      <c r="AB55" s="70"/>
      <c r="AC55" s="70"/>
      <c r="AD55" s="83"/>
      <c r="AE55" s="14"/>
      <c r="AF55" s="25" t="s">
        <v>13</v>
      </c>
      <c r="AG55" s="23">
        <f>+COUNTA(C56:AD57)</f>
        <v>0</v>
      </c>
    </row>
    <row r="56" spans="2:33" ht="13.5" customHeight="1" x14ac:dyDescent="0.15">
      <c r="B56" s="76" t="s">
        <v>10</v>
      </c>
      <c r="C56" s="65"/>
      <c r="D56" s="67"/>
      <c r="E56" s="67"/>
      <c r="F56" s="67"/>
      <c r="G56" s="67"/>
      <c r="H56" s="67"/>
      <c r="I56" s="67"/>
      <c r="J56" s="67"/>
      <c r="K56" s="67"/>
      <c r="L56" s="67"/>
      <c r="M56" s="67"/>
      <c r="N56" s="67"/>
      <c r="O56" s="67"/>
      <c r="P56" s="67"/>
      <c r="Q56" s="67"/>
      <c r="R56" s="67"/>
      <c r="S56" s="67"/>
      <c r="T56" s="67"/>
      <c r="U56" s="67"/>
      <c r="V56" s="67"/>
      <c r="W56" s="67"/>
      <c r="X56" s="67"/>
      <c r="Y56" s="67"/>
      <c r="Z56" s="67"/>
      <c r="AA56" s="67"/>
      <c r="AB56" s="67"/>
      <c r="AC56" s="67"/>
      <c r="AD56" s="87"/>
      <c r="AE56" s="14"/>
      <c r="AF56" s="29" t="s">
        <v>4</v>
      </c>
      <c r="AG56" s="30">
        <f>ROUNDDOWN(AG55/AG52,3)</f>
        <v>0</v>
      </c>
    </row>
    <row r="57" spans="2:33" ht="13.5" customHeight="1" x14ac:dyDescent="0.15">
      <c r="B57" s="77"/>
      <c r="C57" s="66"/>
      <c r="D57" s="68"/>
      <c r="E57" s="68"/>
      <c r="F57" s="68"/>
      <c r="G57" s="68"/>
      <c r="H57" s="68"/>
      <c r="I57" s="68"/>
      <c r="J57" s="68"/>
      <c r="K57" s="68"/>
      <c r="L57" s="68"/>
      <c r="M57" s="68"/>
      <c r="N57" s="68"/>
      <c r="O57" s="68"/>
      <c r="P57" s="68"/>
      <c r="Q57" s="68"/>
      <c r="R57" s="68"/>
      <c r="S57" s="68"/>
      <c r="T57" s="68"/>
      <c r="U57" s="68"/>
      <c r="V57" s="68"/>
      <c r="W57" s="68"/>
      <c r="X57" s="68"/>
      <c r="Y57" s="68"/>
      <c r="Z57" s="68"/>
      <c r="AA57" s="68"/>
      <c r="AB57" s="68"/>
      <c r="AC57" s="68"/>
      <c r="AD57" s="88"/>
      <c r="AE57" s="14"/>
      <c r="AF57" s="31"/>
      <c r="AG57" s="32"/>
    </row>
    <row r="59" spans="2:33" x14ac:dyDescent="0.15">
      <c r="B59" s="33" t="s">
        <v>14</v>
      </c>
      <c r="C59" s="34">
        <f>+AD50+1</f>
        <v>140</v>
      </c>
      <c r="D59" s="35">
        <f>+C59+1</f>
        <v>141</v>
      </c>
      <c r="E59" s="35">
        <f t="shared" ref="E59" si="88">+D59+1</f>
        <v>142</v>
      </c>
      <c r="F59" s="35">
        <f t="shared" ref="F59" si="89">+E59+1</f>
        <v>143</v>
      </c>
      <c r="G59" s="35">
        <f t="shared" ref="G59" si="90">+F59+1</f>
        <v>144</v>
      </c>
      <c r="H59" s="35">
        <f t="shared" ref="H59" si="91">+G59+1</f>
        <v>145</v>
      </c>
      <c r="I59" s="35">
        <f t="shared" ref="I59" si="92">+H59+1</f>
        <v>146</v>
      </c>
      <c r="J59" s="35">
        <f t="shared" ref="J59" si="93">+I59+1</f>
        <v>147</v>
      </c>
      <c r="K59" s="35">
        <f t="shared" ref="K59" si="94">+J59+1</f>
        <v>148</v>
      </c>
      <c r="L59" s="35">
        <f t="shared" ref="L59" si="95">+K59+1</f>
        <v>149</v>
      </c>
      <c r="M59" s="35">
        <f t="shared" ref="M59" si="96">+L59+1</f>
        <v>150</v>
      </c>
      <c r="N59" s="35">
        <f t="shared" ref="N59" si="97">+M59+1</f>
        <v>151</v>
      </c>
      <c r="O59" s="35">
        <f t="shared" ref="O59" si="98">+N59+1</f>
        <v>152</v>
      </c>
      <c r="P59" s="35">
        <f t="shared" ref="P59" si="99">+O59+1</f>
        <v>153</v>
      </c>
      <c r="Q59" s="35">
        <f t="shared" ref="Q59" si="100">+P59+1</f>
        <v>154</v>
      </c>
      <c r="R59" s="35">
        <f t="shared" ref="R59" si="101">+Q59+1</f>
        <v>155</v>
      </c>
      <c r="S59" s="35">
        <f t="shared" ref="S59" si="102">+R59+1</f>
        <v>156</v>
      </c>
      <c r="T59" s="35">
        <f t="shared" ref="T59" si="103">+S59+1</f>
        <v>157</v>
      </c>
      <c r="U59" s="35">
        <f t="shared" ref="U59" si="104">+T59+1</f>
        <v>158</v>
      </c>
      <c r="V59" s="35">
        <f t="shared" ref="V59" si="105">+U59+1</f>
        <v>159</v>
      </c>
      <c r="W59" s="35">
        <f>+V59+1</f>
        <v>160</v>
      </c>
      <c r="X59" s="35">
        <f t="shared" ref="X59" si="106">+W59+1</f>
        <v>161</v>
      </c>
      <c r="Y59" s="35">
        <f t="shared" ref="Y59" si="107">+X59+1</f>
        <v>162</v>
      </c>
      <c r="Z59" s="35">
        <f t="shared" ref="Z59" si="108">+Y59+1</f>
        <v>163</v>
      </c>
      <c r="AA59" s="35">
        <f>+Z59+1</f>
        <v>164</v>
      </c>
      <c r="AB59" s="35">
        <f t="shared" ref="AB59" si="109">+AA59+1</f>
        <v>165</v>
      </c>
      <c r="AC59" s="35">
        <f>+AB59+1</f>
        <v>166</v>
      </c>
      <c r="AD59" s="36">
        <f t="shared" ref="AD59" si="110">+AC59+1</f>
        <v>167</v>
      </c>
      <c r="AE59" s="19"/>
      <c r="AF59" s="80">
        <f>+AF50+1</f>
        <v>6</v>
      </c>
      <c r="AG59" s="81"/>
    </row>
    <row r="60" spans="2:33" x14ac:dyDescent="0.15">
      <c r="B60" s="37" t="s">
        <v>8</v>
      </c>
      <c r="C60" s="38" t="str">
        <f>TEXT(WEEKDAY(+C59),"aaa")</f>
        <v>土</v>
      </c>
      <c r="D60" s="39" t="str">
        <f t="shared" ref="D60:AD60" si="111">TEXT(WEEKDAY(+D59),"aaa")</f>
        <v>日</v>
      </c>
      <c r="E60" s="39" t="str">
        <f t="shared" si="111"/>
        <v>月</v>
      </c>
      <c r="F60" s="39" t="str">
        <f t="shared" si="111"/>
        <v>火</v>
      </c>
      <c r="G60" s="39" t="str">
        <f t="shared" si="111"/>
        <v>水</v>
      </c>
      <c r="H60" s="39" t="str">
        <f t="shared" si="111"/>
        <v>木</v>
      </c>
      <c r="I60" s="39" t="str">
        <f t="shared" si="111"/>
        <v>金</v>
      </c>
      <c r="J60" s="39" t="str">
        <f t="shared" si="111"/>
        <v>土</v>
      </c>
      <c r="K60" s="39" t="str">
        <f t="shared" si="111"/>
        <v>日</v>
      </c>
      <c r="L60" s="39" t="str">
        <f t="shared" si="111"/>
        <v>月</v>
      </c>
      <c r="M60" s="39" t="str">
        <f t="shared" si="111"/>
        <v>火</v>
      </c>
      <c r="N60" s="39" t="str">
        <f t="shared" si="111"/>
        <v>水</v>
      </c>
      <c r="O60" s="39" t="str">
        <f t="shared" si="111"/>
        <v>木</v>
      </c>
      <c r="P60" s="39" t="str">
        <f t="shared" si="111"/>
        <v>金</v>
      </c>
      <c r="Q60" s="39" t="str">
        <f t="shared" si="111"/>
        <v>土</v>
      </c>
      <c r="R60" s="39" t="str">
        <f t="shared" si="111"/>
        <v>日</v>
      </c>
      <c r="S60" s="39" t="str">
        <f t="shared" si="111"/>
        <v>月</v>
      </c>
      <c r="T60" s="39" t="str">
        <f t="shared" si="111"/>
        <v>火</v>
      </c>
      <c r="U60" s="39" t="str">
        <f t="shared" si="111"/>
        <v>水</v>
      </c>
      <c r="V60" s="39" t="str">
        <f t="shared" si="111"/>
        <v>木</v>
      </c>
      <c r="W60" s="39" t="str">
        <f t="shared" si="111"/>
        <v>金</v>
      </c>
      <c r="X60" s="39" t="str">
        <f t="shared" si="111"/>
        <v>土</v>
      </c>
      <c r="Y60" s="39" t="str">
        <f t="shared" si="111"/>
        <v>日</v>
      </c>
      <c r="Z60" s="39" t="str">
        <f t="shared" si="111"/>
        <v>月</v>
      </c>
      <c r="AA60" s="39" t="str">
        <f t="shared" si="111"/>
        <v>火</v>
      </c>
      <c r="AB60" s="39" t="str">
        <f t="shared" si="111"/>
        <v>水</v>
      </c>
      <c r="AC60" s="39" t="str">
        <f t="shared" si="111"/>
        <v>木</v>
      </c>
      <c r="AD60" s="40" t="str">
        <f t="shared" si="111"/>
        <v>金</v>
      </c>
      <c r="AE60" s="14"/>
      <c r="AF60" s="24" t="s">
        <v>22</v>
      </c>
      <c r="AG60" s="42">
        <f>COUNTA(C61:AD62)</f>
        <v>0</v>
      </c>
    </row>
    <row r="61" spans="2:33" x14ac:dyDescent="0.15">
      <c r="B61" s="74" t="s">
        <v>23</v>
      </c>
      <c r="C61" s="73"/>
      <c r="D61" s="69"/>
      <c r="E61" s="69"/>
      <c r="F61" s="69"/>
      <c r="G61" s="69"/>
      <c r="H61" s="69"/>
      <c r="I61" s="69"/>
      <c r="J61" s="69"/>
      <c r="K61" s="69"/>
      <c r="L61" s="69"/>
      <c r="M61" s="69"/>
      <c r="N61" s="69"/>
      <c r="O61" s="69"/>
      <c r="P61" s="69"/>
      <c r="Q61" s="69"/>
      <c r="R61" s="69"/>
      <c r="S61" s="69"/>
      <c r="T61" s="69"/>
      <c r="U61" s="69"/>
      <c r="V61" s="69"/>
      <c r="W61" s="69"/>
      <c r="X61" s="69"/>
      <c r="Y61" s="69"/>
      <c r="Z61" s="69"/>
      <c r="AA61" s="69"/>
      <c r="AB61" s="69"/>
      <c r="AC61" s="69"/>
      <c r="AD61" s="82"/>
      <c r="AE61" s="14"/>
      <c r="AF61" s="25" t="s">
        <v>2</v>
      </c>
      <c r="AG61" s="43">
        <f>IF(AND($G$5&gt;=C59,$G$5&lt;=AD59),$G$5-C59+1-AG60,COUNTA(C59:AD59)-AG60)</f>
        <v>28</v>
      </c>
    </row>
    <row r="62" spans="2:33" x14ac:dyDescent="0.15">
      <c r="B62" s="94"/>
      <c r="C62" s="73"/>
      <c r="D62" s="70"/>
      <c r="E62" s="70"/>
      <c r="F62" s="70"/>
      <c r="G62" s="70"/>
      <c r="H62" s="70"/>
      <c r="I62" s="70"/>
      <c r="J62" s="70"/>
      <c r="K62" s="70"/>
      <c r="L62" s="70"/>
      <c r="M62" s="70"/>
      <c r="N62" s="70"/>
      <c r="O62" s="70"/>
      <c r="P62" s="70"/>
      <c r="Q62" s="70"/>
      <c r="R62" s="70"/>
      <c r="S62" s="70"/>
      <c r="T62" s="70"/>
      <c r="U62" s="70"/>
      <c r="V62" s="70"/>
      <c r="W62" s="70"/>
      <c r="X62" s="70"/>
      <c r="Y62" s="70"/>
      <c r="Z62" s="70"/>
      <c r="AA62" s="70"/>
      <c r="AB62" s="70"/>
      <c r="AC62" s="70"/>
      <c r="AD62" s="83"/>
      <c r="AE62" s="14"/>
      <c r="AF62" s="25" t="s">
        <v>9</v>
      </c>
      <c r="AG62" s="43">
        <f>+COUNTA(C63:AD64)</f>
        <v>0</v>
      </c>
    </row>
    <row r="63" spans="2:33" x14ac:dyDescent="0.15">
      <c r="B63" s="89" t="s">
        <v>0</v>
      </c>
      <c r="C63" s="91"/>
      <c r="D63" s="69"/>
      <c r="E63" s="78"/>
      <c r="F63" s="78"/>
      <c r="G63" s="69"/>
      <c r="H63" s="69"/>
      <c r="I63" s="69"/>
      <c r="J63" s="69"/>
      <c r="K63" s="69"/>
      <c r="L63" s="78"/>
      <c r="M63" s="78"/>
      <c r="N63" s="69"/>
      <c r="O63" s="69"/>
      <c r="P63" s="69"/>
      <c r="Q63" s="69"/>
      <c r="R63" s="69"/>
      <c r="S63" s="78"/>
      <c r="T63" s="78"/>
      <c r="U63" s="69"/>
      <c r="V63" s="69"/>
      <c r="W63" s="69"/>
      <c r="X63" s="69"/>
      <c r="Y63" s="69"/>
      <c r="Z63" s="78"/>
      <c r="AA63" s="78"/>
      <c r="AB63" s="69"/>
      <c r="AC63" s="69"/>
      <c r="AD63" s="82"/>
      <c r="AE63" s="14"/>
      <c r="AF63" s="25" t="s">
        <v>12</v>
      </c>
      <c r="AG63" s="27">
        <f>ROUNDDOWN(AG62/AG61,3)</f>
        <v>0</v>
      </c>
    </row>
    <row r="64" spans="2:33" ht="13.5" customHeight="1" x14ac:dyDescent="0.15">
      <c r="B64" s="90"/>
      <c r="C64" s="91"/>
      <c r="D64" s="70"/>
      <c r="E64" s="79"/>
      <c r="F64" s="79"/>
      <c r="G64" s="70"/>
      <c r="H64" s="70"/>
      <c r="I64" s="70"/>
      <c r="J64" s="70"/>
      <c r="K64" s="70"/>
      <c r="L64" s="79"/>
      <c r="M64" s="79"/>
      <c r="N64" s="70"/>
      <c r="O64" s="70"/>
      <c r="P64" s="70"/>
      <c r="Q64" s="70"/>
      <c r="R64" s="70"/>
      <c r="S64" s="79"/>
      <c r="T64" s="79"/>
      <c r="U64" s="70"/>
      <c r="V64" s="70"/>
      <c r="W64" s="70"/>
      <c r="X64" s="70"/>
      <c r="Y64" s="70"/>
      <c r="Z64" s="79"/>
      <c r="AA64" s="79"/>
      <c r="AB64" s="70"/>
      <c r="AC64" s="70"/>
      <c r="AD64" s="83"/>
      <c r="AE64" s="14"/>
      <c r="AF64" s="25" t="s">
        <v>13</v>
      </c>
      <c r="AG64" s="23">
        <f>+COUNTA(C65:AD66)</f>
        <v>0</v>
      </c>
    </row>
    <row r="65" spans="2:33" ht="13.5" customHeight="1" x14ac:dyDescent="0.15">
      <c r="B65" s="63" t="s">
        <v>10</v>
      </c>
      <c r="C65" s="65"/>
      <c r="D65" s="67"/>
      <c r="E65" s="67"/>
      <c r="F65" s="67"/>
      <c r="G65" s="67"/>
      <c r="H65" s="67"/>
      <c r="I65" s="67"/>
      <c r="J65" s="67"/>
      <c r="K65" s="67"/>
      <c r="L65" s="67"/>
      <c r="M65" s="67"/>
      <c r="N65" s="67"/>
      <c r="O65" s="67"/>
      <c r="P65" s="67"/>
      <c r="Q65" s="67"/>
      <c r="R65" s="67"/>
      <c r="S65" s="67"/>
      <c r="T65" s="67"/>
      <c r="U65" s="67"/>
      <c r="V65" s="67"/>
      <c r="W65" s="67"/>
      <c r="X65" s="67"/>
      <c r="Y65" s="67"/>
      <c r="Z65" s="67"/>
      <c r="AA65" s="67"/>
      <c r="AB65" s="67"/>
      <c r="AC65" s="67"/>
      <c r="AD65" s="87"/>
      <c r="AE65" s="14"/>
      <c r="AF65" s="29" t="s">
        <v>4</v>
      </c>
      <c r="AG65" s="30">
        <f>ROUNDDOWN(AG64/AG61,3)</f>
        <v>0</v>
      </c>
    </row>
    <row r="66" spans="2:33" ht="13.5" customHeight="1" x14ac:dyDescent="0.15">
      <c r="B66" s="64"/>
      <c r="C66" s="66"/>
      <c r="D66" s="68"/>
      <c r="E66" s="68"/>
      <c r="F66" s="68"/>
      <c r="G66" s="68"/>
      <c r="H66" s="68"/>
      <c r="I66" s="68"/>
      <c r="J66" s="68"/>
      <c r="K66" s="68"/>
      <c r="L66" s="68"/>
      <c r="M66" s="68"/>
      <c r="N66" s="68"/>
      <c r="O66" s="68"/>
      <c r="P66" s="68"/>
      <c r="Q66" s="68"/>
      <c r="R66" s="68"/>
      <c r="S66" s="68"/>
      <c r="T66" s="68"/>
      <c r="U66" s="68"/>
      <c r="V66" s="68"/>
      <c r="W66" s="68"/>
      <c r="X66" s="68"/>
      <c r="Y66" s="68"/>
      <c r="Z66" s="68"/>
      <c r="AA66" s="68"/>
      <c r="AB66" s="68"/>
      <c r="AC66" s="68"/>
      <c r="AD66" s="88"/>
      <c r="AE66" s="14"/>
      <c r="AF66" s="31"/>
      <c r="AG66" s="32"/>
    </row>
    <row r="68" spans="2:33" x14ac:dyDescent="0.15">
      <c r="B68" s="15" t="s">
        <v>14</v>
      </c>
      <c r="C68" s="34">
        <f>+AD59+1</f>
        <v>168</v>
      </c>
      <c r="D68" s="35">
        <f>+C68+1</f>
        <v>169</v>
      </c>
      <c r="E68" s="35">
        <f t="shared" ref="E68" si="112">+D68+1</f>
        <v>170</v>
      </c>
      <c r="F68" s="35">
        <f t="shared" ref="F68" si="113">+E68+1</f>
        <v>171</v>
      </c>
      <c r="G68" s="35">
        <f t="shared" ref="G68" si="114">+F68+1</f>
        <v>172</v>
      </c>
      <c r="H68" s="35">
        <f t="shared" ref="H68" si="115">+G68+1</f>
        <v>173</v>
      </c>
      <c r="I68" s="35">
        <f t="shared" ref="I68" si="116">+H68+1</f>
        <v>174</v>
      </c>
      <c r="J68" s="35">
        <f t="shared" ref="J68" si="117">+I68+1</f>
        <v>175</v>
      </c>
      <c r="K68" s="35">
        <f t="shared" ref="K68" si="118">+J68+1</f>
        <v>176</v>
      </c>
      <c r="L68" s="35">
        <f t="shared" ref="L68" si="119">+K68+1</f>
        <v>177</v>
      </c>
      <c r="M68" s="35">
        <f t="shared" ref="M68" si="120">+L68+1</f>
        <v>178</v>
      </c>
      <c r="N68" s="35">
        <f t="shared" ref="N68" si="121">+M68+1</f>
        <v>179</v>
      </c>
      <c r="O68" s="35">
        <f t="shared" ref="O68" si="122">+N68+1</f>
        <v>180</v>
      </c>
      <c r="P68" s="35">
        <f t="shared" ref="P68" si="123">+O68+1</f>
        <v>181</v>
      </c>
      <c r="Q68" s="35">
        <f t="shared" ref="Q68" si="124">+P68+1</f>
        <v>182</v>
      </c>
      <c r="R68" s="35">
        <f t="shared" ref="R68" si="125">+Q68+1</f>
        <v>183</v>
      </c>
      <c r="S68" s="35">
        <f t="shared" ref="S68" si="126">+R68+1</f>
        <v>184</v>
      </c>
      <c r="T68" s="35">
        <f t="shared" ref="T68" si="127">+S68+1</f>
        <v>185</v>
      </c>
      <c r="U68" s="35">
        <f t="shared" ref="U68" si="128">+T68+1</f>
        <v>186</v>
      </c>
      <c r="V68" s="35">
        <f t="shared" ref="V68" si="129">+U68+1</f>
        <v>187</v>
      </c>
      <c r="W68" s="35">
        <f>+V68+1</f>
        <v>188</v>
      </c>
      <c r="X68" s="35">
        <f t="shared" ref="X68" si="130">+W68+1</f>
        <v>189</v>
      </c>
      <c r="Y68" s="35">
        <f t="shared" ref="Y68" si="131">+X68+1</f>
        <v>190</v>
      </c>
      <c r="Z68" s="35">
        <f t="shared" ref="Z68" si="132">+Y68+1</f>
        <v>191</v>
      </c>
      <c r="AA68" s="35">
        <f>+Z68+1</f>
        <v>192</v>
      </c>
      <c r="AB68" s="35">
        <f t="shared" ref="AB68" si="133">+AA68+1</f>
        <v>193</v>
      </c>
      <c r="AC68" s="35">
        <f>+AB68+1</f>
        <v>194</v>
      </c>
      <c r="AD68" s="36">
        <f t="shared" ref="AD68" si="134">+AC68+1</f>
        <v>195</v>
      </c>
      <c r="AE68" s="19"/>
      <c r="AF68" s="80">
        <f>+AF59+1</f>
        <v>7</v>
      </c>
      <c r="AG68" s="81"/>
    </row>
    <row r="69" spans="2:33" x14ac:dyDescent="0.15">
      <c r="B69" s="20" t="s">
        <v>8</v>
      </c>
      <c r="C69" s="21" t="str">
        <f>TEXT(WEEKDAY(+C68),"aaa")</f>
        <v>土</v>
      </c>
      <c r="D69" s="22" t="str">
        <f t="shared" ref="D69:AD69" si="135">TEXT(WEEKDAY(+D68),"aaa")</f>
        <v>日</v>
      </c>
      <c r="E69" s="22" t="str">
        <f t="shared" si="135"/>
        <v>月</v>
      </c>
      <c r="F69" s="22" t="str">
        <f t="shared" si="135"/>
        <v>火</v>
      </c>
      <c r="G69" s="22" t="str">
        <f t="shared" si="135"/>
        <v>水</v>
      </c>
      <c r="H69" s="22" t="str">
        <f t="shared" si="135"/>
        <v>木</v>
      </c>
      <c r="I69" s="22" t="str">
        <f t="shared" si="135"/>
        <v>金</v>
      </c>
      <c r="J69" s="22" t="str">
        <f t="shared" si="135"/>
        <v>土</v>
      </c>
      <c r="K69" s="22" t="str">
        <f t="shared" si="135"/>
        <v>日</v>
      </c>
      <c r="L69" s="22" t="str">
        <f t="shared" si="135"/>
        <v>月</v>
      </c>
      <c r="M69" s="22" t="str">
        <f t="shared" si="135"/>
        <v>火</v>
      </c>
      <c r="N69" s="22" t="str">
        <f t="shared" si="135"/>
        <v>水</v>
      </c>
      <c r="O69" s="22" t="str">
        <f t="shared" si="135"/>
        <v>木</v>
      </c>
      <c r="P69" s="22" t="str">
        <f t="shared" si="135"/>
        <v>金</v>
      </c>
      <c r="Q69" s="22" t="str">
        <f t="shared" si="135"/>
        <v>土</v>
      </c>
      <c r="R69" s="22" t="str">
        <f t="shared" si="135"/>
        <v>日</v>
      </c>
      <c r="S69" s="22" t="str">
        <f t="shared" si="135"/>
        <v>月</v>
      </c>
      <c r="T69" s="22" t="str">
        <f t="shared" si="135"/>
        <v>火</v>
      </c>
      <c r="U69" s="22" t="str">
        <f t="shared" si="135"/>
        <v>水</v>
      </c>
      <c r="V69" s="22" t="str">
        <f t="shared" si="135"/>
        <v>木</v>
      </c>
      <c r="W69" s="22" t="str">
        <f t="shared" si="135"/>
        <v>金</v>
      </c>
      <c r="X69" s="22" t="str">
        <f t="shared" si="135"/>
        <v>土</v>
      </c>
      <c r="Y69" s="22" t="str">
        <f t="shared" si="135"/>
        <v>日</v>
      </c>
      <c r="Z69" s="22" t="str">
        <f t="shared" si="135"/>
        <v>月</v>
      </c>
      <c r="AA69" s="22" t="str">
        <f t="shared" si="135"/>
        <v>火</v>
      </c>
      <c r="AB69" s="22" t="str">
        <f t="shared" si="135"/>
        <v>水</v>
      </c>
      <c r="AC69" s="22" t="str">
        <f t="shared" si="135"/>
        <v>木</v>
      </c>
      <c r="AD69" s="23" t="str">
        <f t="shared" si="135"/>
        <v>金</v>
      </c>
      <c r="AE69" s="14"/>
      <c r="AF69" s="24" t="s">
        <v>22</v>
      </c>
      <c r="AG69" s="42">
        <f>COUNTA(C70:AD71)</f>
        <v>0</v>
      </c>
    </row>
    <row r="70" spans="2:33" x14ac:dyDescent="0.15">
      <c r="B70" s="71" t="s">
        <v>23</v>
      </c>
      <c r="C70" s="73"/>
      <c r="D70" s="69"/>
      <c r="E70" s="69"/>
      <c r="F70" s="69"/>
      <c r="G70" s="69"/>
      <c r="H70" s="69"/>
      <c r="I70" s="69"/>
      <c r="J70" s="69"/>
      <c r="K70" s="69"/>
      <c r="L70" s="69"/>
      <c r="M70" s="69"/>
      <c r="N70" s="69"/>
      <c r="O70" s="69"/>
      <c r="P70" s="69"/>
      <c r="Q70" s="69"/>
      <c r="R70" s="69"/>
      <c r="S70" s="69"/>
      <c r="T70" s="69"/>
      <c r="U70" s="69"/>
      <c r="V70" s="69"/>
      <c r="W70" s="69"/>
      <c r="X70" s="69"/>
      <c r="Y70" s="69"/>
      <c r="Z70" s="69"/>
      <c r="AA70" s="69"/>
      <c r="AB70" s="69"/>
      <c r="AC70" s="69"/>
      <c r="AD70" s="82"/>
      <c r="AE70" s="14"/>
      <c r="AF70" s="25" t="s">
        <v>2</v>
      </c>
      <c r="AG70" s="43">
        <f>IF(AND($G$5&gt;=C68,$G$5&lt;=AD68),$G$5-C68+1-AG69,COUNTA(C68:AD68)-AG69)</f>
        <v>28</v>
      </c>
    </row>
    <row r="71" spans="2:33" x14ac:dyDescent="0.15">
      <c r="B71" s="72"/>
      <c r="C71" s="73"/>
      <c r="D71" s="70"/>
      <c r="E71" s="70"/>
      <c r="F71" s="70"/>
      <c r="G71" s="70"/>
      <c r="H71" s="70"/>
      <c r="I71" s="70"/>
      <c r="J71" s="70"/>
      <c r="K71" s="70"/>
      <c r="L71" s="70"/>
      <c r="M71" s="70"/>
      <c r="N71" s="70"/>
      <c r="O71" s="70"/>
      <c r="P71" s="70"/>
      <c r="Q71" s="70"/>
      <c r="R71" s="70"/>
      <c r="S71" s="70"/>
      <c r="T71" s="70"/>
      <c r="U71" s="70"/>
      <c r="V71" s="70"/>
      <c r="W71" s="70"/>
      <c r="X71" s="70"/>
      <c r="Y71" s="70"/>
      <c r="Z71" s="70"/>
      <c r="AA71" s="70"/>
      <c r="AB71" s="70"/>
      <c r="AC71" s="70"/>
      <c r="AD71" s="83"/>
      <c r="AE71" s="14"/>
      <c r="AF71" s="25" t="s">
        <v>9</v>
      </c>
      <c r="AG71" s="43">
        <f>+COUNTA(C72:AD73)</f>
        <v>0</v>
      </c>
    </row>
    <row r="72" spans="2:33" x14ac:dyDescent="0.15">
      <c r="B72" s="92" t="s">
        <v>0</v>
      </c>
      <c r="C72" s="91"/>
      <c r="D72" s="69"/>
      <c r="E72" s="78"/>
      <c r="F72" s="78"/>
      <c r="G72" s="69"/>
      <c r="H72" s="69"/>
      <c r="I72" s="69"/>
      <c r="J72" s="69"/>
      <c r="K72" s="69"/>
      <c r="L72" s="78"/>
      <c r="M72" s="78"/>
      <c r="N72" s="69"/>
      <c r="O72" s="69"/>
      <c r="P72" s="69"/>
      <c r="Q72" s="69"/>
      <c r="R72" s="69"/>
      <c r="S72" s="78"/>
      <c r="T72" s="78"/>
      <c r="U72" s="69"/>
      <c r="V72" s="69"/>
      <c r="W72" s="69"/>
      <c r="X72" s="69"/>
      <c r="Y72" s="69"/>
      <c r="Z72" s="78"/>
      <c r="AA72" s="78"/>
      <c r="AB72" s="69"/>
      <c r="AC72" s="69"/>
      <c r="AD72" s="82"/>
      <c r="AE72" s="14"/>
      <c r="AF72" s="25" t="s">
        <v>12</v>
      </c>
      <c r="AG72" s="27">
        <f>ROUNDDOWN(AG71/AG70,3)</f>
        <v>0</v>
      </c>
    </row>
    <row r="73" spans="2:33" ht="13.5" customHeight="1" x14ac:dyDescent="0.15">
      <c r="B73" s="93"/>
      <c r="C73" s="91"/>
      <c r="D73" s="70"/>
      <c r="E73" s="79"/>
      <c r="F73" s="79"/>
      <c r="G73" s="70"/>
      <c r="H73" s="70"/>
      <c r="I73" s="70"/>
      <c r="J73" s="70"/>
      <c r="K73" s="70"/>
      <c r="L73" s="79"/>
      <c r="M73" s="79"/>
      <c r="N73" s="70"/>
      <c r="O73" s="70"/>
      <c r="P73" s="70"/>
      <c r="Q73" s="70"/>
      <c r="R73" s="70"/>
      <c r="S73" s="79"/>
      <c r="T73" s="79"/>
      <c r="U73" s="70"/>
      <c r="V73" s="70"/>
      <c r="W73" s="70"/>
      <c r="X73" s="70"/>
      <c r="Y73" s="70"/>
      <c r="Z73" s="79"/>
      <c r="AA73" s="79"/>
      <c r="AB73" s="70"/>
      <c r="AC73" s="70"/>
      <c r="AD73" s="83"/>
      <c r="AE73" s="14"/>
      <c r="AF73" s="25" t="s">
        <v>13</v>
      </c>
      <c r="AG73" s="23">
        <f>+COUNTA(C74:AD75)</f>
        <v>0</v>
      </c>
    </row>
    <row r="74" spans="2:33" ht="13.5" customHeight="1" x14ac:dyDescent="0.15">
      <c r="B74" s="76" t="s">
        <v>10</v>
      </c>
      <c r="C74" s="65"/>
      <c r="D74" s="67"/>
      <c r="E74" s="67"/>
      <c r="F74" s="67"/>
      <c r="G74" s="67"/>
      <c r="H74" s="67"/>
      <c r="I74" s="67"/>
      <c r="J74" s="67"/>
      <c r="K74" s="67"/>
      <c r="L74" s="67"/>
      <c r="M74" s="67"/>
      <c r="N74" s="67"/>
      <c r="O74" s="67"/>
      <c r="P74" s="67"/>
      <c r="Q74" s="67"/>
      <c r="R74" s="67"/>
      <c r="S74" s="67"/>
      <c r="T74" s="67"/>
      <c r="U74" s="67"/>
      <c r="V74" s="67"/>
      <c r="W74" s="67"/>
      <c r="X74" s="67"/>
      <c r="Y74" s="67"/>
      <c r="Z74" s="67"/>
      <c r="AA74" s="67"/>
      <c r="AB74" s="67"/>
      <c r="AC74" s="67"/>
      <c r="AD74" s="87"/>
      <c r="AE74" s="14"/>
      <c r="AF74" s="29" t="s">
        <v>4</v>
      </c>
      <c r="AG74" s="30">
        <f>ROUNDDOWN(AG73/AG70,3)</f>
        <v>0</v>
      </c>
    </row>
    <row r="75" spans="2:33" ht="13.5" customHeight="1" x14ac:dyDescent="0.15">
      <c r="B75" s="77"/>
      <c r="C75" s="66"/>
      <c r="D75" s="68"/>
      <c r="E75" s="68"/>
      <c r="F75" s="68"/>
      <c r="G75" s="68"/>
      <c r="H75" s="68"/>
      <c r="I75" s="68"/>
      <c r="J75" s="68"/>
      <c r="K75" s="68"/>
      <c r="L75" s="68"/>
      <c r="M75" s="68"/>
      <c r="N75" s="68"/>
      <c r="O75" s="68"/>
      <c r="P75" s="68"/>
      <c r="Q75" s="68"/>
      <c r="R75" s="68"/>
      <c r="S75" s="68"/>
      <c r="T75" s="68"/>
      <c r="U75" s="68"/>
      <c r="V75" s="68"/>
      <c r="W75" s="68"/>
      <c r="X75" s="68"/>
      <c r="Y75" s="68"/>
      <c r="Z75" s="68"/>
      <c r="AA75" s="68"/>
      <c r="AB75" s="68"/>
      <c r="AC75" s="68"/>
      <c r="AD75" s="88"/>
      <c r="AE75" s="14"/>
      <c r="AF75" s="31"/>
      <c r="AG75" s="32"/>
    </row>
    <row r="77" spans="2:33" x14ac:dyDescent="0.15">
      <c r="B77" s="33" t="s">
        <v>14</v>
      </c>
      <c r="C77" s="34">
        <f>+AD68+1</f>
        <v>196</v>
      </c>
      <c r="D77" s="35">
        <f>+C77+1</f>
        <v>197</v>
      </c>
      <c r="E77" s="35">
        <f t="shared" ref="E77" si="136">+D77+1</f>
        <v>198</v>
      </c>
      <c r="F77" s="35">
        <f t="shared" ref="F77" si="137">+E77+1</f>
        <v>199</v>
      </c>
      <c r="G77" s="35">
        <f t="shared" ref="G77" si="138">+F77+1</f>
        <v>200</v>
      </c>
      <c r="H77" s="35">
        <f t="shared" ref="H77" si="139">+G77+1</f>
        <v>201</v>
      </c>
      <c r="I77" s="35">
        <f t="shared" ref="I77" si="140">+H77+1</f>
        <v>202</v>
      </c>
      <c r="J77" s="35">
        <f t="shared" ref="J77" si="141">+I77+1</f>
        <v>203</v>
      </c>
      <c r="K77" s="35">
        <f t="shared" ref="K77" si="142">+J77+1</f>
        <v>204</v>
      </c>
      <c r="L77" s="35">
        <f t="shared" ref="L77" si="143">+K77+1</f>
        <v>205</v>
      </c>
      <c r="M77" s="35">
        <f t="shared" ref="M77" si="144">+L77+1</f>
        <v>206</v>
      </c>
      <c r="N77" s="35">
        <f t="shared" ref="N77" si="145">+M77+1</f>
        <v>207</v>
      </c>
      <c r="O77" s="35">
        <f t="shared" ref="O77" si="146">+N77+1</f>
        <v>208</v>
      </c>
      <c r="P77" s="35">
        <f t="shared" ref="P77" si="147">+O77+1</f>
        <v>209</v>
      </c>
      <c r="Q77" s="35">
        <f t="shared" ref="Q77" si="148">+P77+1</f>
        <v>210</v>
      </c>
      <c r="R77" s="35">
        <f t="shared" ref="R77" si="149">+Q77+1</f>
        <v>211</v>
      </c>
      <c r="S77" s="35">
        <f t="shared" ref="S77" si="150">+R77+1</f>
        <v>212</v>
      </c>
      <c r="T77" s="35">
        <f t="shared" ref="T77" si="151">+S77+1</f>
        <v>213</v>
      </c>
      <c r="U77" s="35">
        <f t="shared" ref="U77" si="152">+T77+1</f>
        <v>214</v>
      </c>
      <c r="V77" s="35">
        <f t="shared" ref="V77" si="153">+U77+1</f>
        <v>215</v>
      </c>
      <c r="W77" s="35">
        <f>+V77+1</f>
        <v>216</v>
      </c>
      <c r="X77" s="35">
        <f t="shared" ref="X77" si="154">+W77+1</f>
        <v>217</v>
      </c>
      <c r="Y77" s="35">
        <f t="shared" ref="Y77" si="155">+X77+1</f>
        <v>218</v>
      </c>
      <c r="Z77" s="35">
        <f t="shared" ref="Z77" si="156">+Y77+1</f>
        <v>219</v>
      </c>
      <c r="AA77" s="35">
        <f>+Z77+1</f>
        <v>220</v>
      </c>
      <c r="AB77" s="35">
        <f t="shared" ref="AB77" si="157">+AA77+1</f>
        <v>221</v>
      </c>
      <c r="AC77" s="35">
        <f>+AB77+1</f>
        <v>222</v>
      </c>
      <c r="AD77" s="36">
        <f t="shared" ref="AD77" si="158">+AC77+1</f>
        <v>223</v>
      </c>
      <c r="AE77" s="19"/>
      <c r="AF77" s="80">
        <f>+AF68+1</f>
        <v>8</v>
      </c>
      <c r="AG77" s="81"/>
    </row>
    <row r="78" spans="2:33" x14ac:dyDescent="0.15">
      <c r="B78" s="37" t="s">
        <v>8</v>
      </c>
      <c r="C78" s="38" t="str">
        <f>TEXT(WEEKDAY(+C77),"aaa")</f>
        <v>土</v>
      </c>
      <c r="D78" s="39" t="str">
        <f t="shared" ref="D78:AD78" si="159">TEXT(WEEKDAY(+D77),"aaa")</f>
        <v>日</v>
      </c>
      <c r="E78" s="39" t="str">
        <f t="shared" si="159"/>
        <v>月</v>
      </c>
      <c r="F78" s="39" t="str">
        <f t="shared" si="159"/>
        <v>火</v>
      </c>
      <c r="G78" s="39" t="str">
        <f t="shared" si="159"/>
        <v>水</v>
      </c>
      <c r="H78" s="39" t="str">
        <f t="shared" si="159"/>
        <v>木</v>
      </c>
      <c r="I78" s="39" t="str">
        <f t="shared" si="159"/>
        <v>金</v>
      </c>
      <c r="J78" s="39" t="str">
        <f t="shared" si="159"/>
        <v>土</v>
      </c>
      <c r="K78" s="39" t="str">
        <f t="shared" si="159"/>
        <v>日</v>
      </c>
      <c r="L78" s="39" t="str">
        <f t="shared" si="159"/>
        <v>月</v>
      </c>
      <c r="M78" s="39" t="str">
        <f t="shared" si="159"/>
        <v>火</v>
      </c>
      <c r="N78" s="39" t="str">
        <f t="shared" si="159"/>
        <v>水</v>
      </c>
      <c r="O78" s="39" t="str">
        <f t="shared" si="159"/>
        <v>木</v>
      </c>
      <c r="P78" s="39" t="str">
        <f t="shared" si="159"/>
        <v>金</v>
      </c>
      <c r="Q78" s="39" t="str">
        <f t="shared" si="159"/>
        <v>土</v>
      </c>
      <c r="R78" s="39" t="str">
        <f t="shared" si="159"/>
        <v>日</v>
      </c>
      <c r="S78" s="39" t="str">
        <f t="shared" si="159"/>
        <v>月</v>
      </c>
      <c r="T78" s="39" t="str">
        <f t="shared" si="159"/>
        <v>火</v>
      </c>
      <c r="U78" s="39" t="str">
        <f t="shared" si="159"/>
        <v>水</v>
      </c>
      <c r="V78" s="39" t="str">
        <f t="shared" si="159"/>
        <v>木</v>
      </c>
      <c r="W78" s="39" t="str">
        <f t="shared" si="159"/>
        <v>金</v>
      </c>
      <c r="X78" s="39" t="str">
        <f t="shared" si="159"/>
        <v>土</v>
      </c>
      <c r="Y78" s="39" t="str">
        <f t="shared" si="159"/>
        <v>日</v>
      </c>
      <c r="Z78" s="39" t="str">
        <f t="shared" si="159"/>
        <v>月</v>
      </c>
      <c r="AA78" s="39" t="str">
        <f t="shared" si="159"/>
        <v>火</v>
      </c>
      <c r="AB78" s="39" t="str">
        <f t="shared" si="159"/>
        <v>水</v>
      </c>
      <c r="AC78" s="39" t="str">
        <f t="shared" si="159"/>
        <v>木</v>
      </c>
      <c r="AD78" s="40" t="str">
        <f t="shared" si="159"/>
        <v>金</v>
      </c>
      <c r="AE78" s="14"/>
      <c r="AF78" s="24" t="s">
        <v>22</v>
      </c>
      <c r="AG78" s="42">
        <f>COUNTA(C79:AD80)</f>
        <v>0</v>
      </c>
    </row>
    <row r="79" spans="2:33" x14ac:dyDescent="0.15">
      <c r="B79" s="74" t="s">
        <v>23</v>
      </c>
      <c r="C79" s="73"/>
      <c r="D79" s="69"/>
      <c r="E79" s="69"/>
      <c r="F79" s="69"/>
      <c r="G79" s="69"/>
      <c r="H79" s="69"/>
      <c r="I79" s="69"/>
      <c r="J79" s="69"/>
      <c r="K79" s="69"/>
      <c r="L79" s="69"/>
      <c r="M79" s="69"/>
      <c r="N79" s="69"/>
      <c r="O79" s="69"/>
      <c r="P79" s="69"/>
      <c r="Q79" s="69"/>
      <c r="R79" s="69"/>
      <c r="S79" s="69"/>
      <c r="T79" s="69"/>
      <c r="U79" s="69"/>
      <c r="V79" s="69"/>
      <c r="W79" s="69"/>
      <c r="X79" s="69"/>
      <c r="Y79" s="69"/>
      <c r="Z79" s="69"/>
      <c r="AA79" s="69"/>
      <c r="AB79" s="69"/>
      <c r="AC79" s="69"/>
      <c r="AD79" s="82"/>
      <c r="AE79" s="14"/>
      <c r="AF79" s="25" t="s">
        <v>2</v>
      </c>
      <c r="AG79" s="43">
        <f>IF(AND($G$5&gt;=C77,$G$5&lt;=AD77),$G$5-C77+1-AG78,COUNTA(C77:AD77)-AG78)</f>
        <v>28</v>
      </c>
    </row>
    <row r="80" spans="2:33" x14ac:dyDescent="0.15">
      <c r="B80" s="75"/>
      <c r="C80" s="73"/>
      <c r="D80" s="70"/>
      <c r="E80" s="70"/>
      <c r="F80" s="70"/>
      <c r="G80" s="70"/>
      <c r="H80" s="70"/>
      <c r="I80" s="70"/>
      <c r="J80" s="70"/>
      <c r="K80" s="70"/>
      <c r="L80" s="70"/>
      <c r="M80" s="70"/>
      <c r="N80" s="70"/>
      <c r="O80" s="70"/>
      <c r="P80" s="70"/>
      <c r="Q80" s="70"/>
      <c r="R80" s="70"/>
      <c r="S80" s="70"/>
      <c r="T80" s="70"/>
      <c r="U80" s="70"/>
      <c r="V80" s="70"/>
      <c r="W80" s="70"/>
      <c r="X80" s="70"/>
      <c r="Y80" s="70"/>
      <c r="Z80" s="70"/>
      <c r="AA80" s="70"/>
      <c r="AB80" s="70"/>
      <c r="AC80" s="70"/>
      <c r="AD80" s="83"/>
      <c r="AE80" s="14"/>
      <c r="AF80" s="25" t="s">
        <v>9</v>
      </c>
      <c r="AG80" s="43">
        <f>+COUNTA(C81:AD82)</f>
        <v>0</v>
      </c>
    </row>
    <row r="81" spans="2:33" x14ac:dyDescent="0.15">
      <c r="B81" s="89" t="s">
        <v>0</v>
      </c>
      <c r="C81" s="91"/>
      <c r="D81" s="69"/>
      <c r="E81" s="78"/>
      <c r="F81" s="78"/>
      <c r="G81" s="69"/>
      <c r="H81" s="69"/>
      <c r="I81" s="69"/>
      <c r="J81" s="69"/>
      <c r="K81" s="69"/>
      <c r="L81" s="78"/>
      <c r="M81" s="78"/>
      <c r="N81" s="69"/>
      <c r="O81" s="69"/>
      <c r="P81" s="69"/>
      <c r="Q81" s="69"/>
      <c r="R81" s="69"/>
      <c r="S81" s="78"/>
      <c r="T81" s="78"/>
      <c r="U81" s="69"/>
      <c r="V81" s="69"/>
      <c r="W81" s="69"/>
      <c r="X81" s="69"/>
      <c r="Y81" s="69"/>
      <c r="Z81" s="78"/>
      <c r="AA81" s="78"/>
      <c r="AB81" s="69"/>
      <c r="AC81" s="69"/>
      <c r="AD81" s="82"/>
      <c r="AE81" s="14"/>
      <c r="AF81" s="25" t="s">
        <v>12</v>
      </c>
      <c r="AG81" s="27">
        <f>ROUNDDOWN(AG80/AG79,3)</f>
        <v>0</v>
      </c>
    </row>
    <row r="82" spans="2:33" ht="13.5" customHeight="1" x14ac:dyDescent="0.15">
      <c r="B82" s="90"/>
      <c r="C82" s="91"/>
      <c r="D82" s="70"/>
      <c r="E82" s="79"/>
      <c r="F82" s="79"/>
      <c r="G82" s="70"/>
      <c r="H82" s="70"/>
      <c r="I82" s="70"/>
      <c r="J82" s="70"/>
      <c r="K82" s="70"/>
      <c r="L82" s="79"/>
      <c r="M82" s="79"/>
      <c r="N82" s="70"/>
      <c r="O82" s="70"/>
      <c r="P82" s="70"/>
      <c r="Q82" s="70"/>
      <c r="R82" s="70"/>
      <c r="S82" s="79"/>
      <c r="T82" s="79"/>
      <c r="U82" s="70"/>
      <c r="V82" s="70"/>
      <c r="W82" s="70"/>
      <c r="X82" s="70"/>
      <c r="Y82" s="70"/>
      <c r="Z82" s="79"/>
      <c r="AA82" s="79"/>
      <c r="AB82" s="70"/>
      <c r="AC82" s="70"/>
      <c r="AD82" s="83"/>
      <c r="AE82" s="14"/>
      <c r="AF82" s="25" t="s">
        <v>13</v>
      </c>
      <c r="AG82" s="23">
        <f>+COUNTA(C83:AD84)</f>
        <v>0</v>
      </c>
    </row>
    <row r="83" spans="2:33" ht="13.5" customHeight="1" x14ac:dyDescent="0.15">
      <c r="B83" s="63" t="s">
        <v>10</v>
      </c>
      <c r="C83" s="65"/>
      <c r="D83" s="67"/>
      <c r="E83" s="67"/>
      <c r="F83" s="67"/>
      <c r="G83" s="67"/>
      <c r="H83" s="67"/>
      <c r="I83" s="67"/>
      <c r="J83" s="67"/>
      <c r="K83" s="67"/>
      <c r="L83" s="67"/>
      <c r="M83" s="67"/>
      <c r="N83" s="67"/>
      <c r="O83" s="67"/>
      <c r="P83" s="67"/>
      <c r="Q83" s="67"/>
      <c r="R83" s="67"/>
      <c r="S83" s="67"/>
      <c r="T83" s="67"/>
      <c r="U83" s="67"/>
      <c r="V83" s="67"/>
      <c r="W83" s="67"/>
      <c r="X83" s="67"/>
      <c r="Y83" s="67"/>
      <c r="Z83" s="67"/>
      <c r="AA83" s="67"/>
      <c r="AB83" s="67"/>
      <c r="AC83" s="67"/>
      <c r="AD83" s="87"/>
      <c r="AE83" s="14"/>
      <c r="AF83" s="29" t="s">
        <v>4</v>
      </c>
      <c r="AG83" s="30">
        <f>ROUNDDOWN(AG82/AG79,3)</f>
        <v>0</v>
      </c>
    </row>
    <row r="84" spans="2:33" ht="13.5" customHeight="1" x14ac:dyDescent="0.15">
      <c r="B84" s="64"/>
      <c r="C84" s="66"/>
      <c r="D84" s="68"/>
      <c r="E84" s="68"/>
      <c r="F84" s="68"/>
      <c r="G84" s="68"/>
      <c r="H84" s="68"/>
      <c r="I84" s="68"/>
      <c r="J84" s="68"/>
      <c r="K84" s="68"/>
      <c r="L84" s="68"/>
      <c r="M84" s="68"/>
      <c r="N84" s="68"/>
      <c r="O84" s="68"/>
      <c r="P84" s="68"/>
      <c r="Q84" s="68"/>
      <c r="R84" s="68"/>
      <c r="S84" s="68"/>
      <c r="T84" s="68"/>
      <c r="U84" s="68"/>
      <c r="V84" s="68"/>
      <c r="W84" s="68"/>
      <c r="X84" s="68"/>
      <c r="Y84" s="68"/>
      <c r="Z84" s="68"/>
      <c r="AA84" s="68"/>
      <c r="AB84" s="68"/>
      <c r="AC84" s="68"/>
      <c r="AD84" s="88"/>
      <c r="AE84" s="14"/>
      <c r="AF84" s="31"/>
      <c r="AG84" s="32"/>
    </row>
    <row r="86" spans="2:33" x14ac:dyDescent="0.15">
      <c r="B86" s="15" t="s">
        <v>14</v>
      </c>
      <c r="C86" s="34">
        <f>+AD77+1</f>
        <v>224</v>
      </c>
      <c r="D86" s="35">
        <f>+C86+1</f>
        <v>225</v>
      </c>
      <c r="E86" s="35">
        <f t="shared" ref="E86" si="160">+D86+1</f>
        <v>226</v>
      </c>
      <c r="F86" s="35">
        <f t="shared" ref="F86" si="161">+E86+1</f>
        <v>227</v>
      </c>
      <c r="G86" s="35">
        <f t="shared" ref="G86" si="162">+F86+1</f>
        <v>228</v>
      </c>
      <c r="H86" s="35">
        <f t="shared" ref="H86" si="163">+G86+1</f>
        <v>229</v>
      </c>
      <c r="I86" s="35">
        <f t="shared" ref="I86" si="164">+H86+1</f>
        <v>230</v>
      </c>
      <c r="J86" s="35">
        <f t="shared" ref="J86" si="165">+I86+1</f>
        <v>231</v>
      </c>
      <c r="K86" s="35">
        <f t="shared" ref="K86" si="166">+J86+1</f>
        <v>232</v>
      </c>
      <c r="L86" s="35">
        <f t="shared" ref="L86" si="167">+K86+1</f>
        <v>233</v>
      </c>
      <c r="M86" s="35">
        <f t="shared" ref="M86" si="168">+L86+1</f>
        <v>234</v>
      </c>
      <c r="N86" s="35">
        <f t="shared" ref="N86" si="169">+M86+1</f>
        <v>235</v>
      </c>
      <c r="O86" s="35">
        <f t="shared" ref="O86" si="170">+N86+1</f>
        <v>236</v>
      </c>
      <c r="P86" s="35">
        <f t="shared" ref="P86" si="171">+O86+1</f>
        <v>237</v>
      </c>
      <c r="Q86" s="35">
        <f t="shared" ref="Q86" si="172">+P86+1</f>
        <v>238</v>
      </c>
      <c r="R86" s="35">
        <f t="shared" ref="R86" si="173">+Q86+1</f>
        <v>239</v>
      </c>
      <c r="S86" s="35">
        <f t="shared" ref="S86" si="174">+R86+1</f>
        <v>240</v>
      </c>
      <c r="T86" s="35">
        <f t="shared" ref="T86" si="175">+S86+1</f>
        <v>241</v>
      </c>
      <c r="U86" s="35">
        <f t="shared" ref="U86" si="176">+T86+1</f>
        <v>242</v>
      </c>
      <c r="V86" s="35">
        <f t="shared" ref="V86" si="177">+U86+1</f>
        <v>243</v>
      </c>
      <c r="W86" s="35">
        <f>+V86+1</f>
        <v>244</v>
      </c>
      <c r="X86" s="35">
        <f t="shared" ref="X86" si="178">+W86+1</f>
        <v>245</v>
      </c>
      <c r="Y86" s="35">
        <f t="shared" ref="Y86" si="179">+X86+1</f>
        <v>246</v>
      </c>
      <c r="Z86" s="35">
        <f t="shared" ref="Z86" si="180">+Y86+1</f>
        <v>247</v>
      </c>
      <c r="AA86" s="35">
        <f>+Z86+1</f>
        <v>248</v>
      </c>
      <c r="AB86" s="35">
        <f t="shared" ref="AB86" si="181">+AA86+1</f>
        <v>249</v>
      </c>
      <c r="AC86" s="35">
        <f>+AB86+1</f>
        <v>250</v>
      </c>
      <c r="AD86" s="36">
        <f t="shared" ref="AD86" si="182">+AC86+1</f>
        <v>251</v>
      </c>
      <c r="AE86" s="19"/>
      <c r="AF86" s="80">
        <f>+AF77+1</f>
        <v>9</v>
      </c>
      <c r="AG86" s="81"/>
    </row>
    <row r="87" spans="2:33" x14ac:dyDescent="0.15">
      <c r="B87" s="20" t="s">
        <v>8</v>
      </c>
      <c r="C87" s="41" t="str">
        <f>TEXT(WEEKDAY(+C86),"aaa")</f>
        <v>土</v>
      </c>
      <c r="D87" s="22" t="str">
        <f t="shared" ref="D87:AD87" si="183">TEXT(WEEKDAY(+D86),"aaa")</f>
        <v>日</v>
      </c>
      <c r="E87" s="22" t="str">
        <f t="shared" si="183"/>
        <v>月</v>
      </c>
      <c r="F87" s="22" t="str">
        <f t="shared" si="183"/>
        <v>火</v>
      </c>
      <c r="G87" s="22" t="str">
        <f t="shared" si="183"/>
        <v>水</v>
      </c>
      <c r="H87" s="22" t="str">
        <f t="shared" si="183"/>
        <v>木</v>
      </c>
      <c r="I87" s="22" t="str">
        <f t="shared" si="183"/>
        <v>金</v>
      </c>
      <c r="J87" s="22" t="str">
        <f t="shared" si="183"/>
        <v>土</v>
      </c>
      <c r="K87" s="22" t="str">
        <f t="shared" si="183"/>
        <v>日</v>
      </c>
      <c r="L87" s="22" t="str">
        <f t="shared" si="183"/>
        <v>月</v>
      </c>
      <c r="M87" s="22" t="str">
        <f t="shared" si="183"/>
        <v>火</v>
      </c>
      <c r="N87" s="22" t="str">
        <f t="shared" si="183"/>
        <v>水</v>
      </c>
      <c r="O87" s="22" t="str">
        <f t="shared" si="183"/>
        <v>木</v>
      </c>
      <c r="P87" s="22" t="str">
        <f t="shared" si="183"/>
        <v>金</v>
      </c>
      <c r="Q87" s="22" t="str">
        <f t="shared" si="183"/>
        <v>土</v>
      </c>
      <c r="R87" s="22" t="str">
        <f t="shared" si="183"/>
        <v>日</v>
      </c>
      <c r="S87" s="22" t="str">
        <f t="shared" si="183"/>
        <v>月</v>
      </c>
      <c r="T87" s="22" t="str">
        <f t="shared" si="183"/>
        <v>火</v>
      </c>
      <c r="U87" s="22" t="str">
        <f t="shared" si="183"/>
        <v>水</v>
      </c>
      <c r="V87" s="22" t="str">
        <f t="shared" si="183"/>
        <v>木</v>
      </c>
      <c r="W87" s="22" t="str">
        <f t="shared" si="183"/>
        <v>金</v>
      </c>
      <c r="X87" s="22" t="str">
        <f t="shared" si="183"/>
        <v>土</v>
      </c>
      <c r="Y87" s="22" t="str">
        <f t="shared" si="183"/>
        <v>日</v>
      </c>
      <c r="Z87" s="22" t="str">
        <f t="shared" si="183"/>
        <v>月</v>
      </c>
      <c r="AA87" s="22" t="str">
        <f t="shared" si="183"/>
        <v>火</v>
      </c>
      <c r="AB87" s="22" t="str">
        <f t="shared" si="183"/>
        <v>水</v>
      </c>
      <c r="AC87" s="22" t="str">
        <f t="shared" si="183"/>
        <v>木</v>
      </c>
      <c r="AD87" s="23" t="str">
        <f t="shared" si="183"/>
        <v>金</v>
      </c>
      <c r="AE87" s="14"/>
      <c r="AF87" s="24" t="s">
        <v>22</v>
      </c>
      <c r="AG87" s="42">
        <f>COUNTA(C88:AD89)</f>
        <v>0</v>
      </c>
    </row>
    <row r="88" spans="2:33" x14ac:dyDescent="0.15">
      <c r="B88" s="71" t="s">
        <v>23</v>
      </c>
      <c r="C88" s="73"/>
      <c r="D88" s="69"/>
      <c r="E88" s="69"/>
      <c r="F88" s="69"/>
      <c r="G88" s="69"/>
      <c r="H88" s="69"/>
      <c r="I88" s="69"/>
      <c r="J88" s="69"/>
      <c r="K88" s="69"/>
      <c r="L88" s="69"/>
      <c r="M88" s="69"/>
      <c r="N88" s="69"/>
      <c r="O88" s="69"/>
      <c r="P88" s="69"/>
      <c r="Q88" s="69"/>
      <c r="R88" s="69"/>
      <c r="S88" s="69"/>
      <c r="T88" s="69"/>
      <c r="U88" s="69"/>
      <c r="V88" s="69"/>
      <c r="W88" s="69"/>
      <c r="X88" s="69"/>
      <c r="Y88" s="69"/>
      <c r="Z88" s="69"/>
      <c r="AA88" s="69"/>
      <c r="AB88" s="69"/>
      <c r="AC88" s="69"/>
      <c r="AD88" s="82"/>
      <c r="AE88" s="14"/>
      <c r="AF88" s="25" t="s">
        <v>2</v>
      </c>
      <c r="AG88" s="43">
        <f>IF(AND($G$5&gt;=C86,$G$5&lt;=AD86),$G$5-C86+1-AG87,COUNTA(C86:AD86)-AG87)</f>
        <v>28</v>
      </c>
    </row>
    <row r="89" spans="2:33" x14ac:dyDescent="0.15">
      <c r="B89" s="72"/>
      <c r="C89" s="73"/>
      <c r="D89" s="70"/>
      <c r="E89" s="70"/>
      <c r="F89" s="70"/>
      <c r="G89" s="70"/>
      <c r="H89" s="70"/>
      <c r="I89" s="70"/>
      <c r="J89" s="70"/>
      <c r="K89" s="70"/>
      <c r="L89" s="70"/>
      <c r="M89" s="70"/>
      <c r="N89" s="70"/>
      <c r="O89" s="70"/>
      <c r="P89" s="70"/>
      <c r="Q89" s="70"/>
      <c r="R89" s="70"/>
      <c r="S89" s="70"/>
      <c r="T89" s="70"/>
      <c r="U89" s="70"/>
      <c r="V89" s="70"/>
      <c r="W89" s="70"/>
      <c r="X89" s="70"/>
      <c r="Y89" s="70"/>
      <c r="Z89" s="70"/>
      <c r="AA89" s="70"/>
      <c r="AB89" s="70"/>
      <c r="AC89" s="70"/>
      <c r="AD89" s="83"/>
      <c r="AE89" s="14"/>
      <c r="AF89" s="25" t="s">
        <v>9</v>
      </c>
      <c r="AG89" s="43">
        <f>+COUNTA(C90:AD91)</f>
        <v>0</v>
      </c>
    </row>
    <row r="90" spans="2:33" x14ac:dyDescent="0.15">
      <c r="B90" s="92" t="s">
        <v>0</v>
      </c>
      <c r="C90" s="91"/>
      <c r="D90" s="69"/>
      <c r="E90" s="78"/>
      <c r="F90" s="78"/>
      <c r="G90" s="69"/>
      <c r="H90" s="69"/>
      <c r="I90" s="69"/>
      <c r="J90" s="69"/>
      <c r="K90" s="69"/>
      <c r="L90" s="78"/>
      <c r="M90" s="78"/>
      <c r="N90" s="69"/>
      <c r="O90" s="69"/>
      <c r="P90" s="69"/>
      <c r="Q90" s="69"/>
      <c r="R90" s="69"/>
      <c r="S90" s="78"/>
      <c r="T90" s="78"/>
      <c r="U90" s="69"/>
      <c r="V90" s="69"/>
      <c r="W90" s="69"/>
      <c r="X90" s="69"/>
      <c r="Y90" s="69"/>
      <c r="Z90" s="78"/>
      <c r="AA90" s="78"/>
      <c r="AB90" s="69"/>
      <c r="AC90" s="69"/>
      <c r="AD90" s="82"/>
      <c r="AE90" s="14"/>
      <c r="AF90" s="25" t="s">
        <v>12</v>
      </c>
      <c r="AG90" s="27">
        <f>ROUNDDOWN(AG89/AG88,3)</f>
        <v>0</v>
      </c>
    </row>
    <row r="91" spans="2:33" ht="13.5" customHeight="1" x14ac:dyDescent="0.15">
      <c r="B91" s="93"/>
      <c r="C91" s="91"/>
      <c r="D91" s="70"/>
      <c r="E91" s="79"/>
      <c r="F91" s="79"/>
      <c r="G91" s="70"/>
      <c r="H91" s="70"/>
      <c r="I91" s="70"/>
      <c r="J91" s="70"/>
      <c r="K91" s="70"/>
      <c r="L91" s="79"/>
      <c r="M91" s="79"/>
      <c r="N91" s="70"/>
      <c r="O91" s="70"/>
      <c r="P91" s="70"/>
      <c r="Q91" s="70"/>
      <c r="R91" s="70"/>
      <c r="S91" s="79"/>
      <c r="T91" s="79"/>
      <c r="U91" s="70"/>
      <c r="V91" s="70"/>
      <c r="W91" s="70"/>
      <c r="X91" s="70"/>
      <c r="Y91" s="70"/>
      <c r="Z91" s="79"/>
      <c r="AA91" s="79"/>
      <c r="AB91" s="70"/>
      <c r="AC91" s="70"/>
      <c r="AD91" s="83"/>
      <c r="AE91" s="14"/>
      <c r="AF91" s="25" t="s">
        <v>13</v>
      </c>
      <c r="AG91" s="23">
        <f>+COUNTA(C92:AD93)</f>
        <v>0</v>
      </c>
    </row>
    <row r="92" spans="2:33" ht="13.5" customHeight="1" x14ac:dyDescent="0.15">
      <c r="B92" s="76" t="s">
        <v>10</v>
      </c>
      <c r="C92" s="65"/>
      <c r="D92" s="67"/>
      <c r="E92" s="67"/>
      <c r="F92" s="67"/>
      <c r="G92" s="67"/>
      <c r="H92" s="67"/>
      <c r="I92" s="67"/>
      <c r="J92" s="67"/>
      <c r="K92" s="67"/>
      <c r="L92" s="67"/>
      <c r="M92" s="67"/>
      <c r="N92" s="67"/>
      <c r="O92" s="67"/>
      <c r="P92" s="67"/>
      <c r="Q92" s="67"/>
      <c r="R92" s="67"/>
      <c r="S92" s="67"/>
      <c r="T92" s="67"/>
      <c r="U92" s="67"/>
      <c r="V92" s="67"/>
      <c r="W92" s="67"/>
      <c r="X92" s="67"/>
      <c r="Y92" s="67"/>
      <c r="Z92" s="67"/>
      <c r="AA92" s="67"/>
      <c r="AB92" s="67"/>
      <c r="AC92" s="67"/>
      <c r="AD92" s="87"/>
      <c r="AE92" s="14"/>
      <c r="AF92" s="29" t="s">
        <v>4</v>
      </c>
      <c r="AG92" s="30">
        <f>ROUNDDOWN(AG91/AG88,3)</f>
        <v>0</v>
      </c>
    </row>
    <row r="93" spans="2:33" ht="13.5" customHeight="1" x14ac:dyDescent="0.15">
      <c r="B93" s="77"/>
      <c r="C93" s="66"/>
      <c r="D93" s="68"/>
      <c r="E93" s="68"/>
      <c r="F93" s="68"/>
      <c r="G93" s="68"/>
      <c r="H93" s="68"/>
      <c r="I93" s="68"/>
      <c r="J93" s="68"/>
      <c r="K93" s="68"/>
      <c r="L93" s="68"/>
      <c r="M93" s="68"/>
      <c r="N93" s="68"/>
      <c r="O93" s="68"/>
      <c r="P93" s="68"/>
      <c r="Q93" s="68"/>
      <c r="R93" s="68"/>
      <c r="S93" s="68"/>
      <c r="T93" s="68"/>
      <c r="U93" s="68"/>
      <c r="V93" s="68"/>
      <c r="W93" s="68"/>
      <c r="X93" s="68"/>
      <c r="Y93" s="68"/>
      <c r="Z93" s="68"/>
      <c r="AA93" s="68"/>
      <c r="AB93" s="68"/>
      <c r="AC93" s="68"/>
      <c r="AD93" s="88"/>
      <c r="AE93" s="14"/>
      <c r="AF93" s="31"/>
      <c r="AG93" s="32"/>
    </row>
    <row r="95" spans="2:33" x14ac:dyDescent="0.15">
      <c r="B95" s="15" t="s">
        <v>14</v>
      </c>
      <c r="C95" s="34">
        <f>+AD86+1</f>
        <v>252</v>
      </c>
      <c r="D95" s="35">
        <f>+C95+1</f>
        <v>253</v>
      </c>
      <c r="E95" s="35">
        <f t="shared" ref="E95" si="184">+D95+1</f>
        <v>254</v>
      </c>
      <c r="F95" s="35">
        <f t="shared" ref="F95" si="185">+E95+1</f>
        <v>255</v>
      </c>
      <c r="G95" s="35">
        <f t="shared" ref="G95" si="186">+F95+1</f>
        <v>256</v>
      </c>
      <c r="H95" s="35">
        <f t="shared" ref="H95" si="187">+G95+1</f>
        <v>257</v>
      </c>
      <c r="I95" s="35">
        <f t="shared" ref="I95" si="188">+H95+1</f>
        <v>258</v>
      </c>
      <c r="J95" s="35">
        <f t="shared" ref="J95" si="189">+I95+1</f>
        <v>259</v>
      </c>
      <c r="K95" s="35">
        <f t="shared" ref="K95" si="190">+J95+1</f>
        <v>260</v>
      </c>
      <c r="L95" s="35">
        <f t="shared" ref="L95" si="191">+K95+1</f>
        <v>261</v>
      </c>
      <c r="M95" s="35">
        <f t="shared" ref="M95" si="192">+L95+1</f>
        <v>262</v>
      </c>
      <c r="N95" s="35">
        <f t="shared" ref="N95" si="193">+M95+1</f>
        <v>263</v>
      </c>
      <c r="O95" s="35">
        <f t="shared" ref="O95" si="194">+N95+1</f>
        <v>264</v>
      </c>
      <c r="P95" s="35">
        <f t="shared" ref="P95" si="195">+O95+1</f>
        <v>265</v>
      </c>
      <c r="Q95" s="35">
        <f t="shared" ref="Q95" si="196">+P95+1</f>
        <v>266</v>
      </c>
      <c r="R95" s="35">
        <f t="shared" ref="R95" si="197">+Q95+1</f>
        <v>267</v>
      </c>
      <c r="S95" s="35">
        <f t="shared" ref="S95" si="198">+R95+1</f>
        <v>268</v>
      </c>
      <c r="T95" s="35">
        <f t="shared" ref="T95" si="199">+S95+1</f>
        <v>269</v>
      </c>
      <c r="U95" s="35">
        <f t="shared" ref="U95" si="200">+T95+1</f>
        <v>270</v>
      </c>
      <c r="V95" s="35">
        <f t="shared" ref="V95" si="201">+U95+1</f>
        <v>271</v>
      </c>
      <c r="W95" s="35">
        <f>+V95+1</f>
        <v>272</v>
      </c>
      <c r="X95" s="35">
        <f t="shared" ref="X95" si="202">+W95+1</f>
        <v>273</v>
      </c>
      <c r="Y95" s="35">
        <f t="shared" ref="Y95" si="203">+X95+1</f>
        <v>274</v>
      </c>
      <c r="Z95" s="35">
        <f t="shared" ref="Z95" si="204">+Y95+1</f>
        <v>275</v>
      </c>
      <c r="AA95" s="35">
        <f>+Z95+1</f>
        <v>276</v>
      </c>
      <c r="AB95" s="35">
        <f t="shared" ref="AB95" si="205">+AA95+1</f>
        <v>277</v>
      </c>
      <c r="AC95" s="35">
        <f>+AB95+1</f>
        <v>278</v>
      </c>
      <c r="AD95" s="36">
        <f t="shared" ref="AD95" si="206">+AC95+1</f>
        <v>279</v>
      </c>
      <c r="AE95" s="19"/>
      <c r="AF95" s="80">
        <f>+AF86+1</f>
        <v>10</v>
      </c>
      <c r="AG95" s="81"/>
    </row>
    <row r="96" spans="2:33" x14ac:dyDescent="0.15">
      <c r="B96" s="20" t="s">
        <v>8</v>
      </c>
      <c r="C96" s="41" t="str">
        <f>TEXT(WEEKDAY(+C95),"aaa")</f>
        <v>土</v>
      </c>
      <c r="D96" s="22" t="str">
        <f t="shared" ref="D96:AD96" si="207">TEXT(WEEKDAY(+D95),"aaa")</f>
        <v>日</v>
      </c>
      <c r="E96" s="22" t="str">
        <f t="shared" si="207"/>
        <v>月</v>
      </c>
      <c r="F96" s="22" t="str">
        <f t="shared" si="207"/>
        <v>火</v>
      </c>
      <c r="G96" s="22" t="str">
        <f t="shared" si="207"/>
        <v>水</v>
      </c>
      <c r="H96" s="22" t="str">
        <f t="shared" si="207"/>
        <v>木</v>
      </c>
      <c r="I96" s="22" t="str">
        <f t="shared" si="207"/>
        <v>金</v>
      </c>
      <c r="J96" s="22" t="str">
        <f t="shared" si="207"/>
        <v>土</v>
      </c>
      <c r="K96" s="22" t="str">
        <f t="shared" si="207"/>
        <v>日</v>
      </c>
      <c r="L96" s="22" t="str">
        <f t="shared" si="207"/>
        <v>月</v>
      </c>
      <c r="M96" s="22" t="str">
        <f t="shared" si="207"/>
        <v>火</v>
      </c>
      <c r="N96" s="22" t="str">
        <f t="shared" si="207"/>
        <v>水</v>
      </c>
      <c r="O96" s="22" t="str">
        <f t="shared" si="207"/>
        <v>木</v>
      </c>
      <c r="P96" s="22" t="str">
        <f t="shared" si="207"/>
        <v>金</v>
      </c>
      <c r="Q96" s="22" t="str">
        <f t="shared" si="207"/>
        <v>土</v>
      </c>
      <c r="R96" s="22" t="str">
        <f t="shared" si="207"/>
        <v>日</v>
      </c>
      <c r="S96" s="22" t="str">
        <f t="shared" si="207"/>
        <v>月</v>
      </c>
      <c r="T96" s="22" t="str">
        <f t="shared" si="207"/>
        <v>火</v>
      </c>
      <c r="U96" s="22" t="str">
        <f t="shared" si="207"/>
        <v>水</v>
      </c>
      <c r="V96" s="22" t="str">
        <f t="shared" si="207"/>
        <v>木</v>
      </c>
      <c r="W96" s="22" t="str">
        <f t="shared" si="207"/>
        <v>金</v>
      </c>
      <c r="X96" s="22" t="str">
        <f t="shared" si="207"/>
        <v>土</v>
      </c>
      <c r="Y96" s="22" t="str">
        <f t="shared" si="207"/>
        <v>日</v>
      </c>
      <c r="Z96" s="22" t="str">
        <f t="shared" si="207"/>
        <v>月</v>
      </c>
      <c r="AA96" s="22" t="str">
        <f t="shared" si="207"/>
        <v>火</v>
      </c>
      <c r="AB96" s="22" t="str">
        <f t="shared" si="207"/>
        <v>水</v>
      </c>
      <c r="AC96" s="22" t="str">
        <f t="shared" si="207"/>
        <v>木</v>
      </c>
      <c r="AD96" s="23" t="str">
        <f t="shared" si="207"/>
        <v>金</v>
      </c>
      <c r="AE96" s="14"/>
      <c r="AF96" s="24" t="s">
        <v>22</v>
      </c>
      <c r="AG96" s="42">
        <f>COUNTA(C97:AD98)</f>
        <v>0</v>
      </c>
    </row>
    <row r="97" spans="2:33" x14ac:dyDescent="0.15">
      <c r="B97" s="71" t="s">
        <v>23</v>
      </c>
      <c r="C97" s="73"/>
      <c r="D97" s="69"/>
      <c r="E97" s="69"/>
      <c r="F97" s="69"/>
      <c r="G97" s="69"/>
      <c r="H97" s="69"/>
      <c r="I97" s="69"/>
      <c r="J97" s="69"/>
      <c r="K97" s="69"/>
      <c r="L97" s="69"/>
      <c r="M97" s="69"/>
      <c r="N97" s="69"/>
      <c r="O97" s="69"/>
      <c r="P97" s="69"/>
      <c r="Q97" s="69"/>
      <c r="R97" s="69"/>
      <c r="S97" s="69"/>
      <c r="T97" s="69"/>
      <c r="U97" s="69"/>
      <c r="V97" s="69"/>
      <c r="W97" s="69"/>
      <c r="X97" s="69"/>
      <c r="Y97" s="69"/>
      <c r="Z97" s="69"/>
      <c r="AA97" s="69"/>
      <c r="AB97" s="69"/>
      <c r="AC97" s="69"/>
      <c r="AD97" s="82"/>
      <c r="AE97" s="14"/>
      <c r="AF97" s="25" t="s">
        <v>2</v>
      </c>
      <c r="AG97" s="43">
        <f>IF(AND($G$5&gt;=C95,$G$5&lt;=AD95),$G$5-C95+1-AG96,COUNTA(C95:AD95)-AG96)</f>
        <v>28</v>
      </c>
    </row>
    <row r="98" spans="2:33" x14ac:dyDescent="0.15">
      <c r="B98" s="72"/>
      <c r="C98" s="73"/>
      <c r="D98" s="70"/>
      <c r="E98" s="70"/>
      <c r="F98" s="70"/>
      <c r="G98" s="70"/>
      <c r="H98" s="70"/>
      <c r="I98" s="70"/>
      <c r="J98" s="70"/>
      <c r="K98" s="70"/>
      <c r="L98" s="70"/>
      <c r="M98" s="70"/>
      <c r="N98" s="70"/>
      <c r="O98" s="70"/>
      <c r="P98" s="70"/>
      <c r="Q98" s="70"/>
      <c r="R98" s="70"/>
      <c r="S98" s="70"/>
      <c r="T98" s="70"/>
      <c r="U98" s="70"/>
      <c r="V98" s="70"/>
      <c r="W98" s="70"/>
      <c r="X98" s="70"/>
      <c r="Y98" s="70"/>
      <c r="Z98" s="70"/>
      <c r="AA98" s="70"/>
      <c r="AB98" s="70"/>
      <c r="AC98" s="70"/>
      <c r="AD98" s="83"/>
      <c r="AE98" s="14"/>
      <c r="AF98" s="25" t="s">
        <v>9</v>
      </c>
      <c r="AG98" s="43">
        <f>+COUNTA(C99:AD100)</f>
        <v>0</v>
      </c>
    </row>
    <row r="99" spans="2:33" x14ac:dyDescent="0.15">
      <c r="B99" s="92" t="s">
        <v>0</v>
      </c>
      <c r="C99" s="91"/>
      <c r="D99" s="69"/>
      <c r="E99" s="78"/>
      <c r="F99" s="78"/>
      <c r="G99" s="69"/>
      <c r="H99" s="69"/>
      <c r="I99" s="69"/>
      <c r="J99" s="69"/>
      <c r="K99" s="69"/>
      <c r="L99" s="78"/>
      <c r="M99" s="78"/>
      <c r="N99" s="69"/>
      <c r="O99" s="69"/>
      <c r="P99" s="69"/>
      <c r="Q99" s="69"/>
      <c r="R99" s="69"/>
      <c r="S99" s="78"/>
      <c r="T99" s="78"/>
      <c r="U99" s="69"/>
      <c r="V99" s="69"/>
      <c r="W99" s="69"/>
      <c r="X99" s="69"/>
      <c r="Y99" s="69"/>
      <c r="Z99" s="78"/>
      <c r="AA99" s="78"/>
      <c r="AB99" s="69"/>
      <c r="AC99" s="69"/>
      <c r="AD99" s="82"/>
      <c r="AE99" s="14"/>
      <c r="AF99" s="25" t="s">
        <v>12</v>
      </c>
      <c r="AG99" s="27">
        <f>ROUNDDOWN(AG98/AG97,3)</f>
        <v>0</v>
      </c>
    </row>
    <row r="100" spans="2:33" ht="13.5" customHeight="1" x14ac:dyDescent="0.15">
      <c r="B100" s="93"/>
      <c r="C100" s="91"/>
      <c r="D100" s="70"/>
      <c r="E100" s="79"/>
      <c r="F100" s="79"/>
      <c r="G100" s="70"/>
      <c r="H100" s="70"/>
      <c r="I100" s="70"/>
      <c r="J100" s="70"/>
      <c r="K100" s="70"/>
      <c r="L100" s="79"/>
      <c r="M100" s="79"/>
      <c r="N100" s="70"/>
      <c r="O100" s="70"/>
      <c r="P100" s="70"/>
      <c r="Q100" s="70"/>
      <c r="R100" s="70"/>
      <c r="S100" s="79"/>
      <c r="T100" s="79"/>
      <c r="U100" s="70"/>
      <c r="V100" s="70"/>
      <c r="W100" s="70"/>
      <c r="X100" s="70"/>
      <c r="Y100" s="70"/>
      <c r="Z100" s="79"/>
      <c r="AA100" s="79"/>
      <c r="AB100" s="70"/>
      <c r="AC100" s="70"/>
      <c r="AD100" s="83"/>
      <c r="AE100" s="14"/>
      <c r="AF100" s="25" t="s">
        <v>13</v>
      </c>
      <c r="AG100" s="23">
        <f>+COUNTA(C101:AD102)</f>
        <v>0</v>
      </c>
    </row>
    <row r="101" spans="2:33" ht="13.5" customHeight="1" x14ac:dyDescent="0.15">
      <c r="B101" s="76" t="s">
        <v>10</v>
      </c>
      <c r="C101" s="65"/>
      <c r="D101" s="67"/>
      <c r="E101" s="67"/>
      <c r="F101" s="67"/>
      <c r="G101" s="67"/>
      <c r="H101" s="67"/>
      <c r="I101" s="67"/>
      <c r="J101" s="67"/>
      <c r="K101" s="67"/>
      <c r="L101" s="67"/>
      <c r="M101" s="67"/>
      <c r="N101" s="67"/>
      <c r="O101" s="67"/>
      <c r="P101" s="67"/>
      <c r="Q101" s="67"/>
      <c r="R101" s="67"/>
      <c r="S101" s="67"/>
      <c r="T101" s="67"/>
      <c r="U101" s="67"/>
      <c r="V101" s="67"/>
      <c r="W101" s="67"/>
      <c r="X101" s="67"/>
      <c r="Y101" s="67"/>
      <c r="Z101" s="67"/>
      <c r="AA101" s="67"/>
      <c r="AB101" s="67"/>
      <c r="AC101" s="67"/>
      <c r="AD101" s="87"/>
      <c r="AE101" s="14"/>
      <c r="AF101" s="29" t="s">
        <v>4</v>
      </c>
      <c r="AG101" s="30">
        <f>ROUNDDOWN(AG100/AG97,3)</f>
        <v>0</v>
      </c>
    </row>
    <row r="102" spans="2:33" ht="13.5" customHeight="1" x14ac:dyDescent="0.15">
      <c r="B102" s="77"/>
      <c r="C102" s="66"/>
      <c r="D102" s="68"/>
      <c r="E102" s="68"/>
      <c r="F102" s="68"/>
      <c r="G102" s="68"/>
      <c r="H102" s="68"/>
      <c r="I102" s="68"/>
      <c r="J102" s="68"/>
      <c r="K102" s="68"/>
      <c r="L102" s="68"/>
      <c r="M102" s="68"/>
      <c r="N102" s="68"/>
      <c r="O102" s="68"/>
      <c r="P102" s="68"/>
      <c r="Q102" s="68"/>
      <c r="R102" s="68"/>
      <c r="S102" s="68"/>
      <c r="T102" s="68"/>
      <c r="U102" s="68"/>
      <c r="V102" s="68"/>
      <c r="W102" s="68"/>
      <c r="X102" s="68"/>
      <c r="Y102" s="68"/>
      <c r="Z102" s="68"/>
      <c r="AA102" s="68"/>
      <c r="AB102" s="68"/>
      <c r="AC102" s="68"/>
      <c r="AD102" s="88"/>
      <c r="AE102" s="14"/>
      <c r="AF102" s="31"/>
      <c r="AG102" s="32"/>
    </row>
    <row r="104" spans="2:33" x14ac:dyDescent="0.15">
      <c r="B104" s="33" t="s">
        <v>14</v>
      </c>
      <c r="C104" s="34">
        <f>+AD95+1</f>
        <v>280</v>
      </c>
      <c r="D104" s="35">
        <f>+C104+1</f>
        <v>281</v>
      </c>
      <c r="E104" s="35">
        <f t="shared" ref="E104" si="208">+D104+1</f>
        <v>282</v>
      </c>
      <c r="F104" s="35">
        <f t="shared" ref="F104" si="209">+E104+1</f>
        <v>283</v>
      </c>
      <c r="G104" s="35">
        <f t="shared" ref="G104" si="210">+F104+1</f>
        <v>284</v>
      </c>
      <c r="H104" s="35">
        <f t="shared" ref="H104" si="211">+G104+1</f>
        <v>285</v>
      </c>
      <c r="I104" s="35">
        <f t="shared" ref="I104" si="212">+H104+1</f>
        <v>286</v>
      </c>
      <c r="J104" s="35">
        <f t="shared" ref="J104" si="213">+I104+1</f>
        <v>287</v>
      </c>
      <c r="K104" s="35">
        <f t="shared" ref="K104" si="214">+J104+1</f>
        <v>288</v>
      </c>
      <c r="L104" s="35">
        <f t="shared" ref="L104" si="215">+K104+1</f>
        <v>289</v>
      </c>
      <c r="M104" s="35">
        <f t="shared" ref="M104" si="216">+L104+1</f>
        <v>290</v>
      </c>
      <c r="N104" s="35">
        <f t="shared" ref="N104" si="217">+M104+1</f>
        <v>291</v>
      </c>
      <c r="O104" s="35">
        <f t="shared" ref="O104" si="218">+N104+1</f>
        <v>292</v>
      </c>
      <c r="P104" s="35">
        <f t="shared" ref="P104" si="219">+O104+1</f>
        <v>293</v>
      </c>
      <c r="Q104" s="35">
        <f t="shared" ref="Q104" si="220">+P104+1</f>
        <v>294</v>
      </c>
      <c r="R104" s="35">
        <f t="shared" ref="R104" si="221">+Q104+1</f>
        <v>295</v>
      </c>
      <c r="S104" s="35">
        <f t="shared" ref="S104" si="222">+R104+1</f>
        <v>296</v>
      </c>
      <c r="T104" s="35">
        <f t="shared" ref="T104" si="223">+S104+1</f>
        <v>297</v>
      </c>
      <c r="U104" s="35">
        <f t="shared" ref="U104" si="224">+T104+1</f>
        <v>298</v>
      </c>
      <c r="V104" s="35">
        <f t="shared" ref="V104" si="225">+U104+1</f>
        <v>299</v>
      </c>
      <c r="W104" s="35">
        <f>+V104+1</f>
        <v>300</v>
      </c>
      <c r="X104" s="35">
        <f t="shared" ref="X104" si="226">+W104+1</f>
        <v>301</v>
      </c>
      <c r="Y104" s="35">
        <f t="shared" ref="Y104" si="227">+X104+1</f>
        <v>302</v>
      </c>
      <c r="Z104" s="35">
        <f t="shared" ref="Z104" si="228">+Y104+1</f>
        <v>303</v>
      </c>
      <c r="AA104" s="35">
        <f>+Z104+1</f>
        <v>304</v>
      </c>
      <c r="AB104" s="35">
        <f t="shared" ref="AB104" si="229">+AA104+1</f>
        <v>305</v>
      </c>
      <c r="AC104" s="35">
        <f>+AB104+1</f>
        <v>306</v>
      </c>
      <c r="AD104" s="36">
        <f t="shared" ref="AD104" si="230">+AC104+1</f>
        <v>307</v>
      </c>
      <c r="AE104" s="19"/>
      <c r="AF104" s="80">
        <f>+AF95+1</f>
        <v>11</v>
      </c>
      <c r="AG104" s="81"/>
    </row>
    <row r="105" spans="2:33" x14ac:dyDescent="0.15">
      <c r="B105" s="37" t="s">
        <v>8</v>
      </c>
      <c r="C105" s="38" t="str">
        <f>TEXT(WEEKDAY(+C104),"aaa")</f>
        <v>土</v>
      </c>
      <c r="D105" s="39" t="str">
        <f t="shared" ref="D105:AD105" si="231">TEXT(WEEKDAY(+D104),"aaa")</f>
        <v>日</v>
      </c>
      <c r="E105" s="39" t="str">
        <f t="shared" si="231"/>
        <v>月</v>
      </c>
      <c r="F105" s="39" t="str">
        <f t="shared" si="231"/>
        <v>火</v>
      </c>
      <c r="G105" s="39" t="str">
        <f t="shared" si="231"/>
        <v>水</v>
      </c>
      <c r="H105" s="39" t="str">
        <f t="shared" si="231"/>
        <v>木</v>
      </c>
      <c r="I105" s="39" t="str">
        <f t="shared" si="231"/>
        <v>金</v>
      </c>
      <c r="J105" s="39" t="str">
        <f t="shared" si="231"/>
        <v>土</v>
      </c>
      <c r="K105" s="39" t="str">
        <f t="shared" si="231"/>
        <v>日</v>
      </c>
      <c r="L105" s="39" t="str">
        <f t="shared" si="231"/>
        <v>月</v>
      </c>
      <c r="M105" s="39" t="str">
        <f t="shared" si="231"/>
        <v>火</v>
      </c>
      <c r="N105" s="39" t="str">
        <f t="shared" si="231"/>
        <v>水</v>
      </c>
      <c r="O105" s="39" t="str">
        <f t="shared" si="231"/>
        <v>木</v>
      </c>
      <c r="P105" s="39" t="str">
        <f t="shared" si="231"/>
        <v>金</v>
      </c>
      <c r="Q105" s="39" t="str">
        <f t="shared" si="231"/>
        <v>土</v>
      </c>
      <c r="R105" s="39" t="str">
        <f t="shared" si="231"/>
        <v>日</v>
      </c>
      <c r="S105" s="39" t="str">
        <f t="shared" si="231"/>
        <v>月</v>
      </c>
      <c r="T105" s="39" t="str">
        <f t="shared" si="231"/>
        <v>火</v>
      </c>
      <c r="U105" s="39" t="str">
        <f t="shared" si="231"/>
        <v>水</v>
      </c>
      <c r="V105" s="39" t="str">
        <f t="shared" si="231"/>
        <v>木</v>
      </c>
      <c r="W105" s="39" t="str">
        <f t="shared" si="231"/>
        <v>金</v>
      </c>
      <c r="X105" s="39" t="str">
        <f t="shared" si="231"/>
        <v>土</v>
      </c>
      <c r="Y105" s="39" t="str">
        <f t="shared" si="231"/>
        <v>日</v>
      </c>
      <c r="Z105" s="39" t="str">
        <f t="shared" si="231"/>
        <v>月</v>
      </c>
      <c r="AA105" s="39" t="str">
        <f t="shared" si="231"/>
        <v>火</v>
      </c>
      <c r="AB105" s="39" t="str">
        <f t="shared" si="231"/>
        <v>水</v>
      </c>
      <c r="AC105" s="39" t="str">
        <f t="shared" si="231"/>
        <v>木</v>
      </c>
      <c r="AD105" s="40" t="str">
        <f t="shared" si="231"/>
        <v>金</v>
      </c>
      <c r="AE105" s="14"/>
      <c r="AF105" s="24" t="s">
        <v>22</v>
      </c>
      <c r="AG105" s="42">
        <f>COUNTA(C106:AD107)</f>
        <v>0</v>
      </c>
    </row>
    <row r="106" spans="2:33" x14ac:dyDescent="0.15">
      <c r="B106" s="74" t="s">
        <v>23</v>
      </c>
      <c r="C106" s="73"/>
      <c r="D106" s="69"/>
      <c r="E106" s="69"/>
      <c r="F106" s="69"/>
      <c r="G106" s="69"/>
      <c r="H106" s="69"/>
      <c r="I106" s="69"/>
      <c r="J106" s="69"/>
      <c r="K106" s="69"/>
      <c r="L106" s="69"/>
      <c r="M106" s="69"/>
      <c r="N106" s="69"/>
      <c r="O106" s="69"/>
      <c r="P106" s="69"/>
      <c r="Q106" s="69"/>
      <c r="R106" s="69"/>
      <c r="S106" s="69"/>
      <c r="T106" s="69"/>
      <c r="U106" s="69"/>
      <c r="V106" s="69"/>
      <c r="W106" s="69"/>
      <c r="X106" s="69"/>
      <c r="Y106" s="69"/>
      <c r="Z106" s="69"/>
      <c r="AA106" s="69"/>
      <c r="AB106" s="69"/>
      <c r="AC106" s="69"/>
      <c r="AD106" s="82"/>
      <c r="AE106" s="14"/>
      <c r="AF106" s="25" t="s">
        <v>2</v>
      </c>
      <c r="AG106" s="43">
        <f>IF(AND($G$5&gt;=C104,$G$5&lt;=AD104),$G$5-C104+1-AG105,COUNTA(C104:AD104)-AG105)</f>
        <v>28</v>
      </c>
    </row>
    <row r="107" spans="2:33" x14ac:dyDescent="0.15">
      <c r="B107" s="75"/>
      <c r="C107" s="73"/>
      <c r="D107" s="70"/>
      <c r="E107" s="70"/>
      <c r="F107" s="70"/>
      <c r="G107" s="70"/>
      <c r="H107" s="70"/>
      <c r="I107" s="70"/>
      <c r="J107" s="70"/>
      <c r="K107" s="70"/>
      <c r="L107" s="70"/>
      <c r="M107" s="70"/>
      <c r="N107" s="70"/>
      <c r="O107" s="70"/>
      <c r="P107" s="70"/>
      <c r="Q107" s="70"/>
      <c r="R107" s="70"/>
      <c r="S107" s="70"/>
      <c r="T107" s="70"/>
      <c r="U107" s="70"/>
      <c r="V107" s="70"/>
      <c r="W107" s="70"/>
      <c r="X107" s="70"/>
      <c r="Y107" s="70"/>
      <c r="Z107" s="70"/>
      <c r="AA107" s="70"/>
      <c r="AB107" s="70"/>
      <c r="AC107" s="70"/>
      <c r="AD107" s="83"/>
      <c r="AE107" s="14"/>
      <c r="AF107" s="25" t="s">
        <v>9</v>
      </c>
      <c r="AG107" s="43">
        <f>+COUNTA(C108:AD109)</f>
        <v>0</v>
      </c>
    </row>
    <row r="108" spans="2:33" x14ac:dyDescent="0.15">
      <c r="B108" s="89" t="s">
        <v>0</v>
      </c>
      <c r="C108" s="91"/>
      <c r="D108" s="69"/>
      <c r="E108" s="78"/>
      <c r="F108" s="78"/>
      <c r="G108" s="69"/>
      <c r="H108" s="69"/>
      <c r="I108" s="69"/>
      <c r="J108" s="69"/>
      <c r="K108" s="69"/>
      <c r="L108" s="78"/>
      <c r="M108" s="78"/>
      <c r="N108" s="69"/>
      <c r="O108" s="69"/>
      <c r="P108" s="69"/>
      <c r="Q108" s="69"/>
      <c r="R108" s="69"/>
      <c r="S108" s="78"/>
      <c r="T108" s="78"/>
      <c r="U108" s="69"/>
      <c r="V108" s="69"/>
      <c r="W108" s="69"/>
      <c r="X108" s="69"/>
      <c r="Y108" s="69"/>
      <c r="Z108" s="78"/>
      <c r="AA108" s="78"/>
      <c r="AB108" s="69"/>
      <c r="AC108" s="69"/>
      <c r="AD108" s="82"/>
      <c r="AE108" s="14"/>
      <c r="AF108" s="25" t="s">
        <v>12</v>
      </c>
      <c r="AG108" s="27">
        <f>ROUNDDOWN(AG107/AG106,3)</f>
        <v>0</v>
      </c>
    </row>
    <row r="109" spans="2:33" ht="13.5" customHeight="1" x14ac:dyDescent="0.15">
      <c r="B109" s="90"/>
      <c r="C109" s="91"/>
      <c r="D109" s="70"/>
      <c r="E109" s="79"/>
      <c r="F109" s="79"/>
      <c r="G109" s="70"/>
      <c r="H109" s="70"/>
      <c r="I109" s="70"/>
      <c r="J109" s="70"/>
      <c r="K109" s="70"/>
      <c r="L109" s="79"/>
      <c r="M109" s="79"/>
      <c r="N109" s="70"/>
      <c r="O109" s="70"/>
      <c r="P109" s="70"/>
      <c r="Q109" s="70"/>
      <c r="R109" s="70"/>
      <c r="S109" s="79"/>
      <c r="T109" s="79"/>
      <c r="U109" s="70"/>
      <c r="V109" s="70"/>
      <c r="W109" s="70"/>
      <c r="X109" s="70"/>
      <c r="Y109" s="70"/>
      <c r="Z109" s="79"/>
      <c r="AA109" s="79"/>
      <c r="AB109" s="70"/>
      <c r="AC109" s="70"/>
      <c r="AD109" s="83"/>
      <c r="AE109" s="14"/>
      <c r="AF109" s="25" t="s">
        <v>13</v>
      </c>
      <c r="AG109" s="23">
        <f>+COUNTA(C110:AD111)</f>
        <v>0</v>
      </c>
    </row>
    <row r="110" spans="2:33" ht="13.5" customHeight="1" x14ac:dyDescent="0.15">
      <c r="B110" s="63" t="s">
        <v>10</v>
      </c>
      <c r="C110" s="65"/>
      <c r="D110" s="67"/>
      <c r="E110" s="67"/>
      <c r="F110" s="67"/>
      <c r="G110" s="67"/>
      <c r="H110" s="67"/>
      <c r="I110" s="67"/>
      <c r="J110" s="67"/>
      <c r="K110" s="67"/>
      <c r="L110" s="67"/>
      <c r="M110" s="67"/>
      <c r="N110" s="67"/>
      <c r="O110" s="67"/>
      <c r="P110" s="67"/>
      <c r="Q110" s="67"/>
      <c r="R110" s="67"/>
      <c r="S110" s="67"/>
      <c r="T110" s="67"/>
      <c r="U110" s="67"/>
      <c r="V110" s="67"/>
      <c r="W110" s="67"/>
      <c r="X110" s="67"/>
      <c r="Y110" s="67"/>
      <c r="Z110" s="67"/>
      <c r="AA110" s="67"/>
      <c r="AB110" s="67"/>
      <c r="AC110" s="67"/>
      <c r="AD110" s="87"/>
      <c r="AE110" s="14"/>
      <c r="AF110" s="29" t="s">
        <v>4</v>
      </c>
      <c r="AG110" s="30">
        <f>ROUNDDOWN(AG109/AG106,3)</f>
        <v>0</v>
      </c>
    </row>
    <row r="111" spans="2:33" ht="13.5" customHeight="1" x14ac:dyDescent="0.15">
      <c r="B111" s="64"/>
      <c r="C111" s="66"/>
      <c r="D111" s="68"/>
      <c r="E111" s="68"/>
      <c r="F111" s="68"/>
      <c r="G111" s="68"/>
      <c r="H111" s="68"/>
      <c r="I111" s="68"/>
      <c r="J111" s="68"/>
      <c r="K111" s="68"/>
      <c r="L111" s="68"/>
      <c r="M111" s="68"/>
      <c r="N111" s="68"/>
      <c r="O111" s="68"/>
      <c r="P111" s="68"/>
      <c r="Q111" s="68"/>
      <c r="R111" s="68"/>
      <c r="S111" s="68"/>
      <c r="T111" s="68"/>
      <c r="U111" s="68"/>
      <c r="V111" s="68"/>
      <c r="W111" s="68"/>
      <c r="X111" s="68"/>
      <c r="Y111" s="68"/>
      <c r="Z111" s="68"/>
      <c r="AA111" s="68"/>
      <c r="AB111" s="68"/>
      <c r="AC111" s="68"/>
      <c r="AD111" s="88"/>
      <c r="AE111" s="14"/>
      <c r="AF111" s="31"/>
      <c r="AG111" s="32"/>
    </row>
    <row r="113" spans="2:33" x14ac:dyDescent="0.15">
      <c r="B113" s="33" t="s">
        <v>14</v>
      </c>
      <c r="C113" s="34">
        <f>+AD104+1</f>
        <v>308</v>
      </c>
      <c r="D113" s="35">
        <f>+C113+1</f>
        <v>309</v>
      </c>
      <c r="E113" s="35">
        <f t="shared" ref="E113" si="232">+D113+1</f>
        <v>310</v>
      </c>
      <c r="F113" s="35">
        <f t="shared" ref="F113" si="233">+E113+1</f>
        <v>311</v>
      </c>
      <c r="G113" s="35">
        <f t="shared" ref="G113" si="234">+F113+1</f>
        <v>312</v>
      </c>
      <c r="H113" s="35">
        <f t="shared" ref="H113" si="235">+G113+1</f>
        <v>313</v>
      </c>
      <c r="I113" s="35">
        <f t="shared" ref="I113" si="236">+H113+1</f>
        <v>314</v>
      </c>
      <c r="J113" s="35">
        <f t="shared" ref="J113" si="237">+I113+1</f>
        <v>315</v>
      </c>
      <c r="K113" s="35">
        <f t="shared" ref="K113" si="238">+J113+1</f>
        <v>316</v>
      </c>
      <c r="L113" s="35">
        <f t="shared" ref="L113" si="239">+K113+1</f>
        <v>317</v>
      </c>
      <c r="M113" s="35">
        <f t="shared" ref="M113" si="240">+L113+1</f>
        <v>318</v>
      </c>
      <c r="N113" s="35">
        <f t="shared" ref="N113" si="241">+M113+1</f>
        <v>319</v>
      </c>
      <c r="O113" s="35">
        <f t="shared" ref="O113" si="242">+N113+1</f>
        <v>320</v>
      </c>
      <c r="P113" s="35">
        <f t="shared" ref="P113" si="243">+O113+1</f>
        <v>321</v>
      </c>
      <c r="Q113" s="35">
        <f t="shared" ref="Q113" si="244">+P113+1</f>
        <v>322</v>
      </c>
      <c r="R113" s="35">
        <f t="shared" ref="R113" si="245">+Q113+1</f>
        <v>323</v>
      </c>
      <c r="S113" s="35">
        <f t="shared" ref="S113" si="246">+R113+1</f>
        <v>324</v>
      </c>
      <c r="T113" s="35">
        <f t="shared" ref="T113" si="247">+S113+1</f>
        <v>325</v>
      </c>
      <c r="U113" s="35">
        <f t="shared" ref="U113" si="248">+T113+1</f>
        <v>326</v>
      </c>
      <c r="V113" s="35">
        <f t="shared" ref="V113" si="249">+U113+1</f>
        <v>327</v>
      </c>
      <c r="W113" s="35">
        <f>+V113+1</f>
        <v>328</v>
      </c>
      <c r="X113" s="35">
        <f t="shared" ref="X113" si="250">+W113+1</f>
        <v>329</v>
      </c>
      <c r="Y113" s="35">
        <f t="shared" ref="Y113" si="251">+X113+1</f>
        <v>330</v>
      </c>
      <c r="Z113" s="35">
        <f t="shared" ref="Z113" si="252">+Y113+1</f>
        <v>331</v>
      </c>
      <c r="AA113" s="35">
        <f>+Z113+1</f>
        <v>332</v>
      </c>
      <c r="AB113" s="35">
        <f t="shared" ref="AB113" si="253">+AA113+1</f>
        <v>333</v>
      </c>
      <c r="AC113" s="35">
        <f>+AB113+1</f>
        <v>334</v>
      </c>
      <c r="AD113" s="36">
        <f t="shared" ref="AD113" si="254">+AC113+1</f>
        <v>335</v>
      </c>
      <c r="AE113" s="19"/>
      <c r="AF113" s="80">
        <f>+AF104+1</f>
        <v>12</v>
      </c>
      <c r="AG113" s="81"/>
    </row>
    <row r="114" spans="2:33" x14ac:dyDescent="0.15">
      <c r="B114" s="37" t="s">
        <v>8</v>
      </c>
      <c r="C114" s="38" t="str">
        <f>TEXT(WEEKDAY(+C113),"aaa")</f>
        <v>土</v>
      </c>
      <c r="D114" s="39" t="str">
        <f t="shared" ref="D114:AD114" si="255">TEXT(WEEKDAY(+D113),"aaa")</f>
        <v>日</v>
      </c>
      <c r="E114" s="39" t="str">
        <f t="shared" si="255"/>
        <v>月</v>
      </c>
      <c r="F114" s="39" t="str">
        <f t="shared" si="255"/>
        <v>火</v>
      </c>
      <c r="G114" s="39" t="str">
        <f t="shared" si="255"/>
        <v>水</v>
      </c>
      <c r="H114" s="39" t="str">
        <f t="shared" si="255"/>
        <v>木</v>
      </c>
      <c r="I114" s="39" t="str">
        <f t="shared" si="255"/>
        <v>金</v>
      </c>
      <c r="J114" s="39" t="str">
        <f t="shared" si="255"/>
        <v>土</v>
      </c>
      <c r="K114" s="39" t="str">
        <f t="shared" si="255"/>
        <v>日</v>
      </c>
      <c r="L114" s="39" t="str">
        <f t="shared" si="255"/>
        <v>月</v>
      </c>
      <c r="M114" s="39" t="str">
        <f t="shared" si="255"/>
        <v>火</v>
      </c>
      <c r="N114" s="39" t="str">
        <f t="shared" si="255"/>
        <v>水</v>
      </c>
      <c r="O114" s="39" t="str">
        <f t="shared" si="255"/>
        <v>木</v>
      </c>
      <c r="P114" s="39" t="str">
        <f t="shared" si="255"/>
        <v>金</v>
      </c>
      <c r="Q114" s="39" t="str">
        <f t="shared" si="255"/>
        <v>土</v>
      </c>
      <c r="R114" s="39" t="str">
        <f t="shared" si="255"/>
        <v>日</v>
      </c>
      <c r="S114" s="39" t="str">
        <f t="shared" si="255"/>
        <v>月</v>
      </c>
      <c r="T114" s="39" t="str">
        <f t="shared" si="255"/>
        <v>火</v>
      </c>
      <c r="U114" s="39" t="str">
        <f t="shared" si="255"/>
        <v>水</v>
      </c>
      <c r="V114" s="39" t="str">
        <f t="shared" si="255"/>
        <v>木</v>
      </c>
      <c r="W114" s="39" t="str">
        <f t="shared" si="255"/>
        <v>金</v>
      </c>
      <c r="X114" s="39" t="str">
        <f t="shared" si="255"/>
        <v>土</v>
      </c>
      <c r="Y114" s="39" t="str">
        <f t="shared" si="255"/>
        <v>日</v>
      </c>
      <c r="Z114" s="39" t="str">
        <f t="shared" si="255"/>
        <v>月</v>
      </c>
      <c r="AA114" s="39" t="str">
        <f t="shared" si="255"/>
        <v>火</v>
      </c>
      <c r="AB114" s="39" t="str">
        <f t="shared" si="255"/>
        <v>水</v>
      </c>
      <c r="AC114" s="39" t="str">
        <f t="shared" si="255"/>
        <v>木</v>
      </c>
      <c r="AD114" s="40" t="str">
        <f t="shared" si="255"/>
        <v>金</v>
      </c>
      <c r="AE114" s="14"/>
      <c r="AF114" s="24" t="s">
        <v>22</v>
      </c>
      <c r="AG114" s="42">
        <f>COUNTA(C115:AD116)</f>
        <v>0</v>
      </c>
    </row>
    <row r="115" spans="2:33" x14ac:dyDescent="0.15">
      <c r="B115" s="74" t="s">
        <v>23</v>
      </c>
      <c r="C115" s="73"/>
      <c r="D115" s="69"/>
      <c r="E115" s="69"/>
      <c r="F115" s="69"/>
      <c r="G115" s="69"/>
      <c r="H115" s="69"/>
      <c r="I115" s="69"/>
      <c r="J115" s="69"/>
      <c r="K115" s="69"/>
      <c r="L115" s="69"/>
      <c r="M115" s="69"/>
      <c r="N115" s="69"/>
      <c r="O115" s="69"/>
      <c r="P115" s="69"/>
      <c r="Q115" s="69"/>
      <c r="R115" s="69"/>
      <c r="S115" s="69"/>
      <c r="T115" s="69"/>
      <c r="U115" s="69"/>
      <c r="V115" s="69"/>
      <c r="W115" s="69"/>
      <c r="X115" s="69"/>
      <c r="Y115" s="69"/>
      <c r="Z115" s="69"/>
      <c r="AA115" s="69"/>
      <c r="AB115" s="69"/>
      <c r="AC115" s="69"/>
      <c r="AD115" s="82"/>
      <c r="AE115" s="14"/>
      <c r="AF115" s="25" t="s">
        <v>2</v>
      </c>
      <c r="AG115" s="43">
        <f>IF(AND($G$5&gt;=C113,$G$5&lt;=AD113),$G$5-C113+1-AG114,COUNTA(C113:AD113)-AG114)</f>
        <v>28</v>
      </c>
    </row>
    <row r="116" spans="2:33" x14ac:dyDescent="0.15">
      <c r="B116" s="75"/>
      <c r="C116" s="73"/>
      <c r="D116" s="70"/>
      <c r="E116" s="70"/>
      <c r="F116" s="70"/>
      <c r="G116" s="70"/>
      <c r="H116" s="70"/>
      <c r="I116" s="70"/>
      <c r="J116" s="70"/>
      <c r="K116" s="70"/>
      <c r="L116" s="70"/>
      <c r="M116" s="70"/>
      <c r="N116" s="70"/>
      <c r="O116" s="70"/>
      <c r="P116" s="70"/>
      <c r="Q116" s="70"/>
      <c r="R116" s="70"/>
      <c r="S116" s="70"/>
      <c r="T116" s="70"/>
      <c r="U116" s="70"/>
      <c r="V116" s="70"/>
      <c r="W116" s="70"/>
      <c r="X116" s="70"/>
      <c r="Y116" s="70"/>
      <c r="Z116" s="70"/>
      <c r="AA116" s="70"/>
      <c r="AB116" s="70"/>
      <c r="AC116" s="70"/>
      <c r="AD116" s="83"/>
      <c r="AE116" s="14"/>
      <c r="AF116" s="25" t="s">
        <v>9</v>
      </c>
      <c r="AG116" s="43">
        <f>+COUNTA(C117:AD118)</f>
        <v>0</v>
      </c>
    </row>
    <row r="117" spans="2:33" x14ac:dyDescent="0.15">
      <c r="B117" s="89" t="s">
        <v>0</v>
      </c>
      <c r="C117" s="91"/>
      <c r="D117" s="69"/>
      <c r="E117" s="78"/>
      <c r="F117" s="78"/>
      <c r="G117" s="69"/>
      <c r="H117" s="69"/>
      <c r="I117" s="69"/>
      <c r="J117" s="69"/>
      <c r="K117" s="69"/>
      <c r="L117" s="78"/>
      <c r="M117" s="78"/>
      <c r="N117" s="69"/>
      <c r="O117" s="69"/>
      <c r="P117" s="69"/>
      <c r="Q117" s="69"/>
      <c r="R117" s="69"/>
      <c r="S117" s="78"/>
      <c r="T117" s="78"/>
      <c r="U117" s="69"/>
      <c r="V117" s="69"/>
      <c r="W117" s="69"/>
      <c r="X117" s="69"/>
      <c r="Y117" s="69"/>
      <c r="Z117" s="78"/>
      <c r="AA117" s="78"/>
      <c r="AB117" s="69"/>
      <c r="AC117" s="69"/>
      <c r="AD117" s="82"/>
      <c r="AE117" s="14"/>
      <c r="AF117" s="25" t="s">
        <v>12</v>
      </c>
      <c r="AG117" s="27">
        <f>ROUNDDOWN(AG116/AG115,3)</f>
        <v>0</v>
      </c>
    </row>
    <row r="118" spans="2:33" ht="13.5" customHeight="1" x14ac:dyDescent="0.15">
      <c r="B118" s="90"/>
      <c r="C118" s="91"/>
      <c r="D118" s="70"/>
      <c r="E118" s="79"/>
      <c r="F118" s="79"/>
      <c r="G118" s="70"/>
      <c r="H118" s="70"/>
      <c r="I118" s="70"/>
      <c r="J118" s="70"/>
      <c r="K118" s="70"/>
      <c r="L118" s="79"/>
      <c r="M118" s="79"/>
      <c r="N118" s="70"/>
      <c r="O118" s="70"/>
      <c r="P118" s="70"/>
      <c r="Q118" s="70"/>
      <c r="R118" s="70"/>
      <c r="S118" s="79"/>
      <c r="T118" s="79"/>
      <c r="U118" s="70"/>
      <c r="V118" s="70"/>
      <c r="W118" s="70"/>
      <c r="X118" s="70"/>
      <c r="Y118" s="70"/>
      <c r="Z118" s="79"/>
      <c r="AA118" s="79"/>
      <c r="AB118" s="70"/>
      <c r="AC118" s="70"/>
      <c r="AD118" s="83"/>
      <c r="AE118" s="14"/>
      <c r="AF118" s="25" t="s">
        <v>13</v>
      </c>
      <c r="AG118" s="23">
        <f>+COUNTA(C119:AD120)</f>
        <v>0</v>
      </c>
    </row>
    <row r="119" spans="2:33" ht="13.5" customHeight="1" x14ac:dyDescent="0.15">
      <c r="B119" s="63" t="s">
        <v>10</v>
      </c>
      <c r="C119" s="65"/>
      <c r="D119" s="67"/>
      <c r="E119" s="67"/>
      <c r="F119" s="67"/>
      <c r="G119" s="67"/>
      <c r="H119" s="67"/>
      <c r="I119" s="67"/>
      <c r="J119" s="67"/>
      <c r="K119" s="67"/>
      <c r="L119" s="67"/>
      <c r="M119" s="67"/>
      <c r="N119" s="67"/>
      <c r="O119" s="67"/>
      <c r="P119" s="67"/>
      <c r="Q119" s="67"/>
      <c r="R119" s="67"/>
      <c r="S119" s="67"/>
      <c r="T119" s="67"/>
      <c r="U119" s="67"/>
      <c r="V119" s="67"/>
      <c r="W119" s="67"/>
      <c r="X119" s="67"/>
      <c r="Y119" s="67"/>
      <c r="Z119" s="67"/>
      <c r="AA119" s="67"/>
      <c r="AB119" s="67"/>
      <c r="AC119" s="67"/>
      <c r="AD119" s="87"/>
      <c r="AE119" s="14"/>
      <c r="AF119" s="29" t="s">
        <v>4</v>
      </c>
      <c r="AG119" s="30">
        <f>ROUNDDOWN(AG118/AG115,3)</f>
        <v>0</v>
      </c>
    </row>
    <row r="120" spans="2:33" ht="13.5" customHeight="1" x14ac:dyDescent="0.15">
      <c r="B120" s="64"/>
      <c r="C120" s="66"/>
      <c r="D120" s="68"/>
      <c r="E120" s="68"/>
      <c r="F120" s="68"/>
      <c r="G120" s="68"/>
      <c r="H120" s="68"/>
      <c r="I120" s="68"/>
      <c r="J120" s="68"/>
      <c r="K120" s="68"/>
      <c r="L120" s="68"/>
      <c r="M120" s="68"/>
      <c r="N120" s="68"/>
      <c r="O120" s="68"/>
      <c r="P120" s="68"/>
      <c r="Q120" s="68"/>
      <c r="R120" s="68"/>
      <c r="S120" s="68"/>
      <c r="T120" s="68"/>
      <c r="U120" s="68"/>
      <c r="V120" s="68"/>
      <c r="W120" s="68"/>
      <c r="X120" s="68"/>
      <c r="Y120" s="68"/>
      <c r="Z120" s="68"/>
      <c r="AA120" s="68"/>
      <c r="AB120" s="68"/>
      <c r="AC120" s="68"/>
      <c r="AD120" s="88"/>
      <c r="AE120" s="14"/>
      <c r="AF120" s="31"/>
      <c r="AG120" s="32"/>
    </row>
    <row r="122" spans="2:33" x14ac:dyDescent="0.15">
      <c r="B122" s="33" t="s">
        <v>14</v>
      </c>
      <c r="C122" s="34">
        <f>+AD113+1</f>
        <v>336</v>
      </c>
      <c r="D122" s="35">
        <f>+C122+1</f>
        <v>337</v>
      </c>
      <c r="E122" s="35">
        <f t="shared" ref="E122" si="256">+D122+1</f>
        <v>338</v>
      </c>
      <c r="F122" s="35">
        <f t="shared" ref="F122" si="257">+E122+1</f>
        <v>339</v>
      </c>
      <c r="G122" s="35">
        <f t="shared" ref="G122" si="258">+F122+1</f>
        <v>340</v>
      </c>
      <c r="H122" s="35">
        <f t="shared" ref="H122" si="259">+G122+1</f>
        <v>341</v>
      </c>
      <c r="I122" s="35">
        <f t="shared" ref="I122" si="260">+H122+1</f>
        <v>342</v>
      </c>
      <c r="J122" s="35">
        <f t="shared" ref="J122" si="261">+I122+1</f>
        <v>343</v>
      </c>
      <c r="K122" s="35">
        <f t="shared" ref="K122" si="262">+J122+1</f>
        <v>344</v>
      </c>
      <c r="L122" s="35">
        <f t="shared" ref="L122" si="263">+K122+1</f>
        <v>345</v>
      </c>
      <c r="M122" s="35">
        <f t="shared" ref="M122" si="264">+L122+1</f>
        <v>346</v>
      </c>
      <c r="N122" s="35">
        <f t="shared" ref="N122" si="265">+M122+1</f>
        <v>347</v>
      </c>
      <c r="O122" s="35">
        <f t="shared" ref="O122" si="266">+N122+1</f>
        <v>348</v>
      </c>
      <c r="P122" s="35">
        <f t="shared" ref="P122" si="267">+O122+1</f>
        <v>349</v>
      </c>
      <c r="Q122" s="35">
        <f t="shared" ref="Q122" si="268">+P122+1</f>
        <v>350</v>
      </c>
      <c r="R122" s="35">
        <f t="shared" ref="R122" si="269">+Q122+1</f>
        <v>351</v>
      </c>
      <c r="S122" s="35">
        <f t="shared" ref="S122" si="270">+R122+1</f>
        <v>352</v>
      </c>
      <c r="T122" s="35">
        <f t="shared" ref="T122" si="271">+S122+1</f>
        <v>353</v>
      </c>
      <c r="U122" s="35">
        <f t="shared" ref="U122" si="272">+T122+1</f>
        <v>354</v>
      </c>
      <c r="V122" s="35">
        <f t="shared" ref="V122" si="273">+U122+1</f>
        <v>355</v>
      </c>
      <c r="W122" s="35">
        <f>+V122+1</f>
        <v>356</v>
      </c>
      <c r="X122" s="35">
        <f t="shared" ref="X122" si="274">+W122+1</f>
        <v>357</v>
      </c>
      <c r="Y122" s="35">
        <f t="shared" ref="Y122" si="275">+X122+1</f>
        <v>358</v>
      </c>
      <c r="Z122" s="35">
        <f t="shared" ref="Z122" si="276">+Y122+1</f>
        <v>359</v>
      </c>
      <c r="AA122" s="35">
        <f>+Z122+1</f>
        <v>360</v>
      </c>
      <c r="AB122" s="35">
        <f t="shared" ref="AB122" si="277">+AA122+1</f>
        <v>361</v>
      </c>
      <c r="AC122" s="35">
        <f>+AB122+1</f>
        <v>362</v>
      </c>
      <c r="AD122" s="36">
        <f t="shared" ref="AD122" si="278">+AC122+1</f>
        <v>363</v>
      </c>
      <c r="AE122" s="19"/>
      <c r="AF122" s="80">
        <f>+AF113+1</f>
        <v>13</v>
      </c>
      <c r="AG122" s="81"/>
    </row>
    <row r="123" spans="2:33" x14ac:dyDescent="0.15">
      <c r="B123" s="37" t="s">
        <v>8</v>
      </c>
      <c r="C123" s="38" t="str">
        <f>TEXT(WEEKDAY(+C122),"aaa")</f>
        <v>土</v>
      </c>
      <c r="D123" s="39" t="str">
        <f t="shared" ref="D123:AD123" si="279">TEXT(WEEKDAY(+D122),"aaa")</f>
        <v>日</v>
      </c>
      <c r="E123" s="39" t="str">
        <f t="shared" si="279"/>
        <v>月</v>
      </c>
      <c r="F123" s="39" t="str">
        <f t="shared" si="279"/>
        <v>火</v>
      </c>
      <c r="G123" s="39" t="str">
        <f t="shared" si="279"/>
        <v>水</v>
      </c>
      <c r="H123" s="39" t="str">
        <f t="shared" si="279"/>
        <v>木</v>
      </c>
      <c r="I123" s="39" t="str">
        <f t="shared" si="279"/>
        <v>金</v>
      </c>
      <c r="J123" s="39" t="str">
        <f t="shared" si="279"/>
        <v>土</v>
      </c>
      <c r="K123" s="39" t="str">
        <f t="shared" si="279"/>
        <v>日</v>
      </c>
      <c r="L123" s="39" t="str">
        <f t="shared" si="279"/>
        <v>月</v>
      </c>
      <c r="M123" s="39" t="str">
        <f t="shared" si="279"/>
        <v>火</v>
      </c>
      <c r="N123" s="39" t="str">
        <f t="shared" si="279"/>
        <v>水</v>
      </c>
      <c r="O123" s="39" t="str">
        <f t="shared" si="279"/>
        <v>木</v>
      </c>
      <c r="P123" s="39" t="str">
        <f t="shared" si="279"/>
        <v>金</v>
      </c>
      <c r="Q123" s="39" t="str">
        <f t="shared" si="279"/>
        <v>土</v>
      </c>
      <c r="R123" s="39" t="str">
        <f t="shared" si="279"/>
        <v>日</v>
      </c>
      <c r="S123" s="39" t="str">
        <f t="shared" si="279"/>
        <v>月</v>
      </c>
      <c r="T123" s="39" t="str">
        <f t="shared" si="279"/>
        <v>火</v>
      </c>
      <c r="U123" s="39" t="str">
        <f t="shared" si="279"/>
        <v>水</v>
      </c>
      <c r="V123" s="39" t="str">
        <f t="shared" si="279"/>
        <v>木</v>
      </c>
      <c r="W123" s="39" t="str">
        <f t="shared" si="279"/>
        <v>金</v>
      </c>
      <c r="X123" s="39" t="str">
        <f t="shared" si="279"/>
        <v>土</v>
      </c>
      <c r="Y123" s="39" t="str">
        <f t="shared" si="279"/>
        <v>日</v>
      </c>
      <c r="Z123" s="39" t="str">
        <f t="shared" si="279"/>
        <v>月</v>
      </c>
      <c r="AA123" s="39" t="str">
        <f t="shared" si="279"/>
        <v>火</v>
      </c>
      <c r="AB123" s="39" t="str">
        <f t="shared" si="279"/>
        <v>水</v>
      </c>
      <c r="AC123" s="39" t="str">
        <f t="shared" si="279"/>
        <v>木</v>
      </c>
      <c r="AD123" s="40" t="str">
        <f t="shared" si="279"/>
        <v>金</v>
      </c>
      <c r="AE123" s="14"/>
      <c r="AF123" s="24" t="s">
        <v>22</v>
      </c>
      <c r="AG123" s="42">
        <f>COUNTA(C124:AD125)</f>
        <v>0</v>
      </c>
    </row>
    <row r="124" spans="2:33" x14ac:dyDescent="0.15">
      <c r="B124" s="74" t="s">
        <v>23</v>
      </c>
      <c r="C124" s="73"/>
      <c r="D124" s="69"/>
      <c r="E124" s="69"/>
      <c r="F124" s="69"/>
      <c r="G124" s="69"/>
      <c r="H124" s="69"/>
      <c r="I124" s="69"/>
      <c r="J124" s="69"/>
      <c r="K124" s="69"/>
      <c r="L124" s="69"/>
      <c r="M124" s="69"/>
      <c r="N124" s="69"/>
      <c r="O124" s="69"/>
      <c r="P124" s="69"/>
      <c r="Q124" s="69"/>
      <c r="R124" s="69"/>
      <c r="S124" s="69"/>
      <c r="T124" s="69"/>
      <c r="U124" s="69"/>
      <c r="V124" s="69"/>
      <c r="W124" s="69"/>
      <c r="X124" s="69"/>
      <c r="Y124" s="69"/>
      <c r="Z124" s="69"/>
      <c r="AA124" s="69"/>
      <c r="AB124" s="69"/>
      <c r="AC124" s="69"/>
      <c r="AD124" s="82"/>
      <c r="AE124" s="14"/>
      <c r="AF124" s="25" t="s">
        <v>2</v>
      </c>
      <c r="AG124" s="43">
        <f>IF(AND($G$5&gt;=C122,$G$5&lt;=AD122),$G$5-C122+1-AG123,COUNTA(C122:AD122)-AG123)</f>
        <v>28</v>
      </c>
    </row>
    <row r="125" spans="2:33" x14ac:dyDescent="0.15">
      <c r="B125" s="75"/>
      <c r="C125" s="73"/>
      <c r="D125" s="70"/>
      <c r="E125" s="70"/>
      <c r="F125" s="70"/>
      <c r="G125" s="70"/>
      <c r="H125" s="70"/>
      <c r="I125" s="70"/>
      <c r="J125" s="70"/>
      <c r="K125" s="70"/>
      <c r="L125" s="70"/>
      <c r="M125" s="70"/>
      <c r="N125" s="70"/>
      <c r="O125" s="70"/>
      <c r="P125" s="70"/>
      <c r="Q125" s="70"/>
      <c r="R125" s="70"/>
      <c r="S125" s="70"/>
      <c r="T125" s="70"/>
      <c r="U125" s="70"/>
      <c r="V125" s="70"/>
      <c r="W125" s="70"/>
      <c r="X125" s="70"/>
      <c r="Y125" s="70"/>
      <c r="Z125" s="70"/>
      <c r="AA125" s="70"/>
      <c r="AB125" s="70"/>
      <c r="AC125" s="70"/>
      <c r="AD125" s="83"/>
      <c r="AE125" s="14"/>
      <c r="AF125" s="25" t="s">
        <v>9</v>
      </c>
      <c r="AG125" s="43">
        <f>+COUNTA(C126:AD127)</f>
        <v>0</v>
      </c>
    </row>
    <row r="126" spans="2:33" x14ac:dyDescent="0.15">
      <c r="B126" s="89" t="s">
        <v>0</v>
      </c>
      <c r="C126" s="91"/>
      <c r="D126" s="69"/>
      <c r="E126" s="78"/>
      <c r="F126" s="78"/>
      <c r="G126" s="69"/>
      <c r="H126" s="69"/>
      <c r="I126" s="69"/>
      <c r="J126" s="69"/>
      <c r="K126" s="69"/>
      <c r="L126" s="78"/>
      <c r="M126" s="78"/>
      <c r="N126" s="69"/>
      <c r="O126" s="69"/>
      <c r="P126" s="69"/>
      <c r="Q126" s="69"/>
      <c r="R126" s="69"/>
      <c r="S126" s="78"/>
      <c r="T126" s="78"/>
      <c r="U126" s="69"/>
      <c r="V126" s="69"/>
      <c r="W126" s="69"/>
      <c r="X126" s="69"/>
      <c r="Y126" s="69"/>
      <c r="Z126" s="78"/>
      <c r="AA126" s="78"/>
      <c r="AB126" s="69"/>
      <c r="AC126" s="69"/>
      <c r="AD126" s="82"/>
      <c r="AE126" s="14"/>
      <c r="AF126" s="25" t="s">
        <v>12</v>
      </c>
      <c r="AG126" s="27">
        <f>ROUNDDOWN(AG125/AG124,3)</f>
        <v>0</v>
      </c>
    </row>
    <row r="127" spans="2:33" ht="13.5" customHeight="1" x14ac:dyDescent="0.15">
      <c r="B127" s="90"/>
      <c r="C127" s="91"/>
      <c r="D127" s="70"/>
      <c r="E127" s="79"/>
      <c r="F127" s="79"/>
      <c r="G127" s="70"/>
      <c r="H127" s="70"/>
      <c r="I127" s="70"/>
      <c r="J127" s="70"/>
      <c r="K127" s="70"/>
      <c r="L127" s="79"/>
      <c r="M127" s="79"/>
      <c r="N127" s="70"/>
      <c r="O127" s="70"/>
      <c r="P127" s="70"/>
      <c r="Q127" s="70"/>
      <c r="R127" s="70"/>
      <c r="S127" s="79"/>
      <c r="T127" s="79"/>
      <c r="U127" s="70"/>
      <c r="V127" s="70"/>
      <c r="W127" s="70"/>
      <c r="X127" s="70"/>
      <c r="Y127" s="70"/>
      <c r="Z127" s="79"/>
      <c r="AA127" s="79"/>
      <c r="AB127" s="70"/>
      <c r="AC127" s="70"/>
      <c r="AD127" s="83"/>
      <c r="AE127" s="14"/>
      <c r="AF127" s="25" t="s">
        <v>13</v>
      </c>
      <c r="AG127" s="23">
        <f>+COUNTA(C128:AD129)</f>
        <v>0</v>
      </c>
    </row>
    <row r="128" spans="2:33" ht="13.5" customHeight="1" x14ac:dyDescent="0.15">
      <c r="B128" s="63" t="s">
        <v>10</v>
      </c>
      <c r="C128" s="65"/>
      <c r="D128" s="67"/>
      <c r="E128" s="67"/>
      <c r="F128" s="67"/>
      <c r="G128" s="67"/>
      <c r="H128" s="67"/>
      <c r="I128" s="67"/>
      <c r="J128" s="67"/>
      <c r="K128" s="67"/>
      <c r="L128" s="67"/>
      <c r="M128" s="67"/>
      <c r="N128" s="67"/>
      <c r="O128" s="67"/>
      <c r="P128" s="67"/>
      <c r="Q128" s="67"/>
      <c r="R128" s="67"/>
      <c r="S128" s="67"/>
      <c r="T128" s="67"/>
      <c r="U128" s="67"/>
      <c r="V128" s="67"/>
      <c r="W128" s="67"/>
      <c r="X128" s="67"/>
      <c r="Y128" s="67"/>
      <c r="Z128" s="67"/>
      <c r="AA128" s="67"/>
      <c r="AB128" s="67"/>
      <c r="AC128" s="67"/>
      <c r="AD128" s="87"/>
      <c r="AE128" s="14"/>
      <c r="AF128" s="29" t="s">
        <v>4</v>
      </c>
      <c r="AG128" s="30">
        <f>ROUNDDOWN(AG127/AG124,3)</f>
        <v>0</v>
      </c>
    </row>
    <row r="129" spans="2:33" ht="13.5" customHeight="1" x14ac:dyDescent="0.15">
      <c r="B129" s="64"/>
      <c r="C129" s="66"/>
      <c r="D129" s="68"/>
      <c r="E129" s="68"/>
      <c r="F129" s="68"/>
      <c r="G129" s="68"/>
      <c r="H129" s="68"/>
      <c r="I129" s="68"/>
      <c r="J129" s="68"/>
      <c r="K129" s="68"/>
      <c r="L129" s="68"/>
      <c r="M129" s="68"/>
      <c r="N129" s="68"/>
      <c r="O129" s="68"/>
      <c r="P129" s="68"/>
      <c r="Q129" s="68"/>
      <c r="R129" s="68"/>
      <c r="S129" s="68"/>
      <c r="T129" s="68"/>
      <c r="U129" s="68"/>
      <c r="V129" s="68"/>
      <c r="W129" s="68"/>
      <c r="X129" s="68"/>
      <c r="Y129" s="68"/>
      <c r="Z129" s="68"/>
      <c r="AA129" s="68"/>
      <c r="AB129" s="68"/>
      <c r="AC129" s="68"/>
      <c r="AD129" s="88"/>
      <c r="AE129" s="14"/>
      <c r="AF129" s="31"/>
      <c r="AG129" s="32"/>
    </row>
    <row r="131" spans="2:33" x14ac:dyDescent="0.15">
      <c r="B131" s="33" t="s">
        <v>14</v>
      </c>
      <c r="C131" s="34">
        <f>+AD122+1</f>
        <v>364</v>
      </c>
      <c r="D131" s="35">
        <f>+C131+1</f>
        <v>365</v>
      </c>
      <c r="E131" s="35">
        <f t="shared" ref="E131" si="280">+D131+1</f>
        <v>366</v>
      </c>
      <c r="F131" s="35">
        <f t="shared" ref="F131" si="281">+E131+1</f>
        <v>367</v>
      </c>
      <c r="G131" s="35">
        <f t="shared" ref="G131" si="282">+F131+1</f>
        <v>368</v>
      </c>
      <c r="H131" s="35">
        <f t="shared" ref="H131" si="283">+G131+1</f>
        <v>369</v>
      </c>
      <c r="I131" s="35">
        <f t="shared" ref="I131" si="284">+H131+1</f>
        <v>370</v>
      </c>
      <c r="J131" s="35">
        <f t="shared" ref="J131" si="285">+I131+1</f>
        <v>371</v>
      </c>
      <c r="K131" s="35">
        <f t="shared" ref="K131" si="286">+J131+1</f>
        <v>372</v>
      </c>
      <c r="L131" s="35">
        <f t="shared" ref="L131" si="287">+K131+1</f>
        <v>373</v>
      </c>
      <c r="M131" s="35">
        <f t="shared" ref="M131" si="288">+L131+1</f>
        <v>374</v>
      </c>
      <c r="N131" s="35">
        <f t="shared" ref="N131" si="289">+M131+1</f>
        <v>375</v>
      </c>
      <c r="O131" s="35">
        <f t="shared" ref="O131" si="290">+N131+1</f>
        <v>376</v>
      </c>
      <c r="P131" s="35">
        <f t="shared" ref="P131" si="291">+O131+1</f>
        <v>377</v>
      </c>
      <c r="Q131" s="35">
        <f t="shared" ref="Q131" si="292">+P131+1</f>
        <v>378</v>
      </c>
      <c r="R131" s="35">
        <f t="shared" ref="R131" si="293">+Q131+1</f>
        <v>379</v>
      </c>
      <c r="S131" s="35">
        <f t="shared" ref="S131" si="294">+R131+1</f>
        <v>380</v>
      </c>
      <c r="T131" s="35">
        <f t="shared" ref="T131" si="295">+S131+1</f>
        <v>381</v>
      </c>
      <c r="U131" s="35">
        <f t="shared" ref="U131" si="296">+T131+1</f>
        <v>382</v>
      </c>
      <c r="V131" s="35">
        <f t="shared" ref="V131" si="297">+U131+1</f>
        <v>383</v>
      </c>
      <c r="W131" s="35">
        <f>+V131+1</f>
        <v>384</v>
      </c>
      <c r="X131" s="35">
        <f t="shared" ref="X131" si="298">+W131+1</f>
        <v>385</v>
      </c>
      <c r="Y131" s="35">
        <f t="shared" ref="Y131" si="299">+X131+1</f>
        <v>386</v>
      </c>
      <c r="Z131" s="35">
        <f t="shared" ref="Z131" si="300">+Y131+1</f>
        <v>387</v>
      </c>
      <c r="AA131" s="35">
        <f>+Z131+1</f>
        <v>388</v>
      </c>
      <c r="AB131" s="35">
        <f t="shared" ref="AB131" si="301">+AA131+1</f>
        <v>389</v>
      </c>
      <c r="AC131" s="35">
        <f>+AB131+1</f>
        <v>390</v>
      </c>
      <c r="AD131" s="36">
        <f t="shared" ref="AD131" si="302">+AC131+1</f>
        <v>391</v>
      </c>
      <c r="AE131" s="19"/>
      <c r="AF131" s="80">
        <f>+AF122+1</f>
        <v>14</v>
      </c>
      <c r="AG131" s="81"/>
    </row>
    <row r="132" spans="2:33" x14ac:dyDescent="0.15">
      <c r="B132" s="37" t="s">
        <v>8</v>
      </c>
      <c r="C132" s="38" t="str">
        <f>TEXT(WEEKDAY(+C131),"aaa")</f>
        <v>土</v>
      </c>
      <c r="D132" s="39" t="str">
        <f t="shared" ref="D132:AD132" si="303">TEXT(WEEKDAY(+D131),"aaa")</f>
        <v>日</v>
      </c>
      <c r="E132" s="39" t="str">
        <f t="shared" si="303"/>
        <v>月</v>
      </c>
      <c r="F132" s="39" t="str">
        <f t="shared" si="303"/>
        <v>火</v>
      </c>
      <c r="G132" s="39" t="str">
        <f t="shared" si="303"/>
        <v>水</v>
      </c>
      <c r="H132" s="39" t="str">
        <f t="shared" si="303"/>
        <v>木</v>
      </c>
      <c r="I132" s="39" t="str">
        <f t="shared" si="303"/>
        <v>金</v>
      </c>
      <c r="J132" s="39" t="str">
        <f t="shared" si="303"/>
        <v>土</v>
      </c>
      <c r="K132" s="39" t="str">
        <f t="shared" si="303"/>
        <v>日</v>
      </c>
      <c r="L132" s="39" t="str">
        <f t="shared" si="303"/>
        <v>月</v>
      </c>
      <c r="M132" s="39" t="str">
        <f t="shared" si="303"/>
        <v>火</v>
      </c>
      <c r="N132" s="39" t="str">
        <f t="shared" si="303"/>
        <v>水</v>
      </c>
      <c r="O132" s="39" t="str">
        <f t="shared" si="303"/>
        <v>木</v>
      </c>
      <c r="P132" s="39" t="str">
        <f t="shared" si="303"/>
        <v>金</v>
      </c>
      <c r="Q132" s="39" t="str">
        <f t="shared" si="303"/>
        <v>土</v>
      </c>
      <c r="R132" s="39" t="str">
        <f t="shared" si="303"/>
        <v>日</v>
      </c>
      <c r="S132" s="39" t="str">
        <f t="shared" si="303"/>
        <v>月</v>
      </c>
      <c r="T132" s="39" t="str">
        <f t="shared" si="303"/>
        <v>火</v>
      </c>
      <c r="U132" s="39" t="str">
        <f t="shared" si="303"/>
        <v>水</v>
      </c>
      <c r="V132" s="39" t="str">
        <f t="shared" si="303"/>
        <v>木</v>
      </c>
      <c r="W132" s="39" t="str">
        <f t="shared" si="303"/>
        <v>金</v>
      </c>
      <c r="X132" s="39" t="str">
        <f t="shared" si="303"/>
        <v>土</v>
      </c>
      <c r="Y132" s="39" t="str">
        <f t="shared" si="303"/>
        <v>日</v>
      </c>
      <c r="Z132" s="39" t="str">
        <f t="shared" si="303"/>
        <v>月</v>
      </c>
      <c r="AA132" s="39" t="str">
        <f t="shared" si="303"/>
        <v>火</v>
      </c>
      <c r="AB132" s="39" t="str">
        <f t="shared" si="303"/>
        <v>水</v>
      </c>
      <c r="AC132" s="39" t="str">
        <f t="shared" si="303"/>
        <v>木</v>
      </c>
      <c r="AD132" s="40" t="str">
        <f t="shared" si="303"/>
        <v>金</v>
      </c>
      <c r="AE132" s="14"/>
      <c r="AF132" s="24" t="s">
        <v>22</v>
      </c>
      <c r="AG132" s="42">
        <f>COUNTA(C133:AD134)</f>
        <v>0</v>
      </c>
    </row>
    <row r="133" spans="2:33" x14ac:dyDescent="0.15">
      <c r="B133" s="74" t="s">
        <v>23</v>
      </c>
      <c r="C133" s="73"/>
      <c r="D133" s="69"/>
      <c r="E133" s="69"/>
      <c r="F133" s="69"/>
      <c r="G133" s="69"/>
      <c r="H133" s="69"/>
      <c r="I133" s="69"/>
      <c r="J133" s="69"/>
      <c r="K133" s="69"/>
      <c r="L133" s="69"/>
      <c r="M133" s="69"/>
      <c r="N133" s="69"/>
      <c r="O133" s="69"/>
      <c r="P133" s="69"/>
      <c r="Q133" s="69"/>
      <c r="R133" s="69"/>
      <c r="S133" s="69"/>
      <c r="T133" s="69"/>
      <c r="U133" s="69"/>
      <c r="V133" s="69"/>
      <c r="W133" s="69"/>
      <c r="X133" s="69"/>
      <c r="Y133" s="69"/>
      <c r="Z133" s="69"/>
      <c r="AA133" s="69"/>
      <c r="AB133" s="69"/>
      <c r="AC133" s="69"/>
      <c r="AD133" s="82"/>
      <c r="AE133" s="14"/>
      <c r="AF133" s="25" t="s">
        <v>2</v>
      </c>
      <c r="AG133" s="43">
        <f>IF(AND($G$5&gt;=C131,$G$5&lt;=AD131),$G$5-C131+1-AG132,COUNTA(C131:AD131)-AG132)</f>
        <v>28</v>
      </c>
    </row>
    <row r="134" spans="2:33" x14ac:dyDescent="0.15">
      <c r="B134" s="75"/>
      <c r="C134" s="73"/>
      <c r="D134" s="70"/>
      <c r="E134" s="70"/>
      <c r="F134" s="70"/>
      <c r="G134" s="70"/>
      <c r="H134" s="70"/>
      <c r="I134" s="70"/>
      <c r="J134" s="70"/>
      <c r="K134" s="70"/>
      <c r="L134" s="70"/>
      <c r="M134" s="70"/>
      <c r="N134" s="70"/>
      <c r="O134" s="70"/>
      <c r="P134" s="70"/>
      <c r="Q134" s="70"/>
      <c r="R134" s="70"/>
      <c r="S134" s="70"/>
      <c r="T134" s="70"/>
      <c r="U134" s="70"/>
      <c r="V134" s="70"/>
      <c r="W134" s="70"/>
      <c r="X134" s="70"/>
      <c r="Y134" s="70"/>
      <c r="Z134" s="70"/>
      <c r="AA134" s="70"/>
      <c r="AB134" s="70"/>
      <c r="AC134" s="70"/>
      <c r="AD134" s="83"/>
      <c r="AE134" s="14"/>
      <c r="AF134" s="25" t="s">
        <v>9</v>
      </c>
      <c r="AG134" s="43">
        <f>+COUNTA(C135:AD136)</f>
        <v>0</v>
      </c>
    </row>
    <row r="135" spans="2:33" x14ac:dyDescent="0.15">
      <c r="B135" s="89" t="s">
        <v>0</v>
      </c>
      <c r="C135" s="91"/>
      <c r="D135" s="69"/>
      <c r="E135" s="78"/>
      <c r="F135" s="78"/>
      <c r="G135" s="69"/>
      <c r="H135" s="69"/>
      <c r="I135" s="69"/>
      <c r="J135" s="69"/>
      <c r="K135" s="69"/>
      <c r="L135" s="78"/>
      <c r="M135" s="78"/>
      <c r="N135" s="69"/>
      <c r="O135" s="69"/>
      <c r="P135" s="69"/>
      <c r="Q135" s="69"/>
      <c r="R135" s="69"/>
      <c r="S135" s="78"/>
      <c r="T135" s="78"/>
      <c r="U135" s="69"/>
      <c r="V135" s="69"/>
      <c r="W135" s="69"/>
      <c r="X135" s="69"/>
      <c r="Y135" s="69"/>
      <c r="Z135" s="78"/>
      <c r="AA135" s="78"/>
      <c r="AB135" s="69"/>
      <c r="AC135" s="69"/>
      <c r="AD135" s="82"/>
      <c r="AE135" s="14"/>
      <c r="AF135" s="25" t="s">
        <v>12</v>
      </c>
      <c r="AG135" s="27">
        <f>ROUNDDOWN(AG134/AG133,3)</f>
        <v>0</v>
      </c>
    </row>
    <row r="136" spans="2:33" ht="13.5" customHeight="1" x14ac:dyDescent="0.15">
      <c r="B136" s="90"/>
      <c r="C136" s="91"/>
      <c r="D136" s="70"/>
      <c r="E136" s="79"/>
      <c r="F136" s="79"/>
      <c r="G136" s="70"/>
      <c r="H136" s="70"/>
      <c r="I136" s="70"/>
      <c r="J136" s="70"/>
      <c r="K136" s="70"/>
      <c r="L136" s="79"/>
      <c r="M136" s="79"/>
      <c r="N136" s="70"/>
      <c r="O136" s="70"/>
      <c r="P136" s="70"/>
      <c r="Q136" s="70"/>
      <c r="R136" s="70"/>
      <c r="S136" s="79"/>
      <c r="T136" s="79"/>
      <c r="U136" s="70"/>
      <c r="V136" s="70"/>
      <c r="W136" s="70"/>
      <c r="X136" s="70"/>
      <c r="Y136" s="70"/>
      <c r="Z136" s="79"/>
      <c r="AA136" s="79"/>
      <c r="AB136" s="70"/>
      <c r="AC136" s="70"/>
      <c r="AD136" s="83"/>
      <c r="AE136" s="14"/>
      <c r="AF136" s="25" t="s">
        <v>13</v>
      </c>
      <c r="AG136" s="23">
        <f>+COUNTA(C137:AD138)</f>
        <v>0</v>
      </c>
    </row>
    <row r="137" spans="2:33" ht="13.5" customHeight="1" x14ac:dyDescent="0.15">
      <c r="B137" s="63" t="s">
        <v>10</v>
      </c>
      <c r="C137" s="65"/>
      <c r="D137" s="67"/>
      <c r="E137" s="67"/>
      <c r="F137" s="67"/>
      <c r="G137" s="67"/>
      <c r="H137" s="67"/>
      <c r="I137" s="67"/>
      <c r="J137" s="67"/>
      <c r="K137" s="67"/>
      <c r="L137" s="67"/>
      <c r="M137" s="67"/>
      <c r="N137" s="67"/>
      <c r="O137" s="67"/>
      <c r="P137" s="67"/>
      <c r="Q137" s="67"/>
      <c r="R137" s="67"/>
      <c r="S137" s="67"/>
      <c r="T137" s="67"/>
      <c r="U137" s="67"/>
      <c r="V137" s="67"/>
      <c r="W137" s="67"/>
      <c r="X137" s="67"/>
      <c r="Y137" s="67"/>
      <c r="Z137" s="67"/>
      <c r="AA137" s="67"/>
      <c r="AB137" s="67"/>
      <c r="AC137" s="67"/>
      <c r="AD137" s="87"/>
      <c r="AE137" s="14"/>
      <c r="AF137" s="29" t="s">
        <v>4</v>
      </c>
      <c r="AG137" s="30">
        <f>ROUNDDOWN(AG136/AG133,3)</f>
        <v>0</v>
      </c>
    </row>
    <row r="138" spans="2:33" ht="13.5" customHeight="1" x14ac:dyDescent="0.15">
      <c r="B138" s="64"/>
      <c r="C138" s="66"/>
      <c r="D138" s="68"/>
      <c r="E138" s="68"/>
      <c r="F138" s="68"/>
      <c r="G138" s="68"/>
      <c r="H138" s="68"/>
      <c r="I138" s="68"/>
      <c r="J138" s="68"/>
      <c r="K138" s="68"/>
      <c r="L138" s="68"/>
      <c r="M138" s="68"/>
      <c r="N138" s="68"/>
      <c r="O138" s="68"/>
      <c r="P138" s="68"/>
      <c r="Q138" s="68"/>
      <c r="R138" s="68"/>
      <c r="S138" s="68"/>
      <c r="T138" s="68"/>
      <c r="U138" s="68"/>
      <c r="V138" s="68"/>
      <c r="W138" s="68"/>
      <c r="X138" s="68"/>
      <c r="Y138" s="68"/>
      <c r="Z138" s="68"/>
      <c r="AA138" s="68"/>
      <c r="AB138" s="68"/>
      <c r="AC138" s="68"/>
      <c r="AD138" s="88"/>
      <c r="AE138" s="14"/>
      <c r="AF138" s="31"/>
      <c r="AG138" s="32"/>
    </row>
    <row r="140" spans="2:33" x14ac:dyDescent="0.15">
      <c r="B140" s="33" t="s">
        <v>14</v>
      </c>
      <c r="C140" s="34">
        <f>+AD131+1</f>
        <v>392</v>
      </c>
      <c r="D140" s="35">
        <f>+C140+1</f>
        <v>393</v>
      </c>
      <c r="E140" s="35">
        <f t="shared" ref="E140" si="304">+D140+1</f>
        <v>394</v>
      </c>
      <c r="F140" s="35">
        <f t="shared" ref="F140" si="305">+E140+1</f>
        <v>395</v>
      </c>
      <c r="G140" s="35">
        <f t="shared" ref="G140" si="306">+F140+1</f>
        <v>396</v>
      </c>
      <c r="H140" s="35">
        <f t="shared" ref="H140" si="307">+G140+1</f>
        <v>397</v>
      </c>
      <c r="I140" s="35">
        <f t="shared" ref="I140" si="308">+H140+1</f>
        <v>398</v>
      </c>
      <c r="J140" s="35">
        <f t="shared" ref="J140" si="309">+I140+1</f>
        <v>399</v>
      </c>
      <c r="K140" s="35">
        <f t="shared" ref="K140" si="310">+J140+1</f>
        <v>400</v>
      </c>
      <c r="L140" s="35">
        <f t="shared" ref="L140" si="311">+K140+1</f>
        <v>401</v>
      </c>
      <c r="M140" s="35">
        <f t="shared" ref="M140" si="312">+L140+1</f>
        <v>402</v>
      </c>
      <c r="N140" s="35">
        <f t="shared" ref="N140" si="313">+M140+1</f>
        <v>403</v>
      </c>
      <c r="O140" s="35">
        <f t="shared" ref="O140" si="314">+N140+1</f>
        <v>404</v>
      </c>
      <c r="P140" s="35">
        <f t="shared" ref="P140" si="315">+O140+1</f>
        <v>405</v>
      </c>
      <c r="Q140" s="35">
        <f t="shared" ref="Q140" si="316">+P140+1</f>
        <v>406</v>
      </c>
      <c r="R140" s="35">
        <f t="shared" ref="R140" si="317">+Q140+1</f>
        <v>407</v>
      </c>
      <c r="S140" s="35">
        <f t="shared" ref="S140" si="318">+R140+1</f>
        <v>408</v>
      </c>
      <c r="T140" s="35">
        <f t="shared" ref="T140" si="319">+S140+1</f>
        <v>409</v>
      </c>
      <c r="U140" s="35">
        <f t="shared" ref="U140" si="320">+T140+1</f>
        <v>410</v>
      </c>
      <c r="V140" s="35">
        <f t="shared" ref="V140" si="321">+U140+1</f>
        <v>411</v>
      </c>
      <c r="W140" s="35">
        <f>+V140+1</f>
        <v>412</v>
      </c>
      <c r="X140" s="35">
        <f t="shared" ref="X140" si="322">+W140+1</f>
        <v>413</v>
      </c>
      <c r="Y140" s="35">
        <f t="shared" ref="Y140" si="323">+X140+1</f>
        <v>414</v>
      </c>
      <c r="Z140" s="35">
        <f t="shared" ref="Z140" si="324">+Y140+1</f>
        <v>415</v>
      </c>
      <c r="AA140" s="35">
        <f>+Z140+1</f>
        <v>416</v>
      </c>
      <c r="AB140" s="35">
        <f t="shared" ref="AB140" si="325">+AA140+1</f>
        <v>417</v>
      </c>
      <c r="AC140" s="35">
        <f>+AB140+1</f>
        <v>418</v>
      </c>
      <c r="AD140" s="36">
        <f t="shared" ref="AD140" si="326">+AC140+1</f>
        <v>419</v>
      </c>
      <c r="AE140" s="19"/>
      <c r="AF140" s="80">
        <f>+AF131+1</f>
        <v>15</v>
      </c>
      <c r="AG140" s="81"/>
    </row>
    <row r="141" spans="2:33" x14ac:dyDescent="0.15">
      <c r="B141" s="37" t="s">
        <v>8</v>
      </c>
      <c r="C141" s="38" t="str">
        <f>TEXT(WEEKDAY(+C140),"aaa")</f>
        <v>土</v>
      </c>
      <c r="D141" s="39" t="str">
        <f t="shared" ref="D141:AD141" si="327">TEXT(WEEKDAY(+D140),"aaa")</f>
        <v>日</v>
      </c>
      <c r="E141" s="39" t="str">
        <f t="shared" si="327"/>
        <v>月</v>
      </c>
      <c r="F141" s="39" t="str">
        <f t="shared" si="327"/>
        <v>火</v>
      </c>
      <c r="G141" s="39" t="str">
        <f t="shared" si="327"/>
        <v>水</v>
      </c>
      <c r="H141" s="39" t="str">
        <f t="shared" si="327"/>
        <v>木</v>
      </c>
      <c r="I141" s="39" t="str">
        <f t="shared" si="327"/>
        <v>金</v>
      </c>
      <c r="J141" s="39" t="str">
        <f t="shared" si="327"/>
        <v>土</v>
      </c>
      <c r="K141" s="39" t="str">
        <f t="shared" si="327"/>
        <v>日</v>
      </c>
      <c r="L141" s="39" t="str">
        <f t="shared" si="327"/>
        <v>月</v>
      </c>
      <c r="M141" s="39" t="str">
        <f t="shared" si="327"/>
        <v>火</v>
      </c>
      <c r="N141" s="39" t="str">
        <f t="shared" si="327"/>
        <v>水</v>
      </c>
      <c r="O141" s="39" t="str">
        <f t="shared" si="327"/>
        <v>木</v>
      </c>
      <c r="P141" s="39" t="str">
        <f t="shared" si="327"/>
        <v>金</v>
      </c>
      <c r="Q141" s="39" t="str">
        <f t="shared" si="327"/>
        <v>土</v>
      </c>
      <c r="R141" s="39" t="str">
        <f t="shared" si="327"/>
        <v>日</v>
      </c>
      <c r="S141" s="39" t="str">
        <f t="shared" si="327"/>
        <v>月</v>
      </c>
      <c r="T141" s="39" t="str">
        <f t="shared" si="327"/>
        <v>火</v>
      </c>
      <c r="U141" s="39" t="str">
        <f t="shared" si="327"/>
        <v>水</v>
      </c>
      <c r="V141" s="39" t="str">
        <f t="shared" si="327"/>
        <v>木</v>
      </c>
      <c r="W141" s="39" t="str">
        <f t="shared" si="327"/>
        <v>金</v>
      </c>
      <c r="X141" s="39" t="str">
        <f t="shared" si="327"/>
        <v>土</v>
      </c>
      <c r="Y141" s="39" t="str">
        <f t="shared" si="327"/>
        <v>日</v>
      </c>
      <c r="Z141" s="39" t="str">
        <f t="shared" si="327"/>
        <v>月</v>
      </c>
      <c r="AA141" s="39" t="str">
        <f t="shared" si="327"/>
        <v>火</v>
      </c>
      <c r="AB141" s="39" t="str">
        <f t="shared" si="327"/>
        <v>水</v>
      </c>
      <c r="AC141" s="39" t="str">
        <f t="shared" si="327"/>
        <v>木</v>
      </c>
      <c r="AD141" s="40" t="str">
        <f t="shared" si="327"/>
        <v>金</v>
      </c>
      <c r="AE141" s="14"/>
      <c r="AF141" s="24" t="s">
        <v>22</v>
      </c>
      <c r="AG141" s="42">
        <f>COUNTA(C142:AD143)</f>
        <v>0</v>
      </c>
    </row>
    <row r="142" spans="2:33" x14ac:dyDescent="0.15">
      <c r="B142" s="74" t="s">
        <v>23</v>
      </c>
      <c r="C142" s="73"/>
      <c r="D142" s="69"/>
      <c r="E142" s="69"/>
      <c r="F142" s="69"/>
      <c r="G142" s="69"/>
      <c r="H142" s="69"/>
      <c r="I142" s="69"/>
      <c r="J142" s="69"/>
      <c r="K142" s="69"/>
      <c r="L142" s="69"/>
      <c r="M142" s="69"/>
      <c r="N142" s="69"/>
      <c r="O142" s="69"/>
      <c r="P142" s="69"/>
      <c r="Q142" s="69"/>
      <c r="R142" s="69"/>
      <c r="S142" s="69"/>
      <c r="T142" s="69"/>
      <c r="U142" s="69"/>
      <c r="V142" s="69"/>
      <c r="W142" s="69"/>
      <c r="X142" s="69"/>
      <c r="Y142" s="69"/>
      <c r="Z142" s="69"/>
      <c r="AA142" s="69"/>
      <c r="AB142" s="69"/>
      <c r="AC142" s="69"/>
      <c r="AD142" s="82"/>
      <c r="AE142" s="14"/>
      <c r="AF142" s="25" t="s">
        <v>2</v>
      </c>
      <c r="AG142" s="43">
        <f>IF(AND($G$5&gt;=C140,$G$5&lt;=AD140),$G$5-C140+1-AG141,COUNTA(C140:AD140)-AG141)</f>
        <v>28</v>
      </c>
    </row>
    <row r="143" spans="2:33" x14ac:dyDescent="0.15">
      <c r="B143" s="75"/>
      <c r="C143" s="73"/>
      <c r="D143" s="70"/>
      <c r="E143" s="70"/>
      <c r="F143" s="70"/>
      <c r="G143" s="70"/>
      <c r="H143" s="70"/>
      <c r="I143" s="70"/>
      <c r="J143" s="70"/>
      <c r="K143" s="70"/>
      <c r="L143" s="70"/>
      <c r="M143" s="70"/>
      <c r="N143" s="70"/>
      <c r="O143" s="70"/>
      <c r="P143" s="70"/>
      <c r="Q143" s="70"/>
      <c r="R143" s="70"/>
      <c r="S143" s="70"/>
      <c r="T143" s="70"/>
      <c r="U143" s="70"/>
      <c r="V143" s="70"/>
      <c r="W143" s="70"/>
      <c r="X143" s="70"/>
      <c r="Y143" s="70"/>
      <c r="Z143" s="70"/>
      <c r="AA143" s="70"/>
      <c r="AB143" s="70"/>
      <c r="AC143" s="70"/>
      <c r="AD143" s="83"/>
      <c r="AE143" s="14"/>
      <c r="AF143" s="25" t="s">
        <v>9</v>
      </c>
      <c r="AG143" s="43">
        <f>+COUNTA(C144:AD145)</f>
        <v>0</v>
      </c>
    </row>
    <row r="144" spans="2:33" x14ac:dyDescent="0.15">
      <c r="B144" s="89" t="s">
        <v>0</v>
      </c>
      <c r="C144" s="91"/>
      <c r="D144" s="69"/>
      <c r="E144" s="78"/>
      <c r="F144" s="78"/>
      <c r="G144" s="69"/>
      <c r="H144" s="69"/>
      <c r="I144" s="69"/>
      <c r="J144" s="69"/>
      <c r="K144" s="69"/>
      <c r="L144" s="78"/>
      <c r="M144" s="78"/>
      <c r="N144" s="69"/>
      <c r="O144" s="69"/>
      <c r="P144" s="69"/>
      <c r="Q144" s="69"/>
      <c r="R144" s="69"/>
      <c r="S144" s="78"/>
      <c r="T144" s="78"/>
      <c r="U144" s="69"/>
      <c r="V144" s="69"/>
      <c r="W144" s="69"/>
      <c r="X144" s="69"/>
      <c r="Y144" s="69"/>
      <c r="Z144" s="78"/>
      <c r="AA144" s="78"/>
      <c r="AB144" s="69"/>
      <c r="AC144" s="69"/>
      <c r="AD144" s="82"/>
      <c r="AE144" s="14"/>
      <c r="AF144" s="25" t="s">
        <v>12</v>
      </c>
      <c r="AG144" s="27">
        <f>ROUNDDOWN(AG143/AG142,3)</f>
        <v>0</v>
      </c>
    </row>
    <row r="145" spans="2:33" ht="13.5" customHeight="1" x14ac:dyDescent="0.15">
      <c r="B145" s="90"/>
      <c r="C145" s="91"/>
      <c r="D145" s="70"/>
      <c r="E145" s="79"/>
      <c r="F145" s="79"/>
      <c r="G145" s="70"/>
      <c r="H145" s="70"/>
      <c r="I145" s="70"/>
      <c r="J145" s="70"/>
      <c r="K145" s="70"/>
      <c r="L145" s="79"/>
      <c r="M145" s="79"/>
      <c r="N145" s="70"/>
      <c r="O145" s="70"/>
      <c r="P145" s="70"/>
      <c r="Q145" s="70"/>
      <c r="R145" s="70"/>
      <c r="S145" s="79"/>
      <c r="T145" s="79"/>
      <c r="U145" s="70"/>
      <c r="V145" s="70"/>
      <c r="W145" s="70"/>
      <c r="X145" s="70"/>
      <c r="Y145" s="70"/>
      <c r="Z145" s="79"/>
      <c r="AA145" s="79"/>
      <c r="AB145" s="70"/>
      <c r="AC145" s="70"/>
      <c r="AD145" s="83"/>
      <c r="AE145" s="14"/>
      <c r="AF145" s="25" t="s">
        <v>13</v>
      </c>
      <c r="AG145" s="23">
        <f>+COUNTA(C146:AD147)</f>
        <v>0</v>
      </c>
    </row>
    <row r="146" spans="2:33" ht="13.5" customHeight="1" x14ac:dyDescent="0.15">
      <c r="B146" s="63" t="s">
        <v>10</v>
      </c>
      <c r="C146" s="65"/>
      <c r="D146" s="67"/>
      <c r="E146" s="67"/>
      <c r="F146" s="67"/>
      <c r="G146" s="67"/>
      <c r="H146" s="67"/>
      <c r="I146" s="67"/>
      <c r="J146" s="67"/>
      <c r="K146" s="67"/>
      <c r="L146" s="67"/>
      <c r="M146" s="67"/>
      <c r="N146" s="67"/>
      <c r="O146" s="67"/>
      <c r="P146" s="67"/>
      <c r="Q146" s="67"/>
      <c r="R146" s="67"/>
      <c r="S146" s="67"/>
      <c r="T146" s="67"/>
      <c r="U146" s="67"/>
      <c r="V146" s="67"/>
      <c r="W146" s="67"/>
      <c r="X146" s="67"/>
      <c r="Y146" s="67"/>
      <c r="Z146" s="67"/>
      <c r="AA146" s="67"/>
      <c r="AB146" s="67"/>
      <c r="AC146" s="67"/>
      <c r="AD146" s="87"/>
      <c r="AE146" s="14"/>
      <c r="AF146" s="29" t="s">
        <v>4</v>
      </c>
      <c r="AG146" s="30">
        <f>ROUNDDOWN(AG145/AG142,3)</f>
        <v>0</v>
      </c>
    </row>
    <row r="147" spans="2:33" ht="13.5" customHeight="1" x14ac:dyDescent="0.15">
      <c r="B147" s="64"/>
      <c r="C147" s="66"/>
      <c r="D147" s="68"/>
      <c r="E147" s="68"/>
      <c r="F147" s="68"/>
      <c r="G147" s="68"/>
      <c r="H147" s="68"/>
      <c r="I147" s="68"/>
      <c r="J147" s="68"/>
      <c r="K147" s="68"/>
      <c r="L147" s="68"/>
      <c r="M147" s="68"/>
      <c r="N147" s="68"/>
      <c r="O147" s="68"/>
      <c r="P147" s="68"/>
      <c r="Q147" s="68"/>
      <c r="R147" s="68"/>
      <c r="S147" s="68"/>
      <c r="T147" s="68"/>
      <c r="U147" s="68"/>
      <c r="V147" s="68"/>
      <c r="W147" s="68"/>
      <c r="X147" s="68"/>
      <c r="Y147" s="68"/>
      <c r="Z147" s="68"/>
      <c r="AA147" s="68"/>
      <c r="AB147" s="68"/>
      <c r="AC147" s="68"/>
      <c r="AD147" s="88"/>
      <c r="AE147" s="14"/>
      <c r="AF147" s="31"/>
      <c r="AG147" s="32"/>
    </row>
    <row r="149" spans="2:33" x14ac:dyDescent="0.15">
      <c r="B149" s="33" t="s">
        <v>14</v>
      </c>
      <c r="C149" s="34">
        <f>+AD140+1</f>
        <v>420</v>
      </c>
      <c r="D149" s="35">
        <f>+C149+1</f>
        <v>421</v>
      </c>
      <c r="E149" s="35">
        <f t="shared" ref="E149" si="328">+D149+1</f>
        <v>422</v>
      </c>
      <c r="F149" s="35">
        <f t="shared" ref="F149" si="329">+E149+1</f>
        <v>423</v>
      </c>
      <c r="G149" s="35">
        <f t="shared" ref="G149" si="330">+F149+1</f>
        <v>424</v>
      </c>
      <c r="H149" s="35">
        <f t="shared" ref="H149" si="331">+G149+1</f>
        <v>425</v>
      </c>
      <c r="I149" s="35">
        <f t="shared" ref="I149" si="332">+H149+1</f>
        <v>426</v>
      </c>
      <c r="J149" s="35">
        <f t="shared" ref="J149" si="333">+I149+1</f>
        <v>427</v>
      </c>
      <c r="K149" s="35">
        <f t="shared" ref="K149" si="334">+J149+1</f>
        <v>428</v>
      </c>
      <c r="L149" s="35">
        <f t="shared" ref="L149" si="335">+K149+1</f>
        <v>429</v>
      </c>
      <c r="M149" s="35">
        <f t="shared" ref="M149" si="336">+L149+1</f>
        <v>430</v>
      </c>
      <c r="N149" s="35">
        <f t="shared" ref="N149" si="337">+M149+1</f>
        <v>431</v>
      </c>
      <c r="O149" s="35">
        <f t="shared" ref="O149" si="338">+N149+1</f>
        <v>432</v>
      </c>
      <c r="P149" s="35">
        <f t="shared" ref="P149" si="339">+O149+1</f>
        <v>433</v>
      </c>
      <c r="Q149" s="35">
        <f t="shared" ref="Q149" si="340">+P149+1</f>
        <v>434</v>
      </c>
      <c r="R149" s="35">
        <f t="shared" ref="R149" si="341">+Q149+1</f>
        <v>435</v>
      </c>
      <c r="S149" s="35">
        <f t="shared" ref="S149" si="342">+R149+1</f>
        <v>436</v>
      </c>
      <c r="T149" s="35">
        <f t="shared" ref="T149" si="343">+S149+1</f>
        <v>437</v>
      </c>
      <c r="U149" s="35">
        <f t="shared" ref="U149" si="344">+T149+1</f>
        <v>438</v>
      </c>
      <c r="V149" s="35">
        <f t="shared" ref="V149" si="345">+U149+1</f>
        <v>439</v>
      </c>
      <c r="W149" s="35">
        <f>+V149+1</f>
        <v>440</v>
      </c>
      <c r="X149" s="35">
        <f t="shared" ref="X149" si="346">+W149+1</f>
        <v>441</v>
      </c>
      <c r="Y149" s="35">
        <f t="shared" ref="Y149" si="347">+X149+1</f>
        <v>442</v>
      </c>
      <c r="Z149" s="35">
        <f t="shared" ref="Z149" si="348">+Y149+1</f>
        <v>443</v>
      </c>
      <c r="AA149" s="35">
        <f>+Z149+1</f>
        <v>444</v>
      </c>
      <c r="AB149" s="35">
        <f t="shared" ref="AB149" si="349">+AA149+1</f>
        <v>445</v>
      </c>
      <c r="AC149" s="35">
        <f>+AB149+1</f>
        <v>446</v>
      </c>
      <c r="AD149" s="36">
        <f t="shared" ref="AD149" si="350">+AC149+1</f>
        <v>447</v>
      </c>
      <c r="AE149" s="19"/>
      <c r="AF149" s="80">
        <f>+AF140+1</f>
        <v>16</v>
      </c>
      <c r="AG149" s="81"/>
    </row>
    <row r="150" spans="2:33" x14ac:dyDescent="0.15">
      <c r="B150" s="37" t="s">
        <v>8</v>
      </c>
      <c r="C150" s="38" t="str">
        <f>TEXT(WEEKDAY(+C149),"aaa")</f>
        <v>土</v>
      </c>
      <c r="D150" s="39" t="str">
        <f t="shared" ref="D150:AD150" si="351">TEXT(WEEKDAY(+D149),"aaa")</f>
        <v>日</v>
      </c>
      <c r="E150" s="39" t="str">
        <f t="shared" si="351"/>
        <v>月</v>
      </c>
      <c r="F150" s="39" t="str">
        <f t="shared" si="351"/>
        <v>火</v>
      </c>
      <c r="G150" s="39" t="str">
        <f t="shared" si="351"/>
        <v>水</v>
      </c>
      <c r="H150" s="39" t="str">
        <f t="shared" si="351"/>
        <v>木</v>
      </c>
      <c r="I150" s="39" t="str">
        <f t="shared" si="351"/>
        <v>金</v>
      </c>
      <c r="J150" s="39" t="str">
        <f t="shared" si="351"/>
        <v>土</v>
      </c>
      <c r="K150" s="39" t="str">
        <f t="shared" si="351"/>
        <v>日</v>
      </c>
      <c r="L150" s="39" t="str">
        <f t="shared" si="351"/>
        <v>月</v>
      </c>
      <c r="M150" s="39" t="str">
        <f t="shared" si="351"/>
        <v>火</v>
      </c>
      <c r="N150" s="39" t="str">
        <f t="shared" si="351"/>
        <v>水</v>
      </c>
      <c r="O150" s="39" t="str">
        <f t="shared" si="351"/>
        <v>木</v>
      </c>
      <c r="P150" s="39" t="str">
        <f t="shared" si="351"/>
        <v>金</v>
      </c>
      <c r="Q150" s="39" t="str">
        <f t="shared" si="351"/>
        <v>土</v>
      </c>
      <c r="R150" s="39" t="str">
        <f t="shared" si="351"/>
        <v>日</v>
      </c>
      <c r="S150" s="39" t="str">
        <f t="shared" si="351"/>
        <v>月</v>
      </c>
      <c r="T150" s="39" t="str">
        <f t="shared" si="351"/>
        <v>火</v>
      </c>
      <c r="U150" s="39" t="str">
        <f t="shared" si="351"/>
        <v>水</v>
      </c>
      <c r="V150" s="39" t="str">
        <f t="shared" si="351"/>
        <v>木</v>
      </c>
      <c r="W150" s="39" t="str">
        <f t="shared" si="351"/>
        <v>金</v>
      </c>
      <c r="X150" s="39" t="str">
        <f t="shared" si="351"/>
        <v>土</v>
      </c>
      <c r="Y150" s="39" t="str">
        <f t="shared" si="351"/>
        <v>日</v>
      </c>
      <c r="Z150" s="39" t="str">
        <f t="shared" si="351"/>
        <v>月</v>
      </c>
      <c r="AA150" s="39" t="str">
        <f t="shared" si="351"/>
        <v>火</v>
      </c>
      <c r="AB150" s="39" t="str">
        <f t="shared" si="351"/>
        <v>水</v>
      </c>
      <c r="AC150" s="39" t="str">
        <f t="shared" si="351"/>
        <v>木</v>
      </c>
      <c r="AD150" s="40" t="str">
        <f t="shared" si="351"/>
        <v>金</v>
      </c>
      <c r="AE150" s="14"/>
      <c r="AF150" s="24" t="s">
        <v>22</v>
      </c>
      <c r="AG150" s="42">
        <f>COUNTA(C151:AD152)</f>
        <v>0</v>
      </c>
    </row>
    <row r="151" spans="2:33" x14ac:dyDescent="0.15">
      <c r="B151" s="74" t="s">
        <v>23</v>
      </c>
      <c r="C151" s="73"/>
      <c r="D151" s="69"/>
      <c r="E151" s="69"/>
      <c r="F151" s="69"/>
      <c r="G151" s="69"/>
      <c r="H151" s="69"/>
      <c r="I151" s="69"/>
      <c r="J151" s="69"/>
      <c r="K151" s="69"/>
      <c r="L151" s="69"/>
      <c r="M151" s="69"/>
      <c r="N151" s="69"/>
      <c r="O151" s="69"/>
      <c r="P151" s="69"/>
      <c r="Q151" s="69"/>
      <c r="R151" s="69"/>
      <c r="S151" s="69"/>
      <c r="T151" s="69"/>
      <c r="U151" s="69"/>
      <c r="V151" s="69"/>
      <c r="W151" s="69"/>
      <c r="X151" s="69"/>
      <c r="Y151" s="69"/>
      <c r="Z151" s="69"/>
      <c r="AA151" s="69"/>
      <c r="AB151" s="69"/>
      <c r="AC151" s="69"/>
      <c r="AD151" s="82"/>
      <c r="AE151" s="14"/>
      <c r="AF151" s="25" t="s">
        <v>2</v>
      </c>
      <c r="AG151" s="43">
        <f>IF(AND($G$5&gt;=C149,$G$5&lt;=AD149),$G$5-C149+1-AG150,COUNTA(C149:AD149)-AG150)</f>
        <v>28</v>
      </c>
    </row>
    <row r="152" spans="2:33" x14ac:dyDescent="0.15">
      <c r="B152" s="75"/>
      <c r="C152" s="73"/>
      <c r="D152" s="70"/>
      <c r="E152" s="70"/>
      <c r="F152" s="70"/>
      <c r="G152" s="70"/>
      <c r="H152" s="70"/>
      <c r="I152" s="70"/>
      <c r="J152" s="70"/>
      <c r="K152" s="70"/>
      <c r="L152" s="70"/>
      <c r="M152" s="70"/>
      <c r="N152" s="70"/>
      <c r="O152" s="70"/>
      <c r="P152" s="70"/>
      <c r="Q152" s="70"/>
      <c r="R152" s="70"/>
      <c r="S152" s="70"/>
      <c r="T152" s="70"/>
      <c r="U152" s="70"/>
      <c r="V152" s="70"/>
      <c r="W152" s="70"/>
      <c r="X152" s="70"/>
      <c r="Y152" s="70"/>
      <c r="Z152" s="70"/>
      <c r="AA152" s="70"/>
      <c r="AB152" s="70"/>
      <c r="AC152" s="70"/>
      <c r="AD152" s="83"/>
      <c r="AE152" s="14"/>
      <c r="AF152" s="25" t="s">
        <v>9</v>
      </c>
      <c r="AG152" s="43">
        <f>+COUNTA(C153:AD154)</f>
        <v>0</v>
      </c>
    </row>
    <row r="153" spans="2:33" x14ac:dyDescent="0.15">
      <c r="B153" s="89" t="s">
        <v>0</v>
      </c>
      <c r="C153" s="91"/>
      <c r="D153" s="69"/>
      <c r="E153" s="78"/>
      <c r="F153" s="78"/>
      <c r="G153" s="69"/>
      <c r="H153" s="69"/>
      <c r="I153" s="69"/>
      <c r="J153" s="69"/>
      <c r="K153" s="69"/>
      <c r="L153" s="78"/>
      <c r="M153" s="78"/>
      <c r="N153" s="69"/>
      <c r="O153" s="69"/>
      <c r="P153" s="69"/>
      <c r="Q153" s="69"/>
      <c r="R153" s="69"/>
      <c r="S153" s="78"/>
      <c r="T153" s="78"/>
      <c r="U153" s="69"/>
      <c r="V153" s="69"/>
      <c r="W153" s="69"/>
      <c r="X153" s="69"/>
      <c r="Y153" s="69"/>
      <c r="Z153" s="78"/>
      <c r="AA153" s="78"/>
      <c r="AB153" s="69"/>
      <c r="AC153" s="69"/>
      <c r="AD153" s="82"/>
      <c r="AE153" s="14"/>
      <c r="AF153" s="25" t="s">
        <v>12</v>
      </c>
      <c r="AG153" s="27">
        <f>ROUNDDOWN(AG152/AG151,3)</f>
        <v>0</v>
      </c>
    </row>
    <row r="154" spans="2:33" ht="13.5" customHeight="1" x14ac:dyDescent="0.15">
      <c r="B154" s="90"/>
      <c r="C154" s="91"/>
      <c r="D154" s="70"/>
      <c r="E154" s="79"/>
      <c r="F154" s="79"/>
      <c r="G154" s="70"/>
      <c r="H154" s="70"/>
      <c r="I154" s="70"/>
      <c r="J154" s="70"/>
      <c r="K154" s="70"/>
      <c r="L154" s="79"/>
      <c r="M154" s="79"/>
      <c r="N154" s="70"/>
      <c r="O154" s="70"/>
      <c r="P154" s="70"/>
      <c r="Q154" s="70"/>
      <c r="R154" s="70"/>
      <c r="S154" s="79"/>
      <c r="T154" s="79"/>
      <c r="U154" s="70"/>
      <c r="V154" s="70"/>
      <c r="W154" s="70"/>
      <c r="X154" s="70"/>
      <c r="Y154" s="70"/>
      <c r="Z154" s="79"/>
      <c r="AA154" s="79"/>
      <c r="AB154" s="70"/>
      <c r="AC154" s="70"/>
      <c r="AD154" s="83"/>
      <c r="AE154" s="14"/>
      <c r="AF154" s="25" t="s">
        <v>13</v>
      </c>
      <c r="AG154" s="23">
        <f>+COUNTA(C155:AD156)</f>
        <v>0</v>
      </c>
    </row>
    <row r="155" spans="2:33" ht="13.5" customHeight="1" x14ac:dyDescent="0.15">
      <c r="B155" s="63" t="s">
        <v>10</v>
      </c>
      <c r="C155" s="65"/>
      <c r="D155" s="67"/>
      <c r="E155" s="67"/>
      <c r="F155" s="67"/>
      <c r="G155" s="67"/>
      <c r="H155" s="67"/>
      <c r="I155" s="67"/>
      <c r="J155" s="67"/>
      <c r="K155" s="67"/>
      <c r="L155" s="67"/>
      <c r="M155" s="67"/>
      <c r="N155" s="67"/>
      <c r="O155" s="67"/>
      <c r="P155" s="67"/>
      <c r="Q155" s="67"/>
      <c r="R155" s="67"/>
      <c r="S155" s="67"/>
      <c r="T155" s="67"/>
      <c r="U155" s="67"/>
      <c r="V155" s="67"/>
      <c r="W155" s="67"/>
      <c r="X155" s="67"/>
      <c r="Y155" s="67"/>
      <c r="Z155" s="67"/>
      <c r="AA155" s="67"/>
      <c r="AB155" s="67"/>
      <c r="AC155" s="67"/>
      <c r="AD155" s="87"/>
      <c r="AE155" s="14"/>
      <c r="AF155" s="29" t="s">
        <v>4</v>
      </c>
      <c r="AG155" s="30">
        <f>ROUNDDOWN(AG154/AG151,3)</f>
        <v>0</v>
      </c>
    </row>
    <row r="156" spans="2:33" ht="13.5" customHeight="1" x14ac:dyDescent="0.15">
      <c r="B156" s="64"/>
      <c r="C156" s="66"/>
      <c r="D156" s="68"/>
      <c r="E156" s="68"/>
      <c r="F156" s="68"/>
      <c r="G156" s="68"/>
      <c r="H156" s="68"/>
      <c r="I156" s="68"/>
      <c r="J156" s="68"/>
      <c r="K156" s="68"/>
      <c r="L156" s="68"/>
      <c r="M156" s="68"/>
      <c r="N156" s="68"/>
      <c r="O156" s="68"/>
      <c r="P156" s="68"/>
      <c r="Q156" s="68"/>
      <c r="R156" s="68"/>
      <c r="S156" s="68"/>
      <c r="T156" s="68"/>
      <c r="U156" s="68"/>
      <c r="V156" s="68"/>
      <c r="W156" s="68"/>
      <c r="X156" s="68"/>
      <c r="Y156" s="68"/>
      <c r="Z156" s="68"/>
      <c r="AA156" s="68"/>
      <c r="AB156" s="68"/>
      <c r="AC156" s="68"/>
      <c r="AD156" s="88"/>
      <c r="AE156" s="14"/>
      <c r="AF156" s="31"/>
      <c r="AG156" s="32"/>
    </row>
    <row r="158" spans="2:33" x14ac:dyDescent="0.15">
      <c r="B158" s="33" t="s">
        <v>14</v>
      </c>
      <c r="C158" s="34">
        <f>+AD149+1</f>
        <v>448</v>
      </c>
      <c r="D158" s="35">
        <f>+C158+1</f>
        <v>449</v>
      </c>
      <c r="E158" s="35">
        <f t="shared" ref="E158" si="352">+D158+1</f>
        <v>450</v>
      </c>
      <c r="F158" s="35">
        <f t="shared" ref="F158" si="353">+E158+1</f>
        <v>451</v>
      </c>
      <c r="G158" s="35">
        <f t="shared" ref="G158" si="354">+F158+1</f>
        <v>452</v>
      </c>
      <c r="H158" s="35">
        <f t="shared" ref="H158" si="355">+G158+1</f>
        <v>453</v>
      </c>
      <c r="I158" s="35">
        <f t="shared" ref="I158" si="356">+H158+1</f>
        <v>454</v>
      </c>
      <c r="J158" s="35">
        <f t="shared" ref="J158" si="357">+I158+1</f>
        <v>455</v>
      </c>
      <c r="K158" s="35">
        <f t="shared" ref="K158" si="358">+J158+1</f>
        <v>456</v>
      </c>
      <c r="L158" s="35">
        <f t="shared" ref="L158" si="359">+K158+1</f>
        <v>457</v>
      </c>
      <c r="M158" s="35">
        <f t="shared" ref="M158" si="360">+L158+1</f>
        <v>458</v>
      </c>
      <c r="N158" s="35">
        <f t="shared" ref="N158" si="361">+M158+1</f>
        <v>459</v>
      </c>
      <c r="O158" s="35">
        <f t="shared" ref="O158" si="362">+N158+1</f>
        <v>460</v>
      </c>
      <c r="P158" s="35">
        <f t="shared" ref="P158" si="363">+O158+1</f>
        <v>461</v>
      </c>
      <c r="Q158" s="35">
        <f t="shared" ref="Q158" si="364">+P158+1</f>
        <v>462</v>
      </c>
      <c r="R158" s="35">
        <f t="shared" ref="R158" si="365">+Q158+1</f>
        <v>463</v>
      </c>
      <c r="S158" s="35">
        <f t="shared" ref="S158" si="366">+R158+1</f>
        <v>464</v>
      </c>
      <c r="T158" s="35">
        <f t="shared" ref="T158" si="367">+S158+1</f>
        <v>465</v>
      </c>
      <c r="U158" s="35">
        <f t="shared" ref="U158" si="368">+T158+1</f>
        <v>466</v>
      </c>
      <c r="V158" s="35">
        <f t="shared" ref="V158" si="369">+U158+1</f>
        <v>467</v>
      </c>
      <c r="W158" s="35">
        <f>+V158+1</f>
        <v>468</v>
      </c>
      <c r="X158" s="35">
        <f t="shared" ref="X158" si="370">+W158+1</f>
        <v>469</v>
      </c>
      <c r="Y158" s="35">
        <f t="shared" ref="Y158" si="371">+X158+1</f>
        <v>470</v>
      </c>
      <c r="Z158" s="35">
        <f t="shared" ref="Z158" si="372">+Y158+1</f>
        <v>471</v>
      </c>
      <c r="AA158" s="35">
        <f>+Z158+1</f>
        <v>472</v>
      </c>
      <c r="AB158" s="35">
        <f t="shared" ref="AB158" si="373">+AA158+1</f>
        <v>473</v>
      </c>
      <c r="AC158" s="35">
        <f>+AB158+1</f>
        <v>474</v>
      </c>
      <c r="AD158" s="36">
        <f t="shared" ref="AD158" si="374">+AC158+1</f>
        <v>475</v>
      </c>
      <c r="AE158" s="19"/>
      <c r="AF158" s="80">
        <f>+AF149+1</f>
        <v>17</v>
      </c>
      <c r="AG158" s="81"/>
    </row>
    <row r="159" spans="2:33" x14ac:dyDescent="0.15">
      <c r="B159" s="37" t="s">
        <v>8</v>
      </c>
      <c r="C159" s="38" t="str">
        <f>TEXT(WEEKDAY(+C158),"aaa")</f>
        <v>土</v>
      </c>
      <c r="D159" s="39" t="str">
        <f t="shared" ref="D159:AD159" si="375">TEXT(WEEKDAY(+D158),"aaa")</f>
        <v>日</v>
      </c>
      <c r="E159" s="39" t="str">
        <f t="shared" si="375"/>
        <v>月</v>
      </c>
      <c r="F159" s="39" t="str">
        <f t="shared" si="375"/>
        <v>火</v>
      </c>
      <c r="G159" s="39" t="str">
        <f t="shared" si="375"/>
        <v>水</v>
      </c>
      <c r="H159" s="39" t="str">
        <f t="shared" si="375"/>
        <v>木</v>
      </c>
      <c r="I159" s="39" t="str">
        <f t="shared" si="375"/>
        <v>金</v>
      </c>
      <c r="J159" s="39" t="str">
        <f t="shared" si="375"/>
        <v>土</v>
      </c>
      <c r="K159" s="39" t="str">
        <f t="shared" si="375"/>
        <v>日</v>
      </c>
      <c r="L159" s="39" t="str">
        <f t="shared" si="375"/>
        <v>月</v>
      </c>
      <c r="M159" s="39" t="str">
        <f t="shared" si="375"/>
        <v>火</v>
      </c>
      <c r="N159" s="39" t="str">
        <f t="shared" si="375"/>
        <v>水</v>
      </c>
      <c r="O159" s="39" t="str">
        <f t="shared" si="375"/>
        <v>木</v>
      </c>
      <c r="P159" s="39" t="str">
        <f t="shared" si="375"/>
        <v>金</v>
      </c>
      <c r="Q159" s="39" t="str">
        <f t="shared" si="375"/>
        <v>土</v>
      </c>
      <c r="R159" s="39" t="str">
        <f t="shared" si="375"/>
        <v>日</v>
      </c>
      <c r="S159" s="39" t="str">
        <f t="shared" si="375"/>
        <v>月</v>
      </c>
      <c r="T159" s="39" t="str">
        <f t="shared" si="375"/>
        <v>火</v>
      </c>
      <c r="U159" s="39" t="str">
        <f t="shared" si="375"/>
        <v>水</v>
      </c>
      <c r="V159" s="39" t="str">
        <f t="shared" si="375"/>
        <v>木</v>
      </c>
      <c r="W159" s="39" t="str">
        <f t="shared" si="375"/>
        <v>金</v>
      </c>
      <c r="X159" s="39" t="str">
        <f t="shared" si="375"/>
        <v>土</v>
      </c>
      <c r="Y159" s="39" t="str">
        <f t="shared" si="375"/>
        <v>日</v>
      </c>
      <c r="Z159" s="39" t="str">
        <f t="shared" si="375"/>
        <v>月</v>
      </c>
      <c r="AA159" s="39" t="str">
        <f t="shared" si="375"/>
        <v>火</v>
      </c>
      <c r="AB159" s="39" t="str">
        <f t="shared" si="375"/>
        <v>水</v>
      </c>
      <c r="AC159" s="39" t="str">
        <f t="shared" si="375"/>
        <v>木</v>
      </c>
      <c r="AD159" s="40" t="str">
        <f t="shared" si="375"/>
        <v>金</v>
      </c>
      <c r="AE159" s="14"/>
      <c r="AF159" s="24" t="s">
        <v>22</v>
      </c>
      <c r="AG159" s="42">
        <f>COUNTA(C160:AD161)</f>
        <v>0</v>
      </c>
    </row>
    <row r="160" spans="2:33" x14ac:dyDescent="0.15">
      <c r="B160" s="74" t="s">
        <v>23</v>
      </c>
      <c r="C160" s="73"/>
      <c r="D160" s="69"/>
      <c r="E160" s="69"/>
      <c r="F160" s="69"/>
      <c r="G160" s="69"/>
      <c r="H160" s="69"/>
      <c r="I160" s="69"/>
      <c r="J160" s="69"/>
      <c r="K160" s="69"/>
      <c r="L160" s="69"/>
      <c r="M160" s="69"/>
      <c r="N160" s="69"/>
      <c r="O160" s="69"/>
      <c r="P160" s="69"/>
      <c r="Q160" s="69"/>
      <c r="R160" s="69"/>
      <c r="S160" s="69"/>
      <c r="T160" s="69"/>
      <c r="U160" s="69"/>
      <c r="V160" s="69"/>
      <c r="W160" s="69"/>
      <c r="X160" s="69"/>
      <c r="Y160" s="69"/>
      <c r="Z160" s="69"/>
      <c r="AA160" s="69"/>
      <c r="AB160" s="69"/>
      <c r="AC160" s="69"/>
      <c r="AD160" s="82"/>
      <c r="AE160" s="14"/>
      <c r="AF160" s="25" t="s">
        <v>2</v>
      </c>
      <c r="AG160" s="43">
        <f>IF(AND($G$5&gt;=C158,$G$5&lt;=AD158),$G$5-C158+1-AG159,COUNTA(C158:AD158)-AG159)</f>
        <v>28</v>
      </c>
    </row>
    <row r="161" spans="2:33" x14ac:dyDescent="0.15">
      <c r="B161" s="75"/>
      <c r="C161" s="73"/>
      <c r="D161" s="70"/>
      <c r="E161" s="70"/>
      <c r="F161" s="70"/>
      <c r="G161" s="70"/>
      <c r="H161" s="70"/>
      <c r="I161" s="70"/>
      <c r="J161" s="70"/>
      <c r="K161" s="70"/>
      <c r="L161" s="70"/>
      <c r="M161" s="70"/>
      <c r="N161" s="70"/>
      <c r="O161" s="70"/>
      <c r="P161" s="70"/>
      <c r="Q161" s="70"/>
      <c r="R161" s="70"/>
      <c r="S161" s="70"/>
      <c r="T161" s="70"/>
      <c r="U161" s="70"/>
      <c r="V161" s="70"/>
      <c r="W161" s="70"/>
      <c r="X161" s="70"/>
      <c r="Y161" s="70"/>
      <c r="Z161" s="70"/>
      <c r="AA161" s="70"/>
      <c r="AB161" s="70"/>
      <c r="AC161" s="70"/>
      <c r="AD161" s="83"/>
      <c r="AE161" s="14"/>
      <c r="AF161" s="25" t="s">
        <v>9</v>
      </c>
      <c r="AG161" s="43">
        <f>+COUNTA(C162:AD163)</f>
        <v>0</v>
      </c>
    </row>
    <row r="162" spans="2:33" x14ac:dyDescent="0.15">
      <c r="B162" s="89" t="s">
        <v>0</v>
      </c>
      <c r="C162" s="91"/>
      <c r="D162" s="69"/>
      <c r="E162" s="78"/>
      <c r="F162" s="78"/>
      <c r="G162" s="69"/>
      <c r="H162" s="69"/>
      <c r="I162" s="69"/>
      <c r="J162" s="69"/>
      <c r="K162" s="69"/>
      <c r="L162" s="78"/>
      <c r="M162" s="78"/>
      <c r="N162" s="69"/>
      <c r="O162" s="69"/>
      <c r="P162" s="69"/>
      <c r="Q162" s="69"/>
      <c r="R162" s="69"/>
      <c r="S162" s="78"/>
      <c r="T162" s="78"/>
      <c r="U162" s="69"/>
      <c r="V162" s="69"/>
      <c r="W162" s="69"/>
      <c r="X162" s="69"/>
      <c r="Y162" s="69"/>
      <c r="Z162" s="78"/>
      <c r="AA162" s="78"/>
      <c r="AB162" s="69"/>
      <c r="AC162" s="69"/>
      <c r="AD162" s="82"/>
      <c r="AE162" s="14"/>
      <c r="AF162" s="25" t="s">
        <v>12</v>
      </c>
      <c r="AG162" s="27">
        <f>ROUNDDOWN(AG161/AG160,3)</f>
        <v>0</v>
      </c>
    </row>
    <row r="163" spans="2:33" ht="13.5" customHeight="1" x14ac:dyDescent="0.15">
      <c r="B163" s="90"/>
      <c r="C163" s="91"/>
      <c r="D163" s="70"/>
      <c r="E163" s="79"/>
      <c r="F163" s="79"/>
      <c r="G163" s="70"/>
      <c r="H163" s="70"/>
      <c r="I163" s="70"/>
      <c r="J163" s="70"/>
      <c r="K163" s="70"/>
      <c r="L163" s="79"/>
      <c r="M163" s="79"/>
      <c r="N163" s="70"/>
      <c r="O163" s="70"/>
      <c r="P163" s="70"/>
      <c r="Q163" s="70"/>
      <c r="R163" s="70"/>
      <c r="S163" s="79"/>
      <c r="T163" s="79"/>
      <c r="U163" s="70"/>
      <c r="V163" s="70"/>
      <c r="W163" s="70"/>
      <c r="X163" s="70"/>
      <c r="Y163" s="70"/>
      <c r="Z163" s="79"/>
      <c r="AA163" s="79"/>
      <c r="AB163" s="70"/>
      <c r="AC163" s="70"/>
      <c r="AD163" s="83"/>
      <c r="AE163" s="14"/>
      <c r="AF163" s="25" t="s">
        <v>13</v>
      </c>
      <c r="AG163" s="23">
        <f>+COUNTA(C164:AD165)</f>
        <v>0</v>
      </c>
    </row>
    <row r="164" spans="2:33" ht="13.5" customHeight="1" x14ac:dyDescent="0.15">
      <c r="B164" s="63" t="s">
        <v>10</v>
      </c>
      <c r="C164" s="65"/>
      <c r="D164" s="67"/>
      <c r="E164" s="67"/>
      <c r="F164" s="67"/>
      <c r="G164" s="67"/>
      <c r="H164" s="67"/>
      <c r="I164" s="67"/>
      <c r="J164" s="67"/>
      <c r="K164" s="67"/>
      <c r="L164" s="67"/>
      <c r="M164" s="67"/>
      <c r="N164" s="67"/>
      <c r="O164" s="67"/>
      <c r="P164" s="67"/>
      <c r="Q164" s="67"/>
      <c r="R164" s="67"/>
      <c r="S164" s="67"/>
      <c r="T164" s="67"/>
      <c r="U164" s="67"/>
      <c r="V164" s="67"/>
      <c r="W164" s="67"/>
      <c r="X164" s="67"/>
      <c r="Y164" s="67"/>
      <c r="Z164" s="67"/>
      <c r="AA164" s="67"/>
      <c r="AB164" s="67"/>
      <c r="AC164" s="67"/>
      <c r="AD164" s="87"/>
      <c r="AE164" s="14"/>
      <c r="AF164" s="29" t="s">
        <v>4</v>
      </c>
      <c r="AG164" s="30">
        <f>ROUNDDOWN(AG163/AG160,3)</f>
        <v>0</v>
      </c>
    </row>
    <row r="165" spans="2:33" ht="13.5" customHeight="1" x14ac:dyDescent="0.15">
      <c r="B165" s="64"/>
      <c r="C165" s="66"/>
      <c r="D165" s="68"/>
      <c r="E165" s="68"/>
      <c r="F165" s="68"/>
      <c r="G165" s="68"/>
      <c r="H165" s="68"/>
      <c r="I165" s="68"/>
      <c r="J165" s="68"/>
      <c r="K165" s="68"/>
      <c r="L165" s="68"/>
      <c r="M165" s="68"/>
      <c r="N165" s="68"/>
      <c r="O165" s="68"/>
      <c r="P165" s="68"/>
      <c r="Q165" s="68"/>
      <c r="R165" s="68"/>
      <c r="S165" s="68"/>
      <c r="T165" s="68"/>
      <c r="U165" s="68"/>
      <c r="V165" s="68"/>
      <c r="W165" s="68"/>
      <c r="X165" s="68"/>
      <c r="Y165" s="68"/>
      <c r="Z165" s="68"/>
      <c r="AA165" s="68"/>
      <c r="AB165" s="68"/>
      <c r="AC165" s="68"/>
      <c r="AD165" s="88"/>
      <c r="AE165" s="14"/>
      <c r="AF165" s="31"/>
      <c r="AG165" s="32"/>
    </row>
    <row r="167" spans="2:33" x14ac:dyDescent="0.15">
      <c r="B167" s="33" t="s">
        <v>14</v>
      </c>
      <c r="C167" s="34">
        <f>+AD158+1</f>
        <v>476</v>
      </c>
      <c r="D167" s="35">
        <f>+C167+1</f>
        <v>477</v>
      </c>
      <c r="E167" s="35">
        <f t="shared" ref="E167" si="376">+D167+1</f>
        <v>478</v>
      </c>
      <c r="F167" s="35">
        <f t="shared" ref="F167" si="377">+E167+1</f>
        <v>479</v>
      </c>
      <c r="G167" s="35">
        <f t="shared" ref="G167" si="378">+F167+1</f>
        <v>480</v>
      </c>
      <c r="H167" s="35">
        <f t="shared" ref="H167" si="379">+G167+1</f>
        <v>481</v>
      </c>
      <c r="I167" s="35">
        <f t="shared" ref="I167" si="380">+H167+1</f>
        <v>482</v>
      </c>
      <c r="J167" s="35">
        <f t="shared" ref="J167" si="381">+I167+1</f>
        <v>483</v>
      </c>
      <c r="K167" s="35">
        <f t="shared" ref="K167" si="382">+J167+1</f>
        <v>484</v>
      </c>
      <c r="L167" s="35">
        <f t="shared" ref="L167" si="383">+K167+1</f>
        <v>485</v>
      </c>
      <c r="M167" s="35">
        <f t="shared" ref="M167" si="384">+L167+1</f>
        <v>486</v>
      </c>
      <c r="N167" s="35">
        <f t="shared" ref="N167" si="385">+M167+1</f>
        <v>487</v>
      </c>
      <c r="O167" s="35">
        <f t="shared" ref="O167" si="386">+N167+1</f>
        <v>488</v>
      </c>
      <c r="P167" s="35">
        <f t="shared" ref="P167" si="387">+O167+1</f>
        <v>489</v>
      </c>
      <c r="Q167" s="35">
        <f t="shared" ref="Q167" si="388">+P167+1</f>
        <v>490</v>
      </c>
      <c r="R167" s="35">
        <f t="shared" ref="R167" si="389">+Q167+1</f>
        <v>491</v>
      </c>
      <c r="S167" s="35">
        <f t="shared" ref="S167" si="390">+R167+1</f>
        <v>492</v>
      </c>
      <c r="T167" s="35">
        <f t="shared" ref="T167" si="391">+S167+1</f>
        <v>493</v>
      </c>
      <c r="U167" s="35">
        <f t="shared" ref="U167" si="392">+T167+1</f>
        <v>494</v>
      </c>
      <c r="V167" s="35">
        <f t="shared" ref="V167" si="393">+U167+1</f>
        <v>495</v>
      </c>
      <c r="W167" s="35">
        <f>+V167+1</f>
        <v>496</v>
      </c>
      <c r="X167" s="35">
        <f t="shared" ref="X167" si="394">+W167+1</f>
        <v>497</v>
      </c>
      <c r="Y167" s="35">
        <f t="shared" ref="Y167" si="395">+X167+1</f>
        <v>498</v>
      </c>
      <c r="Z167" s="35">
        <f t="shared" ref="Z167" si="396">+Y167+1</f>
        <v>499</v>
      </c>
      <c r="AA167" s="35">
        <f>+Z167+1</f>
        <v>500</v>
      </c>
      <c r="AB167" s="35">
        <f t="shared" ref="AB167" si="397">+AA167+1</f>
        <v>501</v>
      </c>
      <c r="AC167" s="35">
        <f>+AB167+1</f>
        <v>502</v>
      </c>
      <c r="AD167" s="36">
        <f t="shared" ref="AD167" si="398">+AC167+1</f>
        <v>503</v>
      </c>
      <c r="AE167" s="19"/>
      <c r="AF167" s="80">
        <f>+AF158+1</f>
        <v>18</v>
      </c>
      <c r="AG167" s="81"/>
    </row>
    <row r="168" spans="2:33" x14ac:dyDescent="0.15">
      <c r="B168" s="37" t="s">
        <v>8</v>
      </c>
      <c r="C168" s="38" t="str">
        <f>TEXT(WEEKDAY(+C167),"aaa")</f>
        <v>土</v>
      </c>
      <c r="D168" s="39" t="str">
        <f t="shared" ref="D168:AD168" si="399">TEXT(WEEKDAY(+D167),"aaa")</f>
        <v>日</v>
      </c>
      <c r="E168" s="39" t="str">
        <f t="shared" si="399"/>
        <v>月</v>
      </c>
      <c r="F168" s="39" t="str">
        <f t="shared" si="399"/>
        <v>火</v>
      </c>
      <c r="G168" s="39" t="str">
        <f t="shared" si="399"/>
        <v>水</v>
      </c>
      <c r="H168" s="39" t="str">
        <f t="shared" si="399"/>
        <v>木</v>
      </c>
      <c r="I168" s="39" t="str">
        <f t="shared" si="399"/>
        <v>金</v>
      </c>
      <c r="J168" s="39" t="str">
        <f t="shared" si="399"/>
        <v>土</v>
      </c>
      <c r="K168" s="39" t="str">
        <f t="shared" si="399"/>
        <v>日</v>
      </c>
      <c r="L168" s="39" t="str">
        <f t="shared" si="399"/>
        <v>月</v>
      </c>
      <c r="M168" s="39" t="str">
        <f t="shared" si="399"/>
        <v>火</v>
      </c>
      <c r="N168" s="39" t="str">
        <f t="shared" si="399"/>
        <v>水</v>
      </c>
      <c r="O168" s="39" t="str">
        <f t="shared" si="399"/>
        <v>木</v>
      </c>
      <c r="P168" s="39" t="str">
        <f t="shared" si="399"/>
        <v>金</v>
      </c>
      <c r="Q168" s="39" t="str">
        <f t="shared" si="399"/>
        <v>土</v>
      </c>
      <c r="R168" s="39" t="str">
        <f t="shared" si="399"/>
        <v>日</v>
      </c>
      <c r="S168" s="39" t="str">
        <f t="shared" si="399"/>
        <v>月</v>
      </c>
      <c r="T168" s="39" t="str">
        <f t="shared" si="399"/>
        <v>火</v>
      </c>
      <c r="U168" s="39" t="str">
        <f t="shared" si="399"/>
        <v>水</v>
      </c>
      <c r="V168" s="39" t="str">
        <f t="shared" si="399"/>
        <v>木</v>
      </c>
      <c r="W168" s="39" t="str">
        <f t="shared" si="399"/>
        <v>金</v>
      </c>
      <c r="X168" s="39" t="str">
        <f t="shared" si="399"/>
        <v>土</v>
      </c>
      <c r="Y168" s="39" t="str">
        <f t="shared" si="399"/>
        <v>日</v>
      </c>
      <c r="Z168" s="39" t="str">
        <f t="shared" si="399"/>
        <v>月</v>
      </c>
      <c r="AA168" s="39" t="str">
        <f t="shared" si="399"/>
        <v>火</v>
      </c>
      <c r="AB168" s="39" t="str">
        <f t="shared" si="399"/>
        <v>水</v>
      </c>
      <c r="AC168" s="39" t="str">
        <f t="shared" si="399"/>
        <v>木</v>
      </c>
      <c r="AD168" s="40" t="str">
        <f t="shared" si="399"/>
        <v>金</v>
      </c>
      <c r="AE168" s="14"/>
      <c r="AF168" s="24" t="s">
        <v>22</v>
      </c>
      <c r="AG168" s="42">
        <f>COUNTA(C169:AD170)</f>
        <v>0</v>
      </c>
    </row>
    <row r="169" spans="2:33" x14ac:dyDescent="0.15">
      <c r="B169" s="74" t="s">
        <v>23</v>
      </c>
      <c r="C169" s="73"/>
      <c r="D169" s="69"/>
      <c r="E169" s="69"/>
      <c r="F169" s="69"/>
      <c r="G169" s="69"/>
      <c r="H169" s="69"/>
      <c r="I169" s="69"/>
      <c r="J169" s="69"/>
      <c r="K169" s="69"/>
      <c r="L169" s="69"/>
      <c r="M169" s="69"/>
      <c r="N169" s="69"/>
      <c r="O169" s="69"/>
      <c r="P169" s="69"/>
      <c r="Q169" s="69"/>
      <c r="R169" s="69"/>
      <c r="S169" s="69"/>
      <c r="T169" s="69"/>
      <c r="U169" s="69"/>
      <c r="V169" s="69"/>
      <c r="W169" s="69"/>
      <c r="X169" s="69"/>
      <c r="Y169" s="69"/>
      <c r="Z169" s="69"/>
      <c r="AA169" s="69"/>
      <c r="AB169" s="69"/>
      <c r="AC169" s="69"/>
      <c r="AD169" s="82"/>
      <c r="AE169" s="14"/>
      <c r="AF169" s="25" t="s">
        <v>2</v>
      </c>
      <c r="AG169" s="43">
        <f>IF(AND($G$5&gt;=C167,$G$5&lt;=AD167),$G$5-C167+1-AG168,COUNTA(C167:AD167)-AG168)</f>
        <v>28</v>
      </c>
    </row>
    <row r="170" spans="2:33" x14ac:dyDescent="0.15">
      <c r="B170" s="75"/>
      <c r="C170" s="73"/>
      <c r="D170" s="70"/>
      <c r="E170" s="70"/>
      <c r="F170" s="70"/>
      <c r="G170" s="70"/>
      <c r="H170" s="70"/>
      <c r="I170" s="70"/>
      <c r="J170" s="70"/>
      <c r="K170" s="70"/>
      <c r="L170" s="70"/>
      <c r="M170" s="70"/>
      <c r="N170" s="70"/>
      <c r="O170" s="70"/>
      <c r="P170" s="70"/>
      <c r="Q170" s="70"/>
      <c r="R170" s="70"/>
      <c r="S170" s="70"/>
      <c r="T170" s="70"/>
      <c r="U170" s="70"/>
      <c r="V170" s="70"/>
      <c r="W170" s="70"/>
      <c r="X170" s="70"/>
      <c r="Y170" s="70"/>
      <c r="Z170" s="70"/>
      <c r="AA170" s="70"/>
      <c r="AB170" s="70"/>
      <c r="AC170" s="70"/>
      <c r="AD170" s="83"/>
      <c r="AE170" s="14"/>
      <c r="AF170" s="25" t="s">
        <v>9</v>
      </c>
      <c r="AG170" s="43">
        <f>+COUNTA(C171:AD172)</f>
        <v>0</v>
      </c>
    </row>
    <row r="171" spans="2:33" x14ac:dyDescent="0.15">
      <c r="B171" s="89" t="s">
        <v>0</v>
      </c>
      <c r="C171" s="91"/>
      <c r="D171" s="69"/>
      <c r="E171" s="78"/>
      <c r="F171" s="78"/>
      <c r="G171" s="69"/>
      <c r="H171" s="69"/>
      <c r="I171" s="69"/>
      <c r="J171" s="69"/>
      <c r="K171" s="69"/>
      <c r="L171" s="78"/>
      <c r="M171" s="78"/>
      <c r="N171" s="69"/>
      <c r="O171" s="69"/>
      <c r="P171" s="69"/>
      <c r="Q171" s="69"/>
      <c r="R171" s="69"/>
      <c r="S171" s="78"/>
      <c r="T171" s="78"/>
      <c r="U171" s="69"/>
      <c r="V171" s="69"/>
      <c r="W171" s="69"/>
      <c r="X171" s="69"/>
      <c r="Y171" s="69"/>
      <c r="Z171" s="78"/>
      <c r="AA171" s="78"/>
      <c r="AB171" s="69"/>
      <c r="AC171" s="69"/>
      <c r="AD171" s="82"/>
      <c r="AE171" s="14"/>
      <c r="AF171" s="25" t="s">
        <v>12</v>
      </c>
      <c r="AG171" s="27">
        <f>ROUNDDOWN(AG170/AG169,3)</f>
        <v>0</v>
      </c>
    </row>
    <row r="172" spans="2:33" ht="13.5" customHeight="1" x14ac:dyDescent="0.15">
      <c r="B172" s="90"/>
      <c r="C172" s="91"/>
      <c r="D172" s="70"/>
      <c r="E172" s="79"/>
      <c r="F172" s="79"/>
      <c r="G172" s="70"/>
      <c r="H172" s="70"/>
      <c r="I172" s="70"/>
      <c r="J172" s="70"/>
      <c r="K172" s="70"/>
      <c r="L172" s="79"/>
      <c r="M172" s="79"/>
      <c r="N172" s="70"/>
      <c r="O172" s="70"/>
      <c r="P172" s="70"/>
      <c r="Q172" s="70"/>
      <c r="R172" s="70"/>
      <c r="S172" s="79"/>
      <c r="T172" s="79"/>
      <c r="U172" s="70"/>
      <c r="V172" s="70"/>
      <c r="W172" s="70"/>
      <c r="X172" s="70"/>
      <c r="Y172" s="70"/>
      <c r="Z172" s="79"/>
      <c r="AA172" s="79"/>
      <c r="AB172" s="70"/>
      <c r="AC172" s="70"/>
      <c r="AD172" s="83"/>
      <c r="AE172" s="14"/>
      <c r="AF172" s="25" t="s">
        <v>13</v>
      </c>
      <c r="AG172" s="23">
        <f>+COUNTA(C173:AD174)</f>
        <v>0</v>
      </c>
    </row>
    <row r="173" spans="2:33" ht="13.5" customHeight="1" x14ac:dyDescent="0.15">
      <c r="B173" s="63" t="s">
        <v>10</v>
      </c>
      <c r="C173" s="65"/>
      <c r="D173" s="67"/>
      <c r="E173" s="67"/>
      <c r="F173" s="67"/>
      <c r="G173" s="67"/>
      <c r="H173" s="67"/>
      <c r="I173" s="67"/>
      <c r="J173" s="67"/>
      <c r="K173" s="67"/>
      <c r="L173" s="67"/>
      <c r="M173" s="67"/>
      <c r="N173" s="67"/>
      <c r="O173" s="67"/>
      <c r="P173" s="67"/>
      <c r="Q173" s="67"/>
      <c r="R173" s="67"/>
      <c r="S173" s="67"/>
      <c r="T173" s="67"/>
      <c r="U173" s="67"/>
      <c r="V173" s="67"/>
      <c r="W173" s="67"/>
      <c r="X173" s="67"/>
      <c r="Y173" s="67"/>
      <c r="Z173" s="67"/>
      <c r="AA173" s="67"/>
      <c r="AB173" s="67"/>
      <c r="AC173" s="67"/>
      <c r="AD173" s="87"/>
      <c r="AE173" s="14"/>
      <c r="AF173" s="29" t="s">
        <v>4</v>
      </c>
      <c r="AG173" s="30">
        <f>ROUNDDOWN(AG172/AG169,3)</f>
        <v>0</v>
      </c>
    </row>
    <row r="174" spans="2:33" ht="13.5" customHeight="1" x14ac:dyDescent="0.15">
      <c r="B174" s="64"/>
      <c r="C174" s="66"/>
      <c r="D174" s="68"/>
      <c r="E174" s="68"/>
      <c r="F174" s="68"/>
      <c r="G174" s="68"/>
      <c r="H174" s="68"/>
      <c r="I174" s="68"/>
      <c r="J174" s="68"/>
      <c r="K174" s="68"/>
      <c r="L174" s="68"/>
      <c r="M174" s="68"/>
      <c r="N174" s="68"/>
      <c r="O174" s="68"/>
      <c r="P174" s="68"/>
      <c r="Q174" s="68"/>
      <c r="R174" s="68"/>
      <c r="S174" s="68"/>
      <c r="T174" s="68"/>
      <c r="U174" s="68"/>
      <c r="V174" s="68"/>
      <c r="W174" s="68"/>
      <c r="X174" s="68"/>
      <c r="Y174" s="68"/>
      <c r="Z174" s="68"/>
      <c r="AA174" s="68"/>
      <c r="AB174" s="68"/>
      <c r="AC174" s="68"/>
      <c r="AD174" s="88"/>
      <c r="AE174" s="14"/>
      <c r="AF174" s="31"/>
      <c r="AG174" s="32"/>
    </row>
    <row r="176" spans="2:33" x14ac:dyDescent="0.15">
      <c r="B176" s="33" t="s">
        <v>14</v>
      </c>
      <c r="C176" s="34">
        <f>+AD167+1</f>
        <v>504</v>
      </c>
      <c r="D176" s="35">
        <f>+C176+1</f>
        <v>505</v>
      </c>
      <c r="E176" s="35">
        <f t="shared" ref="E176" si="400">+D176+1</f>
        <v>506</v>
      </c>
      <c r="F176" s="35">
        <f t="shared" ref="F176" si="401">+E176+1</f>
        <v>507</v>
      </c>
      <c r="G176" s="35">
        <f t="shared" ref="G176" si="402">+F176+1</f>
        <v>508</v>
      </c>
      <c r="H176" s="35">
        <f t="shared" ref="H176" si="403">+G176+1</f>
        <v>509</v>
      </c>
      <c r="I176" s="35">
        <f t="shared" ref="I176" si="404">+H176+1</f>
        <v>510</v>
      </c>
      <c r="J176" s="35">
        <f t="shared" ref="J176" si="405">+I176+1</f>
        <v>511</v>
      </c>
      <c r="K176" s="35">
        <f t="shared" ref="K176" si="406">+J176+1</f>
        <v>512</v>
      </c>
      <c r="L176" s="35">
        <f t="shared" ref="L176" si="407">+K176+1</f>
        <v>513</v>
      </c>
      <c r="M176" s="35">
        <f t="shared" ref="M176" si="408">+L176+1</f>
        <v>514</v>
      </c>
      <c r="N176" s="35">
        <f t="shared" ref="N176" si="409">+M176+1</f>
        <v>515</v>
      </c>
      <c r="O176" s="35">
        <f t="shared" ref="O176" si="410">+N176+1</f>
        <v>516</v>
      </c>
      <c r="P176" s="35">
        <f t="shared" ref="P176" si="411">+O176+1</f>
        <v>517</v>
      </c>
      <c r="Q176" s="35">
        <f t="shared" ref="Q176" si="412">+P176+1</f>
        <v>518</v>
      </c>
      <c r="R176" s="35">
        <f t="shared" ref="R176" si="413">+Q176+1</f>
        <v>519</v>
      </c>
      <c r="S176" s="35">
        <f t="shared" ref="S176" si="414">+R176+1</f>
        <v>520</v>
      </c>
      <c r="T176" s="35">
        <f t="shared" ref="T176" si="415">+S176+1</f>
        <v>521</v>
      </c>
      <c r="U176" s="35">
        <f t="shared" ref="U176" si="416">+T176+1</f>
        <v>522</v>
      </c>
      <c r="V176" s="35">
        <f t="shared" ref="V176" si="417">+U176+1</f>
        <v>523</v>
      </c>
      <c r="W176" s="35">
        <f>+V176+1</f>
        <v>524</v>
      </c>
      <c r="X176" s="35">
        <f t="shared" ref="X176" si="418">+W176+1</f>
        <v>525</v>
      </c>
      <c r="Y176" s="35">
        <f t="shared" ref="Y176" si="419">+X176+1</f>
        <v>526</v>
      </c>
      <c r="Z176" s="35">
        <f t="shared" ref="Z176" si="420">+Y176+1</f>
        <v>527</v>
      </c>
      <c r="AA176" s="35">
        <f>+Z176+1</f>
        <v>528</v>
      </c>
      <c r="AB176" s="35">
        <f t="shared" ref="AB176" si="421">+AA176+1</f>
        <v>529</v>
      </c>
      <c r="AC176" s="35">
        <f>+AB176+1</f>
        <v>530</v>
      </c>
      <c r="AD176" s="36">
        <f t="shared" ref="AD176" si="422">+AC176+1</f>
        <v>531</v>
      </c>
      <c r="AE176" s="19"/>
      <c r="AF176" s="80">
        <f>+AF167+1</f>
        <v>19</v>
      </c>
      <c r="AG176" s="81"/>
    </row>
    <row r="177" spans="2:33" x14ac:dyDescent="0.15">
      <c r="B177" s="37" t="s">
        <v>8</v>
      </c>
      <c r="C177" s="38" t="str">
        <f>TEXT(WEEKDAY(+C176),"aaa")</f>
        <v>土</v>
      </c>
      <c r="D177" s="39" t="str">
        <f t="shared" ref="D177:AD177" si="423">TEXT(WEEKDAY(+D176),"aaa")</f>
        <v>日</v>
      </c>
      <c r="E177" s="39" t="str">
        <f t="shared" si="423"/>
        <v>月</v>
      </c>
      <c r="F177" s="39" t="str">
        <f t="shared" si="423"/>
        <v>火</v>
      </c>
      <c r="G177" s="39" t="str">
        <f t="shared" si="423"/>
        <v>水</v>
      </c>
      <c r="H177" s="39" t="str">
        <f t="shared" si="423"/>
        <v>木</v>
      </c>
      <c r="I177" s="39" t="str">
        <f t="shared" si="423"/>
        <v>金</v>
      </c>
      <c r="J177" s="39" t="str">
        <f t="shared" si="423"/>
        <v>土</v>
      </c>
      <c r="K177" s="39" t="str">
        <f t="shared" si="423"/>
        <v>日</v>
      </c>
      <c r="L177" s="39" t="str">
        <f t="shared" si="423"/>
        <v>月</v>
      </c>
      <c r="M177" s="39" t="str">
        <f t="shared" si="423"/>
        <v>火</v>
      </c>
      <c r="N177" s="39" t="str">
        <f t="shared" si="423"/>
        <v>水</v>
      </c>
      <c r="O177" s="39" t="str">
        <f t="shared" si="423"/>
        <v>木</v>
      </c>
      <c r="P177" s="39" t="str">
        <f t="shared" si="423"/>
        <v>金</v>
      </c>
      <c r="Q177" s="39" t="str">
        <f t="shared" si="423"/>
        <v>土</v>
      </c>
      <c r="R177" s="39" t="str">
        <f t="shared" si="423"/>
        <v>日</v>
      </c>
      <c r="S177" s="39" t="str">
        <f t="shared" si="423"/>
        <v>月</v>
      </c>
      <c r="T177" s="39" t="str">
        <f t="shared" si="423"/>
        <v>火</v>
      </c>
      <c r="U177" s="39" t="str">
        <f t="shared" si="423"/>
        <v>水</v>
      </c>
      <c r="V177" s="39" t="str">
        <f t="shared" si="423"/>
        <v>木</v>
      </c>
      <c r="W177" s="39" t="str">
        <f t="shared" si="423"/>
        <v>金</v>
      </c>
      <c r="X177" s="39" t="str">
        <f t="shared" si="423"/>
        <v>土</v>
      </c>
      <c r="Y177" s="39" t="str">
        <f t="shared" si="423"/>
        <v>日</v>
      </c>
      <c r="Z177" s="39" t="str">
        <f t="shared" si="423"/>
        <v>月</v>
      </c>
      <c r="AA177" s="39" t="str">
        <f t="shared" si="423"/>
        <v>火</v>
      </c>
      <c r="AB177" s="39" t="str">
        <f t="shared" si="423"/>
        <v>水</v>
      </c>
      <c r="AC177" s="39" t="str">
        <f t="shared" si="423"/>
        <v>木</v>
      </c>
      <c r="AD177" s="40" t="str">
        <f t="shared" si="423"/>
        <v>金</v>
      </c>
      <c r="AE177" s="14"/>
      <c r="AF177" s="24" t="s">
        <v>22</v>
      </c>
      <c r="AG177" s="42">
        <f>COUNTA(C178:AD179)</f>
        <v>0</v>
      </c>
    </row>
    <row r="178" spans="2:33" x14ac:dyDescent="0.15">
      <c r="B178" s="74" t="s">
        <v>23</v>
      </c>
      <c r="C178" s="73"/>
      <c r="D178" s="69"/>
      <c r="E178" s="69"/>
      <c r="F178" s="69"/>
      <c r="G178" s="69"/>
      <c r="H178" s="69"/>
      <c r="I178" s="69"/>
      <c r="J178" s="69"/>
      <c r="K178" s="69"/>
      <c r="L178" s="69"/>
      <c r="M178" s="69"/>
      <c r="N178" s="69"/>
      <c r="O178" s="69"/>
      <c r="P178" s="69"/>
      <c r="Q178" s="69"/>
      <c r="R178" s="69"/>
      <c r="S178" s="69"/>
      <c r="T178" s="69"/>
      <c r="U178" s="69"/>
      <c r="V178" s="69"/>
      <c r="W178" s="69"/>
      <c r="X178" s="69"/>
      <c r="Y178" s="69"/>
      <c r="Z178" s="69"/>
      <c r="AA178" s="69"/>
      <c r="AB178" s="69"/>
      <c r="AC178" s="69"/>
      <c r="AD178" s="82"/>
      <c r="AE178" s="14"/>
      <c r="AF178" s="25" t="s">
        <v>2</v>
      </c>
      <c r="AG178" s="43">
        <f>IF(AND($G$5&gt;=C176,$G$5&lt;=AD176),$G$5-C176+1-AG177,COUNTA(C176:AD176)-AG177)</f>
        <v>28</v>
      </c>
    </row>
    <row r="179" spans="2:33" x14ac:dyDescent="0.15">
      <c r="B179" s="75"/>
      <c r="C179" s="73"/>
      <c r="D179" s="70"/>
      <c r="E179" s="70"/>
      <c r="F179" s="70"/>
      <c r="G179" s="70"/>
      <c r="H179" s="70"/>
      <c r="I179" s="70"/>
      <c r="J179" s="70"/>
      <c r="K179" s="70"/>
      <c r="L179" s="70"/>
      <c r="M179" s="70"/>
      <c r="N179" s="70"/>
      <c r="O179" s="70"/>
      <c r="P179" s="70"/>
      <c r="Q179" s="70"/>
      <c r="R179" s="70"/>
      <c r="S179" s="70"/>
      <c r="T179" s="70"/>
      <c r="U179" s="70"/>
      <c r="V179" s="70"/>
      <c r="W179" s="70"/>
      <c r="X179" s="70"/>
      <c r="Y179" s="70"/>
      <c r="Z179" s="70"/>
      <c r="AA179" s="70"/>
      <c r="AB179" s="70"/>
      <c r="AC179" s="70"/>
      <c r="AD179" s="83"/>
      <c r="AE179" s="14"/>
      <c r="AF179" s="25" t="s">
        <v>9</v>
      </c>
      <c r="AG179" s="43">
        <f>+COUNTA(C180:AD181)</f>
        <v>0</v>
      </c>
    </row>
    <row r="180" spans="2:33" x14ac:dyDescent="0.15">
      <c r="B180" s="89" t="s">
        <v>0</v>
      </c>
      <c r="C180" s="91"/>
      <c r="D180" s="69"/>
      <c r="E180" s="78"/>
      <c r="F180" s="78"/>
      <c r="G180" s="69"/>
      <c r="H180" s="69"/>
      <c r="I180" s="69"/>
      <c r="J180" s="69"/>
      <c r="K180" s="69"/>
      <c r="L180" s="78"/>
      <c r="M180" s="78"/>
      <c r="N180" s="69"/>
      <c r="O180" s="69"/>
      <c r="P180" s="69"/>
      <c r="Q180" s="69"/>
      <c r="R180" s="69"/>
      <c r="S180" s="78"/>
      <c r="T180" s="78"/>
      <c r="U180" s="69"/>
      <c r="V180" s="69"/>
      <c r="W180" s="69"/>
      <c r="X180" s="69"/>
      <c r="Y180" s="69"/>
      <c r="Z180" s="78"/>
      <c r="AA180" s="78"/>
      <c r="AB180" s="69"/>
      <c r="AC180" s="69"/>
      <c r="AD180" s="82"/>
      <c r="AE180" s="14"/>
      <c r="AF180" s="25" t="s">
        <v>12</v>
      </c>
      <c r="AG180" s="27">
        <f>ROUNDDOWN(AG179/AG178,3)</f>
        <v>0</v>
      </c>
    </row>
    <row r="181" spans="2:33" ht="13.5" customHeight="1" x14ac:dyDescent="0.15">
      <c r="B181" s="90"/>
      <c r="C181" s="91"/>
      <c r="D181" s="70"/>
      <c r="E181" s="79"/>
      <c r="F181" s="79"/>
      <c r="G181" s="70"/>
      <c r="H181" s="70"/>
      <c r="I181" s="70"/>
      <c r="J181" s="70"/>
      <c r="K181" s="70"/>
      <c r="L181" s="79"/>
      <c r="M181" s="79"/>
      <c r="N181" s="70"/>
      <c r="O181" s="70"/>
      <c r="P181" s="70"/>
      <c r="Q181" s="70"/>
      <c r="R181" s="70"/>
      <c r="S181" s="79"/>
      <c r="T181" s="79"/>
      <c r="U181" s="70"/>
      <c r="V181" s="70"/>
      <c r="W181" s="70"/>
      <c r="X181" s="70"/>
      <c r="Y181" s="70"/>
      <c r="Z181" s="79"/>
      <c r="AA181" s="79"/>
      <c r="AB181" s="70"/>
      <c r="AC181" s="70"/>
      <c r="AD181" s="83"/>
      <c r="AE181" s="14"/>
      <c r="AF181" s="25" t="s">
        <v>13</v>
      </c>
      <c r="AG181" s="23">
        <f>+COUNTA(C182:AD183)</f>
        <v>0</v>
      </c>
    </row>
    <row r="182" spans="2:33" ht="13.5" customHeight="1" x14ac:dyDescent="0.15">
      <c r="B182" s="63" t="s">
        <v>10</v>
      </c>
      <c r="C182" s="65"/>
      <c r="D182" s="67"/>
      <c r="E182" s="67"/>
      <c r="F182" s="67"/>
      <c r="G182" s="67"/>
      <c r="H182" s="67"/>
      <c r="I182" s="67"/>
      <c r="J182" s="67"/>
      <c r="K182" s="67"/>
      <c r="L182" s="67"/>
      <c r="M182" s="67"/>
      <c r="N182" s="67"/>
      <c r="O182" s="67"/>
      <c r="P182" s="67"/>
      <c r="Q182" s="67"/>
      <c r="R182" s="67"/>
      <c r="S182" s="67"/>
      <c r="T182" s="67"/>
      <c r="U182" s="67"/>
      <c r="V182" s="67"/>
      <c r="W182" s="67"/>
      <c r="X182" s="67"/>
      <c r="Y182" s="67"/>
      <c r="Z182" s="67"/>
      <c r="AA182" s="67"/>
      <c r="AB182" s="67"/>
      <c r="AC182" s="67"/>
      <c r="AD182" s="87"/>
      <c r="AE182" s="14"/>
      <c r="AF182" s="29" t="s">
        <v>4</v>
      </c>
      <c r="AG182" s="30">
        <f>ROUNDDOWN(AG181/AG178,3)</f>
        <v>0</v>
      </c>
    </row>
    <row r="183" spans="2:33" ht="13.5" customHeight="1" x14ac:dyDescent="0.15">
      <c r="B183" s="64"/>
      <c r="C183" s="66"/>
      <c r="D183" s="68"/>
      <c r="E183" s="68"/>
      <c r="F183" s="68"/>
      <c r="G183" s="68"/>
      <c r="H183" s="68"/>
      <c r="I183" s="68"/>
      <c r="J183" s="68"/>
      <c r="K183" s="68"/>
      <c r="L183" s="68"/>
      <c r="M183" s="68"/>
      <c r="N183" s="68"/>
      <c r="O183" s="68"/>
      <c r="P183" s="68"/>
      <c r="Q183" s="68"/>
      <c r="R183" s="68"/>
      <c r="S183" s="68"/>
      <c r="T183" s="68"/>
      <c r="U183" s="68"/>
      <c r="V183" s="68"/>
      <c r="W183" s="68"/>
      <c r="X183" s="68"/>
      <c r="Y183" s="68"/>
      <c r="Z183" s="68"/>
      <c r="AA183" s="68"/>
      <c r="AB183" s="68"/>
      <c r="AC183" s="68"/>
      <c r="AD183" s="88"/>
      <c r="AE183" s="14"/>
      <c r="AF183" s="31"/>
      <c r="AG183" s="32"/>
    </row>
    <row r="185" spans="2:33" x14ac:dyDescent="0.15">
      <c r="B185" s="33" t="s">
        <v>14</v>
      </c>
      <c r="C185" s="34">
        <f>+AD176+1</f>
        <v>532</v>
      </c>
      <c r="D185" s="35">
        <f>+C185+1</f>
        <v>533</v>
      </c>
      <c r="E185" s="35">
        <f t="shared" ref="E185" si="424">+D185+1</f>
        <v>534</v>
      </c>
      <c r="F185" s="35">
        <f t="shared" ref="F185" si="425">+E185+1</f>
        <v>535</v>
      </c>
      <c r="G185" s="35">
        <f t="shared" ref="G185" si="426">+F185+1</f>
        <v>536</v>
      </c>
      <c r="H185" s="35">
        <f t="shared" ref="H185" si="427">+G185+1</f>
        <v>537</v>
      </c>
      <c r="I185" s="35">
        <f t="shared" ref="I185" si="428">+H185+1</f>
        <v>538</v>
      </c>
      <c r="J185" s="35">
        <f t="shared" ref="J185" si="429">+I185+1</f>
        <v>539</v>
      </c>
      <c r="K185" s="35">
        <f t="shared" ref="K185" si="430">+J185+1</f>
        <v>540</v>
      </c>
      <c r="L185" s="35">
        <f t="shared" ref="L185" si="431">+K185+1</f>
        <v>541</v>
      </c>
      <c r="M185" s="35">
        <f t="shared" ref="M185" si="432">+L185+1</f>
        <v>542</v>
      </c>
      <c r="N185" s="35">
        <f t="shared" ref="N185" si="433">+M185+1</f>
        <v>543</v>
      </c>
      <c r="O185" s="35">
        <f t="shared" ref="O185" si="434">+N185+1</f>
        <v>544</v>
      </c>
      <c r="P185" s="35">
        <f t="shared" ref="P185" si="435">+O185+1</f>
        <v>545</v>
      </c>
      <c r="Q185" s="35">
        <f t="shared" ref="Q185" si="436">+P185+1</f>
        <v>546</v>
      </c>
      <c r="R185" s="35">
        <f t="shared" ref="R185" si="437">+Q185+1</f>
        <v>547</v>
      </c>
      <c r="S185" s="35">
        <f t="shared" ref="S185" si="438">+R185+1</f>
        <v>548</v>
      </c>
      <c r="T185" s="35">
        <f t="shared" ref="T185" si="439">+S185+1</f>
        <v>549</v>
      </c>
      <c r="U185" s="35">
        <f t="shared" ref="U185" si="440">+T185+1</f>
        <v>550</v>
      </c>
      <c r="V185" s="35">
        <f t="shared" ref="V185" si="441">+U185+1</f>
        <v>551</v>
      </c>
      <c r="W185" s="35">
        <f>+V185+1</f>
        <v>552</v>
      </c>
      <c r="X185" s="35">
        <f t="shared" ref="X185" si="442">+W185+1</f>
        <v>553</v>
      </c>
      <c r="Y185" s="35">
        <f t="shared" ref="Y185" si="443">+X185+1</f>
        <v>554</v>
      </c>
      <c r="Z185" s="35">
        <f t="shared" ref="Z185" si="444">+Y185+1</f>
        <v>555</v>
      </c>
      <c r="AA185" s="35">
        <f>+Z185+1</f>
        <v>556</v>
      </c>
      <c r="AB185" s="35">
        <f t="shared" ref="AB185" si="445">+AA185+1</f>
        <v>557</v>
      </c>
      <c r="AC185" s="35">
        <f>+AB185+1</f>
        <v>558</v>
      </c>
      <c r="AD185" s="36">
        <f t="shared" ref="AD185" si="446">+AC185+1</f>
        <v>559</v>
      </c>
      <c r="AE185" s="19"/>
      <c r="AF185" s="80">
        <f>+AF176+1</f>
        <v>20</v>
      </c>
      <c r="AG185" s="81"/>
    </row>
    <row r="186" spans="2:33" x14ac:dyDescent="0.15">
      <c r="B186" s="37" t="s">
        <v>8</v>
      </c>
      <c r="C186" s="38" t="str">
        <f>TEXT(WEEKDAY(+C185),"aaa")</f>
        <v>土</v>
      </c>
      <c r="D186" s="39" t="str">
        <f t="shared" ref="D186:AD186" si="447">TEXT(WEEKDAY(+D185),"aaa")</f>
        <v>日</v>
      </c>
      <c r="E186" s="39" t="str">
        <f t="shared" si="447"/>
        <v>月</v>
      </c>
      <c r="F186" s="39" t="str">
        <f t="shared" si="447"/>
        <v>火</v>
      </c>
      <c r="G186" s="39" t="str">
        <f t="shared" si="447"/>
        <v>水</v>
      </c>
      <c r="H186" s="39" t="str">
        <f t="shared" si="447"/>
        <v>木</v>
      </c>
      <c r="I186" s="39" t="str">
        <f t="shared" si="447"/>
        <v>金</v>
      </c>
      <c r="J186" s="39" t="str">
        <f t="shared" si="447"/>
        <v>土</v>
      </c>
      <c r="K186" s="39" t="str">
        <f t="shared" si="447"/>
        <v>日</v>
      </c>
      <c r="L186" s="39" t="str">
        <f t="shared" si="447"/>
        <v>月</v>
      </c>
      <c r="M186" s="39" t="str">
        <f t="shared" si="447"/>
        <v>火</v>
      </c>
      <c r="N186" s="39" t="str">
        <f t="shared" si="447"/>
        <v>水</v>
      </c>
      <c r="O186" s="39" t="str">
        <f t="shared" si="447"/>
        <v>木</v>
      </c>
      <c r="P186" s="39" t="str">
        <f t="shared" si="447"/>
        <v>金</v>
      </c>
      <c r="Q186" s="39" t="str">
        <f t="shared" si="447"/>
        <v>土</v>
      </c>
      <c r="R186" s="39" t="str">
        <f t="shared" si="447"/>
        <v>日</v>
      </c>
      <c r="S186" s="39" t="str">
        <f t="shared" si="447"/>
        <v>月</v>
      </c>
      <c r="T186" s="39" t="str">
        <f t="shared" si="447"/>
        <v>火</v>
      </c>
      <c r="U186" s="39" t="str">
        <f t="shared" si="447"/>
        <v>水</v>
      </c>
      <c r="V186" s="39" t="str">
        <f t="shared" si="447"/>
        <v>木</v>
      </c>
      <c r="W186" s="39" t="str">
        <f t="shared" si="447"/>
        <v>金</v>
      </c>
      <c r="X186" s="39" t="str">
        <f t="shared" si="447"/>
        <v>土</v>
      </c>
      <c r="Y186" s="39" t="str">
        <f t="shared" si="447"/>
        <v>日</v>
      </c>
      <c r="Z186" s="39" t="str">
        <f t="shared" si="447"/>
        <v>月</v>
      </c>
      <c r="AA186" s="39" t="str">
        <f t="shared" si="447"/>
        <v>火</v>
      </c>
      <c r="AB186" s="39" t="str">
        <f t="shared" si="447"/>
        <v>水</v>
      </c>
      <c r="AC186" s="39" t="str">
        <f t="shared" si="447"/>
        <v>木</v>
      </c>
      <c r="AD186" s="40" t="str">
        <f t="shared" si="447"/>
        <v>金</v>
      </c>
      <c r="AE186" s="14"/>
      <c r="AF186" s="24" t="s">
        <v>22</v>
      </c>
      <c r="AG186" s="42">
        <f>COUNTA(C187:AD188)</f>
        <v>0</v>
      </c>
    </row>
    <row r="187" spans="2:33" x14ac:dyDescent="0.15">
      <c r="B187" s="74" t="s">
        <v>23</v>
      </c>
      <c r="C187" s="73"/>
      <c r="D187" s="69"/>
      <c r="E187" s="69"/>
      <c r="F187" s="69"/>
      <c r="G187" s="69"/>
      <c r="H187" s="69"/>
      <c r="I187" s="69"/>
      <c r="J187" s="69"/>
      <c r="K187" s="69"/>
      <c r="L187" s="69"/>
      <c r="M187" s="69"/>
      <c r="N187" s="69"/>
      <c r="O187" s="69"/>
      <c r="P187" s="69"/>
      <c r="Q187" s="69"/>
      <c r="R187" s="69"/>
      <c r="S187" s="69"/>
      <c r="T187" s="69"/>
      <c r="U187" s="69"/>
      <c r="V187" s="69"/>
      <c r="W187" s="69"/>
      <c r="X187" s="69"/>
      <c r="Y187" s="69"/>
      <c r="Z187" s="69"/>
      <c r="AA187" s="69"/>
      <c r="AB187" s="69"/>
      <c r="AC187" s="69"/>
      <c r="AD187" s="82"/>
      <c r="AE187" s="14"/>
      <c r="AF187" s="25" t="s">
        <v>2</v>
      </c>
      <c r="AG187" s="43">
        <f>IF(AND($G$5&gt;=C185,$G$5&lt;=AD185),$G$5-C185+1-AG186,COUNTA(C185:AD185)-AG186)</f>
        <v>28</v>
      </c>
    </row>
    <row r="188" spans="2:33" x14ac:dyDescent="0.15">
      <c r="B188" s="75"/>
      <c r="C188" s="73"/>
      <c r="D188" s="70"/>
      <c r="E188" s="70"/>
      <c r="F188" s="70"/>
      <c r="G188" s="70"/>
      <c r="H188" s="70"/>
      <c r="I188" s="70"/>
      <c r="J188" s="70"/>
      <c r="K188" s="70"/>
      <c r="L188" s="70"/>
      <c r="M188" s="70"/>
      <c r="N188" s="70"/>
      <c r="O188" s="70"/>
      <c r="P188" s="70"/>
      <c r="Q188" s="70"/>
      <c r="R188" s="70"/>
      <c r="S188" s="70"/>
      <c r="T188" s="70"/>
      <c r="U188" s="70"/>
      <c r="V188" s="70"/>
      <c r="W188" s="70"/>
      <c r="X188" s="70"/>
      <c r="Y188" s="70"/>
      <c r="Z188" s="70"/>
      <c r="AA188" s="70"/>
      <c r="AB188" s="70"/>
      <c r="AC188" s="70"/>
      <c r="AD188" s="83"/>
      <c r="AE188" s="14"/>
      <c r="AF188" s="25" t="s">
        <v>9</v>
      </c>
      <c r="AG188" s="43">
        <f>+COUNTA(C189:AD190)</f>
        <v>0</v>
      </c>
    </row>
    <row r="189" spans="2:33" x14ac:dyDescent="0.15">
      <c r="B189" s="89" t="s">
        <v>0</v>
      </c>
      <c r="C189" s="91"/>
      <c r="D189" s="69"/>
      <c r="E189" s="78"/>
      <c r="F189" s="78"/>
      <c r="G189" s="69"/>
      <c r="H189" s="69"/>
      <c r="I189" s="69"/>
      <c r="J189" s="69"/>
      <c r="K189" s="69"/>
      <c r="L189" s="78"/>
      <c r="M189" s="78"/>
      <c r="N189" s="69"/>
      <c r="O189" s="69"/>
      <c r="P189" s="69"/>
      <c r="Q189" s="69"/>
      <c r="R189" s="69"/>
      <c r="S189" s="78"/>
      <c r="T189" s="78"/>
      <c r="U189" s="69"/>
      <c r="V189" s="69"/>
      <c r="W189" s="69"/>
      <c r="X189" s="69"/>
      <c r="Y189" s="69"/>
      <c r="Z189" s="78"/>
      <c r="AA189" s="78"/>
      <c r="AB189" s="69"/>
      <c r="AC189" s="69"/>
      <c r="AD189" s="82"/>
      <c r="AE189" s="14"/>
      <c r="AF189" s="25" t="s">
        <v>12</v>
      </c>
      <c r="AG189" s="27">
        <f>ROUNDDOWN(AG188/AG187,3)</f>
        <v>0</v>
      </c>
    </row>
    <row r="190" spans="2:33" ht="13.5" customHeight="1" x14ac:dyDescent="0.15">
      <c r="B190" s="90"/>
      <c r="C190" s="91"/>
      <c r="D190" s="70"/>
      <c r="E190" s="79"/>
      <c r="F190" s="79"/>
      <c r="G190" s="70"/>
      <c r="H190" s="70"/>
      <c r="I190" s="70"/>
      <c r="J190" s="70"/>
      <c r="K190" s="70"/>
      <c r="L190" s="79"/>
      <c r="M190" s="79"/>
      <c r="N190" s="70"/>
      <c r="O190" s="70"/>
      <c r="P190" s="70"/>
      <c r="Q190" s="70"/>
      <c r="R190" s="70"/>
      <c r="S190" s="79"/>
      <c r="T190" s="79"/>
      <c r="U190" s="70"/>
      <c r="V190" s="70"/>
      <c r="W190" s="70"/>
      <c r="X190" s="70"/>
      <c r="Y190" s="70"/>
      <c r="Z190" s="79"/>
      <c r="AA190" s="79"/>
      <c r="AB190" s="70"/>
      <c r="AC190" s="70"/>
      <c r="AD190" s="83"/>
      <c r="AE190" s="14"/>
      <c r="AF190" s="25" t="s">
        <v>13</v>
      </c>
      <c r="AG190" s="23">
        <f>+COUNTA(C191:AD192)</f>
        <v>0</v>
      </c>
    </row>
    <row r="191" spans="2:33" ht="13.5" customHeight="1" x14ac:dyDescent="0.15">
      <c r="B191" s="63" t="s">
        <v>10</v>
      </c>
      <c r="C191" s="65"/>
      <c r="D191" s="67"/>
      <c r="E191" s="67"/>
      <c r="F191" s="67"/>
      <c r="G191" s="67"/>
      <c r="H191" s="67"/>
      <c r="I191" s="67"/>
      <c r="J191" s="67"/>
      <c r="K191" s="67"/>
      <c r="L191" s="67"/>
      <c r="M191" s="67"/>
      <c r="N191" s="67"/>
      <c r="O191" s="67"/>
      <c r="P191" s="67"/>
      <c r="Q191" s="67"/>
      <c r="R191" s="67"/>
      <c r="S191" s="67"/>
      <c r="T191" s="67"/>
      <c r="U191" s="67"/>
      <c r="V191" s="67"/>
      <c r="W191" s="67"/>
      <c r="X191" s="67"/>
      <c r="Y191" s="67"/>
      <c r="Z191" s="67"/>
      <c r="AA191" s="67"/>
      <c r="AB191" s="67"/>
      <c r="AC191" s="67"/>
      <c r="AD191" s="87"/>
      <c r="AE191" s="14"/>
      <c r="AF191" s="29" t="s">
        <v>4</v>
      </c>
      <c r="AG191" s="30">
        <f>ROUNDDOWN(AG190/AG187,3)</f>
        <v>0</v>
      </c>
    </row>
    <row r="192" spans="2:33" ht="13.5" customHeight="1" x14ac:dyDescent="0.15">
      <c r="B192" s="64"/>
      <c r="C192" s="66"/>
      <c r="D192" s="68"/>
      <c r="E192" s="68"/>
      <c r="F192" s="68"/>
      <c r="G192" s="68"/>
      <c r="H192" s="68"/>
      <c r="I192" s="68"/>
      <c r="J192" s="68"/>
      <c r="K192" s="68"/>
      <c r="L192" s="68"/>
      <c r="M192" s="68"/>
      <c r="N192" s="68"/>
      <c r="O192" s="68"/>
      <c r="P192" s="68"/>
      <c r="Q192" s="68"/>
      <c r="R192" s="68"/>
      <c r="S192" s="68"/>
      <c r="T192" s="68"/>
      <c r="U192" s="68"/>
      <c r="V192" s="68"/>
      <c r="W192" s="68"/>
      <c r="X192" s="68"/>
      <c r="Y192" s="68"/>
      <c r="Z192" s="68"/>
      <c r="AA192" s="68"/>
      <c r="AB192" s="68"/>
      <c r="AC192" s="68"/>
      <c r="AD192" s="88"/>
      <c r="AE192" s="14"/>
      <c r="AF192" s="31"/>
      <c r="AG192" s="32"/>
    </row>
    <row r="194" spans="2:33" x14ac:dyDescent="0.15">
      <c r="B194" s="33" t="s">
        <v>14</v>
      </c>
      <c r="C194" s="34">
        <f>+AD185+1</f>
        <v>560</v>
      </c>
      <c r="D194" s="35">
        <f>+C194+1</f>
        <v>561</v>
      </c>
      <c r="E194" s="35">
        <f t="shared" ref="E194" si="448">+D194+1</f>
        <v>562</v>
      </c>
      <c r="F194" s="35">
        <f t="shared" ref="F194" si="449">+E194+1</f>
        <v>563</v>
      </c>
      <c r="G194" s="35">
        <f t="shared" ref="G194" si="450">+F194+1</f>
        <v>564</v>
      </c>
      <c r="H194" s="35">
        <f t="shared" ref="H194" si="451">+G194+1</f>
        <v>565</v>
      </c>
      <c r="I194" s="35">
        <f t="shared" ref="I194" si="452">+H194+1</f>
        <v>566</v>
      </c>
      <c r="J194" s="35">
        <f t="shared" ref="J194" si="453">+I194+1</f>
        <v>567</v>
      </c>
      <c r="K194" s="35">
        <f t="shared" ref="K194" si="454">+J194+1</f>
        <v>568</v>
      </c>
      <c r="L194" s="35">
        <f t="shared" ref="L194" si="455">+K194+1</f>
        <v>569</v>
      </c>
      <c r="M194" s="35">
        <f t="shared" ref="M194" si="456">+L194+1</f>
        <v>570</v>
      </c>
      <c r="N194" s="35">
        <f t="shared" ref="N194" si="457">+M194+1</f>
        <v>571</v>
      </c>
      <c r="O194" s="35">
        <f t="shared" ref="O194" si="458">+N194+1</f>
        <v>572</v>
      </c>
      <c r="P194" s="35">
        <f t="shared" ref="P194" si="459">+O194+1</f>
        <v>573</v>
      </c>
      <c r="Q194" s="35">
        <f t="shared" ref="Q194" si="460">+P194+1</f>
        <v>574</v>
      </c>
      <c r="R194" s="35">
        <f t="shared" ref="R194" si="461">+Q194+1</f>
        <v>575</v>
      </c>
      <c r="S194" s="35">
        <f t="shared" ref="S194" si="462">+R194+1</f>
        <v>576</v>
      </c>
      <c r="T194" s="35">
        <f t="shared" ref="T194" si="463">+S194+1</f>
        <v>577</v>
      </c>
      <c r="U194" s="35">
        <f t="shared" ref="U194" si="464">+T194+1</f>
        <v>578</v>
      </c>
      <c r="V194" s="35">
        <f t="shared" ref="V194" si="465">+U194+1</f>
        <v>579</v>
      </c>
      <c r="W194" s="35">
        <f>+V194+1</f>
        <v>580</v>
      </c>
      <c r="X194" s="35">
        <f t="shared" ref="X194" si="466">+W194+1</f>
        <v>581</v>
      </c>
      <c r="Y194" s="35">
        <f t="shared" ref="Y194" si="467">+X194+1</f>
        <v>582</v>
      </c>
      <c r="Z194" s="35">
        <f t="shared" ref="Z194" si="468">+Y194+1</f>
        <v>583</v>
      </c>
      <c r="AA194" s="35">
        <f>+Z194+1</f>
        <v>584</v>
      </c>
      <c r="AB194" s="35">
        <f t="shared" ref="AB194" si="469">+AA194+1</f>
        <v>585</v>
      </c>
      <c r="AC194" s="35">
        <f>+AB194+1</f>
        <v>586</v>
      </c>
      <c r="AD194" s="36">
        <f t="shared" ref="AD194" si="470">+AC194+1</f>
        <v>587</v>
      </c>
      <c r="AE194" s="19"/>
      <c r="AF194" s="80">
        <f>+AF185+1</f>
        <v>21</v>
      </c>
      <c r="AG194" s="81"/>
    </row>
    <row r="195" spans="2:33" x14ac:dyDescent="0.15">
      <c r="B195" s="37" t="s">
        <v>8</v>
      </c>
      <c r="C195" s="38" t="str">
        <f>TEXT(WEEKDAY(+C194),"aaa")</f>
        <v>土</v>
      </c>
      <c r="D195" s="39" t="str">
        <f t="shared" ref="D195:AD195" si="471">TEXT(WEEKDAY(+D194),"aaa")</f>
        <v>日</v>
      </c>
      <c r="E195" s="39" t="str">
        <f t="shared" si="471"/>
        <v>月</v>
      </c>
      <c r="F195" s="39" t="str">
        <f t="shared" si="471"/>
        <v>火</v>
      </c>
      <c r="G195" s="39" t="str">
        <f t="shared" si="471"/>
        <v>水</v>
      </c>
      <c r="H195" s="39" t="str">
        <f t="shared" si="471"/>
        <v>木</v>
      </c>
      <c r="I195" s="39" t="str">
        <f t="shared" si="471"/>
        <v>金</v>
      </c>
      <c r="J195" s="39" t="str">
        <f t="shared" si="471"/>
        <v>土</v>
      </c>
      <c r="K195" s="39" t="str">
        <f t="shared" si="471"/>
        <v>日</v>
      </c>
      <c r="L195" s="39" t="str">
        <f t="shared" si="471"/>
        <v>月</v>
      </c>
      <c r="M195" s="39" t="str">
        <f t="shared" si="471"/>
        <v>火</v>
      </c>
      <c r="N195" s="39" t="str">
        <f t="shared" si="471"/>
        <v>水</v>
      </c>
      <c r="O195" s="39" t="str">
        <f t="shared" si="471"/>
        <v>木</v>
      </c>
      <c r="P195" s="39" t="str">
        <f t="shared" si="471"/>
        <v>金</v>
      </c>
      <c r="Q195" s="39" t="str">
        <f t="shared" si="471"/>
        <v>土</v>
      </c>
      <c r="R195" s="39" t="str">
        <f t="shared" si="471"/>
        <v>日</v>
      </c>
      <c r="S195" s="39" t="str">
        <f t="shared" si="471"/>
        <v>月</v>
      </c>
      <c r="T195" s="39" t="str">
        <f t="shared" si="471"/>
        <v>火</v>
      </c>
      <c r="U195" s="39" t="str">
        <f t="shared" si="471"/>
        <v>水</v>
      </c>
      <c r="V195" s="39" t="str">
        <f t="shared" si="471"/>
        <v>木</v>
      </c>
      <c r="W195" s="39" t="str">
        <f t="shared" si="471"/>
        <v>金</v>
      </c>
      <c r="X195" s="39" t="str">
        <f t="shared" si="471"/>
        <v>土</v>
      </c>
      <c r="Y195" s="39" t="str">
        <f t="shared" si="471"/>
        <v>日</v>
      </c>
      <c r="Z195" s="39" t="str">
        <f t="shared" si="471"/>
        <v>月</v>
      </c>
      <c r="AA195" s="39" t="str">
        <f t="shared" si="471"/>
        <v>火</v>
      </c>
      <c r="AB195" s="39" t="str">
        <f t="shared" si="471"/>
        <v>水</v>
      </c>
      <c r="AC195" s="39" t="str">
        <f t="shared" si="471"/>
        <v>木</v>
      </c>
      <c r="AD195" s="40" t="str">
        <f t="shared" si="471"/>
        <v>金</v>
      </c>
      <c r="AE195" s="14"/>
      <c r="AF195" s="24" t="s">
        <v>22</v>
      </c>
      <c r="AG195" s="42">
        <f>COUNTA(C196:AD197)</f>
        <v>0</v>
      </c>
    </row>
    <row r="196" spans="2:33" x14ac:dyDescent="0.15">
      <c r="B196" s="74" t="s">
        <v>23</v>
      </c>
      <c r="C196" s="73"/>
      <c r="D196" s="69"/>
      <c r="E196" s="69"/>
      <c r="F196" s="69"/>
      <c r="G196" s="69"/>
      <c r="H196" s="69"/>
      <c r="I196" s="69"/>
      <c r="J196" s="69"/>
      <c r="K196" s="69"/>
      <c r="L196" s="69"/>
      <c r="M196" s="69"/>
      <c r="N196" s="69"/>
      <c r="O196" s="69"/>
      <c r="P196" s="69"/>
      <c r="Q196" s="69"/>
      <c r="R196" s="69"/>
      <c r="S196" s="69"/>
      <c r="T196" s="69"/>
      <c r="U196" s="69"/>
      <c r="V196" s="69"/>
      <c r="W196" s="69"/>
      <c r="X196" s="69"/>
      <c r="Y196" s="69"/>
      <c r="Z196" s="69"/>
      <c r="AA196" s="69"/>
      <c r="AB196" s="69"/>
      <c r="AC196" s="69"/>
      <c r="AD196" s="82"/>
      <c r="AE196" s="14"/>
      <c r="AF196" s="25" t="s">
        <v>2</v>
      </c>
      <c r="AG196" s="43">
        <f>IF(AND($G$5&gt;=C194,$G$5&lt;=AD194),$G$5-C194+1-AG195,COUNTA(C194:AD194)-AG195)</f>
        <v>28</v>
      </c>
    </row>
    <row r="197" spans="2:33" x14ac:dyDescent="0.15">
      <c r="B197" s="75"/>
      <c r="C197" s="73"/>
      <c r="D197" s="70"/>
      <c r="E197" s="70"/>
      <c r="F197" s="70"/>
      <c r="G197" s="70"/>
      <c r="H197" s="70"/>
      <c r="I197" s="70"/>
      <c r="J197" s="70"/>
      <c r="K197" s="70"/>
      <c r="L197" s="70"/>
      <c r="M197" s="70"/>
      <c r="N197" s="70"/>
      <c r="O197" s="70"/>
      <c r="P197" s="70"/>
      <c r="Q197" s="70"/>
      <c r="R197" s="70"/>
      <c r="S197" s="70"/>
      <c r="T197" s="70"/>
      <c r="U197" s="70"/>
      <c r="V197" s="70"/>
      <c r="W197" s="70"/>
      <c r="X197" s="70"/>
      <c r="Y197" s="70"/>
      <c r="Z197" s="70"/>
      <c r="AA197" s="70"/>
      <c r="AB197" s="70"/>
      <c r="AC197" s="70"/>
      <c r="AD197" s="83"/>
      <c r="AE197" s="14"/>
      <c r="AF197" s="25" t="s">
        <v>9</v>
      </c>
      <c r="AG197" s="43">
        <f>+COUNTA(C198:AD199)</f>
        <v>0</v>
      </c>
    </row>
    <row r="198" spans="2:33" x14ac:dyDescent="0.15">
      <c r="B198" s="89" t="s">
        <v>0</v>
      </c>
      <c r="C198" s="91"/>
      <c r="D198" s="69"/>
      <c r="E198" s="78"/>
      <c r="F198" s="78"/>
      <c r="G198" s="69"/>
      <c r="H198" s="69"/>
      <c r="I198" s="69"/>
      <c r="J198" s="69"/>
      <c r="K198" s="69"/>
      <c r="L198" s="78"/>
      <c r="M198" s="78"/>
      <c r="N198" s="69"/>
      <c r="O198" s="69"/>
      <c r="P198" s="69"/>
      <c r="Q198" s="69"/>
      <c r="R198" s="69"/>
      <c r="S198" s="78"/>
      <c r="T198" s="78"/>
      <c r="U198" s="69"/>
      <c r="V198" s="69"/>
      <c r="W198" s="69"/>
      <c r="X198" s="69"/>
      <c r="Y198" s="69"/>
      <c r="Z198" s="78"/>
      <c r="AA198" s="78"/>
      <c r="AB198" s="69"/>
      <c r="AC198" s="69"/>
      <c r="AD198" s="82"/>
      <c r="AE198" s="14"/>
      <c r="AF198" s="25" t="s">
        <v>12</v>
      </c>
      <c r="AG198" s="27">
        <f>ROUNDDOWN(AG197/AG196,3)</f>
        <v>0</v>
      </c>
    </row>
    <row r="199" spans="2:33" ht="13.5" customHeight="1" x14ac:dyDescent="0.15">
      <c r="B199" s="90"/>
      <c r="C199" s="91"/>
      <c r="D199" s="70"/>
      <c r="E199" s="79"/>
      <c r="F199" s="79"/>
      <c r="G199" s="70"/>
      <c r="H199" s="70"/>
      <c r="I199" s="70"/>
      <c r="J199" s="70"/>
      <c r="K199" s="70"/>
      <c r="L199" s="79"/>
      <c r="M199" s="79"/>
      <c r="N199" s="70"/>
      <c r="O199" s="70"/>
      <c r="P199" s="70"/>
      <c r="Q199" s="70"/>
      <c r="R199" s="70"/>
      <c r="S199" s="79"/>
      <c r="T199" s="79"/>
      <c r="U199" s="70"/>
      <c r="V199" s="70"/>
      <c r="W199" s="70"/>
      <c r="X199" s="70"/>
      <c r="Y199" s="70"/>
      <c r="Z199" s="79"/>
      <c r="AA199" s="79"/>
      <c r="AB199" s="70"/>
      <c r="AC199" s="70"/>
      <c r="AD199" s="83"/>
      <c r="AE199" s="14"/>
      <c r="AF199" s="25" t="s">
        <v>13</v>
      </c>
      <c r="AG199" s="23">
        <f>+COUNTA(C200:AD201)</f>
        <v>0</v>
      </c>
    </row>
    <row r="200" spans="2:33" ht="13.5" customHeight="1" x14ac:dyDescent="0.15">
      <c r="B200" s="63" t="s">
        <v>10</v>
      </c>
      <c r="C200" s="65"/>
      <c r="D200" s="67"/>
      <c r="E200" s="67"/>
      <c r="F200" s="67"/>
      <c r="G200" s="67"/>
      <c r="H200" s="67"/>
      <c r="I200" s="67"/>
      <c r="J200" s="67"/>
      <c r="K200" s="67"/>
      <c r="L200" s="67"/>
      <c r="M200" s="67"/>
      <c r="N200" s="67"/>
      <c r="O200" s="67"/>
      <c r="P200" s="67"/>
      <c r="Q200" s="67"/>
      <c r="R200" s="67"/>
      <c r="S200" s="67"/>
      <c r="T200" s="67"/>
      <c r="U200" s="67"/>
      <c r="V200" s="67"/>
      <c r="W200" s="67"/>
      <c r="X200" s="67"/>
      <c r="Y200" s="67"/>
      <c r="Z200" s="67"/>
      <c r="AA200" s="67"/>
      <c r="AB200" s="67"/>
      <c r="AC200" s="67"/>
      <c r="AD200" s="87"/>
      <c r="AE200" s="14"/>
      <c r="AF200" s="29" t="s">
        <v>4</v>
      </c>
      <c r="AG200" s="30">
        <f>ROUNDDOWN(AG199/AG196,3)</f>
        <v>0</v>
      </c>
    </row>
    <row r="201" spans="2:33" ht="13.5" customHeight="1" x14ac:dyDescent="0.15">
      <c r="B201" s="64"/>
      <c r="C201" s="66"/>
      <c r="D201" s="68"/>
      <c r="E201" s="68"/>
      <c r="F201" s="68"/>
      <c r="G201" s="68"/>
      <c r="H201" s="68"/>
      <c r="I201" s="68"/>
      <c r="J201" s="68"/>
      <c r="K201" s="68"/>
      <c r="L201" s="68"/>
      <c r="M201" s="68"/>
      <c r="N201" s="68"/>
      <c r="O201" s="68"/>
      <c r="P201" s="68"/>
      <c r="Q201" s="68"/>
      <c r="R201" s="68"/>
      <c r="S201" s="68"/>
      <c r="T201" s="68"/>
      <c r="U201" s="68"/>
      <c r="V201" s="68"/>
      <c r="W201" s="68"/>
      <c r="X201" s="68"/>
      <c r="Y201" s="68"/>
      <c r="Z201" s="68"/>
      <c r="AA201" s="68"/>
      <c r="AB201" s="68"/>
      <c r="AC201" s="68"/>
      <c r="AD201" s="88"/>
      <c r="AE201" s="14"/>
      <c r="AF201" s="31"/>
      <c r="AG201" s="32"/>
    </row>
    <row r="203" spans="2:33" x14ac:dyDescent="0.15">
      <c r="B203" s="33" t="s">
        <v>14</v>
      </c>
      <c r="C203" s="34">
        <f>+AD194+1</f>
        <v>588</v>
      </c>
      <c r="D203" s="35">
        <f>+C203+1</f>
        <v>589</v>
      </c>
      <c r="E203" s="35">
        <f t="shared" ref="E203" si="472">+D203+1</f>
        <v>590</v>
      </c>
      <c r="F203" s="35">
        <f t="shared" ref="F203" si="473">+E203+1</f>
        <v>591</v>
      </c>
      <c r="G203" s="35">
        <f t="shared" ref="G203" si="474">+F203+1</f>
        <v>592</v>
      </c>
      <c r="H203" s="35">
        <f t="shared" ref="H203" si="475">+G203+1</f>
        <v>593</v>
      </c>
      <c r="I203" s="35">
        <f t="shared" ref="I203" si="476">+H203+1</f>
        <v>594</v>
      </c>
      <c r="J203" s="35">
        <f t="shared" ref="J203" si="477">+I203+1</f>
        <v>595</v>
      </c>
      <c r="K203" s="35">
        <f t="shared" ref="K203" si="478">+J203+1</f>
        <v>596</v>
      </c>
      <c r="L203" s="35">
        <f t="shared" ref="L203" si="479">+K203+1</f>
        <v>597</v>
      </c>
      <c r="M203" s="35">
        <f t="shared" ref="M203" si="480">+L203+1</f>
        <v>598</v>
      </c>
      <c r="N203" s="35">
        <f t="shared" ref="N203" si="481">+M203+1</f>
        <v>599</v>
      </c>
      <c r="O203" s="35">
        <f t="shared" ref="O203" si="482">+N203+1</f>
        <v>600</v>
      </c>
      <c r="P203" s="35">
        <f t="shared" ref="P203" si="483">+O203+1</f>
        <v>601</v>
      </c>
      <c r="Q203" s="35">
        <f t="shared" ref="Q203" si="484">+P203+1</f>
        <v>602</v>
      </c>
      <c r="R203" s="35">
        <f t="shared" ref="R203" si="485">+Q203+1</f>
        <v>603</v>
      </c>
      <c r="S203" s="35">
        <f t="shared" ref="S203" si="486">+R203+1</f>
        <v>604</v>
      </c>
      <c r="T203" s="35">
        <f t="shared" ref="T203" si="487">+S203+1</f>
        <v>605</v>
      </c>
      <c r="U203" s="35">
        <f t="shared" ref="U203" si="488">+T203+1</f>
        <v>606</v>
      </c>
      <c r="V203" s="35">
        <f t="shared" ref="V203" si="489">+U203+1</f>
        <v>607</v>
      </c>
      <c r="W203" s="35">
        <f>+V203+1</f>
        <v>608</v>
      </c>
      <c r="X203" s="35">
        <f t="shared" ref="X203" si="490">+W203+1</f>
        <v>609</v>
      </c>
      <c r="Y203" s="35">
        <f t="shared" ref="Y203" si="491">+X203+1</f>
        <v>610</v>
      </c>
      <c r="Z203" s="35">
        <f t="shared" ref="Z203" si="492">+Y203+1</f>
        <v>611</v>
      </c>
      <c r="AA203" s="35">
        <f>+Z203+1</f>
        <v>612</v>
      </c>
      <c r="AB203" s="35">
        <f t="shared" ref="AB203" si="493">+AA203+1</f>
        <v>613</v>
      </c>
      <c r="AC203" s="35">
        <f>+AB203+1</f>
        <v>614</v>
      </c>
      <c r="AD203" s="36">
        <f t="shared" ref="AD203" si="494">+AC203+1</f>
        <v>615</v>
      </c>
      <c r="AE203" s="19"/>
      <c r="AF203" s="80">
        <f>+AF194+1</f>
        <v>22</v>
      </c>
      <c r="AG203" s="81"/>
    </row>
    <row r="204" spans="2:33" x14ac:dyDescent="0.15">
      <c r="B204" s="37" t="s">
        <v>8</v>
      </c>
      <c r="C204" s="38" t="str">
        <f>TEXT(WEEKDAY(+C203),"aaa")</f>
        <v>土</v>
      </c>
      <c r="D204" s="39" t="str">
        <f t="shared" ref="D204:AD204" si="495">TEXT(WEEKDAY(+D203),"aaa")</f>
        <v>日</v>
      </c>
      <c r="E204" s="39" t="str">
        <f t="shared" si="495"/>
        <v>月</v>
      </c>
      <c r="F204" s="39" t="str">
        <f t="shared" si="495"/>
        <v>火</v>
      </c>
      <c r="G204" s="39" t="str">
        <f t="shared" si="495"/>
        <v>水</v>
      </c>
      <c r="H204" s="39" t="str">
        <f t="shared" si="495"/>
        <v>木</v>
      </c>
      <c r="I204" s="39" t="str">
        <f t="shared" si="495"/>
        <v>金</v>
      </c>
      <c r="J204" s="39" t="str">
        <f t="shared" si="495"/>
        <v>土</v>
      </c>
      <c r="K204" s="39" t="str">
        <f t="shared" si="495"/>
        <v>日</v>
      </c>
      <c r="L204" s="39" t="str">
        <f t="shared" si="495"/>
        <v>月</v>
      </c>
      <c r="M204" s="39" t="str">
        <f t="shared" si="495"/>
        <v>火</v>
      </c>
      <c r="N204" s="39" t="str">
        <f t="shared" si="495"/>
        <v>水</v>
      </c>
      <c r="O204" s="39" t="str">
        <f t="shared" si="495"/>
        <v>木</v>
      </c>
      <c r="P204" s="39" t="str">
        <f t="shared" si="495"/>
        <v>金</v>
      </c>
      <c r="Q204" s="39" t="str">
        <f t="shared" si="495"/>
        <v>土</v>
      </c>
      <c r="R204" s="39" t="str">
        <f t="shared" si="495"/>
        <v>日</v>
      </c>
      <c r="S204" s="39" t="str">
        <f t="shared" si="495"/>
        <v>月</v>
      </c>
      <c r="T204" s="39" t="str">
        <f t="shared" si="495"/>
        <v>火</v>
      </c>
      <c r="U204" s="39" t="str">
        <f t="shared" si="495"/>
        <v>水</v>
      </c>
      <c r="V204" s="39" t="str">
        <f t="shared" si="495"/>
        <v>木</v>
      </c>
      <c r="W204" s="39" t="str">
        <f t="shared" si="495"/>
        <v>金</v>
      </c>
      <c r="X204" s="39" t="str">
        <f t="shared" si="495"/>
        <v>土</v>
      </c>
      <c r="Y204" s="39" t="str">
        <f t="shared" si="495"/>
        <v>日</v>
      </c>
      <c r="Z204" s="39" t="str">
        <f t="shared" si="495"/>
        <v>月</v>
      </c>
      <c r="AA204" s="39" t="str">
        <f t="shared" si="495"/>
        <v>火</v>
      </c>
      <c r="AB204" s="39" t="str">
        <f t="shared" si="495"/>
        <v>水</v>
      </c>
      <c r="AC204" s="39" t="str">
        <f t="shared" si="495"/>
        <v>木</v>
      </c>
      <c r="AD204" s="40" t="str">
        <f t="shared" si="495"/>
        <v>金</v>
      </c>
      <c r="AE204" s="14"/>
      <c r="AF204" s="24" t="s">
        <v>22</v>
      </c>
      <c r="AG204" s="42">
        <f>COUNTA(C205:AD206)</f>
        <v>0</v>
      </c>
    </row>
    <row r="205" spans="2:33" x14ac:dyDescent="0.15">
      <c r="B205" s="74" t="s">
        <v>23</v>
      </c>
      <c r="C205" s="73"/>
      <c r="D205" s="69"/>
      <c r="E205" s="69"/>
      <c r="F205" s="69"/>
      <c r="G205" s="69"/>
      <c r="H205" s="69"/>
      <c r="I205" s="69"/>
      <c r="J205" s="69"/>
      <c r="K205" s="69"/>
      <c r="L205" s="69"/>
      <c r="M205" s="69"/>
      <c r="N205" s="69"/>
      <c r="O205" s="69"/>
      <c r="P205" s="69"/>
      <c r="Q205" s="69"/>
      <c r="R205" s="69"/>
      <c r="S205" s="69"/>
      <c r="T205" s="69"/>
      <c r="U205" s="69"/>
      <c r="V205" s="69"/>
      <c r="W205" s="69"/>
      <c r="X205" s="69"/>
      <c r="Y205" s="69"/>
      <c r="Z205" s="69"/>
      <c r="AA205" s="69"/>
      <c r="AB205" s="69"/>
      <c r="AC205" s="69"/>
      <c r="AD205" s="82"/>
      <c r="AE205" s="14"/>
      <c r="AF205" s="25" t="s">
        <v>2</v>
      </c>
      <c r="AG205" s="43">
        <f>IF(AND($G$5&gt;=C203,$G$5&lt;=AD203),$G$5-C203+1-AG204,COUNTA(C203:AD203)-AG204)</f>
        <v>28</v>
      </c>
    </row>
    <row r="206" spans="2:33" x14ac:dyDescent="0.15">
      <c r="B206" s="75"/>
      <c r="C206" s="73"/>
      <c r="D206" s="70"/>
      <c r="E206" s="70"/>
      <c r="F206" s="70"/>
      <c r="G206" s="70"/>
      <c r="H206" s="70"/>
      <c r="I206" s="70"/>
      <c r="J206" s="70"/>
      <c r="K206" s="70"/>
      <c r="L206" s="70"/>
      <c r="M206" s="70"/>
      <c r="N206" s="70"/>
      <c r="O206" s="70"/>
      <c r="P206" s="70"/>
      <c r="Q206" s="70"/>
      <c r="R206" s="70"/>
      <c r="S206" s="70"/>
      <c r="T206" s="70"/>
      <c r="U206" s="70"/>
      <c r="V206" s="70"/>
      <c r="W206" s="70"/>
      <c r="X206" s="70"/>
      <c r="Y206" s="70"/>
      <c r="Z206" s="70"/>
      <c r="AA206" s="70"/>
      <c r="AB206" s="70"/>
      <c r="AC206" s="70"/>
      <c r="AD206" s="83"/>
      <c r="AE206" s="14"/>
      <c r="AF206" s="25" t="s">
        <v>9</v>
      </c>
      <c r="AG206" s="43">
        <f>+COUNTA(C207:AD208)</f>
        <v>0</v>
      </c>
    </row>
    <row r="207" spans="2:33" x14ac:dyDescent="0.15">
      <c r="B207" s="89" t="s">
        <v>0</v>
      </c>
      <c r="C207" s="91"/>
      <c r="D207" s="69"/>
      <c r="E207" s="78"/>
      <c r="F207" s="78"/>
      <c r="G207" s="69"/>
      <c r="H207" s="69"/>
      <c r="I207" s="69"/>
      <c r="J207" s="69"/>
      <c r="K207" s="69"/>
      <c r="L207" s="78"/>
      <c r="M207" s="78"/>
      <c r="N207" s="69"/>
      <c r="O207" s="69"/>
      <c r="P207" s="69"/>
      <c r="Q207" s="69"/>
      <c r="R207" s="69"/>
      <c r="S207" s="78"/>
      <c r="T207" s="78"/>
      <c r="U207" s="69"/>
      <c r="V207" s="69"/>
      <c r="W207" s="69"/>
      <c r="X207" s="69"/>
      <c r="Y207" s="69"/>
      <c r="Z207" s="78"/>
      <c r="AA207" s="78"/>
      <c r="AB207" s="69"/>
      <c r="AC207" s="69"/>
      <c r="AD207" s="82"/>
      <c r="AE207" s="14"/>
      <c r="AF207" s="25" t="s">
        <v>12</v>
      </c>
      <c r="AG207" s="27">
        <f>ROUNDDOWN(AG206/AG205,3)</f>
        <v>0</v>
      </c>
    </row>
    <row r="208" spans="2:33" ht="13.5" customHeight="1" x14ac:dyDescent="0.15">
      <c r="B208" s="90"/>
      <c r="C208" s="91"/>
      <c r="D208" s="70"/>
      <c r="E208" s="79"/>
      <c r="F208" s="79"/>
      <c r="G208" s="70"/>
      <c r="H208" s="70"/>
      <c r="I208" s="70"/>
      <c r="J208" s="70"/>
      <c r="K208" s="70"/>
      <c r="L208" s="79"/>
      <c r="M208" s="79"/>
      <c r="N208" s="70"/>
      <c r="O208" s="70"/>
      <c r="P208" s="70"/>
      <c r="Q208" s="70"/>
      <c r="R208" s="70"/>
      <c r="S208" s="79"/>
      <c r="T208" s="79"/>
      <c r="U208" s="70"/>
      <c r="V208" s="70"/>
      <c r="W208" s="70"/>
      <c r="X208" s="70"/>
      <c r="Y208" s="70"/>
      <c r="Z208" s="79"/>
      <c r="AA208" s="79"/>
      <c r="AB208" s="70"/>
      <c r="AC208" s="70"/>
      <c r="AD208" s="83"/>
      <c r="AE208" s="14"/>
      <c r="AF208" s="25" t="s">
        <v>13</v>
      </c>
      <c r="AG208" s="23">
        <f>+COUNTA(C209:AD210)</f>
        <v>0</v>
      </c>
    </row>
    <row r="209" spans="2:33" ht="13.5" customHeight="1" x14ac:dyDescent="0.15">
      <c r="B209" s="63" t="s">
        <v>10</v>
      </c>
      <c r="C209" s="65"/>
      <c r="D209" s="67"/>
      <c r="E209" s="67"/>
      <c r="F209" s="67"/>
      <c r="G209" s="67"/>
      <c r="H209" s="67"/>
      <c r="I209" s="67"/>
      <c r="J209" s="67"/>
      <c r="K209" s="67"/>
      <c r="L209" s="67"/>
      <c r="M209" s="67"/>
      <c r="N209" s="67"/>
      <c r="O209" s="67"/>
      <c r="P209" s="67"/>
      <c r="Q209" s="67"/>
      <c r="R209" s="67"/>
      <c r="S209" s="67"/>
      <c r="T209" s="67"/>
      <c r="U209" s="67"/>
      <c r="V209" s="67"/>
      <c r="W209" s="67"/>
      <c r="X209" s="67"/>
      <c r="Y209" s="67"/>
      <c r="Z209" s="67"/>
      <c r="AA209" s="67"/>
      <c r="AB209" s="67"/>
      <c r="AC209" s="67"/>
      <c r="AD209" s="87"/>
      <c r="AE209" s="14"/>
      <c r="AF209" s="29" t="s">
        <v>4</v>
      </c>
      <c r="AG209" s="30">
        <f>ROUNDDOWN(AG208/AG205,3)</f>
        <v>0</v>
      </c>
    </row>
    <row r="210" spans="2:33" ht="13.5" customHeight="1" x14ac:dyDescent="0.15">
      <c r="B210" s="64"/>
      <c r="C210" s="66"/>
      <c r="D210" s="68"/>
      <c r="E210" s="68"/>
      <c r="F210" s="68"/>
      <c r="G210" s="68"/>
      <c r="H210" s="68"/>
      <c r="I210" s="68"/>
      <c r="J210" s="68"/>
      <c r="K210" s="68"/>
      <c r="L210" s="68"/>
      <c r="M210" s="68"/>
      <c r="N210" s="68"/>
      <c r="O210" s="68"/>
      <c r="P210" s="68"/>
      <c r="Q210" s="68"/>
      <c r="R210" s="68"/>
      <c r="S210" s="68"/>
      <c r="T210" s="68"/>
      <c r="U210" s="68"/>
      <c r="V210" s="68"/>
      <c r="W210" s="68"/>
      <c r="X210" s="68"/>
      <c r="Y210" s="68"/>
      <c r="Z210" s="68"/>
      <c r="AA210" s="68"/>
      <c r="AB210" s="68"/>
      <c r="AC210" s="68"/>
      <c r="AD210" s="88"/>
      <c r="AE210" s="14"/>
      <c r="AF210" s="31"/>
      <c r="AG210" s="32"/>
    </row>
    <row r="212" spans="2:33" x14ac:dyDescent="0.15">
      <c r="B212" s="33" t="s">
        <v>14</v>
      </c>
      <c r="C212" s="34">
        <f>+AD203+1</f>
        <v>616</v>
      </c>
      <c r="D212" s="35">
        <f>+C212+1</f>
        <v>617</v>
      </c>
      <c r="E212" s="35">
        <f t="shared" ref="E212" si="496">+D212+1</f>
        <v>618</v>
      </c>
      <c r="F212" s="35">
        <f t="shared" ref="F212" si="497">+E212+1</f>
        <v>619</v>
      </c>
      <c r="G212" s="35">
        <f t="shared" ref="G212" si="498">+F212+1</f>
        <v>620</v>
      </c>
      <c r="H212" s="35">
        <f t="shared" ref="H212" si="499">+G212+1</f>
        <v>621</v>
      </c>
      <c r="I212" s="35">
        <f t="shared" ref="I212" si="500">+H212+1</f>
        <v>622</v>
      </c>
      <c r="J212" s="35">
        <f t="shared" ref="J212" si="501">+I212+1</f>
        <v>623</v>
      </c>
      <c r="K212" s="35">
        <f t="shared" ref="K212" si="502">+J212+1</f>
        <v>624</v>
      </c>
      <c r="L212" s="35">
        <f t="shared" ref="L212" si="503">+K212+1</f>
        <v>625</v>
      </c>
      <c r="M212" s="35">
        <f t="shared" ref="M212" si="504">+L212+1</f>
        <v>626</v>
      </c>
      <c r="N212" s="35">
        <f t="shared" ref="N212" si="505">+M212+1</f>
        <v>627</v>
      </c>
      <c r="O212" s="35">
        <f t="shared" ref="O212" si="506">+N212+1</f>
        <v>628</v>
      </c>
      <c r="P212" s="35">
        <f t="shared" ref="P212" si="507">+O212+1</f>
        <v>629</v>
      </c>
      <c r="Q212" s="35">
        <f t="shared" ref="Q212" si="508">+P212+1</f>
        <v>630</v>
      </c>
      <c r="R212" s="35">
        <f t="shared" ref="R212" si="509">+Q212+1</f>
        <v>631</v>
      </c>
      <c r="S212" s="35">
        <f t="shared" ref="S212" si="510">+R212+1</f>
        <v>632</v>
      </c>
      <c r="T212" s="35">
        <f t="shared" ref="T212" si="511">+S212+1</f>
        <v>633</v>
      </c>
      <c r="U212" s="35">
        <f t="shared" ref="U212" si="512">+T212+1</f>
        <v>634</v>
      </c>
      <c r="V212" s="35">
        <f t="shared" ref="V212" si="513">+U212+1</f>
        <v>635</v>
      </c>
      <c r="W212" s="35">
        <f>+V212+1</f>
        <v>636</v>
      </c>
      <c r="X212" s="35">
        <f t="shared" ref="X212" si="514">+W212+1</f>
        <v>637</v>
      </c>
      <c r="Y212" s="35">
        <f t="shared" ref="Y212" si="515">+X212+1</f>
        <v>638</v>
      </c>
      <c r="Z212" s="35">
        <f t="shared" ref="Z212" si="516">+Y212+1</f>
        <v>639</v>
      </c>
      <c r="AA212" s="35">
        <f>+Z212+1</f>
        <v>640</v>
      </c>
      <c r="AB212" s="35">
        <f t="shared" ref="AB212" si="517">+AA212+1</f>
        <v>641</v>
      </c>
      <c r="AC212" s="35">
        <f>+AB212+1</f>
        <v>642</v>
      </c>
      <c r="AD212" s="36">
        <f t="shared" ref="AD212" si="518">+AC212+1</f>
        <v>643</v>
      </c>
      <c r="AE212" s="19"/>
      <c r="AF212" s="80">
        <f>+AF203+1</f>
        <v>23</v>
      </c>
      <c r="AG212" s="81"/>
    </row>
    <row r="213" spans="2:33" x14ac:dyDescent="0.15">
      <c r="B213" s="37" t="s">
        <v>8</v>
      </c>
      <c r="C213" s="38" t="str">
        <f>TEXT(WEEKDAY(+C212),"aaa")</f>
        <v>土</v>
      </c>
      <c r="D213" s="39" t="str">
        <f t="shared" ref="D213:AD213" si="519">TEXT(WEEKDAY(+D212),"aaa")</f>
        <v>日</v>
      </c>
      <c r="E213" s="39" t="str">
        <f t="shared" si="519"/>
        <v>月</v>
      </c>
      <c r="F213" s="39" t="str">
        <f t="shared" si="519"/>
        <v>火</v>
      </c>
      <c r="G213" s="39" t="str">
        <f t="shared" si="519"/>
        <v>水</v>
      </c>
      <c r="H213" s="39" t="str">
        <f t="shared" si="519"/>
        <v>木</v>
      </c>
      <c r="I213" s="39" t="str">
        <f t="shared" si="519"/>
        <v>金</v>
      </c>
      <c r="J213" s="39" t="str">
        <f t="shared" si="519"/>
        <v>土</v>
      </c>
      <c r="K213" s="39" t="str">
        <f t="shared" si="519"/>
        <v>日</v>
      </c>
      <c r="L213" s="39" t="str">
        <f t="shared" si="519"/>
        <v>月</v>
      </c>
      <c r="M213" s="39" t="str">
        <f t="shared" si="519"/>
        <v>火</v>
      </c>
      <c r="N213" s="39" t="str">
        <f t="shared" si="519"/>
        <v>水</v>
      </c>
      <c r="O213" s="39" t="str">
        <f t="shared" si="519"/>
        <v>木</v>
      </c>
      <c r="P213" s="39" t="str">
        <f t="shared" si="519"/>
        <v>金</v>
      </c>
      <c r="Q213" s="39" t="str">
        <f t="shared" si="519"/>
        <v>土</v>
      </c>
      <c r="R213" s="39" t="str">
        <f t="shared" si="519"/>
        <v>日</v>
      </c>
      <c r="S213" s="39" t="str">
        <f t="shared" si="519"/>
        <v>月</v>
      </c>
      <c r="T213" s="39" t="str">
        <f t="shared" si="519"/>
        <v>火</v>
      </c>
      <c r="U213" s="39" t="str">
        <f t="shared" si="519"/>
        <v>水</v>
      </c>
      <c r="V213" s="39" t="str">
        <f t="shared" si="519"/>
        <v>木</v>
      </c>
      <c r="W213" s="39" t="str">
        <f t="shared" si="519"/>
        <v>金</v>
      </c>
      <c r="X213" s="39" t="str">
        <f t="shared" si="519"/>
        <v>土</v>
      </c>
      <c r="Y213" s="39" t="str">
        <f t="shared" si="519"/>
        <v>日</v>
      </c>
      <c r="Z213" s="39" t="str">
        <f t="shared" si="519"/>
        <v>月</v>
      </c>
      <c r="AA213" s="39" t="str">
        <f t="shared" si="519"/>
        <v>火</v>
      </c>
      <c r="AB213" s="39" t="str">
        <f t="shared" si="519"/>
        <v>水</v>
      </c>
      <c r="AC213" s="39" t="str">
        <f t="shared" si="519"/>
        <v>木</v>
      </c>
      <c r="AD213" s="40" t="str">
        <f t="shared" si="519"/>
        <v>金</v>
      </c>
      <c r="AE213" s="14"/>
      <c r="AF213" s="24" t="s">
        <v>22</v>
      </c>
      <c r="AG213" s="42">
        <f>COUNTA(C214:AD215)</f>
        <v>0</v>
      </c>
    </row>
    <row r="214" spans="2:33" x14ac:dyDescent="0.15">
      <c r="B214" s="74" t="s">
        <v>23</v>
      </c>
      <c r="C214" s="73"/>
      <c r="D214" s="69"/>
      <c r="E214" s="69"/>
      <c r="F214" s="69"/>
      <c r="G214" s="69"/>
      <c r="H214" s="69"/>
      <c r="I214" s="69"/>
      <c r="J214" s="69"/>
      <c r="K214" s="69"/>
      <c r="L214" s="69"/>
      <c r="M214" s="69"/>
      <c r="N214" s="69"/>
      <c r="O214" s="69"/>
      <c r="P214" s="69"/>
      <c r="Q214" s="69"/>
      <c r="R214" s="69"/>
      <c r="S214" s="69"/>
      <c r="T214" s="69"/>
      <c r="U214" s="69"/>
      <c r="V214" s="69"/>
      <c r="W214" s="69"/>
      <c r="X214" s="69"/>
      <c r="Y214" s="69"/>
      <c r="Z214" s="69"/>
      <c r="AA214" s="69"/>
      <c r="AB214" s="69"/>
      <c r="AC214" s="69"/>
      <c r="AD214" s="82"/>
      <c r="AE214" s="14"/>
      <c r="AF214" s="25" t="s">
        <v>2</v>
      </c>
      <c r="AG214" s="43">
        <f>IF(AND($G$5&gt;=C212,$G$5&lt;=AD212),$G$5-C212+1-AG213,COUNTA(C212:AD212)-AG213)</f>
        <v>28</v>
      </c>
    </row>
    <row r="215" spans="2:33" x14ac:dyDescent="0.15">
      <c r="B215" s="75"/>
      <c r="C215" s="73"/>
      <c r="D215" s="70"/>
      <c r="E215" s="70"/>
      <c r="F215" s="70"/>
      <c r="G215" s="70"/>
      <c r="H215" s="70"/>
      <c r="I215" s="70"/>
      <c r="J215" s="70"/>
      <c r="K215" s="70"/>
      <c r="L215" s="70"/>
      <c r="M215" s="70"/>
      <c r="N215" s="70"/>
      <c r="O215" s="70"/>
      <c r="P215" s="70"/>
      <c r="Q215" s="70"/>
      <c r="R215" s="70"/>
      <c r="S215" s="70"/>
      <c r="T215" s="70"/>
      <c r="U215" s="70"/>
      <c r="V215" s="70"/>
      <c r="W215" s="70"/>
      <c r="X215" s="70"/>
      <c r="Y215" s="70"/>
      <c r="Z215" s="70"/>
      <c r="AA215" s="70"/>
      <c r="AB215" s="70"/>
      <c r="AC215" s="70"/>
      <c r="AD215" s="83"/>
      <c r="AE215" s="14"/>
      <c r="AF215" s="25" t="s">
        <v>9</v>
      </c>
      <c r="AG215" s="43">
        <f>+COUNTA(C216:AD217)</f>
        <v>0</v>
      </c>
    </row>
    <row r="216" spans="2:33" x14ac:dyDescent="0.15">
      <c r="B216" s="89" t="s">
        <v>0</v>
      </c>
      <c r="C216" s="91"/>
      <c r="D216" s="69"/>
      <c r="E216" s="78"/>
      <c r="F216" s="78"/>
      <c r="G216" s="69"/>
      <c r="H216" s="69"/>
      <c r="I216" s="69"/>
      <c r="J216" s="69"/>
      <c r="K216" s="69"/>
      <c r="L216" s="78"/>
      <c r="M216" s="78"/>
      <c r="N216" s="69"/>
      <c r="O216" s="69"/>
      <c r="P216" s="69"/>
      <c r="Q216" s="69"/>
      <c r="R216" s="69"/>
      <c r="S216" s="78"/>
      <c r="T216" s="78"/>
      <c r="U216" s="69"/>
      <c r="V216" s="69"/>
      <c r="W216" s="69"/>
      <c r="X216" s="69"/>
      <c r="Y216" s="69"/>
      <c r="Z216" s="78"/>
      <c r="AA216" s="78"/>
      <c r="AB216" s="69"/>
      <c r="AC216" s="69"/>
      <c r="AD216" s="82"/>
      <c r="AE216" s="14"/>
      <c r="AF216" s="25" t="s">
        <v>12</v>
      </c>
      <c r="AG216" s="27">
        <f>ROUNDDOWN(AG215/AG214,3)</f>
        <v>0</v>
      </c>
    </row>
    <row r="217" spans="2:33" ht="13.5" customHeight="1" x14ac:dyDescent="0.15">
      <c r="B217" s="90"/>
      <c r="C217" s="91"/>
      <c r="D217" s="70"/>
      <c r="E217" s="79"/>
      <c r="F217" s="79"/>
      <c r="G217" s="70"/>
      <c r="H217" s="70"/>
      <c r="I217" s="70"/>
      <c r="J217" s="70"/>
      <c r="K217" s="70"/>
      <c r="L217" s="79"/>
      <c r="M217" s="79"/>
      <c r="N217" s="70"/>
      <c r="O217" s="70"/>
      <c r="P217" s="70"/>
      <c r="Q217" s="70"/>
      <c r="R217" s="70"/>
      <c r="S217" s="79"/>
      <c r="T217" s="79"/>
      <c r="U217" s="70"/>
      <c r="V217" s="70"/>
      <c r="W217" s="70"/>
      <c r="X217" s="70"/>
      <c r="Y217" s="70"/>
      <c r="Z217" s="79"/>
      <c r="AA217" s="79"/>
      <c r="AB217" s="70"/>
      <c r="AC217" s="70"/>
      <c r="AD217" s="83"/>
      <c r="AE217" s="14"/>
      <c r="AF217" s="25" t="s">
        <v>13</v>
      </c>
      <c r="AG217" s="23">
        <f>+COUNTA(C218:AD219)</f>
        <v>0</v>
      </c>
    </row>
    <row r="218" spans="2:33" ht="13.5" customHeight="1" x14ac:dyDescent="0.15">
      <c r="B218" s="63" t="s">
        <v>10</v>
      </c>
      <c r="C218" s="65"/>
      <c r="D218" s="67"/>
      <c r="E218" s="67"/>
      <c r="F218" s="67"/>
      <c r="G218" s="67"/>
      <c r="H218" s="67"/>
      <c r="I218" s="67"/>
      <c r="J218" s="67"/>
      <c r="K218" s="67"/>
      <c r="L218" s="67"/>
      <c r="M218" s="67"/>
      <c r="N218" s="67"/>
      <c r="O218" s="67"/>
      <c r="P218" s="67"/>
      <c r="Q218" s="67"/>
      <c r="R218" s="67"/>
      <c r="S218" s="67"/>
      <c r="T218" s="67"/>
      <c r="U218" s="67"/>
      <c r="V218" s="67"/>
      <c r="W218" s="67"/>
      <c r="X218" s="67"/>
      <c r="Y218" s="67"/>
      <c r="Z218" s="67"/>
      <c r="AA218" s="67"/>
      <c r="AB218" s="67"/>
      <c r="AC218" s="67"/>
      <c r="AD218" s="87"/>
      <c r="AE218" s="14"/>
      <c r="AF218" s="29" t="s">
        <v>4</v>
      </c>
      <c r="AG218" s="30">
        <f>ROUNDDOWN(AG217/AG214,3)</f>
        <v>0</v>
      </c>
    </row>
    <row r="219" spans="2:33" ht="13.5" customHeight="1" x14ac:dyDescent="0.15">
      <c r="B219" s="64"/>
      <c r="C219" s="66"/>
      <c r="D219" s="68"/>
      <c r="E219" s="68"/>
      <c r="F219" s="68"/>
      <c r="G219" s="68"/>
      <c r="H219" s="68"/>
      <c r="I219" s="68"/>
      <c r="J219" s="68"/>
      <c r="K219" s="68"/>
      <c r="L219" s="68"/>
      <c r="M219" s="68"/>
      <c r="N219" s="68"/>
      <c r="O219" s="68"/>
      <c r="P219" s="68"/>
      <c r="Q219" s="68"/>
      <c r="R219" s="68"/>
      <c r="S219" s="68"/>
      <c r="T219" s="68"/>
      <c r="U219" s="68"/>
      <c r="V219" s="68"/>
      <c r="W219" s="68"/>
      <c r="X219" s="68"/>
      <c r="Y219" s="68"/>
      <c r="Z219" s="68"/>
      <c r="AA219" s="68"/>
      <c r="AB219" s="68"/>
      <c r="AC219" s="68"/>
      <c r="AD219" s="88"/>
      <c r="AE219" s="14"/>
      <c r="AF219" s="31"/>
      <c r="AG219" s="32"/>
    </row>
    <row r="221" spans="2:33" x14ac:dyDescent="0.15">
      <c r="B221" s="33" t="s">
        <v>14</v>
      </c>
      <c r="C221" s="34">
        <f>+AD212+1</f>
        <v>644</v>
      </c>
      <c r="D221" s="35">
        <f>+C221+1</f>
        <v>645</v>
      </c>
      <c r="E221" s="35">
        <f t="shared" ref="E221" si="520">+D221+1</f>
        <v>646</v>
      </c>
      <c r="F221" s="35">
        <f t="shared" ref="F221" si="521">+E221+1</f>
        <v>647</v>
      </c>
      <c r="G221" s="35">
        <f t="shared" ref="G221" si="522">+F221+1</f>
        <v>648</v>
      </c>
      <c r="H221" s="35">
        <f t="shared" ref="H221" si="523">+G221+1</f>
        <v>649</v>
      </c>
      <c r="I221" s="35">
        <f t="shared" ref="I221" si="524">+H221+1</f>
        <v>650</v>
      </c>
      <c r="J221" s="35">
        <f t="shared" ref="J221" si="525">+I221+1</f>
        <v>651</v>
      </c>
      <c r="K221" s="35">
        <f t="shared" ref="K221" si="526">+J221+1</f>
        <v>652</v>
      </c>
      <c r="L221" s="35">
        <f t="shared" ref="L221" si="527">+K221+1</f>
        <v>653</v>
      </c>
      <c r="M221" s="35">
        <f t="shared" ref="M221" si="528">+L221+1</f>
        <v>654</v>
      </c>
      <c r="N221" s="35">
        <f t="shared" ref="N221" si="529">+M221+1</f>
        <v>655</v>
      </c>
      <c r="O221" s="35">
        <f t="shared" ref="O221" si="530">+N221+1</f>
        <v>656</v>
      </c>
      <c r="P221" s="35">
        <f t="shared" ref="P221" si="531">+O221+1</f>
        <v>657</v>
      </c>
      <c r="Q221" s="35">
        <f t="shared" ref="Q221" si="532">+P221+1</f>
        <v>658</v>
      </c>
      <c r="R221" s="35">
        <f t="shared" ref="R221" si="533">+Q221+1</f>
        <v>659</v>
      </c>
      <c r="S221" s="35">
        <f t="shared" ref="S221" si="534">+R221+1</f>
        <v>660</v>
      </c>
      <c r="T221" s="35">
        <f t="shared" ref="T221" si="535">+S221+1</f>
        <v>661</v>
      </c>
      <c r="U221" s="35">
        <f t="shared" ref="U221" si="536">+T221+1</f>
        <v>662</v>
      </c>
      <c r="V221" s="35">
        <f t="shared" ref="V221" si="537">+U221+1</f>
        <v>663</v>
      </c>
      <c r="W221" s="35">
        <f>+V221+1</f>
        <v>664</v>
      </c>
      <c r="X221" s="35">
        <f t="shared" ref="X221" si="538">+W221+1</f>
        <v>665</v>
      </c>
      <c r="Y221" s="35">
        <f t="shared" ref="Y221" si="539">+X221+1</f>
        <v>666</v>
      </c>
      <c r="Z221" s="35">
        <f t="shared" ref="Z221" si="540">+Y221+1</f>
        <v>667</v>
      </c>
      <c r="AA221" s="35">
        <f>+Z221+1</f>
        <v>668</v>
      </c>
      <c r="AB221" s="35">
        <f t="shared" ref="AB221" si="541">+AA221+1</f>
        <v>669</v>
      </c>
      <c r="AC221" s="35">
        <f>+AB221+1</f>
        <v>670</v>
      </c>
      <c r="AD221" s="36">
        <f t="shared" ref="AD221" si="542">+AC221+1</f>
        <v>671</v>
      </c>
      <c r="AE221" s="19"/>
      <c r="AF221" s="80">
        <f>+AF212+1</f>
        <v>24</v>
      </c>
      <c r="AG221" s="81"/>
    </row>
    <row r="222" spans="2:33" x14ac:dyDescent="0.15">
      <c r="B222" s="37" t="s">
        <v>8</v>
      </c>
      <c r="C222" s="38" t="str">
        <f>TEXT(WEEKDAY(+C221),"aaa")</f>
        <v>土</v>
      </c>
      <c r="D222" s="39" t="str">
        <f t="shared" ref="D222:AD222" si="543">TEXT(WEEKDAY(+D221),"aaa")</f>
        <v>日</v>
      </c>
      <c r="E222" s="39" t="str">
        <f t="shared" si="543"/>
        <v>月</v>
      </c>
      <c r="F222" s="39" t="str">
        <f t="shared" si="543"/>
        <v>火</v>
      </c>
      <c r="G222" s="39" t="str">
        <f t="shared" si="543"/>
        <v>水</v>
      </c>
      <c r="H222" s="39" t="str">
        <f t="shared" si="543"/>
        <v>木</v>
      </c>
      <c r="I222" s="39" t="str">
        <f t="shared" si="543"/>
        <v>金</v>
      </c>
      <c r="J222" s="39" t="str">
        <f t="shared" si="543"/>
        <v>土</v>
      </c>
      <c r="K222" s="39" t="str">
        <f t="shared" si="543"/>
        <v>日</v>
      </c>
      <c r="L222" s="39" t="str">
        <f t="shared" si="543"/>
        <v>月</v>
      </c>
      <c r="M222" s="39" t="str">
        <f t="shared" si="543"/>
        <v>火</v>
      </c>
      <c r="N222" s="39" t="str">
        <f t="shared" si="543"/>
        <v>水</v>
      </c>
      <c r="O222" s="39" t="str">
        <f t="shared" si="543"/>
        <v>木</v>
      </c>
      <c r="P222" s="39" t="str">
        <f t="shared" si="543"/>
        <v>金</v>
      </c>
      <c r="Q222" s="39" t="str">
        <f t="shared" si="543"/>
        <v>土</v>
      </c>
      <c r="R222" s="39" t="str">
        <f t="shared" si="543"/>
        <v>日</v>
      </c>
      <c r="S222" s="39" t="str">
        <f t="shared" si="543"/>
        <v>月</v>
      </c>
      <c r="T222" s="39" t="str">
        <f t="shared" si="543"/>
        <v>火</v>
      </c>
      <c r="U222" s="39" t="str">
        <f t="shared" si="543"/>
        <v>水</v>
      </c>
      <c r="V222" s="39" t="str">
        <f t="shared" si="543"/>
        <v>木</v>
      </c>
      <c r="W222" s="39" t="str">
        <f t="shared" si="543"/>
        <v>金</v>
      </c>
      <c r="X222" s="39" t="str">
        <f t="shared" si="543"/>
        <v>土</v>
      </c>
      <c r="Y222" s="39" t="str">
        <f t="shared" si="543"/>
        <v>日</v>
      </c>
      <c r="Z222" s="39" t="str">
        <f t="shared" si="543"/>
        <v>月</v>
      </c>
      <c r="AA222" s="39" t="str">
        <f t="shared" si="543"/>
        <v>火</v>
      </c>
      <c r="AB222" s="39" t="str">
        <f t="shared" si="543"/>
        <v>水</v>
      </c>
      <c r="AC222" s="39" t="str">
        <f t="shared" si="543"/>
        <v>木</v>
      </c>
      <c r="AD222" s="40" t="str">
        <f t="shared" si="543"/>
        <v>金</v>
      </c>
      <c r="AE222" s="14"/>
      <c r="AF222" s="24" t="s">
        <v>22</v>
      </c>
      <c r="AG222" s="42">
        <f>COUNTA(C223:AD224)</f>
        <v>0</v>
      </c>
    </row>
    <row r="223" spans="2:33" x14ac:dyDescent="0.15">
      <c r="B223" s="74" t="s">
        <v>23</v>
      </c>
      <c r="C223" s="73"/>
      <c r="D223" s="69"/>
      <c r="E223" s="69"/>
      <c r="F223" s="69"/>
      <c r="G223" s="69"/>
      <c r="H223" s="69"/>
      <c r="I223" s="69"/>
      <c r="J223" s="69"/>
      <c r="K223" s="69"/>
      <c r="L223" s="69"/>
      <c r="M223" s="69"/>
      <c r="N223" s="69"/>
      <c r="O223" s="69"/>
      <c r="P223" s="69"/>
      <c r="Q223" s="69"/>
      <c r="R223" s="69"/>
      <c r="S223" s="69"/>
      <c r="T223" s="69"/>
      <c r="U223" s="69"/>
      <c r="V223" s="69"/>
      <c r="W223" s="69"/>
      <c r="X223" s="69"/>
      <c r="Y223" s="69"/>
      <c r="Z223" s="69"/>
      <c r="AA223" s="69"/>
      <c r="AB223" s="69"/>
      <c r="AC223" s="69"/>
      <c r="AD223" s="82"/>
      <c r="AE223" s="14"/>
      <c r="AF223" s="25" t="s">
        <v>2</v>
      </c>
      <c r="AG223" s="43">
        <f>IF(AND($G$5&gt;=C221,$G$5&lt;=AD221),$G$5-C221+1-AG222,COUNTA(C221:AD221)-AG222)</f>
        <v>28</v>
      </c>
    </row>
    <row r="224" spans="2:33" x14ac:dyDescent="0.15">
      <c r="B224" s="75"/>
      <c r="C224" s="73"/>
      <c r="D224" s="70"/>
      <c r="E224" s="70"/>
      <c r="F224" s="70"/>
      <c r="G224" s="70"/>
      <c r="H224" s="70"/>
      <c r="I224" s="70"/>
      <c r="J224" s="70"/>
      <c r="K224" s="70"/>
      <c r="L224" s="70"/>
      <c r="M224" s="70"/>
      <c r="N224" s="70"/>
      <c r="O224" s="70"/>
      <c r="P224" s="70"/>
      <c r="Q224" s="70"/>
      <c r="R224" s="70"/>
      <c r="S224" s="70"/>
      <c r="T224" s="70"/>
      <c r="U224" s="70"/>
      <c r="V224" s="70"/>
      <c r="W224" s="70"/>
      <c r="X224" s="70"/>
      <c r="Y224" s="70"/>
      <c r="Z224" s="70"/>
      <c r="AA224" s="70"/>
      <c r="AB224" s="70"/>
      <c r="AC224" s="70"/>
      <c r="AD224" s="83"/>
      <c r="AE224" s="14"/>
      <c r="AF224" s="25" t="s">
        <v>9</v>
      </c>
      <c r="AG224" s="43">
        <f>+COUNTA(C225:AD226)</f>
        <v>0</v>
      </c>
    </row>
    <row r="225" spans="2:33" x14ac:dyDescent="0.15">
      <c r="B225" s="89" t="s">
        <v>0</v>
      </c>
      <c r="C225" s="91"/>
      <c r="D225" s="69"/>
      <c r="E225" s="78"/>
      <c r="F225" s="78"/>
      <c r="G225" s="69"/>
      <c r="H225" s="69"/>
      <c r="I225" s="69"/>
      <c r="J225" s="69"/>
      <c r="K225" s="69"/>
      <c r="L225" s="78"/>
      <c r="M225" s="78"/>
      <c r="N225" s="69"/>
      <c r="O225" s="69"/>
      <c r="P225" s="69"/>
      <c r="Q225" s="69"/>
      <c r="R225" s="69"/>
      <c r="S225" s="78"/>
      <c r="T225" s="78"/>
      <c r="U225" s="69"/>
      <c r="V225" s="69"/>
      <c r="W225" s="69"/>
      <c r="X225" s="69"/>
      <c r="Y225" s="69"/>
      <c r="Z225" s="78"/>
      <c r="AA225" s="78"/>
      <c r="AB225" s="69"/>
      <c r="AC225" s="69"/>
      <c r="AD225" s="82"/>
      <c r="AE225" s="14"/>
      <c r="AF225" s="25" t="s">
        <v>12</v>
      </c>
      <c r="AG225" s="27">
        <f>ROUNDDOWN(AG224/AG223,3)</f>
        <v>0</v>
      </c>
    </row>
    <row r="226" spans="2:33" ht="13.5" customHeight="1" x14ac:dyDescent="0.15">
      <c r="B226" s="90"/>
      <c r="C226" s="91"/>
      <c r="D226" s="70"/>
      <c r="E226" s="79"/>
      <c r="F226" s="79"/>
      <c r="G226" s="70"/>
      <c r="H226" s="70"/>
      <c r="I226" s="70"/>
      <c r="J226" s="70"/>
      <c r="K226" s="70"/>
      <c r="L226" s="79"/>
      <c r="M226" s="79"/>
      <c r="N226" s="70"/>
      <c r="O226" s="70"/>
      <c r="P226" s="70"/>
      <c r="Q226" s="70"/>
      <c r="R226" s="70"/>
      <c r="S226" s="79"/>
      <c r="T226" s="79"/>
      <c r="U226" s="70"/>
      <c r="V226" s="70"/>
      <c r="W226" s="70"/>
      <c r="X226" s="70"/>
      <c r="Y226" s="70"/>
      <c r="Z226" s="79"/>
      <c r="AA226" s="79"/>
      <c r="AB226" s="70"/>
      <c r="AC226" s="70"/>
      <c r="AD226" s="83"/>
      <c r="AE226" s="14"/>
      <c r="AF226" s="25" t="s">
        <v>13</v>
      </c>
      <c r="AG226" s="23">
        <f>+COUNTA(C227:AD228)</f>
        <v>0</v>
      </c>
    </row>
    <row r="227" spans="2:33" ht="13.5" customHeight="1" x14ac:dyDescent="0.15">
      <c r="B227" s="63" t="s">
        <v>10</v>
      </c>
      <c r="C227" s="65"/>
      <c r="D227" s="67"/>
      <c r="E227" s="67"/>
      <c r="F227" s="67"/>
      <c r="G227" s="67"/>
      <c r="H227" s="67"/>
      <c r="I227" s="67"/>
      <c r="J227" s="67"/>
      <c r="K227" s="67"/>
      <c r="L227" s="67"/>
      <c r="M227" s="67"/>
      <c r="N227" s="67"/>
      <c r="O227" s="67"/>
      <c r="P227" s="67"/>
      <c r="Q227" s="67"/>
      <c r="R227" s="67"/>
      <c r="S227" s="67"/>
      <c r="T227" s="67"/>
      <c r="U227" s="67"/>
      <c r="V227" s="67"/>
      <c r="W227" s="67"/>
      <c r="X227" s="67"/>
      <c r="Y227" s="67"/>
      <c r="Z227" s="67"/>
      <c r="AA227" s="67"/>
      <c r="AB227" s="67"/>
      <c r="AC227" s="67"/>
      <c r="AD227" s="87"/>
      <c r="AE227" s="14"/>
      <c r="AF227" s="29" t="s">
        <v>4</v>
      </c>
      <c r="AG227" s="30">
        <f>ROUNDDOWN(AG226/AG223,3)</f>
        <v>0</v>
      </c>
    </row>
    <row r="228" spans="2:33" ht="13.5" customHeight="1" x14ac:dyDescent="0.15">
      <c r="B228" s="64"/>
      <c r="C228" s="66"/>
      <c r="D228" s="68"/>
      <c r="E228" s="68"/>
      <c r="F228" s="68"/>
      <c r="G228" s="68"/>
      <c r="H228" s="68"/>
      <c r="I228" s="68"/>
      <c r="J228" s="68"/>
      <c r="K228" s="68"/>
      <c r="L228" s="68"/>
      <c r="M228" s="68"/>
      <c r="N228" s="68"/>
      <c r="O228" s="68"/>
      <c r="P228" s="68"/>
      <c r="Q228" s="68"/>
      <c r="R228" s="68"/>
      <c r="S228" s="68"/>
      <c r="T228" s="68"/>
      <c r="U228" s="68"/>
      <c r="V228" s="68"/>
      <c r="W228" s="68"/>
      <c r="X228" s="68"/>
      <c r="Y228" s="68"/>
      <c r="Z228" s="68"/>
      <c r="AA228" s="68"/>
      <c r="AB228" s="68"/>
      <c r="AC228" s="68"/>
      <c r="AD228" s="88"/>
      <c r="AE228" s="14"/>
      <c r="AF228" s="31"/>
      <c r="AG228" s="32"/>
    </row>
    <row r="230" spans="2:33" x14ac:dyDescent="0.15">
      <c r="B230" s="33" t="s">
        <v>14</v>
      </c>
      <c r="C230" s="34">
        <f>+AD221+1</f>
        <v>672</v>
      </c>
      <c r="D230" s="35">
        <f>+C230+1</f>
        <v>673</v>
      </c>
      <c r="E230" s="35">
        <f t="shared" ref="E230" si="544">+D230+1</f>
        <v>674</v>
      </c>
      <c r="F230" s="35">
        <f t="shared" ref="F230" si="545">+E230+1</f>
        <v>675</v>
      </c>
      <c r="G230" s="35">
        <f t="shared" ref="G230" si="546">+F230+1</f>
        <v>676</v>
      </c>
      <c r="H230" s="35">
        <f t="shared" ref="H230" si="547">+G230+1</f>
        <v>677</v>
      </c>
      <c r="I230" s="35">
        <f t="shared" ref="I230" si="548">+H230+1</f>
        <v>678</v>
      </c>
      <c r="J230" s="35">
        <f t="shared" ref="J230" si="549">+I230+1</f>
        <v>679</v>
      </c>
      <c r="K230" s="35">
        <f t="shared" ref="K230" si="550">+J230+1</f>
        <v>680</v>
      </c>
      <c r="L230" s="35">
        <f t="shared" ref="L230" si="551">+K230+1</f>
        <v>681</v>
      </c>
      <c r="M230" s="35">
        <f t="shared" ref="M230" si="552">+L230+1</f>
        <v>682</v>
      </c>
      <c r="N230" s="35">
        <f t="shared" ref="N230" si="553">+M230+1</f>
        <v>683</v>
      </c>
      <c r="O230" s="35">
        <f t="shared" ref="O230" si="554">+N230+1</f>
        <v>684</v>
      </c>
      <c r="P230" s="35">
        <f t="shared" ref="P230" si="555">+O230+1</f>
        <v>685</v>
      </c>
      <c r="Q230" s="35">
        <f t="shared" ref="Q230" si="556">+P230+1</f>
        <v>686</v>
      </c>
      <c r="R230" s="35">
        <f t="shared" ref="R230" si="557">+Q230+1</f>
        <v>687</v>
      </c>
      <c r="S230" s="35">
        <f t="shared" ref="S230" si="558">+R230+1</f>
        <v>688</v>
      </c>
      <c r="T230" s="35">
        <f t="shared" ref="T230" si="559">+S230+1</f>
        <v>689</v>
      </c>
      <c r="U230" s="35">
        <f t="shared" ref="U230" si="560">+T230+1</f>
        <v>690</v>
      </c>
      <c r="V230" s="35">
        <f t="shared" ref="V230" si="561">+U230+1</f>
        <v>691</v>
      </c>
      <c r="W230" s="35">
        <f>+V230+1</f>
        <v>692</v>
      </c>
      <c r="X230" s="35">
        <f t="shared" ref="X230" si="562">+W230+1</f>
        <v>693</v>
      </c>
      <c r="Y230" s="35">
        <f t="shared" ref="Y230" si="563">+X230+1</f>
        <v>694</v>
      </c>
      <c r="Z230" s="35">
        <f t="shared" ref="Z230" si="564">+Y230+1</f>
        <v>695</v>
      </c>
      <c r="AA230" s="35">
        <f>+Z230+1</f>
        <v>696</v>
      </c>
      <c r="AB230" s="35">
        <f t="shared" ref="AB230" si="565">+AA230+1</f>
        <v>697</v>
      </c>
      <c r="AC230" s="35">
        <f>+AB230+1</f>
        <v>698</v>
      </c>
      <c r="AD230" s="36">
        <f t="shared" ref="AD230" si="566">+AC230+1</f>
        <v>699</v>
      </c>
      <c r="AE230" s="19"/>
      <c r="AF230" s="80">
        <f>+AF221+1</f>
        <v>25</v>
      </c>
      <c r="AG230" s="81"/>
    </row>
    <row r="231" spans="2:33" x14ac:dyDescent="0.15">
      <c r="B231" s="37" t="s">
        <v>8</v>
      </c>
      <c r="C231" s="38" t="str">
        <f>TEXT(WEEKDAY(+C230),"aaa")</f>
        <v>土</v>
      </c>
      <c r="D231" s="39" t="str">
        <f t="shared" ref="D231:AD231" si="567">TEXT(WEEKDAY(+D230),"aaa")</f>
        <v>日</v>
      </c>
      <c r="E231" s="39" t="str">
        <f t="shared" si="567"/>
        <v>月</v>
      </c>
      <c r="F231" s="39" t="str">
        <f t="shared" si="567"/>
        <v>火</v>
      </c>
      <c r="G231" s="39" t="str">
        <f t="shared" si="567"/>
        <v>水</v>
      </c>
      <c r="H231" s="39" t="str">
        <f t="shared" si="567"/>
        <v>木</v>
      </c>
      <c r="I231" s="39" t="str">
        <f t="shared" si="567"/>
        <v>金</v>
      </c>
      <c r="J231" s="39" t="str">
        <f t="shared" si="567"/>
        <v>土</v>
      </c>
      <c r="K231" s="39" t="str">
        <f t="shared" si="567"/>
        <v>日</v>
      </c>
      <c r="L231" s="39" t="str">
        <f t="shared" si="567"/>
        <v>月</v>
      </c>
      <c r="M231" s="39" t="str">
        <f t="shared" si="567"/>
        <v>火</v>
      </c>
      <c r="N231" s="39" t="str">
        <f t="shared" si="567"/>
        <v>水</v>
      </c>
      <c r="O231" s="39" t="str">
        <f t="shared" si="567"/>
        <v>木</v>
      </c>
      <c r="P231" s="39" t="str">
        <f t="shared" si="567"/>
        <v>金</v>
      </c>
      <c r="Q231" s="39" t="str">
        <f t="shared" si="567"/>
        <v>土</v>
      </c>
      <c r="R231" s="39" t="str">
        <f t="shared" si="567"/>
        <v>日</v>
      </c>
      <c r="S231" s="39" t="str">
        <f t="shared" si="567"/>
        <v>月</v>
      </c>
      <c r="T231" s="39" t="str">
        <f t="shared" si="567"/>
        <v>火</v>
      </c>
      <c r="U231" s="39" t="str">
        <f t="shared" si="567"/>
        <v>水</v>
      </c>
      <c r="V231" s="39" t="str">
        <f t="shared" si="567"/>
        <v>木</v>
      </c>
      <c r="W231" s="39" t="str">
        <f t="shared" si="567"/>
        <v>金</v>
      </c>
      <c r="X231" s="39" t="str">
        <f t="shared" si="567"/>
        <v>土</v>
      </c>
      <c r="Y231" s="39" t="str">
        <f t="shared" si="567"/>
        <v>日</v>
      </c>
      <c r="Z231" s="39" t="str">
        <f t="shared" si="567"/>
        <v>月</v>
      </c>
      <c r="AA231" s="39" t="str">
        <f t="shared" si="567"/>
        <v>火</v>
      </c>
      <c r="AB231" s="39" t="str">
        <f t="shared" si="567"/>
        <v>水</v>
      </c>
      <c r="AC231" s="39" t="str">
        <f t="shared" si="567"/>
        <v>木</v>
      </c>
      <c r="AD231" s="40" t="str">
        <f t="shared" si="567"/>
        <v>金</v>
      </c>
      <c r="AE231" s="14"/>
      <c r="AF231" s="24" t="s">
        <v>22</v>
      </c>
      <c r="AG231" s="42">
        <f>COUNTA(C232:AD233)</f>
        <v>0</v>
      </c>
    </row>
    <row r="232" spans="2:33" x14ac:dyDescent="0.15">
      <c r="B232" s="74" t="s">
        <v>23</v>
      </c>
      <c r="C232" s="73"/>
      <c r="D232" s="69"/>
      <c r="E232" s="69"/>
      <c r="F232" s="69"/>
      <c r="G232" s="69"/>
      <c r="H232" s="69"/>
      <c r="I232" s="69"/>
      <c r="J232" s="69"/>
      <c r="K232" s="69"/>
      <c r="L232" s="69"/>
      <c r="M232" s="69"/>
      <c r="N232" s="69"/>
      <c r="O232" s="69"/>
      <c r="P232" s="69"/>
      <c r="Q232" s="69"/>
      <c r="R232" s="69"/>
      <c r="S232" s="69"/>
      <c r="T232" s="69"/>
      <c r="U232" s="69"/>
      <c r="V232" s="69"/>
      <c r="W232" s="69"/>
      <c r="X232" s="69"/>
      <c r="Y232" s="69"/>
      <c r="Z232" s="69"/>
      <c r="AA232" s="69"/>
      <c r="AB232" s="69"/>
      <c r="AC232" s="69"/>
      <c r="AD232" s="82"/>
      <c r="AE232" s="14"/>
      <c r="AF232" s="25" t="s">
        <v>2</v>
      </c>
      <c r="AG232" s="43">
        <f>IF(AND($G$5&gt;=C230,$G$5&lt;=AD230),$G$5-C230+1-AG231,COUNTA(C230:AD230)-AG231)</f>
        <v>28</v>
      </c>
    </row>
    <row r="233" spans="2:33" x14ac:dyDescent="0.15">
      <c r="B233" s="75"/>
      <c r="C233" s="73"/>
      <c r="D233" s="70"/>
      <c r="E233" s="70"/>
      <c r="F233" s="70"/>
      <c r="G233" s="70"/>
      <c r="H233" s="70"/>
      <c r="I233" s="70"/>
      <c r="J233" s="70"/>
      <c r="K233" s="70"/>
      <c r="L233" s="70"/>
      <c r="M233" s="70"/>
      <c r="N233" s="70"/>
      <c r="O233" s="70"/>
      <c r="P233" s="70"/>
      <c r="Q233" s="70"/>
      <c r="R233" s="70"/>
      <c r="S233" s="70"/>
      <c r="T233" s="70"/>
      <c r="U233" s="70"/>
      <c r="V233" s="70"/>
      <c r="W233" s="70"/>
      <c r="X233" s="70"/>
      <c r="Y233" s="70"/>
      <c r="Z233" s="70"/>
      <c r="AA233" s="70"/>
      <c r="AB233" s="70"/>
      <c r="AC233" s="70"/>
      <c r="AD233" s="83"/>
      <c r="AE233" s="14"/>
      <c r="AF233" s="25" t="s">
        <v>9</v>
      </c>
      <c r="AG233" s="43">
        <f>+COUNTA(C234:AD235)</f>
        <v>0</v>
      </c>
    </row>
    <row r="234" spans="2:33" x14ac:dyDescent="0.15">
      <c r="B234" s="89" t="s">
        <v>0</v>
      </c>
      <c r="C234" s="91"/>
      <c r="D234" s="69"/>
      <c r="E234" s="78"/>
      <c r="F234" s="78"/>
      <c r="G234" s="69"/>
      <c r="H234" s="69"/>
      <c r="I234" s="69"/>
      <c r="J234" s="69"/>
      <c r="K234" s="69"/>
      <c r="L234" s="78"/>
      <c r="M234" s="78"/>
      <c r="N234" s="69"/>
      <c r="O234" s="69"/>
      <c r="P234" s="69"/>
      <c r="Q234" s="69"/>
      <c r="R234" s="69"/>
      <c r="S234" s="78"/>
      <c r="T234" s="78"/>
      <c r="U234" s="69"/>
      <c r="V234" s="69"/>
      <c r="W234" s="69"/>
      <c r="X234" s="69"/>
      <c r="Y234" s="69"/>
      <c r="Z234" s="78"/>
      <c r="AA234" s="78"/>
      <c r="AB234" s="69"/>
      <c r="AC234" s="69"/>
      <c r="AD234" s="82"/>
      <c r="AE234" s="14"/>
      <c r="AF234" s="25" t="s">
        <v>12</v>
      </c>
      <c r="AG234" s="27">
        <f>ROUNDDOWN(AG233/AG232,3)</f>
        <v>0</v>
      </c>
    </row>
    <row r="235" spans="2:33" ht="13.5" customHeight="1" x14ac:dyDescent="0.15">
      <c r="B235" s="90"/>
      <c r="C235" s="91"/>
      <c r="D235" s="70"/>
      <c r="E235" s="79"/>
      <c r="F235" s="79"/>
      <c r="G235" s="70"/>
      <c r="H235" s="70"/>
      <c r="I235" s="70"/>
      <c r="J235" s="70"/>
      <c r="K235" s="70"/>
      <c r="L235" s="79"/>
      <c r="M235" s="79"/>
      <c r="N235" s="70"/>
      <c r="O235" s="70"/>
      <c r="P235" s="70"/>
      <c r="Q235" s="70"/>
      <c r="R235" s="70"/>
      <c r="S235" s="79"/>
      <c r="T235" s="79"/>
      <c r="U235" s="70"/>
      <c r="V235" s="70"/>
      <c r="W235" s="70"/>
      <c r="X235" s="70"/>
      <c r="Y235" s="70"/>
      <c r="Z235" s="79"/>
      <c r="AA235" s="79"/>
      <c r="AB235" s="70"/>
      <c r="AC235" s="70"/>
      <c r="AD235" s="83"/>
      <c r="AE235" s="14"/>
      <c r="AF235" s="25" t="s">
        <v>13</v>
      </c>
      <c r="AG235" s="23">
        <f>+COUNTA(C236:AD237)</f>
        <v>0</v>
      </c>
    </row>
    <row r="236" spans="2:33" ht="13.5" customHeight="1" x14ac:dyDescent="0.15">
      <c r="B236" s="63" t="s">
        <v>10</v>
      </c>
      <c r="C236" s="65"/>
      <c r="D236" s="67"/>
      <c r="E236" s="67"/>
      <c r="F236" s="67"/>
      <c r="G236" s="67"/>
      <c r="H236" s="67"/>
      <c r="I236" s="67"/>
      <c r="J236" s="67"/>
      <c r="K236" s="67"/>
      <c r="L236" s="67"/>
      <c r="M236" s="67"/>
      <c r="N236" s="67"/>
      <c r="O236" s="67"/>
      <c r="P236" s="67"/>
      <c r="Q236" s="67"/>
      <c r="R236" s="67"/>
      <c r="S236" s="67"/>
      <c r="T236" s="67"/>
      <c r="U236" s="67"/>
      <c r="V236" s="67"/>
      <c r="W236" s="67"/>
      <c r="X236" s="67"/>
      <c r="Y236" s="67"/>
      <c r="Z236" s="67"/>
      <c r="AA236" s="67"/>
      <c r="AB236" s="67"/>
      <c r="AC236" s="67"/>
      <c r="AD236" s="87"/>
      <c r="AE236" s="14"/>
      <c r="AF236" s="29" t="s">
        <v>4</v>
      </c>
      <c r="AG236" s="30">
        <f>ROUNDDOWN(AG235/AG232,3)</f>
        <v>0</v>
      </c>
    </row>
    <row r="237" spans="2:33" ht="13.5" customHeight="1" x14ac:dyDescent="0.15">
      <c r="B237" s="64"/>
      <c r="C237" s="66"/>
      <c r="D237" s="68"/>
      <c r="E237" s="68"/>
      <c r="F237" s="68"/>
      <c r="G237" s="68"/>
      <c r="H237" s="68"/>
      <c r="I237" s="68"/>
      <c r="J237" s="68"/>
      <c r="K237" s="68"/>
      <c r="L237" s="68"/>
      <c r="M237" s="68"/>
      <c r="N237" s="68"/>
      <c r="O237" s="68"/>
      <c r="P237" s="68"/>
      <c r="Q237" s="68"/>
      <c r="R237" s="68"/>
      <c r="S237" s="68"/>
      <c r="T237" s="68"/>
      <c r="U237" s="68"/>
      <c r="V237" s="68"/>
      <c r="W237" s="68"/>
      <c r="X237" s="68"/>
      <c r="Y237" s="68"/>
      <c r="Z237" s="68"/>
      <c r="AA237" s="68"/>
      <c r="AB237" s="68"/>
      <c r="AC237" s="68"/>
      <c r="AD237" s="88"/>
      <c r="AE237" s="14"/>
      <c r="AF237" s="31"/>
      <c r="AG237" s="32"/>
    </row>
    <row r="239" spans="2:33" x14ac:dyDescent="0.15">
      <c r="B239" s="33" t="s">
        <v>14</v>
      </c>
      <c r="C239" s="34">
        <f>+AD230+1</f>
        <v>700</v>
      </c>
      <c r="D239" s="35">
        <f>+C239+1</f>
        <v>701</v>
      </c>
      <c r="E239" s="35">
        <f t="shared" ref="E239" si="568">+D239+1</f>
        <v>702</v>
      </c>
      <c r="F239" s="35">
        <f t="shared" ref="F239" si="569">+E239+1</f>
        <v>703</v>
      </c>
      <c r="G239" s="35">
        <f t="shared" ref="G239" si="570">+F239+1</f>
        <v>704</v>
      </c>
      <c r="H239" s="35">
        <f t="shared" ref="H239" si="571">+G239+1</f>
        <v>705</v>
      </c>
      <c r="I239" s="35">
        <f t="shared" ref="I239" si="572">+H239+1</f>
        <v>706</v>
      </c>
      <c r="J239" s="35">
        <f t="shared" ref="J239" si="573">+I239+1</f>
        <v>707</v>
      </c>
      <c r="K239" s="35">
        <f t="shared" ref="K239" si="574">+J239+1</f>
        <v>708</v>
      </c>
      <c r="L239" s="35">
        <f t="shared" ref="L239" si="575">+K239+1</f>
        <v>709</v>
      </c>
      <c r="M239" s="35">
        <f t="shared" ref="M239" si="576">+L239+1</f>
        <v>710</v>
      </c>
      <c r="N239" s="35">
        <f t="shared" ref="N239" si="577">+M239+1</f>
        <v>711</v>
      </c>
      <c r="O239" s="35">
        <f t="shared" ref="O239" si="578">+N239+1</f>
        <v>712</v>
      </c>
      <c r="P239" s="35">
        <f t="shared" ref="P239" si="579">+O239+1</f>
        <v>713</v>
      </c>
      <c r="Q239" s="35">
        <f t="shared" ref="Q239" si="580">+P239+1</f>
        <v>714</v>
      </c>
      <c r="R239" s="35">
        <f t="shared" ref="R239" si="581">+Q239+1</f>
        <v>715</v>
      </c>
      <c r="S239" s="35">
        <f t="shared" ref="S239" si="582">+R239+1</f>
        <v>716</v>
      </c>
      <c r="T239" s="35">
        <f t="shared" ref="T239" si="583">+S239+1</f>
        <v>717</v>
      </c>
      <c r="U239" s="35">
        <f t="shared" ref="U239" si="584">+T239+1</f>
        <v>718</v>
      </c>
      <c r="V239" s="35">
        <f t="shared" ref="V239" si="585">+U239+1</f>
        <v>719</v>
      </c>
      <c r="W239" s="35">
        <f>+V239+1</f>
        <v>720</v>
      </c>
      <c r="X239" s="35">
        <f t="shared" ref="X239" si="586">+W239+1</f>
        <v>721</v>
      </c>
      <c r="Y239" s="35">
        <f t="shared" ref="Y239" si="587">+X239+1</f>
        <v>722</v>
      </c>
      <c r="Z239" s="35">
        <f t="shared" ref="Z239" si="588">+Y239+1</f>
        <v>723</v>
      </c>
      <c r="AA239" s="35">
        <f>+Z239+1</f>
        <v>724</v>
      </c>
      <c r="AB239" s="35">
        <f t="shared" ref="AB239" si="589">+AA239+1</f>
        <v>725</v>
      </c>
      <c r="AC239" s="35">
        <f>+AB239+1</f>
        <v>726</v>
      </c>
      <c r="AD239" s="36">
        <f t="shared" ref="AD239" si="590">+AC239+1</f>
        <v>727</v>
      </c>
      <c r="AE239" s="19"/>
      <c r="AF239" s="80">
        <f>+AF230+1</f>
        <v>26</v>
      </c>
      <c r="AG239" s="81"/>
    </row>
    <row r="240" spans="2:33" x14ac:dyDescent="0.15">
      <c r="B240" s="37" t="s">
        <v>8</v>
      </c>
      <c r="C240" s="38" t="str">
        <f>TEXT(WEEKDAY(+C239),"aaa")</f>
        <v>土</v>
      </c>
      <c r="D240" s="39" t="str">
        <f t="shared" ref="D240:AD240" si="591">TEXT(WEEKDAY(+D239),"aaa")</f>
        <v>日</v>
      </c>
      <c r="E240" s="39" t="str">
        <f t="shared" si="591"/>
        <v>月</v>
      </c>
      <c r="F240" s="39" t="str">
        <f t="shared" si="591"/>
        <v>火</v>
      </c>
      <c r="G240" s="39" t="str">
        <f t="shared" si="591"/>
        <v>水</v>
      </c>
      <c r="H240" s="39" t="str">
        <f t="shared" si="591"/>
        <v>木</v>
      </c>
      <c r="I240" s="39" t="str">
        <f t="shared" si="591"/>
        <v>金</v>
      </c>
      <c r="J240" s="39" t="str">
        <f t="shared" si="591"/>
        <v>土</v>
      </c>
      <c r="K240" s="39" t="str">
        <f t="shared" si="591"/>
        <v>日</v>
      </c>
      <c r="L240" s="39" t="str">
        <f t="shared" si="591"/>
        <v>月</v>
      </c>
      <c r="M240" s="39" t="str">
        <f t="shared" si="591"/>
        <v>火</v>
      </c>
      <c r="N240" s="39" t="str">
        <f t="shared" si="591"/>
        <v>水</v>
      </c>
      <c r="O240" s="39" t="str">
        <f t="shared" si="591"/>
        <v>木</v>
      </c>
      <c r="P240" s="39" t="str">
        <f t="shared" si="591"/>
        <v>金</v>
      </c>
      <c r="Q240" s="39" t="str">
        <f t="shared" si="591"/>
        <v>土</v>
      </c>
      <c r="R240" s="39" t="str">
        <f t="shared" si="591"/>
        <v>日</v>
      </c>
      <c r="S240" s="39" t="str">
        <f t="shared" si="591"/>
        <v>月</v>
      </c>
      <c r="T240" s="39" t="str">
        <f t="shared" si="591"/>
        <v>火</v>
      </c>
      <c r="U240" s="39" t="str">
        <f t="shared" si="591"/>
        <v>水</v>
      </c>
      <c r="V240" s="39" t="str">
        <f t="shared" si="591"/>
        <v>木</v>
      </c>
      <c r="W240" s="39" t="str">
        <f t="shared" si="591"/>
        <v>金</v>
      </c>
      <c r="X240" s="39" t="str">
        <f t="shared" si="591"/>
        <v>土</v>
      </c>
      <c r="Y240" s="39" t="str">
        <f t="shared" si="591"/>
        <v>日</v>
      </c>
      <c r="Z240" s="39" t="str">
        <f t="shared" si="591"/>
        <v>月</v>
      </c>
      <c r="AA240" s="39" t="str">
        <f t="shared" si="591"/>
        <v>火</v>
      </c>
      <c r="AB240" s="39" t="str">
        <f t="shared" si="591"/>
        <v>水</v>
      </c>
      <c r="AC240" s="39" t="str">
        <f t="shared" si="591"/>
        <v>木</v>
      </c>
      <c r="AD240" s="40" t="str">
        <f t="shared" si="591"/>
        <v>金</v>
      </c>
      <c r="AE240" s="14"/>
      <c r="AF240" s="24" t="s">
        <v>22</v>
      </c>
      <c r="AG240" s="42">
        <f>COUNTA(C241:AD242)</f>
        <v>0</v>
      </c>
    </row>
    <row r="241" spans="2:33" x14ac:dyDescent="0.15">
      <c r="B241" s="74" t="s">
        <v>23</v>
      </c>
      <c r="C241" s="73"/>
      <c r="D241" s="69"/>
      <c r="E241" s="69"/>
      <c r="F241" s="69"/>
      <c r="G241" s="69"/>
      <c r="H241" s="69"/>
      <c r="I241" s="69"/>
      <c r="J241" s="69"/>
      <c r="K241" s="69"/>
      <c r="L241" s="69"/>
      <c r="M241" s="69"/>
      <c r="N241" s="69"/>
      <c r="O241" s="69"/>
      <c r="P241" s="69"/>
      <c r="Q241" s="69"/>
      <c r="R241" s="69"/>
      <c r="S241" s="69"/>
      <c r="T241" s="69"/>
      <c r="U241" s="69"/>
      <c r="V241" s="69"/>
      <c r="W241" s="69"/>
      <c r="X241" s="69"/>
      <c r="Y241" s="69"/>
      <c r="Z241" s="69"/>
      <c r="AA241" s="69"/>
      <c r="AB241" s="69"/>
      <c r="AC241" s="69"/>
      <c r="AD241" s="82"/>
      <c r="AE241" s="14"/>
      <c r="AF241" s="25" t="s">
        <v>2</v>
      </c>
      <c r="AG241" s="43">
        <f>IF(AND($G$5&gt;=C239,$G$5&lt;=AD239),$G$5-C239+1-AG240,COUNTA(C239:AD239)-AG240)</f>
        <v>28</v>
      </c>
    </row>
    <row r="242" spans="2:33" x14ac:dyDescent="0.15">
      <c r="B242" s="75"/>
      <c r="C242" s="73"/>
      <c r="D242" s="70"/>
      <c r="E242" s="70"/>
      <c r="F242" s="70"/>
      <c r="G242" s="70"/>
      <c r="H242" s="70"/>
      <c r="I242" s="70"/>
      <c r="J242" s="70"/>
      <c r="K242" s="70"/>
      <c r="L242" s="70"/>
      <c r="M242" s="70"/>
      <c r="N242" s="70"/>
      <c r="O242" s="70"/>
      <c r="P242" s="70"/>
      <c r="Q242" s="70"/>
      <c r="R242" s="70"/>
      <c r="S242" s="70"/>
      <c r="T242" s="70"/>
      <c r="U242" s="70"/>
      <c r="V242" s="70"/>
      <c r="W242" s="70"/>
      <c r="X242" s="70"/>
      <c r="Y242" s="70"/>
      <c r="Z242" s="70"/>
      <c r="AA242" s="70"/>
      <c r="AB242" s="70"/>
      <c r="AC242" s="70"/>
      <c r="AD242" s="83"/>
      <c r="AE242" s="14"/>
      <c r="AF242" s="25" t="s">
        <v>9</v>
      </c>
      <c r="AG242" s="43">
        <f>+COUNTA(C243:AD244)</f>
        <v>0</v>
      </c>
    </row>
    <row r="243" spans="2:33" x14ac:dyDescent="0.15">
      <c r="B243" s="89" t="s">
        <v>0</v>
      </c>
      <c r="C243" s="91"/>
      <c r="D243" s="69"/>
      <c r="E243" s="78"/>
      <c r="F243" s="78"/>
      <c r="G243" s="69"/>
      <c r="H243" s="69"/>
      <c r="I243" s="69"/>
      <c r="J243" s="69"/>
      <c r="K243" s="69"/>
      <c r="L243" s="78"/>
      <c r="M243" s="78"/>
      <c r="N243" s="69"/>
      <c r="O243" s="69"/>
      <c r="P243" s="69"/>
      <c r="Q243" s="69"/>
      <c r="R243" s="69"/>
      <c r="S243" s="78"/>
      <c r="T243" s="78"/>
      <c r="U243" s="69"/>
      <c r="V243" s="69"/>
      <c r="W243" s="69"/>
      <c r="X243" s="69"/>
      <c r="Y243" s="69"/>
      <c r="Z243" s="78"/>
      <c r="AA243" s="78"/>
      <c r="AB243" s="69"/>
      <c r="AC243" s="69"/>
      <c r="AD243" s="82"/>
      <c r="AE243" s="14"/>
      <c r="AF243" s="25" t="s">
        <v>12</v>
      </c>
      <c r="AG243" s="27">
        <f>ROUNDDOWN(AG242/AG241,3)</f>
        <v>0</v>
      </c>
    </row>
    <row r="244" spans="2:33" ht="13.5" customHeight="1" x14ac:dyDescent="0.15">
      <c r="B244" s="90"/>
      <c r="C244" s="91"/>
      <c r="D244" s="70"/>
      <c r="E244" s="79"/>
      <c r="F244" s="79"/>
      <c r="G244" s="70"/>
      <c r="H244" s="70"/>
      <c r="I244" s="70"/>
      <c r="J244" s="70"/>
      <c r="K244" s="70"/>
      <c r="L244" s="79"/>
      <c r="M244" s="79"/>
      <c r="N244" s="70"/>
      <c r="O244" s="70"/>
      <c r="P244" s="70"/>
      <c r="Q244" s="70"/>
      <c r="R244" s="70"/>
      <c r="S244" s="79"/>
      <c r="T244" s="79"/>
      <c r="U244" s="70"/>
      <c r="V244" s="70"/>
      <c r="W244" s="70"/>
      <c r="X244" s="70"/>
      <c r="Y244" s="70"/>
      <c r="Z244" s="79"/>
      <c r="AA244" s="79"/>
      <c r="AB244" s="70"/>
      <c r="AC244" s="70"/>
      <c r="AD244" s="83"/>
      <c r="AE244" s="14"/>
      <c r="AF244" s="25" t="s">
        <v>13</v>
      </c>
      <c r="AG244" s="23">
        <f>+COUNTA(C245:AD246)</f>
        <v>0</v>
      </c>
    </row>
    <row r="245" spans="2:33" ht="13.5" customHeight="1" x14ac:dyDescent="0.15">
      <c r="B245" s="63" t="s">
        <v>10</v>
      </c>
      <c r="C245" s="65"/>
      <c r="D245" s="67"/>
      <c r="E245" s="67"/>
      <c r="F245" s="67"/>
      <c r="G245" s="67"/>
      <c r="H245" s="67"/>
      <c r="I245" s="67"/>
      <c r="J245" s="67"/>
      <c r="K245" s="67"/>
      <c r="L245" s="67"/>
      <c r="M245" s="67"/>
      <c r="N245" s="67"/>
      <c r="O245" s="67"/>
      <c r="P245" s="67"/>
      <c r="Q245" s="67"/>
      <c r="R245" s="67"/>
      <c r="S245" s="67"/>
      <c r="T245" s="67"/>
      <c r="U245" s="67"/>
      <c r="V245" s="67"/>
      <c r="W245" s="67"/>
      <c r="X245" s="67"/>
      <c r="Y245" s="67"/>
      <c r="Z245" s="67"/>
      <c r="AA245" s="67"/>
      <c r="AB245" s="67"/>
      <c r="AC245" s="67"/>
      <c r="AD245" s="87"/>
      <c r="AE245" s="14"/>
      <c r="AF245" s="29" t="s">
        <v>4</v>
      </c>
      <c r="AG245" s="30">
        <f>ROUNDDOWN(AG244/AG241,3)</f>
        <v>0</v>
      </c>
    </row>
    <row r="246" spans="2:33" ht="13.5" customHeight="1" x14ac:dyDescent="0.15">
      <c r="B246" s="64"/>
      <c r="C246" s="66"/>
      <c r="D246" s="68"/>
      <c r="E246" s="68"/>
      <c r="F246" s="68"/>
      <c r="G246" s="68"/>
      <c r="H246" s="68"/>
      <c r="I246" s="68"/>
      <c r="J246" s="68"/>
      <c r="K246" s="68"/>
      <c r="L246" s="68"/>
      <c r="M246" s="68"/>
      <c r="N246" s="68"/>
      <c r="O246" s="68"/>
      <c r="P246" s="68"/>
      <c r="Q246" s="68"/>
      <c r="R246" s="68"/>
      <c r="S246" s="68"/>
      <c r="T246" s="68"/>
      <c r="U246" s="68"/>
      <c r="V246" s="68"/>
      <c r="W246" s="68"/>
      <c r="X246" s="68"/>
      <c r="Y246" s="68"/>
      <c r="Z246" s="68"/>
      <c r="AA246" s="68"/>
      <c r="AB246" s="68"/>
      <c r="AC246" s="68"/>
      <c r="AD246" s="88"/>
      <c r="AE246" s="14"/>
      <c r="AF246" s="31"/>
      <c r="AG246" s="32"/>
    </row>
    <row r="248" spans="2:33" x14ac:dyDescent="0.15">
      <c r="B248" s="33" t="s">
        <v>14</v>
      </c>
      <c r="C248" s="34">
        <f>+AD239+1</f>
        <v>728</v>
      </c>
      <c r="D248" s="35">
        <f>+C248+1</f>
        <v>729</v>
      </c>
      <c r="E248" s="35">
        <f t="shared" ref="E248" si="592">+D248+1</f>
        <v>730</v>
      </c>
      <c r="F248" s="35">
        <f t="shared" ref="F248" si="593">+E248+1</f>
        <v>731</v>
      </c>
      <c r="G248" s="35">
        <f t="shared" ref="G248" si="594">+F248+1</f>
        <v>732</v>
      </c>
      <c r="H248" s="35">
        <f t="shared" ref="H248" si="595">+G248+1</f>
        <v>733</v>
      </c>
      <c r="I248" s="35">
        <f t="shared" ref="I248" si="596">+H248+1</f>
        <v>734</v>
      </c>
      <c r="J248" s="35">
        <f t="shared" ref="J248" si="597">+I248+1</f>
        <v>735</v>
      </c>
      <c r="K248" s="35">
        <f t="shared" ref="K248" si="598">+J248+1</f>
        <v>736</v>
      </c>
      <c r="L248" s="35">
        <f t="shared" ref="L248" si="599">+K248+1</f>
        <v>737</v>
      </c>
      <c r="M248" s="35">
        <f t="shared" ref="M248" si="600">+L248+1</f>
        <v>738</v>
      </c>
      <c r="N248" s="35">
        <f t="shared" ref="N248" si="601">+M248+1</f>
        <v>739</v>
      </c>
      <c r="O248" s="35">
        <f t="shared" ref="O248" si="602">+N248+1</f>
        <v>740</v>
      </c>
      <c r="P248" s="35">
        <f t="shared" ref="P248" si="603">+O248+1</f>
        <v>741</v>
      </c>
      <c r="Q248" s="35">
        <f t="shared" ref="Q248" si="604">+P248+1</f>
        <v>742</v>
      </c>
      <c r="R248" s="35">
        <f t="shared" ref="R248" si="605">+Q248+1</f>
        <v>743</v>
      </c>
      <c r="S248" s="35">
        <f t="shared" ref="S248" si="606">+R248+1</f>
        <v>744</v>
      </c>
      <c r="T248" s="35">
        <f t="shared" ref="T248" si="607">+S248+1</f>
        <v>745</v>
      </c>
      <c r="U248" s="35">
        <f t="shared" ref="U248" si="608">+T248+1</f>
        <v>746</v>
      </c>
      <c r="V248" s="35">
        <f t="shared" ref="V248" si="609">+U248+1</f>
        <v>747</v>
      </c>
      <c r="W248" s="35">
        <f>+V248+1</f>
        <v>748</v>
      </c>
      <c r="X248" s="35">
        <f t="shared" ref="X248" si="610">+W248+1</f>
        <v>749</v>
      </c>
      <c r="Y248" s="35">
        <f t="shared" ref="Y248" si="611">+X248+1</f>
        <v>750</v>
      </c>
      <c r="Z248" s="35">
        <f t="shared" ref="Z248" si="612">+Y248+1</f>
        <v>751</v>
      </c>
      <c r="AA248" s="35">
        <f>+Z248+1</f>
        <v>752</v>
      </c>
      <c r="AB248" s="35">
        <f t="shared" ref="AB248" si="613">+AA248+1</f>
        <v>753</v>
      </c>
      <c r="AC248" s="35">
        <f>+AB248+1</f>
        <v>754</v>
      </c>
      <c r="AD248" s="36">
        <f t="shared" ref="AD248" si="614">+AC248+1</f>
        <v>755</v>
      </c>
      <c r="AE248" s="19"/>
      <c r="AF248" s="80">
        <f>+AF239+1</f>
        <v>27</v>
      </c>
      <c r="AG248" s="81"/>
    </row>
    <row r="249" spans="2:33" x14ac:dyDescent="0.15">
      <c r="B249" s="37" t="s">
        <v>8</v>
      </c>
      <c r="C249" s="38" t="str">
        <f>TEXT(WEEKDAY(+C248),"aaa")</f>
        <v>土</v>
      </c>
      <c r="D249" s="39" t="str">
        <f t="shared" ref="D249:AD249" si="615">TEXT(WEEKDAY(+D248),"aaa")</f>
        <v>日</v>
      </c>
      <c r="E249" s="39" t="str">
        <f t="shared" si="615"/>
        <v>月</v>
      </c>
      <c r="F249" s="39" t="str">
        <f t="shared" si="615"/>
        <v>火</v>
      </c>
      <c r="G249" s="39" t="str">
        <f t="shared" si="615"/>
        <v>水</v>
      </c>
      <c r="H249" s="39" t="str">
        <f t="shared" si="615"/>
        <v>木</v>
      </c>
      <c r="I249" s="39" t="str">
        <f t="shared" si="615"/>
        <v>金</v>
      </c>
      <c r="J249" s="39" t="str">
        <f t="shared" si="615"/>
        <v>土</v>
      </c>
      <c r="K249" s="39" t="str">
        <f t="shared" si="615"/>
        <v>日</v>
      </c>
      <c r="L249" s="39" t="str">
        <f t="shared" si="615"/>
        <v>月</v>
      </c>
      <c r="M249" s="39" t="str">
        <f t="shared" si="615"/>
        <v>火</v>
      </c>
      <c r="N249" s="39" t="str">
        <f t="shared" si="615"/>
        <v>水</v>
      </c>
      <c r="O249" s="39" t="str">
        <f t="shared" si="615"/>
        <v>木</v>
      </c>
      <c r="P249" s="39" t="str">
        <f t="shared" si="615"/>
        <v>金</v>
      </c>
      <c r="Q249" s="39" t="str">
        <f t="shared" si="615"/>
        <v>土</v>
      </c>
      <c r="R249" s="39" t="str">
        <f t="shared" si="615"/>
        <v>日</v>
      </c>
      <c r="S249" s="39" t="str">
        <f t="shared" si="615"/>
        <v>月</v>
      </c>
      <c r="T249" s="39" t="str">
        <f t="shared" si="615"/>
        <v>火</v>
      </c>
      <c r="U249" s="39" t="str">
        <f t="shared" si="615"/>
        <v>水</v>
      </c>
      <c r="V249" s="39" t="str">
        <f t="shared" si="615"/>
        <v>木</v>
      </c>
      <c r="W249" s="39" t="str">
        <f t="shared" si="615"/>
        <v>金</v>
      </c>
      <c r="X249" s="39" t="str">
        <f t="shared" si="615"/>
        <v>土</v>
      </c>
      <c r="Y249" s="39" t="str">
        <f t="shared" si="615"/>
        <v>日</v>
      </c>
      <c r="Z249" s="39" t="str">
        <f t="shared" si="615"/>
        <v>月</v>
      </c>
      <c r="AA249" s="39" t="str">
        <f t="shared" si="615"/>
        <v>火</v>
      </c>
      <c r="AB249" s="39" t="str">
        <f t="shared" si="615"/>
        <v>水</v>
      </c>
      <c r="AC249" s="39" t="str">
        <f t="shared" si="615"/>
        <v>木</v>
      </c>
      <c r="AD249" s="40" t="str">
        <f t="shared" si="615"/>
        <v>金</v>
      </c>
      <c r="AE249" s="14"/>
      <c r="AF249" s="24" t="s">
        <v>22</v>
      </c>
      <c r="AG249" s="42">
        <f>COUNTA(C250:AD251)</f>
        <v>0</v>
      </c>
    </row>
    <row r="250" spans="2:33" x14ac:dyDescent="0.15">
      <c r="B250" s="74" t="s">
        <v>23</v>
      </c>
      <c r="C250" s="73"/>
      <c r="D250" s="69"/>
      <c r="E250" s="69"/>
      <c r="F250" s="69"/>
      <c r="G250" s="69"/>
      <c r="H250" s="69"/>
      <c r="I250" s="69"/>
      <c r="J250" s="69"/>
      <c r="K250" s="69"/>
      <c r="L250" s="69"/>
      <c r="M250" s="69"/>
      <c r="N250" s="69"/>
      <c r="O250" s="69"/>
      <c r="P250" s="69"/>
      <c r="Q250" s="69"/>
      <c r="R250" s="69"/>
      <c r="S250" s="69"/>
      <c r="T250" s="69"/>
      <c r="U250" s="69"/>
      <c r="V250" s="69"/>
      <c r="W250" s="69"/>
      <c r="X250" s="69"/>
      <c r="Y250" s="69"/>
      <c r="Z250" s="69"/>
      <c r="AA250" s="69"/>
      <c r="AB250" s="69"/>
      <c r="AC250" s="69"/>
      <c r="AD250" s="82"/>
      <c r="AE250" s="14"/>
      <c r="AF250" s="25" t="s">
        <v>2</v>
      </c>
      <c r="AG250" s="43">
        <f>IF(AND($G$5&gt;=C248,$G$5&lt;=AD248),$G$5-C248+1-AG249,COUNTA(C248:AD248)-AG249)</f>
        <v>28</v>
      </c>
    </row>
    <row r="251" spans="2:33" x14ac:dyDescent="0.15">
      <c r="B251" s="75"/>
      <c r="C251" s="73"/>
      <c r="D251" s="70"/>
      <c r="E251" s="70"/>
      <c r="F251" s="70"/>
      <c r="G251" s="70"/>
      <c r="H251" s="70"/>
      <c r="I251" s="70"/>
      <c r="J251" s="70"/>
      <c r="K251" s="70"/>
      <c r="L251" s="70"/>
      <c r="M251" s="70"/>
      <c r="N251" s="70"/>
      <c r="O251" s="70"/>
      <c r="P251" s="70"/>
      <c r="Q251" s="70"/>
      <c r="R251" s="70"/>
      <c r="S251" s="70"/>
      <c r="T251" s="70"/>
      <c r="U251" s="70"/>
      <c r="V251" s="70"/>
      <c r="W251" s="70"/>
      <c r="X251" s="70"/>
      <c r="Y251" s="70"/>
      <c r="Z251" s="70"/>
      <c r="AA251" s="70"/>
      <c r="AB251" s="70"/>
      <c r="AC251" s="70"/>
      <c r="AD251" s="83"/>
      <c r="AE251" s="14"/>
      <c r="AF251" s="25" t="s">
        <v>9</v>
      </c>
      <c r="AG251" s="43">
        <f>+COUNTA(C252:AD253)</f>
        <v>0</v>
      </c>
    </row>
    <row r="252" spans="2:33" x14ac:dyDescent="0.15">
      <c r="B252" s="89" t="s">
        <v>0</v>
      </c>
      <c r="C252" s="91"/>
      <c r="D252" s="69"/>
      <c r="E252" s="78"/>
      <c r="F252" s="78"/>
      <c r="G252" s="69"/>
      <c r="H252" s="69"/>
      <c r="I252" s="69"/>
      <c r="J252" s="69"/>
      <c r="K252" s="69"/>
      <c r="L252" s="78"/>
      <c r="M252" s="78"/>
      <c r="N252" s="69"/>
      <c r="O252" s="69"/>
      <c r="P252" s="69"/>
      <c r="Q252" s="69"/>
      <c r="R252" s="69"/>
      <c r="S252" s="78"/>
      <c r="T252" s="78"/>
      <c r="U252" s="69"/>
      <c r="V252" s="69"/>
      <c r="W252" s="69"/>
      <c r="X252" s="69"/>
      <c r="Y252" s="69"/>
      <c r="Z252" s="78"/>
      <c r="AA252" s="78"/>
      <c r="AB252" s="69"/>
      <c r="AC252" s="69"/>
      <c r="AD252" s="82"/>
      <c r="AE252" s="14"/>
      <c r="AF252" s="25" t="s">
        <v>12</v>
      </c>
      <c r="AG252" s="27">
        <f>ROUNDDOWN(AG251/AG250,3)</f>
        <v>0</v>
      </c>
    </row>
    <row r="253" spans="2:33" ht="13.5" customHeight="1" x14ac:dyDescent="0.15">
      <c r="B253" s="90"/>
      <c r="C253" s="91"/>
      <c r="D253" s="70"/>
      <c r="E253" s="79"/>
      <c r="F253" s="79"/>
      <c r="G253" s="70"/>
      <c r="H253" s="70"/>
      <c r="I253" s="70"/>
      <c r="J253" s="70"/>
      <c r="K253" s="70"/>
      <c r="L253" s="79"/>
      <c r="M253" s="79"/>
      <c r="N253" s="70"/>
      <c r="O253" s="70"/>
      <c r="P253" s="70"/>
      <c r="Q253" s="70"/>
      <c r="R253" s="70"/>
      <c r="S253" s="79"/>
      <c r="T253" s="79"/>
      <c r="U253" s="70"/>
      <c r="V253" s="70"/>
      <c r="W253" s="70"/>
      <c r="X253" s="70"/>
      <c r="Y253" s="70"/>
      <c r="Z253" s="79"/>
      <c r="AA253" s="79"/>
      <c r="AB253" s="70"/>
      <c r="AC253" s="70"/>
      <c r="AD253" s="83"/>
      <c r="AE253" s="14"/>
      <c r="AF253" s="25" t="s">
        <v>13</v>
      </c>
      <c r="AG253" s="23">
        <f>+COUNTA(C254:AD255)</f>
        <v>0</v>
      </c>
    </row>
    <row r="254" spans="2:33" ht="13.5" customHeight="1" x14ac:dyDescent="0.15">
      <c r="B254" s="63" t="s">
        <v>10</v>
      </c>
      <c r="C254" s="65"/>
      <c r="D254" s="67"/>
      <c r="E254" s="67"/>
      <c r="F254" s="67"/>
      <c r="G254" s="67"/>
      <c r="H254" s="67"/>
      <c r="I254" s="67"/>
      <c r="J254" s="67"/>
      <c r="K254" s="67"/>
      <c r="L254" s="67"/>
      <c r="M254" s="67"/>
      <c r="N254" s="67"/>
      <c r="O254" s="67"/>
      <c r="P254" s="67"/>
      <c r="Q254" s="67"/>
      <c r="R254" s="67"/>
      <c r="S254" s="67"/>
      <c r="T254" s="67"/>
      <c r="U254" s="67"/>
      <c r="V254" s="67"/>
      <c r="W254" s="67"/>
      <c r="X254" s="67"/>
      <c r="Y254" s="67"/>
      <c r="Z254" s="67"/>
      <c r="AA254" s="67"/>
      <c r="AB254" s="67"/>
      <c r="AC254" s="67"/>
      <c r="AD254" s="87"/>
      <c r="AE254" s="14"/>
      <c r="AF254" s="29" t="s">
        <v>4</v>
      </c>
      <c r="AG254" s="30">
        <f>ROUNDDOWN(AG253/AG250,3)</f>
        <v>0</v>
      </c>
    </row>
    <row r="255" spans="2:33" ht="13.5" customHeight="1" x14ac:dyDescent="0.15">
      <c r="B255" s="64"/>
      <c r="C255" s="66"/>
      <c r="D255" s="68"/>
      <c r="E255" s="68"/>
      <c r="F255" s="68"/>
      <c r="G255" s="68"/>
      <c r="H255" s="68"/>
      <c r="I255" s="68"/>
      <c r="J255" s="68"/>
      <c r="K255" s="68"/>
      <c r="L255" s="68"/>
      <c r="M255" s="68"/>
      <c r="N255" s="68"/>
      <c r="O255" s="68"/>
      <c r="P255" s="68"/>
      <c r="Q255" s="68"/>
      <c r="R255" s="68"/>
      <c r="S255" s="68"/>
      <c r="T255" s="68"/>
      <c r="U255" s="68"/>
      <c r="V255" s="68"/>
      <c r="W255" s="68"/>
      <c r="X255" s="68"/>
      <c r="Y255" s="68"/>
      <c r="Z255" s="68"/>
      <c r="AA255" s="68"/>
      <c r="AB255" s="68"/>
      <c r="AC255" s="68"/>
      <c r="AD255" s="88"/>
      <c r="AE255" s="14"/>
      <c r="AF255" s="31"/>
      <c r="AG255" s="32"/>
    </row>
    <row r="257" spans="2:33" x14ac:dyDescent="0.15">
      <c r="B257" s="33" t="s">
        <v>14</v>
      </c>
      <c r="C257" s="34">
        <f>+AD248+1</f>
        <v>756</v>
      </c>
      <c r="D257" s="35">
        <f>+C257+1</f>
        <v>757</v>
      </c>
      <c r="E257" s="35">
        <f t="shared" ref="E257" si="616">+D257+1</f>
        <v>758</v>
      </c>
      <c r="F257" s="35">
        <f t="shared" ref="F257" si="617">+E257+1</f>
        <v>759</v>
      </c>
      <c r="G257" s="35">
        <f t="shared" ref="G257" si="618">+F257+1</f>
        <v>760</v>
      </c>
      <c r="H257" s="35">
        <f t="shared" ref="H257" si="619">+G257+1</f>
        <v>761</v>
      </c>
      <c r="I257" s="35">
        <f t="shared" ref="I257" si="620">+H257+1</f>
        <v>762</v>
      </c>
      <c r="J257" s="35">
        <f t="shared" ref="J257" si="621">+I257+1</f>
        <v>763</v>
      </c>
      <c r="K257" s="35">
        <f t="shared" ref="K257" si="622">+J257+1</f>
        <v>764</v>
      </c>
      <c r="L257" s="35">
        <f t="shared" ref="L257" si="623">+K257+1</f>
        <v>765</v>
      </c>
      <c r="M257" s="35">
        <f t="shared" ref="M257" si="624">+L257+1</f>
        <v>766</v>
      </c>
      <c r="N257" s="35">
        <f t="shared" ref="N257" si="625">+M257+1</f>
        <v>767</v>
      </c>
      <c r="O257" s="35">
        <f t="shared" ref="O257" si="626">+N257+1</f>
        <v>768</v>
      </c>
      <c r="P257" s="35">
        <f t="shared" ref="P257" si="627">+O257+1</f>
        <v>769</v>
      </c>
      <c r="Q257" s="35">
        <f t="shared" ref="Q257" si="628">+P257+1</f>
        <v>770</v>
      </c>
      <c r="R257" s="35">
        <f t="shared" ref="R257" si="629">+Q257+1</f>
        <v>771</v>
      </c>
      <c r="S257" s="35">
        <f t="shared" ref="S257" si="630">+R257+1</f>
        <v>772</v>
      </c>
      <c r="T257" s="35">
        <f t="shared" ref="T257" si="631">+S257+1</f>
        <v>773</v>
      </c>
      <c r="U257" s="35">
        <f t="shared" ref="U257" si="632">+T257+1</f>
        <v>774</v>
      </c>
      <c r="V257" s="35">
        <f t="shared" ref="V257" si="633">+U257+1</f>
        <v>775</v>
      </c>
      <c r="W257" s="35">
        <f>+V257+1</f>
        <v>776</v>
      </c>
      <c r="X257" s="35">
        <f t="shared" ref="X257" si="634">+W257+1</f>
        <v>777</v>
      </c>
      <c r="Y257" s="35">
        <f t="shared" ref="Y257" si="635">+X257+1</f>
        <v>778</v>
      </c>
      <c r="Z257" s="35">
        <f t="shared" ref="Z257" si="636">+Y257+1</f>
        <v>779</v>
      </c>
      <c r="AA257" s="35">
        <f>+Z257+1</f>
        <v>780</v>
      </c>
      <c r="AB257" s="35">
        <f t="shared" ref="AB257" si="637">+AA257+1</f>
        <v>781</v>
      </c>
      <c r="AC257" s="35">
        <f>+AB257+1</f>
        <v>782</v>
      </c>
      <c r="AD257" s="36">
        <f t="shared" ref="AD257" si="638">+AC257+1</f>
        <v>783</v>
      </c>
      <c r="AE257" s="19"/>
      <c r="AF257" s="80">
        <f>+AF248+1</f>
        <v>28</v>
      </c>
      <c r="AG257" s="81"/>
    </row>
    <row r="258" spans="2:33" x14ac:dyDescent="0.15">
      <c r="B258" s="37" t="s">
        <v>8</v>
      </c>
      <c r="C258" s="38" t="str">
        <f>TEXT(WEEKDAY(+C257),"aaa")</f>
        <v>土</v>
      </c>
      <c r="D258" s="39" t="str">
        <f t="shared" ref="D258:AD258" si="639">TEXT(WEEKDAY(+D257),"aaa")</f>
        <v>日</v>
      </c>
      <c r="E258" s="39" t="str">
        <f t="shared" si="639"/>
        <v>月</v>
      </c>
      <c r="F258" s="39" t="str">
        <f t="shared" si="639"/>
        <v>火</v>
      </c>
      <c r="G258" s="39" t="str">
        <f t="shared" si="639"/>
        <v>水</v>
      </c>
      <c r="H258" s="39" t="str">
        <f t="shared" si="639"/>
        <v>木</v>
      </c>
      <c r="I258" s="39" t="str">
        <f t="shared" si="639"/>
        <v>金</v>
      </c>
      <c r="J258" s="39" t="str">
        <f t="shared" si="639"/>
        <v>土</v>
      </c>
      <c r="K258" s="39" t="str">
        <f t="shared" si="639"/>
        <v>日</v>
      </c>
      <c r="L258" s="39" t="str">
        <f t="shared" si="639"/>
        <v>月</v>
      </c>
      <c r="M258" s="39" t="str">
        <f t="shared" si="639"/>
        <v>火</v>
      </c>
      <c r="N258" s="39" t="str">
        <f t="shared" si="639"/>
        <v>水</v>
      </c>
      <c r="O258" s="39" t="str">
        <f t="shared" si="639"/>
        <v>木</v>
      </c>
      <c r="P258" s="39" t="str">
        <f t="shared" si="639"/>
        <v>金</v>
      </c>
      <c r="Q258" s="39" t="str">
        <f t="shared" si="639"/>
        <v>土</v>
      </c>
      <c r="R258" s="39" t="str">
        <f t="shared" si="639"/>
        <v>日</v>
      </c>
      <c r="S258" s="39" t="str">
        <f t="shared" si="639"/>
        <v>月</v>
      </c>
      <c r="T258" s="39" t="str">
        <f t="shared" si="639"/>
        <v>火</v>
      </c>
      <c r="U258" s="39" t="str">
        <f t="shared" si="639"/>
        <v>水</v>
      </c>
      <c r="V258" s="39" t="str">
        <f t="shared" si="639"/>
        <v>木</v>
      </c>
      <c r="W258" s="39" t="str">
        <f t="shared" si="639"/>
        <v>金</v>
      </c>
      <c r="X258" s="39" t="str">
        <f t="shared" si="639"/>
        <v>土</v>
      </c>
      <c r="Y258" s="39" t="str">
        <f t="shared" si="639"/>
        <v>日</v>
      </c>
      <c r="Z258" s="39" t="str">
        <f t="shared" si="639"/>
        <v>月</v>
      </c>
      <c r="AA258" s="39" t="str">
        <f t="shared" si="639"/>
        <v>火</v>
      </c>
      <c r="AB258" s="39" t="str">
        <f t="shared" si="639"/>
        <v>水</v>
      </c>
      <c r="AC258" s="39" t="str">
        <f t="shared" si="639"/>
        <v>木</v>
      </c>
      <c r="AD258" s="40" t="str">
        <f t="shared" si="639"/>
        <v>金</v>
      </c>
      <c r="AE258" s="14"/>
      <c r="AF258" s="24" t="s">
        <v>22</v>
      </c>
      <c r="AG258" s="42">
        <f>COUNTA(C259:AD260)</f>
        <v>0</v>
      </c>
    </row>
    <row r="259" spans="2:33" x14ac:dyDescent="0.15">
      <c r="B259" s="74" t="s">
        <v>23</v>
      </c>
      <c r="C259" s="73"/>
      <c r="D259" s="69"/>
      <c r="E259" s="69"/>
      <c r="F259" s="69"/>
      <c r="G259" s="69"/>
      <c r="H259" s="69"/>
      <c r="I259" s="69"/>
      <c r="J259" s="69"/>
      <c r="K259" s="69"/>
      <c r="L259" s="69"/>
      <c r="M259" s="69"/>
      <c r="N259" s="69"/>
      <c r="O259" s="69"/>
      <c r="P259" s="69"/>
      <c r="Q259" s="69"/>
      <c r="R259" s="69"/>
      <c r="S259" s="69"/>
      <c r="T259" s="69"/>
      <c r="U259" s="69"/>
      <c r="V259" s="69"/>
      <c r="W259" s="69"/>
      <c r="X259" s="69"/>
      <c r="Y259" s="69"/>
      <c r="Z259" s="69"/>
      <c r="AA259" s="69"/>
      <c r="AB259" s="69"/>
      <c r="AC259" s="69"/>
      <c r="AD259" s="82"/>
      <c r="AE259" s="14"/>
      <c r="AF259" s="25" t="s">
        <v>2</v>
      </c>
      <c r="AG259" s="43">
        <f>IF(AND($G$5&gt;=C257,$G$5&lt;=AD257),$G$5-C257+1-AG258,COUNTA(C257:AD257)-AG258)</f>
        <v>28</v>
      </c>
    </row>
    <row r="260" spans="2:33" x14ac:dyDescent="0.15">
      <c r="B260" s="75"/>
      <c r="C260" s="73"/>
      <c r="D260" s="70"/>
      <c r="E260" s="70"/>
      <c r="F260" s="70"/>
      <c r="G260" s="70"/>
      <c r="H260" s="70"/>
      <c r="I260" s="70"/>
      <c r="J260" s="70"/>
      <c r="K260" s="70"/>
      <c r="L260" s="70"/>
      <c r="M260" s="70"/>
      <c r="N260" s="70"/>
      <c r="O260" s="70"/>
      <c r="P260" s="70"/>
      <c r="Q260" s="70"/>
      <c r="R260" s="70"/>
      <c r="S260" s="70"/>
      <c r="T260" s="70"/>
      <c r="U260" s="70"/>
      <c r="V260" s="70"/>
      <c r="W260" s="70"/>
      <c r="X260" s="70"/>
      <c r="Y260" s="70"/>
      <c r="Z260" s="70"/>
      <c r="AA260" s="70"/>
      <c r="AB260" s="70"/>
      <c r="AC260" s="70"/>
      <c r="AD260" s="83"/>
      <c r="AE260" s="14"/>
      <c r="AF260" s="25" t="s">
        <v>9</v>
      </c>
      <c r="AG260" s="43">
        <f>+COUNTA(C261:AD262)</f>
        <v>0</v>
      </c>
    </row>
    <row r="261" spans="2:33" x14ac:dyDescent="0.15">
      <c r="B261" s="89" t="s">
        <v>0</v>
      </c>
      <c r="C261" s="91"/>
      <c r="D261" s="69"/>
      <c r="E261" s="78"/>
      <c r="F261" s="78"/>
      <c r="G261" s="69"/>
      <c r="H261" s="69"/>
      <c r="I261" s="69"/>
      <c r="J261" s="69"/>
      <c r="K261" s="69"/>
      <c r="L261" s="78"/>
      <c r="M261" s="78"/>
      <c r="N261" s="69"/>
      <c r="O261" s="69"/>
      <c r="P261" s="69"/>
      <c r="Q261" s="69"/>
      <c r="R261" s="69"/>
      <c r="S261" s="78"/>
      <c r="T261" s="78"/>
      <c r="U261" s="69"/>
      <c r="V261" s="69"/>
      <c r="W261" s="69"/>
      <c r="X261" s="69"/>
      <c r="Y261" s="69"/>
      <c r="Z261" s="78"/>
      <c r="AA261" s="78"/>
      <c r="AB261" s="69"/>
      <c r="AC261" s="69"/>
      <c r="AD261" s="82"/>
      <c r="AE261" s="14"/>
      <c r="AF261" s="25" t="s">
        <v>12</v>
      </c>
      <c r="AG261" s="27">
        <f>ROUNDDOWN(AG260/AG259,3)</f>
        <v>0</v>
      </c>
    </row>
    <row r="262" spans="2:33" ht="13.5" customHeight="1" x14ac:dyDescent="0.15">
      <c r="B262" s="90"/>
      <c r="C262" s="91"/>
      <c r="D262" s="70"/>
      <c r="E262" s="79"/>
      <c r="F262" s="79"/>
      <c r="G262" s="70"/>
      <c r="H262" s="70"/>
      <c r="I262" s="70"/>
      <c r="J262" s="70"/>
      <c r="K262" s="70"/>
      <c r="L262" s="79"/>
      <c r="M262" s="79"/>
      <c r="N262" s="70"/>
      <c r="O262" s="70"/>
      <c r="P262" s="70"/>
      <c r="Q262" s="70"/>
      <c r="R262" s="70"/>
      <c r="S262" s="79"/>
      <c r="T262" s="79"/>
      <c r="U262" s="70"/>
      <c r="V262" s="70"/>
      <c r="W262" s="70"/>
      <c r="X262" s="70"/>
      <c r="Y262" s="70"/>
      <c r="Z262" s="79"/>
      <c r="AA262" s="79"/>
      <c r="AB262" s="70"/>
      <c r="AC262" s="70"/>
      <c r="AD262" s="83"/>
      <c r="AE262" s="14"/>
      <c r="AF262" s="25" t="s">
        <v>13</v>
      </c>
      <c r="AG262" s="23">
        <f>+COUNTA(C263:AD264)</f>
        <v>0</v>
      </c>
    </row>
    <row r="263" spans="2:33" ht="13.5" customHeight="1" x14ac:dyDescent="0.15">
      <c r="B263" s="63" t="s">
        <v>10</v>
      </c>
      <c r="C263" s="65"/>
      <c r="D263" s="67"/>
      <c r="E263" s="67"/>
      <c r="F263" s="67"/>
      <c r="G263" s="67"/>
      <c r="H263" s="67"/>
      <c r="I263" s="67"/>
      <c r="J263" s="67"/>
      <c r="K263" s="67"/>
      <c r="L263" s="67"/>
      <c r="M263" s="67"/>
      <c r="N263" s="67"/>
      <c r="O263" s="67"/>
      <c r="P263" s="67"/>
      <c r="Q263" s="67"/>
      <c r="R263" s="67"/>
      <c r="S263" s="67"/>
      <c r="T263" s="67"/>
      <c r="U263" s="67"/>
      <c r="V263" s="67"/>
      <c r="W263" s="67"/>
      <c r="X263" s="67"/>
      <c r="Y263" s="67"/>
      <c r="Z263" s="67"/>
      <c r="AA263" s="67"/>
      <c r="AB263" s="67"/>
      <c r="AC263" s="67"/>
      <c r="AD263" s="87"/>
      <c r="AE263" s="14"/>
      <c r="AF263" s="29" t="s">
        <v>4</v>
      </c>
      <c r="AG263" s="30">
        <f>ROUNDDOWN(AG262/AG259,3)</f>
        <v>0</v>
      </c>
    </row>
    <row r="264" spans="2:33" ht="13.5" customHeight="1" x14ac:dyDescent="0.15">
      <c r="B264" s="64"/>
      <c r="C264" s="66"/>
      <c r="D264" s="68"/>
      <c r="E264" s="68"/>
      <c r="F264" s="68"/>
      <c r="G264" s="68"/>
      <c r="H264" s="68"/>
      <c r="I264" s="68"/>
      <c r="J264" s="68"/>
      <c r="K264" s="68"/>
      <c r="L264" s="68"/>
      <c r="M264" s="68"/>
      <c r="N264" s="68"/>
      <c r="O264" s="68"/>
      <c r="P264" s="68"/>
      <c r="Q264" s="68"/>
      <c r="R264" s="68"/>
      <c r="S264" s="68"/>
      <c r="T264" s="68"/>
      <c r="U264" s="68"/>
      <c r="V264" s="68"/>
      <c r="W264" s="68"/>
      <c r="X264" s="68"/>
      <c r="Y264" s="68"/>
      <c r="Z264" s="68"/>
      <c r="AA264" s="68"/>
      <c r="AB264" s="68"/>
      <c r="AC264" s="68"/>
      <c r="AD264" s="88"/>
      <c r="AE264" s="14"/>
      <c r="AF264" s="31"/>
      <c r="AG264" s="32"/>
    </row>
    <row r="266" spans="2:33" x14ac:dyDescent="0.15">
      <c r="B266" s="33" t="s">
        <v>14</v>
      </c>
      <c r="C266" s="34">
        <f>+AD257+1</f>
        <v>784</v>
      </c>
      <c r="D266" s="35">
        <f>+C266+1</f>
        <v>785</v>
      </c>
      <c r="E266" s="35">
        <f t="shared" ref="E266" si="640">+D266+1</f>
        <v>786</v>
      </c>
      <c r="F266" s="35">
        <f t="shared" ref="F266" si="641">+E266+1</f>
        <v>787</v>
      </c>
      <c r="G266" s="35">
        <f t="shared" ref="G266" si="642">+F266+1</f>
        <v>788</v>
      </c>
      <c r="H266" s="35">
        <f t="shared" ref="H266" si="643">+G266+1</f>
        <v>789</v>
      </c>
      <c r="I266" s="35">
        <f t="shared" ref="I266" si="644">+H266+1</f>
        <v>790</v>
      </c>
      <c r="J266" s="35">
        <f t="shared" ref="J266" si="645">+I266+1</f>
        <v>791</v>
      </c>
      <c r="K266" s="35">
        <f t="shared" ref="K266" si="646">+J266+1</f>
        <v>792</v>
      </c>
      <c r="L266" s="35">
        <f t="shared" ref="L266" si="647">+K266+1</f>
        <v>793</v>
      </c>
      <c r="M266" s="35">
        <f t="shared" ref="M266" si="648">+L266+1</f>
        <v>794</v>
      </c>
      <c r="N266" s="35">
        <f t="shared" ref="N266" si="649">+M266+1</f>
        <v>795</v>
      </c>
      <c r="O266" s="35">
        <f t="shared" ref="O266" si="650">+N266+1</f>
        <v>796</v>
      </c>
      <c r="P266" s="35">
        <f t="shared" ref="P266" si="651">+O266+1</f>
        <v>797</v>
      </c>
      <c r="Q266" s="35">
        <f t="shared" ref="Q266" si="652">+P266+1</f>
        <v>798</v>
      </c>
      <c r="R266" s="35">
        <f t="shared" ref="R266" si="653">+Q266+1</f>
        <v>799</v>
      </c>
      <c r="S266" s="35">
        <f t="shared" ref="S266" si="654">+R266+1</f>
        <v>800</v>
      </c>
      <c r="T266" s="35">
        <f t="shared" ref="T266" si="655">+S266+1</f>
        <v>801</v>
      </c>
      <c r="U266" s="35">
        <f t="shared" ref="U266" si="656">+T266+1</f>
        <v>802</v>
      </c>
      <c r="V266" s="35">
        <f t="shared" ref="V266" si="657">+U266+1</f>
        <v>803</v>
      </c>
      <c r="W266" s="35">
        <f>+V266+1</f>
        <v>804</v>
      </c>
      <c r="X266" s="35">
        <f t="shared" ref="X266" si="658">+W266+1</f>
        <v>805</v>
      </c>
      <c r="Y266" s="35">
        <f t="shared" ref="Y266" si="659">+X266+1</f>
        <v>806</v>
      </c>
      <c r="Z266" s="35">
        <f t="shared" ref="Z266" si="660">+Y266+1</f>
        <v>807</v>
      </c>
      <c r="AA266" s="35">
        <f>+Z266+1</f>
        <v>808</v>
      </c>
      <c r="AB266" s="35">
        <f t="shared" ref="AB266" si="661">+AA266+1</f>
        <v>809</v>
      </c>
      <c r="AC266" s="35">
        <f>+AB266+1</f>
        <v>810</v>
      </c>
      <c r="AD266" s="36">
        <f t="shared" ref="AD266" si="662">+AC266+1</f>
        <v>811</v>
      </c>
      <c r="AE266" s="19"/>
      <c r="AF266" s="80">
        <f>+AF257+1</f>
        <v>29</v>
      </c>
      <c r="AG266" s="81"/>
    </row>
    <row r="267" spans="2:33" x14ac:dyDescent="0.15">
      <c r="B267" s="37" t="s">
        <v>8</v>
      </c>
      <c r="C267" s="38" t="str">
        <f>TEXT(WEEKDAY(+C266),"aaa")</f>
        <v>土</v>
      </c>
      <c r="D267" s="39" t="str">
        <f t="shared" ref="D267:AD267" si="663">TEXT(WEEKDAY(+D266),"aaa")</f>
        <v>日</v>
      </c>
      <c r="E267" s="39" t="str">
        <f t="shared" si="663"/>
        <v>月</v>
      </c>
      <c r="F267" s="39" t="str">
        <f t="shared" si="663"/>
        <v>火</v>
      </c>
      <c r="G267" s="39" t="str">
        <f t="shared" si="663"/>
        <v>水</v>
      </c>
      <c r="H267" s="39" t="str">
        <f t="shared" si="663"/>
        <v>木</v>
      </c>
      <c r="I267" s="39" t="str">
        <f t="shared" si="663"/>
        <v>金</v>
      </c>
      <c r="J267" s="39" t="str">
        <f t="shared" si="663"/>
        <v>土</v>
      </c>
      <c r="K267" s="39" t="str">
        <f t="shared" si="663"/>
        <v>日</v>
      </c>
      <c r="L267" s="39" t="str">
        <f t="shared" si="663"/>
        <v>月</v>
      </c>
      <c r="M267" s="39" t="str">
        <f t="shared" si="663"/>
        <v>火</v>
      </c>
      <c r="N267" s="39" t="str">
        <f t="shared" si="663"/>
        <v>水</v>
      </c>
      <c r="O267" s="39" t="str">
        <f t="shared" si="663"/>
        <v>木</v>
      </c>
      <c r="P267" s="39" t="str">
        <f t="shared" si="663"/>
        <v>金</v>
      </c>
      <c r="Q267" s="39" t="str">
        <f t="shared" si="663"/>
        <v>土</v>
      </c>
      <c r="R267" s="39" t="str">
        <f t="shared" si="663"/>
        <v>日</v>
      </c>
      <c r="S267" s="39" t="str">
        <f t="shared" si="663"/>
        <v>月</v>
      </c>
      <c r="T267" s="39" t="str">
        <f t="shared" si="663"/>
        <v>火</v>
      </c>
      <c r="U267" s="39" t="str">
        <f t="shared" si="663"/>
        <v>水</v>
      </c>
      <c r="V267" s="39" t="str">
        <f t="shared" si="663"/>
        <v>木</v>
      </c>
      <c r="W267" s="39" t="str">
        <f t="shared" si="663"/>
        <v>金</v>
      </c>
      <c r="X267" s="39" t="str">
        <f t="shared" si="663"/>
        <v>土</v>
      </c>
      <c r="Y267" s="39" t="str">
        <f t="shared" si="663"/>
        <v>日</v>
      </c>
      <c r="Z267" s="39" t="str">
        <f t="shared" si="663"/>
        <v>月</v>
      </c>
      <c r="AA267" s="39" t="str">
        <f t="shared" si="663"/>
        <v>火</v>
      </c>
      <c r="AB267" s="39" t="str">
        <f t="shared" si="663"/>
        <v>水</v>
      </c>
      <c r="AC267" s="39" t="str">
        <f t="shared" si="663"/>
        <v>木</v>
      </c>
      <c r="AD267" s="40" t="str">
        <f t="shared" si="663"/>
        <v>金</v>
      </c>
      <c r="AE267" s="14"/>
      <c r="AF267" s="24" t="s">
        <v>22</v>
      </c>
      <c r="AG267" s="42">
        <f>COUNTA(C268:AD269)</f>
        <v>0</v>
      </c>
    </row>
    <row r="268" spans="2:33" x14ac:dyDescent="0.15">
      <c r="B268" s="74" t="s">
        <v>23</v>
      </c>
      <c r="C268" s="73"/>
      <c r="D268" s="69"/>
      <c r="E268" s="69"/>
      <c r="F268" s="69"/>
      <c r="G268" s="69"/>
      <c r="H268" s="69"/>
      <c r="I268" s="69"/>
      <c r="J268" s="69"/>
      <c r="K268" s="69"/>
      <c r="L268" s="69"/>
      <c r="M268" s="69"/>
      <c r="N268" s="69"/>
      <c r="O268" s="69"/>
      <c r="P268" s="69"/>
      <c r="Q268" s="69"/>
      <c r="R268" s="69"/>
      <c r="S268" s="69"/>
      <c r="T268" s="69"/>
      <c r="U268" s="69"/>
      <c r="V268" s="69"/>
      <c r="W268" s="69"/>
      <c r="X268" s="69"/>
      <c r="Y268" s="69"/>
      <c r="Z268" s="69"/>
      <c r="AA268" s="69"/>
      <c r="AB268" s="69"/>
      <c r="AC268" s="69"/>
      <c r="AD268" s="82"/>
      <c r="AE268" s="14"/>
      <c r="AF268" s="25" t="s">
        <v>2</v>
      </c>
      <c r="AG268" s="43">
        <f>IF(AND($G$5&gt;=C266,$G$5&lt;=AD266),$G$5-C266+1-AG267,COUNTA(C266:AD266)-AG267)</f>
        <v>28</v>
      </c>
    </row>
    <row r="269" spans="2:33" x14ac:dyDescent="0.15">
      <c r="B269" s="75"/>
      <c r="C269" s="73"/>
      <c r="D269" s="70"/>
      <c r="E269" s="70"/>
      <c r="F269" s="70"/>
      <c r="G269" s="70"/>
      <c r="H269" s="70"/>
      <c r="I269" s="70"/>
      <c r="J269" s="70"/>
      <c r="K269" s="70"/>
      <c r="L269" s="70"/>
      <c r="M269" s="70"/>
      <c r="N269" s="70"/>
      <c r="O269" s="70"/>
      <c r="P269" s="70"/>
      <c r="Q269" s="70"/>
      <c r="R269" s="70"/>
      <c r="S269" s="70"/>
      <c r="T269" s="70"/>
      <c r="U269" s="70"/>
      <c r="V269" s="70"/>
      <c r="W269" s="70"/>
      <c r="X269" s="70"/>
      <c r="Y269" s="70"/>
      <c r="Z269" s="70"/>
      <c r="AA269" s="70"/>
      <c r="AB269" s="70"/>
      <c r="AC269" s="70"/>
      <c r="AD269" s="83"/>
      <c r="AE269" s="14"/>
      <c r="AF269" s="25" t="s">
        <v>9</v>
      </c>
      <c r="AG269" s="43">
        <f>+COUNTA(C270:AD271)</f>
        <v>0</v>
      </c>
    </row>
    <row r="270" spans="2:33" x14ac:dyDescent="0.15">
      <c r="B270" s="89" t="s">
        <v>0</v>
      </c>
      <c r="C270" s="91"/>
      <c r="D270" s="69"/>
      <c r="E270" s="78"/>
      <c r="F270" s="78"/>
      <c r="G270" s="69"/>
      <c r="H270" s="69"/>
      <c r="I270" s="69"/>
      <c r="J270" s="69"/>
      <c r="K270" s="69"/>
      <c r="L270" s="78"/>
      <c r="M270" s="78"/>
      <c r="N270" s="69"/>
      <c r="O270" s="69"/>
      <c r="P270" s="69"/>
      <c r="Q270" s="69"/>
      <c r="R270" s="69"/>
      <c r="S270" s="78"/>
      <c r="T270" s="78"/>
      <c r="U270" s="69"/>
      <c r="V270" s="69"/>
      <c r="W270" s="69"/>
      <c r="X270" s="69"/>
      <c r="Y270" s="69"/>
      <c r="Z270" s="78"/>
      <c r="AA270" s="78"/>
      <c r="AB270" s="69"/>
      <c r="AC270" s="69"/>
      <c r="AD270" s="82"/>
      <c r="AE270" s="14"/>
      <c r="AF270" s="25" t="s">
        <v>12</v>
      </c>
      <c r="AG270" s="27">
        <f>ROUNDDOWN(AG269/AG268,3)</f>
        <v>0</v>
      </c>
    </row>
    <row r="271" spans="2:33" ht="13.5" customHeight="1" x14ac:dyDescent="0.15">
      <c r="B271" s="90"/>
      <c r="C271" s="91"/>
      <c r="D271" s="70"/>
      <c r="E271" s="79"/>
      <c r="F271" s="79"/>
      <c r="G271" s="70"/>
      <c r="H271" s="70"/>
      <c r="I271" s="70"/>
      <c r="J271" s="70"/>
      <c r="K271" s="70"/>
      <c r="L271" s="79"/>
      <c r="M271" s="79"/>
      <c r="N271" s="70"/>
      <c r="O271" s="70"/>
      <c r="P271" s="70"/>
      <c r="Q271" s="70"/>
      <c r="R271" s="70"/>
      <c r="S271" s="79"/>
      <c r="T271" s="79"/>
      <c r="U271" s="70"/>
      <c r="V271" s="70"/>
      <c r="W271" s="70"/>
      <c r="X271" s="70"/>
      <c r="Y271" s="70"/>
      <c r="Z271" s="79"/>
      <c r="AA271" s="79"/>
      <c r="AB271" s="70"/>
      <c r="AC271" s="70"/>
      <c r="AD271" s="83"/>
      <c r="AE271" s="14"/>
      <c r="AF271" s="25" t="s">
        <v>13</v>
      </c>
      <c r="AG271" s="23">
        <f>+COUNTA(C272:AD273)</f>
        <v>0</v>
      </c>
    </row>
    <row r="272" spans="2:33" ht="13.5" customHeight="1" x14ac:dyDescent="0.15">
      <c r="B272" s="63" t="s">
        <v>10</v>
      </c>
      <c r="C272" s="65"/>
      <c r="D272" s="67"/>
      <c r="E272" s="67"/>
      <c r="F272" s="67"/>
      <c r="G272" s="67"/>
      <c r="H272" s="67"/>
      <c r="I272" s="67"/>
      <c r="J272" s="67"/>
      <c r="K272" s="67"/>
      <c r="L272" s="67"/>
      <c r="M272" s="67"/>
      <c r="N272" s="67"/>
      <c r="O272" s="67"/>
      <c r="P272" s="67"/>
      <c r="Q272" s="67"/>
      <c r="R272" s="67"/>
      <c r="S272" s="67"/>
      <c r="T272" s="67"/>
      <c r="U272" s="67"/>
      <c r="V272" s="67"/>
      <c r="W272" s="67"/>
      <c r="X272" s="67"/>
      <c r="Y272" s="67"/>
      <c r="Z272" s="67"/>
      <c r="AA272" s="67"/>
      <c r="AB272" s="67"/>
      <c r="AC272" s="67"/>
      <c r="AD272" s="87"/>
      <c r="AE272" s="14"/>
      <c r="AF272" s="29" t="s">
        <v>4</v>
      </c>
      <c r="AG272" s="30">
        <f>ROUNDDOWN(AG271/AG268,3)</f>
        <v>0</v>
      </c>
    </row>
    <row r="273" spans="2:33" ht="13.5" customHeight="1" x14ac:dyDescent="0.15">
      <c r="B273" s="64"/>
      <c r="C273" s="66"/>
      <c r="D273" s="68"/>
      <c r="E273" s="68"/>
      <c r="F273" s="68"/>
      <c r="G273" s="68"/>
      <c r="H273" s="68"/>
      <c r="I273" s="68"/>
      <c r="J273" s="68"/>
      <c r="K273" s="68"/>
      <c r="L273" s="68"/>
      <c r="M273" s="68"/>
      <c r="N273" s="68"/>
      <c r="O273" s="68"/>
      <c r="P273" s="68"/>
      <c r="Q273" s="68"/>
      <c r="R273" s="68"/>
      <c r="S273" s="68"/>
      <c r="T273" s="68"/>
      <c r="U273" s="68"/>
      <c r="V273" s="68"/>
      <c r="W273" s="68"/>
      <c r="X273" s="68"/>
      <c r="Y273" s="68"/>
      <c r="Z273" s="68"/>
      <c r="AA273" s="68"/>
      <c r="AB273" s="68"/>
      <c r="AC273" s="68"/>
      <c r="AD273" s="88"/>
      <c r="AE273" s="14"/>
      <c r="AF273" s="31"/>
      <c r="AG273" s="32"/>
    </row>
    <row r="275" spans="2:33" x14ac:dyDescent="0.15">
      <c r="B275" s="33" t="s">
        <v>14</v>
      </c>
      <c r="C275" s="34">
        <f>+AD266+1</f>
        <v>812</v>
      </c>
      <c r="D275" s="35">
        <f>+C275+1</f>
        <v>813</v>
      </c>
      <c r="E275" s="35">
        <f t="shared" ref="E275" si="664">+D275+1</f>
        <v>814</v>
      </c>
      <c r="F275" s="35">
        <f t="shared" ref="F275" si="665">+E275+1</f>
        <v>815</v>
      </c>
      <c r="G275" s="35">
        <f t="shared" ref="G275" si="666">+F275+1</f>
        <v>816</v>
      </c>
      <c r="H275" s="35">
        <f t="shared" ref="H275" si="667">+G275+1</f>
        <v>817</v>
      </c>
      <c r="I275" s="35">
        <f t="shared" ref="I275" si="668">+H275+1</f>
        <v>818</v>
      </c>
      <c r="J275" s="35">
        <f t="shared" ref="J275" si="669">+I275+1</f>
        <v>819</v>
      </c>
      <c r="K275" s="35">
        <f t="shared" ref="K275" si="670">+J275+1</f>
        <v>820</v>
      </c>
      <c r="L275" s="35">
        <f t="shared" ref="L275" si="671">+K275+1</f>
        <v>821</v>
      </c>
      <c r="M275" s="35">
        <f t="shared" ref="M275" si="672">+L275+1</f>
        <v>822</v>
      </c>
      <c r="N275" s="35">
        <f t="shared" ref="N275" si="673">+M275+1</f>
        <v>823</v>
      </c>
      <c r="O275" s="35">
        <f t="shared" ref="O275" si="674">+N275+1</f>
        <v>824</v>
      </c>
      <c r="P275" s="35">
        <f t="shared" ref="P275" si="675">+O275+1</f>
        <v>825</v>
      </c>
      <c r="Q275" s="35">
        <f t="shared" ref="Q275" si="676">+P275+1</f>
        <v>826</v>
      </c>
      <c r="R275" s="35">
        <f t="shared" ref="R275" si="677">+Q275+1</f>
        <v>827</v>
      </c>
      <c r="S275" s="35">
        <f t="shared" ref="S275" si="678">+R275+1</f>
        <v>828</v>
      </c>
      <c r="T275" s="35">
        <f t="shared" ref="T275" si="679">+S275+1</f>
        <v>829</v>
      </c>
      <c r="U275" s="35">
        <f t="shared" ref="U275" si="680">+T275+1</f>
        <v>830</v>
      </c>
      <c r="V275" s="35">
        <f t="shared" ref="V275" si="681">+U275+1</f>
        <v>831</v>
      </c>
      <c r="W275" s="35">
        <f>+V275+1</f>
        <v>832</v>
      </c>
      <c r="X275" s="35">
        <f t="shared" ref="X275" si="682">+W275+1</f>
        <v>833</v>
      </c>
      <c r="Y275" s="35">
        <f t="shared" ref="Y275" si="683">+X275+1</f>
        <v>834</v>
      </c>
      <c r="Z275" s="35">
        <f t="shared" ref="Z275" si="684">+Y275+1</f>
        <v>835</v>
      </c>
      <c r="AA275" s="35">
        <f>+Z275+1</f>
        <v>836</v>
      </c>
      <c r="AB275" s="35">
        <f t="shared" ref="AB275" si="685">+AA275+1</f>
        <v>837</v>
      </c>
      <c r="AC275" s="35">
        <f>+AB275+1</f>
        <v>838</v>
      </c>
      <c r="AD275" s="36">
        <f t="shared" ref="AD275" si="686">+AC275+1</f>
        <v>839</v>
      </c>
      <c r="AE275" s="19"/>
      <c r="AF275" s="80">
        <f>+AF266+1</f>
        <v>30</v>
      </c>
      <c r="AG275" s="81"/>
    </row>
    <row r="276" spans="2:33" x14ac:dyDescent="0.15">
      <c r="B276" s="37" t="s">
        <v>8</v>
      </c>
      <c r="C276" s="38" t="str">
        <f>TEXT(WEEKDAY(+C275),"aaa")</f>
        <v>土</v>
      </c>
      <c r="D276" s="39" t="str">
        <f t="shared" ref="D276:AD276" si="687">TEXT(WEEKDAY(+D275),"aaa")</f>
        <v>日</v>
      </c>
      <c r="E276" s="39" t="str">
        <f t="shared" si="687"/>
        <v>月</v>
      </c>
      <c r="F276" s="39" t="str">
        <f t="shared" si="687"/>
        <v>火</v>
      </c>
      <c r="G276" s="39" t="str">
        <f t="shared" si="687"/>
        <v>水</v>
      </c>
      <c r="H276" s="39" t="str">
        <f t="shared" si="687"/>
        <v>木</v>
      </c>
      <c r="I276" s="39" t="str">
        <f t="shared" si="687"/>
        <v>金</v>
      </c>
      <c r="J276" s="39" t="str">
        <f t="shared" si="687"/>
        <v>土</v>
      </c>
      <c r="K276" s="39" t="str">
        <f t="shared" si="687"/>
        <v>日</v>
      </c>
      <c r="L276" s="39" t="str">
        <f t="shared" si="687"/>
        <v>月</v>
      </c>
      <c r="M276" s="39" t="str">
        <f t="shared" si="687"/>
        <v>火</v>
      </c>
      <c r="N276" s="39" t="str">
        <f t="shared" si="687"/>
        <v>水</v>
      </c>
      <c r="O276" s="39" t="str">
        <f t="shared" si="687"/>
        <v>木</v>
      </c>
      <c r="P276" s="39" t="str">
        <f t="shared" si="687"/>
        <v>金</v>
      </c>
      <c r="Q276" s="39" t="str">
        <f t="shared" si="687"/>
        <v>土</v>
      </c>
      <c r="R276" s="39" t="str">
        <f t="shared" si="687"/>
        <v>日</v>
      </c>
      <c r="S276" s="39" t="str">
        <f t="shared" si="687"/>
        <v>月</v>
      </c>
      <c r="T276" s="39" t="str">
        <f t="shared" si="687"/>
        <v>火</v>
      </c>
      <c r="U276" s="39" t="str">
        <f t="shared" si="687"/>
        <v>水</v>
      </c>
      <c r="V276" s="39" t="str">
        <f t="shared" si="687"/>
        <v>木</v>
      </c>
      <c r="W276" s="39" t="str">
        <f t="shared" si="687"/>
        <v>金</v>
      </c>
      <c r="X276" s="39" t="str">
        <f t="shared" si="687"/>
        <v>土</v>
      </c>
      <c r="Y276" s="39" t="str">
        <f t="shared" si="687"/>
        <v>日</v>
      </c>
      <c r="Z276" s="39" t="str">
        <f t="shared" si="687"/>
        <v>月</v>
      </c>
      <c r="AA276" s="39" t="str">
        <f t="shared" si="687"/>
        <v>火</v>
      </c>
      <c r="AB276" s="39" t="str">
        <f t="shared" si="687"/>
        <v>水</v>
      </c>
      <c r="AC276" s="39" t="str">
        <f t="shared" si="687"/>
        <v>木</v>
      </c>
      <c r="AD276" s="40" t="str">
        <f t="shared" si="687"/>
        <v>金</v>
      </c>
      <c r="AE276" s="14"/>
      <c r="AF276" s="24" t="s">
        <v>22</v>
      </c>
      <c r="AG276" s="42">
        <f>COUNTA(C277:AD278)</f>
        <v>0</v>
      </c>
    </row>
    <row r="277" spans="2:33" x14ac:dyDescent="0.15">
      <c r="B277" s="74" t="s">
        <v>23</v>
      </c>
      <c r="C277" s="73"/>
      <c r="D277" s="69"/>
      <c r="E277" s="69"/>
      <c r="F277" s="69"/>
      <c r="G277" s="69"/>
      <c r="H277" s="69"/>
      <c r="I277" s="69"/>
      <c r="J277" s="69"/>
      <c r="K277" s="69"/>
      <c r="L277" s="69"/>
      <c r="M277" s="69"/>
      <c r="N277" s="69"/>
      <c r="O277" s="69"/>
      <c r="P277" s="69"/>
      <c r="Q277" s="69"/>
      <c r="R277" s="69"/>
      <c r="S277" s="69"/>
      <c r="T277" s="69"/>
      <c r="U277" s="69"/>
      <c r="V277" s="69"/>
      <c r="W277" s="69"/>
      <c r="X277" s="69"/>
      <c r="Y277" s="69"/>
      <c r="Z277" s="69"/>
      <c r="AA277" s="69"/>
      <c r="AB277" s="69"/>
      <c r="AC277" s="69"/>
      <c r="AD277" s="82"/>
      <c r="AE277" s="14"/>
      <c r="AF277" s="25" t="s">
        <v>2</v>
      </c>
      <c r="AG277" s="43">
        <f>IF(AND($G$5&gt;=C275,$G$5&lt;=AD275),$G$5-C275+1-AG276,COUNTA(C275:AD275)-AG276)</f>
        <v>28</v>
      </c>
    </row>
    <row r="278" spans="2:33" x14ac:dyDescent="0.15">
      <c r="B278" s="75"/>
      <c r="C278" s="73"/>
      <c r="D278" s="70"/>
      <c r="E278" s="70"/>
      <c r="F278" s="70"/>
      <c r="G278" s="70"/>
      <c r="H278" s="70"/>
      <c r="I278" s="70"/>
      <c r="J278" s="70"/>
      <c r="K278" s="70"/>
      <c r="L278" s="70"/>
      <c r="M278" s="70"/>
      <c r="N278" s="70"/>
      <c r="O278" s="70"/>
      <c r="P278" s="70"/>
      <c r="Q278" s="70"/>
      <c r="R278" s="70"/>
      <c r="S278" s="70"/>
      <c r="T278" s="70"/>
      <c r="U278" s="70"/>
      <c r="V278" s="70"/>
      <c r="W278" s="70"/>
      <c r="X278" s="70"/>
      <c r="Y278" s="70"/>
      <c r="Z278" s="70"/>
      <c r="AA278" s="70"/>
      <c r="AB278" s="70"/>
      <c r="AC278" s="70"/>
      <c r="AD278" s="83"/>
      <c r="AE278" s="14"/>
      <c r="AF278" s="25" t="s">
        <v>9</v>
      </c>
      <c r="AG278" s="43">
        <f>+COUNTA(C279:AD280)</f>
        <v>0</v>
      </c>
    </row>
    <row r="279" spans="2:33" x14ac:dyDescent="0.15">
      <c r="B279" s="89" t="s">
        <v>0</v>
      </c>
      <c r="C279" s="91"/>
      <c r="D279" s="69"/>
      <c r="E279" s="78"/>
      <c r="F279" s="78"/>
      <c r="G279" s="69"/>
      <c r="H279" s="69"/>
      <c r="I279" s="69"/>
      <c r="J279" s="69"/>
      <c r="K279" s="69"/>
      <c r="L279" s="78"/>
      <c r="M279" s="78"/>
      <c r="N279" s="69"/>
      <c r="O279" s="69"/>
      <c r="P279" s="69"/>
      <c r="Q279" s="69"/>
      <c r="R279" s="69"/>
      <c r="S279" s="78"/>
      <c r="T279" s="78"/>
      <c r="U279" s="69"/>
      <c r="V279" s="69"/>
      <c r="W279" s="69"/>
      <c r="X279" s="69"/>
      <c r="Y279" s="69"/>
      <c r="Z279" s="78"/>
      <c r="AA279" s="78"/>
      <c r="AB279" s="69"/>
      <c r="AC279" s="69"/>
      <c r="AD279" s="82"/>
      <c r="AE279" s="14"/>
      <c r="AF279" s="25" t="s">
        <v>12</v>
      </c>
      <c r="AG279" s="27">
        <f>ROUNDDOWN(AG278/AG277,3)</f>
        <v>0</v>
      </c>
    </row>
    <row r="280" spans="2:33" ht="13.5" customHeight="1" x14ac:dyDescent="0.15">
      <c r="B280" s="90"/>
      <c r="C280" s="91"/>
      <c r="D280" s="70"/>
      <c r="E280" s="79"/>
      <c r="F280" s="79"/>
      <c r="G280" s="70"/>
      <c r="H280" s="70"/>
      <c r="I280" s="70"/>
      <c r="J280" s="70"/>
      <c r="K280" s="70"/>
      <c r="L280" s="79"/>
      <c r="M280" s="79"/>
      <c r="N280" s="70"/>
      <c r="O280" s="70"/>
      <c r="P280" s="70"/>
      <c r="Q280" s="70"/>
      <c r="R280" s="70"/>
      <c r="S280" s="79"/>
      <c r="T280" s="79"/>
      <c r="U280" s="70"/>
      <c r="V280" s="70"/>
      <c r="W280" s="70"/>
      <c r="X280" s="70"/>
      <c r="Y280" s="70"/>
      <c r="Z280" s="79"/>
      <c r="AA280" s="79"/>
      <c r="AB280" s="70"/>
      <c r="AC280" s="70"/>
      <c r="AD280" s="83"/>
      <c r="AE280" s="14"/>
      <c r="AF280" s="25" t="s">
        <v>13</v>
      </c>
      <c r="AG280" s="23">
        <f>+COUNTA(C281:AD282)</f>
        <v>0</v>
      </c>
    </row>
    <row r="281" spans="2:33" ht="13.5" customHeight="1" x14ac:dyDescent="0.15">
      <c r="B281" s="63" t="s">
        <v>10</v>
      </c>
      <c r="C281" s="65"/>
      <c r="D281" s="67"/>
      <c r="E281" s="67"/>
      <c r="F281" s="67"/>
      <c r="G281" s="67"/>
      <c r="H281" s="67"/>
      <c r="I281" s="67"/>
      <c r="J281" s="67"/>
      <c r="K281" s="67"/>
      <c r="L281" s="67"/>
      <c r="M281" s="67"/>
      <c r="N281" s="67"/>
      <c r="O281" s="67"/>
      <c r="P281" s="67"/>
      <c r="Q281" s="67"/>
      <c r="R281" s="67"/>
      <c r="S281" s="67"/>
      <c r="T281" s="67"/>
      <c r="U281" s="67"/>
      <c r="V281" s="67"/>
      <c r="W281" s="67"/>
      <c r="X281" s="67"/>
      <c r="Y281" s="67"/>
      <c r="Z281" s="67"/>
      <c r="AA281" s="67"/>
      <c r="AB281" s="67"/>
      <c r="AC281" s="67"/>
      <c r="AD281" s="87"/>
      <c r="AE281" s="14"/>
      <c r="AF281" s="29" t="s">
        <v>4</v>
      </c>
      <c r="AG281" s="30">
        <f>ROUNDDOWN(AG280/AG277,3)</f>
        <v>0</v>
      </c>
    </row>
    <row r="282" spans="2:33" ht="13.5" customHeight="1" x14ac:dyDescent="0.15">
      <c r="B282" s="64"/>
      <c r="C282" s="66"/>
      <c r="D282" s="68"/>
      <c r="E282" s="68"/>
      <c r="F282" s="68"/>
      <c r="G282" s="68"/>
      <c r="H282" s="68"/>
      <c r="I282" s="68"/>
      <c r="J282" s="68"/>
      <c r="K282" s="68"/>
      <c r="L282" s="68"/>
      <c r="M282" s="68"/>
      <c r="N282" s="68"/>
      <c r="O282" s="68"/>
      <c r="P282" s="68"/>
      <c r="Q282" s="68"/>
      <c r="R282" s="68"/>
      <c r="S282" s="68"/>
      <c r="T282" s="68"/>
      <c r="U282" s="68"/>
      <c r="V282" s="68"/>
      <c r="W282" s="68"/>
      <c r="X282" s="68"/>
      <c r="Y282" s="68"/>
      <c r="Z282" s="68"/>
      <c r="AA282" s="68"/>
      <c r="AB282" s="68"/>
      <c r="AC282" s="68"/>
      <c r="AD282" s="88"/>
      <c r="AE282" s="14"/>
      <c r="AF282" s="31"/>
      <c r="AG282" s="32"/>
    </row>
    <row r="284" spans="2:33" x14ac:dyDescent="0.15">
      <c r="B284" s="33" t="s">
        <v>14</v>
      </c>
      <c r="C284" s="34">
        <f>+AD275+1</f>
        <v>840</v>
      </c>
      <c r="D284" s="35">
        <f>+C284+1</f>
        <v>841</v>
      </c>
      <c r="E284" s="35">
        <f t="shared" ref="E284" si="688">+D284+1</f>
        <v>842</v>
      </c>
      <c r="F284" s="35">
        <f t="shared" ref="F284" si="689">+E284+1</f>
        <v>843</v>
      </c>
      <c r="G284" s="35">
        <f t="shared" ref="G284" si="690">+F284+1</f>
        <v>844</v>
      </c>
      <c r="H284" s="35">
        <f t="shared" ref="H284" si="691">+G284+1</f>
        <v>845</v>
      </c>
      <c r="I284" s="35">
        <f t="shared" ref="I284" si="692">+H284+1</f>
        <v>846</v>
      </c>
      <c r="J284" s="35">
        <f t="shared" ref="J284" si="693">+I284+1</f>
        <v>847</v>
      </c>
      <c r="K284" s="35">
        <f t="shared" ref="K284" si="694">+J284+1</f>
        <v>848</v>
      </c>
      <c r="L284" s="35">
        <f t="shared" ref="L284" si="695">+K284+1</f>
        <v>849</v>
      </c>
      <c r="M284" s="35">
        <f t="shared" ref="M284" si="696">+L284+1</f>
        <v>850</v>
      </c>
      <c r="N284" s="35">
        <f t="shared" ref="N284" si="697">+M284+1</f>
        <v>851</v>
      </c>
      <c r="O284" s="35">
        <f t="shared" ref="O284" si="698">+N284+1</f>
        <v>852</v>
      </c>
      <c r="P284" s="35">
        <f t="shared" ref="P284" si="699">+O284+1</f>
        <v>853</v>
      </c>
      <c r="Q284" s="35">
        <f t="shared" ref="Q284" si="700">+P284+1</f>
        <v>854</v>
      </c>
      <c r="R284" s="35">
        <f t="shared" ref="R284" si="701">+Q284+1</f>
        <v>855</v>
      </c>
      <c r="S284" s="35">
        <f t="shared" ref="S284" si="702">+R284+1</f>
        <v>856</v>
      </c>
      <c r="T284" s="35">
        <f t="shared" ref="T284" si="703">+S284+1</f>
        <v>857</v>
      </c>
      <c r="U284" s="35">
        <f t="shared" ref="U284" si="704">+T284+1</f>
        <v>858</v>
      </c>
      <c r="V284" s="35">
        <f t="shared" ref="V284" si="705">+U284+1</f>
        <v>859</v>
      </c>
      <c r="W284" s="35">
        <f>+V284+1</f>
        <v>860</v>
      </c>
      <c r="X284" s="35">
        <f t="shared" ref="X284" si="706">+W284+1</f>
        <v>861</v>
      </c>
      <c r="Y284" s="35">
        <f t="shared" ref="Y284" si="707">+X284+1</f>
        <v>862</v>
      </c>
      <c r="Z284" s="35">
        <f t="shared" ref="Z284" si="708">+Y284+1</f>
        <v>863</v>
      </c>
      <c r="AA284" s="35">
        <f>+Z284+1</f>
        <v>864</v>
      </c>
      <c r="AB284" s="35">
        <f t="shared" ref="AB284" si="709">+AA284+1</f>
        <v>865</v>
      </c>
      <c r="AC284" s="35">
        <f>+AB284+1</f>
        <v>866</v>
      </c>
      <c r="AD284" s="36">
        <f t="shared" ref="AD284" si="710">+AC284+1</f>
        <v>867</v>
      </c>
      <c r="AE284" s="19"/>
      <c r="AF284" s="80">
        <f>+AF275+1</f>
        <v>31</v>
      </c>
      <c r="AG284" s="81"/>
    </row>
    <row r="285" spans="2:33" x14ac:dyDescent="0.15">
      <c r="B285" s="37" t="s">
        <v>8</v>
      </c>
      <c r="C285" s="38" t="str">
        <f>TEXT(WEEKDAY(+C284),"aaa")</f>
        <v>土</v>
      </c>
      <c r="D285" s="39" t="str">
        <f t="shared" ref="D285:AD285" si="711">TEXT(WEEKDAY(+D284),"aaa")</f>
        <v>日</v>
      </c>
      <c r="E285" s="39" t="str">
        <f t="shared" si="711"/>
        <v>月</v>
      </c>
      <c r="F285" s="39" t="str">
        <f t="shared" si="711"/>
        <v>火</v>
      </c>
      <c r="G285" s="39" t="str">
        <f t="shared" si="711"/>
        <v>水</v>
      </c>
      <c r="H285" s="39" t="str">
        <f t="shared" si="711"/>
        <v>木</v>
      </c>
      <c r="I285" s="39" t="str">
        <f t="shared" si="711"/>
        <v>金</v>
      </c>
      <c r="J285" s="39" t="str">
        <f t="shared" si="711"/>
        <v>土</v>
      </c>
      <c r="K285" s="39" t="str">
        <f t="shared" si="711"/>
        <v>日</v>
      </c>
      <c r="L285" s="39" t="str">
        <f t="shared" si="711"/>
        <v>月</v>
      </c>
      <c r="M285" s="39" t="str">
        <f t="shared" si="711"/>
        <v>火</v>
      </c>
      <c r="N285" s="39" t="str">
        <f t="shared" si="711"/>
        <v>水</v>
      </c>
      <c r="O285" s="39" t="str">
        <f t="shared" si="711"/>
        <v>木</v>
      </c>
      <c r="P285" s="39" t="str">
        <f t="shared" si="711"/>
        <v>金</v>
      </c>
      <c r="Q285" s="39" t="str">
        <f t="shared" si="711"/>
        <v>土</v>
      </c>
      <c r="R285" s="39" t="str">
        <f t="shared" si="711"/>
        <v>日</v>
      </c>
      <c r="S285" s="39" t="str">
        <f t="shared" si="711"/>
        <v>月</v>
      </c>
      <c r="T285" s="39" t="str">
        <f t="shared" si="711"/>
        <v>火</v>
      </c>
      <c r="U285" s="39" t="str">
        <f t="shared" si="711"/>
        <v>水</v>
      </c>
      <c r="V285" s="39" t="str">
        <f t="shared" si="711"/>
        <v>木</v>
      </c>
      <c r="W285" s="39" t="str">
        <f t="shared" si="711"/>
        <v>金</v>
      </c>
      <c r="X285" s="39" t="str">
        <f t="shared" si="711"/>
        <v>土</v>
      </c>
      <c r="Y285" s="39" t="str">
        <f t="shared" si="711"/>
        <v>日</v>
      </c>
      <c r="Z285" s="39" t="str">
        <f t="shared" si="711"/>
        <v>月</v>
      </c>
      <c r="AA285" s="39" t="str">
        <f t="shared" si="711"/>
        <v>火</v>
      </c>
      <c r="AB285" s="39" t="str">
        <f t="shared" si="711"/>
        <v>水</v>
      </c>
      <c r="AC285" s="39" t="str">
        <f t="shared" si="711"/>
        <v>木</v>
      </c>
      <c r="AD285" s="40" t="str">
        <f t="shared" si="711"/>
        <v>金</v>
      </c>
      <c r="AE285" s="14"/>
      <c r="AF285" s="24" t="s">
        <v>22</v>
      </c>
      <c r="AG285" s="42">
        <f>COUNTA(C286:AD287)</f>
        <v>0</v>
      </c>
    </row>
    <row r="286" spans="2:33" x14ac:dyDescent="0.15">
      <c r="B286" s="74" t="s">
        <v>23</v>
      </c>
      <c r="C286" s="73"/>
      <c r="D286" s="69"/>
      <c r="E286" s="69"/>
      <c r="F286" s="69"/>
      <c r="G286" s="69"/>
      <c r="H286" s="69"/>
      <c r="I286" s="69"/>
      <c r="J286" s="69"/>
      <c r="K286" s="69"/>
      <c r="L286" s="69"/>
      <c r="M286" s="69"/>
      <c r="N286" s="69"/>
      <c r="O286" s="69"/>
      <c r="P286" s="69"/>
      <c r="Q286" s="69"/>
      <c r="R286" s="69"/>
      <c r="S286" s="69"/>
      <c r="T286" s="69"/>
      <c r="U286" s="69"/>
      <c r="V286" s="69"/>
      <c r="W286" s="69"/>
      <c r="X286" s="69"/>
      <c r="Y286" s="69"/>
      <c r="Z286" s="69"/>
      <c r="AA286" s="69"/>
      <c r="AB286" s="69"/>
      <c r="AC286" s="69"/>
      <c r="AD286" s="82"/>
      <c r="AE286" s="14"/>
      <c r="AF286" s="25" t="s">
        <v>2</v>
      </c>
      <c r="AG286" s="43">
        <f>IF(AND($G$5&gt;=C284,$G$5&lt;=AD284),$G$5-C284+1-AG285,COUNTA(C284:AD284)-AG285)</f>
        <v>28</v>
      </c>
    </row>
    <row r="287" spans="2:33" x14ac:dyDescent="0.15">
      <c r="B287" s="75"/>
      <c r="C287" s="73"/>
      <c r="D287" s="70"/>
      <c r="E287" s="70"/>
      <c r="F287" s="70"/>
      <c r="G287" s="70"/>
      <c r="H287" s="70"/>
      <c r="I287" s="70"/>
      <c r="J287" s="70"/>
      <c r="K287" s="70"/>
      <c r="L287" s="70"/>
      <c r="M287" s="70"/>
      <c r="N287" s="70"/>
      <c r="O287" s="70"/>
      <c r="P287" s="70"/>
      <c r="Q287" s="70"/>
      <c r="R287" s="70"/>
      <c r="S287" s="70"/>
      <c r="T287" s="70"/>
      <c r="U287" s="70"/>
      <c r="V287" s="70"/>
      <c r="W287" s="70"/>
      <c r="X287" s="70"/>
      <c r="Y287" s="70"/>
      <c r="Z287" s="70"/>
      <c r="AA287" s="70"/>
      <c r="AB287" s="70"/>
      <c r="AC287" s="70"/>
      <c r="AD287" s="83"/>
      <c r="AE287" s="14"/>
      <c r="AF287" s="25" t="s">
        <v>9</v>
      </c>
      <c r="AG287" s="43">
        <f>+COUNTA(C288:AD289)</f>
        <v>0</v>
      </c>
    </row>
    <row r="288" spans="2:33" x14ac:dyDescent="0.15">
      <c r="B288" s="89" t="s">
        <v>0</v>
      </c>
      <c r="C288" s="91"/>
      <c r="D288" s="69"/>
      <c r="E288" s="78"/>
      <c r="F288" s="78"/>
      <c r="G288" s="69"/>
      <c r="H288" s="69"/>
      <c r="I288" s="69"/>
      <c r="J288" s="69"/>
      <c r="K288" s="69"/>
      <c r="L288" s="78"/>
      <c r="M288" s="78"/>
      <c r="N288" s="69"/>
      <c r="O288" s="69"/>
      <c r="P288" s="69"/>
      <c r="Q288" s="69"/>
      <c r="R288" s="69"/>
      <c r="S288" s="78"/>
      <c r="T288" s="78"/>
      <c r="U288" s="69"/>
      <c r="V288" s="69"/>
      <c r="W288" s="69"/>
      <c r="X288" s="69"/>
      <c r="Y288" s="69"/>
      <c r="Z288" s="78"/>
      <c r="AA288" s="78"/>
      <c r="AB288" s="69"/>
      <c r="AC288" s="69"/>
      <c r="AD288" s="82"/>
      <c r="AE288" s="14"/>
      <c r="AF288" s="25" t="s">
        <v>12</v>
      </c>
      <c r="AG288" s="27">
        <f>ROUNDDOWN(AG287/AG286,3)</f>
        <v>0</v>
      </c>
    </row>
    <row r="289" spans="2:33" ht="13.5" customHeight="1" x14ac:dyDescent="0.15">
      <c r="B289" s="90"/>
      <c r="C289" s="91"/>
      <c r="D289" s="70"/>
      <c r="E289" s="79"/>
      <c r="F289" s="79"/>
      <c r="G289" s="70"/>
      <c r="H289" s="70"/>
      <c r="I289" s="70"/>
      <c r="J289" s="70"/>
      <c r="K289" s="70"/>
      <c r="L289" s="79"/>
      <c r="M289" s="79"/>
      <c r="N289" s="70"/>
      <c r="O289" s="70"/>
      <c r="P289" s="70"/>
      <c r="Q289" s="70"/>
      <c r="R289" s="70"/>
      <c r="S289" s="79"/>
      <c r="T289" s="79"/>
      <c r="U289" s="70"/>
      <c r="V289" s="70"/>
      <c r="W289" s="70"/>
      <c r="X289" s="70"/>
      <c r="Y289" s="70"/>
      <c r="Z289" s="79"/>
      <c r="AA289" s="79"/>
      <c r="AB289" s="70"/>
      <c r="AC289" s="70"/>
      <c r="AD289" s="83"/>
      <c r="AE289" s="14"/>
      <c r="AF289" s="25" t="s">
        <v>13</v>
      </c>
      <c r="AG289" s="23">
        <f>+COUNTA(C290:AD291)</f>
        <v>0</v>
      </c>
    </row>
    <row r="290" spans="2:33" ht="13.5" customHeight="1" x14ac:dyDescent="0.15">
      <c r="B290" s="63" t="s">
        <v>10</v>
      </c>
      <c r="C290" s="65"/>
      <c r="D290" s="67"/>
      <c r="E290" s="67"/>
      <c r="F290" s="67"/>
      <c r="G290" s="67"/>
      <c r="H290" s="67"/>
      <c r="I290" s="67"/>
      <c r="J290" s="67"/>
      <c r="K290" s="67"/>
      <c r="L290" s="67"/>
      <c r="M290" s="67"/>
      <c r="N290" s="67"/>
      <c r="O290" s="67"/>
      <c r="P290" s="67"/>
      <c r="Q290" s="67"/>
      <c r="R290" s="67"/>
      <c r="S290" s="67"/>
      <c r="T290" s="67"/>
      <c r="U290" s="67"/>
      <c r="V290" s="67"/>
      <c r="W290" s="67"/>
      <c r="X290" s="67"/>
      <c r="Y290" s="67"/>
      <c r="Z290" s="67"/>
      <c r="AA290" s="67"/>
      <c r="AB290" s="67"/>
      <c r="AC290" s="67"/>
      <c r="AD290" s="87"/>
      <c r="AE290" s="14"/>
      <c r="AF290" s="29" t="s">
        <v>4</v>
      </c>
      <c r="AG290" s="30">
        <f>ROUNDDOWN(AG289/AG286,3)</f>
        <v>0</v>
      </c>
    </row>
    <row r="291" spans="2:33" ht="13.5" customHeight="1" x14ac:dyDescent="0.15">
      <c r="B291" s="64"/>
      <c r="C291" s="66"/>
      <c r="D291" s="68"/>
      <c r="E291" s="68"/>
      <c r="F291" s="68"/>
      <c r="G291" s="68"/>
      <c r="H291" s="68"/>
      <c r="I291" s="68"/>
      <c r="J291" s="68"/>
      <c r="K291" s="68"/>
      <c r="L291" s="68"/>
      <c r="M291" s="68"/>
      <c r="N291" s="68"/>
      <c r="O291" s="68"/>
      <c r="P291" s="68"/>
      <c r="Q291" s="68"/>
      <c r="R291" s="68"/>
      <c r="S291" s="68"/>
      <c r="T291" s="68"/>
      <c r="U291" s="68"/>
      <c r="V291" s="68"/>
      <c r="W291" s="68"/>
      <c r="X291" s="68"/>
      <c r="Y291" s="68"/>
      <c r="Z291" s="68"/>
      <c r="AA291" s="68"/>
      <c r="AB291" s="68"/>
      <c r="AC291" s="68"/>
      <c r="AD291" s="88"/>
      <c r="AE291" s="14"/>
      <c r="AF291" s="31"/>
      <c r="AG291" s="32"/>
    </row>
    <row r="293" spans="2:33" x14ac:dyDescent="0.15">
      <c r="B293" s="33" t="s">
        <v>14</v>
      </c>
      <c r="C293" s="34">
        <f>+AD284+1</f>
        <v>868</v>
      </c>
      <c r="D293" s="35">
        <f>+C293+1</f>
        <v>869</v>
      </c>
      <c r="E293" s="35">
        <f t="shared" ref="E293" si="712">+D293+1</f>
        <v>870</v>
      </c>
      <c r="F293" s="35">
        <f t="shared" ref="F293" si="713">+E293+1</f>
        <v>871</v>
      </c>
      <c r="G293" s="35">
        <f t="shared" ref="G293" si="714">+F293+1</f>
        <v>872</v>
      </c>
      <c r="H293" s="35">
        <f t="shared" ref="H293" si="715">+G293+1</f>
        <v>873</v>
      </c>
      <c r="I293" s="35">
        <f t="shared" ref="I293" si="716">+H293+1</f>
        <v>874</v>
      </c>
      <c r="J293" s="35">
        <f t="shared" ref="J293" si="717">+I293+1</f>
        <v>875</v>
      </c>
      <c r="K293" s="35">
        <f t="shared" ref="K293" si="718">+J293+1</f>
        <v>876</v>
      </c>
      <c r="L293" s="35">
        <f t="shared" ref="L293" si="719">+K293+1</f>
        <v>877</v>
      </c>
      <c r="M293" s="35">
        <f t="shared" ref="M293" si="720">+L293+1</f>
        <v>878</v>
      </c>
      <c r="N293" s="35">
        <f t="shared" ref="N293" si="721">+M293+1</f>
        <v>879</v>
      </c>
      <c r="O293" s="35">
        <f t="shared" ref="O293" si="722">+N293+1</f>
        <v>880</v>
      </c>
      <c r="P293" s="35">
        <f t="shared" ref="P293" si="723">+O293+1</f>
        <v>881</v>
      </c>
      <c r="Q293" s="35">
        <f t="shared" ref="Q293" si="724">+P293+1</f>
        <v>882</v>
      </c>
      <c r="R293" s="35">
        <f t="shared" ref="R293" si="725">+Q293+1</f>
        <v>883</v>
      </c>
      <c r="S293" s="35">
        <f t="shared" ref="S293" si="726">+R293+1</f>
        <v>884</v>
      </c>
      <c r="T293" s="35">
        <f t="shared" ref="T293" si="727">+S293+1</f>
        <v>885</v>
      </c>
      <c r="U293" s="35">
        <f t="shared" ref="U293" si="728">+T293+1</f>
        <v>886</v>
      </c>
      <c r="V293" s="35">
        <f t="shared" ref="V293" si="729">+U293+1</f>
        <v>887</v>
      </c>
      <c r="W293" s="35">
        <f>+V293+1</f>
        <v>888</v>
      </c>
      <c r="X293" s="35">
        <f t="shared" ref="X293" si="730">+W293+1</f>
        <v>889</v>
      </c>
      <c r="Y293" s="35">
        <f t="shared" ref="Y293" si="731">+X293+1</f>
        <v>890</v>
      </c>
      <c r="Z293" s="35">
        <f t="shared" ref="Z293" si="732">+Y293+1</f>
        <v>891</v>
      </c>
      <c r="AA293" s="35">
        <f>+Z293+1</f>
        <v>892</v>
      </c>
      <c r="AB293" s="35">
        <f t="shared" ref="AB293" si="733">+AA293+1</f>
        <v>893</v>
      </c>
      <c r="AC293" s="35">
        <f>+AB293+1</f>
        <v>894</v>
      </c>
      <c r="AD293" s="36">
        <f t="shared" ref="AD293" si="734">+AC293+1</f>
        <v>895</v>
      </c>
      <c r="AE293" s="19"/>
      <c r="AF293" s="80">
        <f>+AF284+1</f>
        <v>32</v>
      </c>
      <c r="AG293" s="81"/>
    </row>
    <row r="294" spans="2:33" x14ac:dyDescent="0.15">
      <c r="B294" s="37" t="s">
        <v>8</v>
      </c>
      <c r="C294" s="38" t="str">
        <f>TEXT(WEEKDAY(+C293),"aaa")</f>
        <v>土</v>
      </c>
      <c r="D294" s="39" t="str">
        <f t="shared" ref="D294:AD294" si="735">TEXT(WEEKDAY(+D293),"aaa")</f>
        <v>日</v>
      </c>
      <c r="E294" s="39" t="str">
        <f t="shared" si="735"/>
        <v>月</v>
      </c>
      <c r="F294" s="39" t="str">
        <f t="shared" si="735"/>
        <v>火</v>
      </c>
      <c r="G294" s="39" t="str">
        <f t="shared" si="735"/>
        <v>水</v>
      </c>
      <c r="H294" s="39" t="str">
        <f t="shared" si="735"/>
        <v>木</v>
      </c>
      <c r="I294" s="39" t="str">
        <f t="shared" si="735"/>
        <v>金</v>
      </c>
      <c r="J294" s="39" t="str">
        <f t="shared" si="735"/>
        <v>土</v>
      </c>
      <c r="K294" s="39" t="str">
        <f t="shared" si="735"/>
        <v>日</v>
      </c>
      <c r="L294" s="39" t="str">
        <f t="shared" si="735"/>
        <v>月</v>
      </c>
      <c r="M294" s="39" t="str">
        <f t="shared" si="735"/>
        <v>火</v>
      </c>
      <c r="N294" s="39" t="str">
        <f t="shared" si="735"/>
        <v>水</v>
      </c>
      <c r="O294" s="39" t="str">
        <f t="shared" si="735"/>
        <v>木</v>
      </c>
      <c r="P294" s="39" t="str">
        <f t="shared" si="735"/>
        <v>金</v>
      </c>
      <c r="Q294" s="39" t="str">
        <f t="shared" si="735"/>
        <v>土</v>
      </c>
      <c r="R294" s="39" t="str">
        <f t="shared" si="735"/>
        <v>日</v>
      </c>
      <c r="S294" s="39" t="str">
        <f t="shared" si="735"/>
        <v>月</v>
      </c>
      <c r="T294" s="39" t="str">
        <f t="shared" si="735"/>
        <v>火</v>
      </c>
      <c r="U294" s="39" t="str">
        <f t="shared" si="735"/>
        <v>水</v>
      </c>
      <c r="V294" s="39" t="str">
        <f t="shared" si="735"/>
        <v>木</v>
      </c>
      <c r="W294" s="39" t="str">
        <f t="shared" si="735"/>
        <v>金</v>
      </c>
      <c r="X294" s="39" t="str">
        <f t="shared" si="735"/>
        <v>土</v>
      </c>
      <c r="Y294" s="39" t="str">
        <f t="shared" si="735"/>
        <v>日</v>
      </c>
      <c r="Z294" s="39" t="str">
        <f t="shared" si="735"/>
        <v>月</v>
      </c>
      <c r="AA294" s="39" t="str">
        <f t="shared" si="735"/>
        <v>火</v>
      </c>
      <c r="AB294" s="39" t="str">
        <f t="shared" si="735"/>
        <v>水</v>
      </c>
      <c r="AC294" s="39" t="str">
        <f t="shared" si="735"/>
        <v>木</v>
      </c>
      <c r="AD294" s="40" t="str">
        <f t="shared" si="735"/>
        <v>金</v>
      </c>
      <c r="AE294" s="14"/>
      <c r="AF294" s="24" t="s">
        <v>22</v>
      </c>
      <c r="AG294" s="42">
        <f>COUNTA(C295:AD296)</f>
        <v>0</v>
      </c>
    </row>
    <row r="295" spans="2:33" x14ac:dyDescent="0.15">
      <c r="B295" s="74" t="s">
        <v>23</v>
      </c>
      <c r="C295" s="73"/>
      <c r="D295" s="69"/>
      <c r="E295" s="69"/>
      <c r="F295" s="69"/>
      <c r="G295" s="69"/>
      <c r="H295" s="69"/>
      <c r="I295" s="69"/>
      <c r="J295" s="69"/>
      <c r="K295" s="69"/>
      <c r="L295" s="69"/>
      <c r="M295" s="69"/>
      <c r="N295" s="69"/>
      <c r="O295" s="69"/>
      <c r="P295" s="69"/>
      <c r="Q295" s="69"/>
      <c r="R295" s="69"/>
      <c r="S295" s="69"/>
      <c r="T295" s="69"/>
      <c r="U295" s="69"/>
      <c r="V295" s="69"/>
      <c r="W295" s="69"/>
      <c r="X295" s="69"/>
      <c r="Y295" s="69"/>
      <c r="Z295" s="69"/>
      <c r="AA295" s="69"/>
      <c r="AB295" s="69"/>
      <c r="AC295" s="69"/>
      <c r="AD295" s="82"/>
      <c r="AE295" s="14"/>
      <c r="AF295" s="25" t="s">
        <v>2</v>
      </c>
      <c r="AG295" s="43">
        <f>IF(AND($G$5&gt;=C293,$G$5&lt;=AD293),$G$5-C293+1-AG294,COUNTA(C293:AD293)-AG294)</f>
        <v>28</v>
      </c>
    </row>
    <row r="296" spans="2:33" x14ac:dyDescent="0.15">
      <c r="B296" s="75"/>
      <c r="C296" s="73"/>
      <c r="D296" s="70"/>
      <c r="E296" s="70"/>
      <c r="F296" s="70"/>
      <c r="G296" s="70"/>
      <c r="H296" s="70"/>
      <c r="I296" s="70"/>
      <c r="J296" s="70"/>
      <c r="K296" s="70"/>
      <c r="L296" s="70"/>
      <c r="M296" s="70"/>
      <c r="N296" s="70"/>
      <c r="O296" s="70"/>
      <c r="P296" s="70"/>
      <c r="Q296" s="70"/>
      <c r="R296" s="70"/>
      <c r="S296" s="70"/>
      <c r="T296" s="70"/>
      <c r="U296" s="70"/>
      <c r="V296" s="70"/>
      <c r="W296" s="70"/>
      <c r="X296" s="70"/>
      <c r="Y296" s="70"/>
      <c r="Z296" s="70"/>
      <c r="AA296" s="70"/>
      <c r="AB296" s="70"/>
      <c r="AC296" s="70"/>
      <c r="AD296" s="83"/>
      <c r="AE296" s="14"/>
      <c r="AF296" s="25" t="s">
        <v>9</v>
      </c>
      <c r="AG296" s="43">
        <f>+COUNTA(C297:AD298)</f>
        <v>0</v>
      </c>
    </row>
    <row r="297" spans="2:33" x14ac:dyDescent="0.15">
      <c r="B297" s="89" t="s">
        <v>0</v>
      </c>
      <c r="C297" s="91"/>
      <c r="D297" s="69"/>
      <c r="E297" s="78"/>
      <c r="F297" s="78"/>
      <c r="G297" s="69"/>
      <c r="H297" s="69"/>
      <c r="I297" s="69"/>
      <c r="J297" s="69"/>
      <c r="K297" s="69"/>
      <c r="L297" s="78"/>
      <c r="M297" s="78"/>
      <c r="N297" s="69"/>
      <c r="O297" s="69"/>
      <c r="P297" s="69"/>
      <c r="Q297" s="69"/>
      <c r="R297" s="69"/>
      <c r="S297" s="78"/>
      <c r="T297" s="78"/>
      <c r="U297" s="69"/>
      <c r="V297" s="69"/>
      <c r="W297" s="69"/>
      <c r="X297" s="69"/>
      <c r="Y297" s="69"/>
      <c r="Z297" s="78"/>
      <c r="AA297" s="78"/>
      <c r="AB297" s="69"/>
      <c r="AC297" s="69"/>
      <c r="AD297" s="82"/>
      <c r="AE297" s="14"/>
      <c r="AF297" s="25" t="s">
        <v>12</v>
      </c>
      <c r="AG297" s="27">
        <f>ROUNDDOWN(AG296/AG295,3)</f>
        <v>0</v>
      </c>
    </row>
    <row r="298" spans="2:33" ht="13.5" customHeight="1" x14ac:dyDescent="0.15">
      <c r="B298" s="90"/>
      <c r="C298" s="91"/>
      <c r="D298" s="70"/>
      <c r="E298" s="79"/>
      <c r="F298" s="79"/>
      <c r="G298" s="70"/>
      <c r="H298" s="70"/>
      <c r="I298" s="70"/>
      <c r="J298" s="70"/>
      <c r="K298" s="70"/>
      <c r="L298" s="79"/>
      <c r="M298" s="79"/>
      <c r="N298" s="70"/>
      <c r="O298" s="70"/>
      <c r="P298" s="70"/>
      <c r="Q298" s="70"/>
      <c r="R298" s="70"/>
      <c r="S298" s="79"/>
      <c r="T298" s="79"/>
      <c r="U298" s="70"/>
      <c r="V298" s="70"/>
      <c r="W298" s="70"/>
      <c r="X298" s="70"/>
      <c r="Y298" s="70"/>
      <c r="Z298" s="79"/>
      <c r="AA298" s="79"/>
      <c r="AB298" s="70"/>
      <c r="AC298" s="70"/>
      <c r="AD298" s="83"/>
      <c r="AE298" s="14"/>
      <c r="AF298" s="25" t="s">
        <v>13</v>
      </c>
      <c r="AG298" s="23">
        <f>+COUNTA(C299:AD300)</f>
        <v>0</v>
      </c>
    </row>
    <row r="299" spans="2:33" ht="13.5" customHeight="1" x14ac:dyDescent="0.15">
      <c r="B299" s="63" t="s">
        <v>10</v>
      </c>
      <c r="C299" s="65"/>
      <c r="D299" s="67"/>
      <c r="E299" s="67"/>
      <c r="F299" s="67"/>
      <c r="G299" s="67"/>
      <c r="H299" s="67"/>
      <c r="I299" s="67"/>
      <c r="J299" s="67"/>
      <c r="K299" s="67"/>
      <c r="L299" s="67"/>
      <c r="M299" s="67"/>
      <c r="N299" s="67"/>
      <c r="O299" s="67"/>
      <c r="P299" s="67"/>
      <c r="Q299" s="67"/>
      <c r="R299" s="67"/>
      <c r="S299" s="67"/>
      <c r="T299" s="67"/>
      <c r="U299" s="67"/>
      <c r="V299" s="67"/>
      <c r="W299" s="67"/>
      <c r="X299" s="67"/>
      <c r="Y299" s="67"/>
      <c r="Z299" s="67"/>
      <c r="AA299" s="67"/>
      <c r="AB299" s="67"/>
      <c r="AC299" s="67"/>
      <c r="AD299" s="87"/>
      <c r="AE299" s="14"/>
      <c r="AF299" s="29" t="s">
        <v>4</v>
      </c>
      <c r="AG299" s="30">
        <f>ROUNDDOWN(AG298/AG295,3)</f>
        <v>0</v>
      </c>
    </row>
    <row r="300" spans="2:33" ht="13.5" customHeight="1" x14ac:dyDescent="0.15">
      <c r="B300" s="64"/>
      <c r="C300" s="66"/>
      <c r="D300" s="68"/>
      <c r="E300" s="68"/>
      <c r="F300" s="68"/>
      <c r="G300" s="68"/>
      <c r="H300" s="68"/>
      <c r="I300" s="68"/>
      <c r="J300" s="68"/>
      <c r="K300" s="68"/>
      <c r="L300" s="68"/>
      <c r="M300" s="68"/>
      <c r="N300" s="68"/>
      <c r="O300" s="68"/>
      <c r="P300" s="68"/>
      <c r="Q300" s="68"/>
      <c r="R300" s="68"/>
      <c r="S300" s="68"/>
      <c r="T300" s="68"/>
      <c r="U300" s="68"/>
      <c r="V300" s="68"/>
      <c r="W300" s="68"/>
      <c r="X300" s="68"/>
      <c r="Y300" s="68"/>
      <c r="Z300" s="68"/>
      <c r="AA300" s="68"/>
      <c r="AB300" s="68"/>
      <c r="AC300" s="68"/>
      <c r="AD300" s="88"/>
      <c r="AE300" s="14"/>
      <c r="AF300" s="31"/>
      <c r="AG300" s="32"/>
    </row>
    <row r="302" spans="2:33" x14ac:dyDescent="0.15">
      <c r="B302" s="33" t="s">
        <v>14</v>
      </c>
      <c r="C302" s="34">
        <f>+AD293+1</f>
        <v>896</v>
      </c>
      <c r="D302" s="35">
        <f>+C302+1</f>
        <v>897</v>
      </c>
      <c r="E302" s="35">
        <f t="shared" ref="E302" si="736">+D302+1</f>
        <v>898</v>
      </c>
      <c r="F302" s="35">
        <f t="shared" ref="F302" si="737">+E302+1</f>
        <v>899</v>
      </c>
      <c r="G302" s="35">
        <f t="shared" ref="G302" si="738">+F302+1</f>
        <v>900</v>
      </c>
      <c r="H302" s="35">
        <f t="shared" ref="H302" si="739">+G302+1</f>
        <v>901</v>
      </c>
      <c r="I302" s="35">
        <f t="shared" ref="I302" si="740">+H302+1</f>
        <v>902</v>
      </c>
      <c r="J302" s="35">
        <f t="shared" ref="J302" si="741">+I302+1</f>
        <v>903</v>
      </c>
      <c r="K302" s="35">
        <f t="shared" ref="K302" si="742">+J302+1</f>
        <v>904</v>
      </c>
      <c r="L302" s="35">
        <f t="shared" ref="L302" si="743">+K302+1</f>
        <v>905</v>
      </c>
      <c r="M302" s="35">
        <f t="shared" ref="M302" si="744">+L302+1</f>
        <v>906</v>
      </c>
      <c r="N302" s="35">
        <f t="shared" ref="N302" si="745">+M302+1</f>
        <v>907</v>
      </c>
      <c r="O302" s="35">
        <f t="shared" ref="O302" si="746">+N302+1</f>
        <v>908</v>
      </c>
      <c r="P302" s="35">
        <f t="shared" ref="P302" si="747">+O302+1</f>
        <v>909</v>
      </c>
      <c r="Q302" s="35">
        <f t="shared" ref="Q302" si="748">+P302+1</f>
        <v>910</v>
      </c>
      <c r="R302" s="35">
        <f t="shared" ref="R302" si="749">+Q302+1</f>
        <v>911</v>
      </c>
      <c r="S302" s="35">
        <f t="shared" ref="S302" si="750">+R302+1</f>
        <v>912</v>
      </c>
      <c r="T302" s="35">
        <f t="shared" ref="T302" si="751">+S302+1</f>
        <v>913</v>
      </c>
      <c r="U302" s="35">
        <f t="shared" ref="U302" si="752">+T302+1</f>
        <v>914</v>
      </c>
      <c r="V302" s="35">
        <f t="shared" ref="V302" si="753">+U302+1</f>
        <v>915</v>
      </c>
      <c r="W302" s="35">
        <f>+V302+1</f>
        <v>916</v>
      </c>
      <c r="X302" s="35">
        <f t="shared" ref="X302" si="754">+W302+1</f>
        <v>917</v>
      </c>
      <c r="Y302" s="35">
        <f t="shared" ref="Y302" si="755">+X302+1</f>
        <v>918</v>
      </c>
      <c r="Z302" s="35">
        <f t="shared" ref="Z302" si="756">+Y302+1</f>
        <v>919</v>
      </c>
      <c r="AA302" s="35">
        <f>+Z302+1</f>
        <v>920</v>
      </c>
      <c r="AB302" s="35">
        <f t="shared" ref="AB302" si="757">+AA302+1</f>
        <v>921</v>
      </c>
      <c r="AC302" s="35">
        <f>+AB302+1</f>
        <v>922</v>
      </c>
      <c r="AD302" s="36">
        <f t="shared" ref="AD302" si="758">+AC302+1</f>
        <v>923</v>
      </c>
      <c r="AE302" s="19"/>
      <c r="AF302" s="80">
        <f>+AF293+1</f>
        <v>33</v>
      </c>
      <c r="AG302" s="81"/>
    </row>
    <row r="303" spans="2:33" x14ac:dyDescent="0.15">
      <c r="B303" s="37" t="s">
        <v>8</v>
      </c>
      <c r="C303" s="38" t="str">
        <f>TEXT(WEEKDAY(+C302),"aaa")</f>
        <v>土</v>
      </c>
      <c r="D303" s="39" t="str">
        <f t="shared" ref="D303:AD303" si="759">TEXT(WEEKDAY(+D302),"aaa")</f>
        <v>日</v>
      </c>
      <c r="E303" s="39" t="str">
        <f t="shared" si="759"/>
        <v>月</v>
      </c>
      <c r="F303" s="39" t="str">
        <f t="shared" si="759"/>
        <v>火</v>
      </c>
      <c r="G303" s="39" t="str">
        <f t="shared" si="759"/>
        <v>水</v>
      </c>
      <c r="H303" s="39" t="str">
        <f t="shared" si="759"/>
        <v>木</v>
      </c>
      <c r="I303" s="39" t="str">
        <f t="shared" si="759"/>
        <v>金</v>
      </c>
      <c r="J303" s="39" t="str">
        <f t="shared" si="759"/>
        <v>土</v>
      </c>
      <c r="K303" s="39" t="str">
        <f t="shared" si="759"/>
        <v>日</v>
      </c>
      <c r="L303" s="39" t="str">
        <f t="shared" si="759"/>
        <v>月</v>
      </c>
      <c r="M303" s="39" t="str">
        <f t="shared" si="759"/>
        <v>火</v>
      </c>
      <c r="N303" s="39" t="str">
        <f t="shared" si="759"/>
        <v>水</v>
      </c>
      <c r="O303" s="39" t="str">
        <f t="shared" si="759"/>
        <v>木</v>
      </c>
      <c r="P303" s="39" t="str">
        <f t="shared" si="759"/>
        <v>金</v>
      </c>
      <c r="Q303" s="39" t="str">
        <f t="shared" si="759"/>
        <v>土</v>
      </c>
      <c r="R303" s="39" t="str">
        <f t="shared" si="759"/>
        <v>日</v>
      </c>
      <c r="S303" s="39" t="str">
        <f t="shared" si="759"/>
        <v>月</v>
      </c>
      <c r="T303" s="39" t="str">
        <f t="shared" si="759"/>
        <v>火</v>
      </c>
      <c r="U303" s="39" t="str">
        <f t="shared" si="759"/>
        <v>水</v>
      </c>
      <c r="V303" s="39" t="str">
        <f t="shared" si="759"/>
        <v>木</v>
      </c>
      <c r="W303" s="39" t="str">
        <f t="shared" si="759"/>
        <v>金</v>
      </c>
      <c r="X303" s="39" t="str">
        <f t="shared" si="759"/>
        <v>土</v>
      </c>
      <c r="Y303" s="39" t="str">
        <f t="shared" si="759"/>
        <v>日</v>
      </c>
      <c r="Z303" s="39" t="str">
        <f t="shared" si="759"/>
        <v>月</v>
      </c>
      <c r="AA303" s="39" t="str">
        <f t="shared" si="759"/>
        <v>火</v>
      </c>
      <c r="AB303" s="39" t="str">
        <f t="shared" si="759"/>
        <v>水</v>
      </c>
      <c r="AC303" s="39" t="str">
        <f t="shared" si="759"/>
        <v>木</v>
      </c>
      <c r="AD303" s="40" t="str">
        <f t="shared" si="759"/>
        <v>金</v>
      </c>
      <c r="AE303" s="14"/>
      <c r="AF303" s="24" t="s">
        <v>22</v>
      </c>
      <c r="AG303" s="42">
        <f>COUNTA(C304:AD305)</f>
        <v>0</v>
      </c>
    </row>
    <row r="304" spans="2:33" x14ac:dyDescent="0.15">
      <c r="B304" s="74" t="s">
        <v>23</v>
      </c>
      <c r="C304" s="73"/>
      <c r="D304" s="69"/>
      <c r="E304" s="69"/>
      <c r="F304" s="69"/>
      <c r="G304" s="69"/>
      <c r="H304" s="69"/>
      <c r="I304" s="69"/>
      <c r="J304" s="69"/>
      <c r="K304" s="69"/>
      <c r="L304" s="69"/>
      <c r="M304" s="69"/>
      <c r="N304" s="69"/>
      <c r="O304" s="69"/>
      <c r="P304" s="69"/>
      <c r="Q304" s="69"/>
      <c r="R304" s="69"/>
      <c r="S304" s="69"/>
      <c r="T304" s="69"/>
      <c r="U304" s="69"/>
      <c r="V304" s="69"/>
      <c r="W304" s="69"/>
      <c r="X304" s="69"/>
      <c r="Y304" s="69"/>
      <c r="Z304" s="69"/>
      <c r="AA304" s="69"/>
      <c r="AB304" s="69"/>
      <c r="AC304" s="69"/>
      <c r="AD304" s="82"/>
      <c r="AE304" s="14"/>
      <c r="AF304" s="25" t="s">
        <v>2</v>
      </c>
      <c r="AG304" s="43">
        <f>IF(AND($G$5&gt;=C302,$G$5&lt;=AD302),$G$5-C302+1-AG303,COUNTA(C302:AD302)-AG303)</f>
        <v>28</v>
      </c>
    </row>
    <row r="305" spans="2:33" x14ac:dyDescent="0.15">
      <c r="B305" s="75"/>
      <c r="C305" s="73"/>
      <c r="D305" s="70"/>
      <c r="E305" s="70"/>
      <c r="F305" s="70"/>
      <c r="G305" s="70"/>
      <c r="H305" s="70"/>
      <c r="I305" s="70"/>
      <c r="J305" s="70"/>
      <c r="K305" s="70"/>
      <c r="L305" s="70"/>
      <c r="M305" s="70"/>
      <c r="N305" s="70"/>
      <c r="O305" s="70"/>
      <c r="P305" s="70"/>
      <c r="Q305" s="70"/>
      <c r="R305" s="70"/>
      <c r="S305" s="70"/>
      <c r="T305" s="70"/>
      <c r="U305" s="70"/>
      <c r="V305" s="70"/>
      <c r="W305" s="70"/>
      <c r="X305" s="70"/>
      <c r="Y305" s="70"/>
      <c r="Z305" s="70"/>
      <c r="AA305" s="70"/>
      <c r="AB305" s="70"/>
      <c r="AC305" s="70"/>
      <c r="AD305" s="83"/>
      <c r="AE305" s="14"/>
      <c r="AF305" s="25" t="s">
        <v>9</v>
      </c>
      <c r="AG305" s="43">
        <f>+COUNTA(C306:AD307)</f>
        <v>0</v>
      </c>
    </row>
    <row r="306" spans="2:33" x14ac:dyDescent="0.15">
      <c r="B306" s="89" t="s">
        <v>0</v>
      </c>
      <c r="C306" s="91"/>
      <c r="D306" s="69"/>
      <c r="E306" s="78"/>
      <c r="F306" s="78"/>
      <c r="G306" s="69"/>
      <c r="H306" s="69"/>
      <c r="I306" s="69"/>
      <c r="J306" s="69"/>
      <c r="K306" s="69"/>
      <c r="L306" s="78"/>
      <c r="M306" s="78"/>
      <c r="N306" s="69"/>
      <c r="O306" s="69"/>
      <c r="P306" s="69"/>
      <c r="Q306" s="69"/>
      <c r="R306" s="69"/>
      <c r="S306" s="78"/>
      <c r="T306" s="78"/>
      <c r="U306" s="69"/>
      <c r="V306" s="69"/>
      <c r="W306" s="69"/>
      <c r="X306" s="69"/>
      <c r="Y306" s="69"/>
      <c r="Z306" s="78"/>
      <c r="AA306" s="78"/>
      <c r="AB306" s="69"/>
      <c r="AC306" s="69"/>
      <c r="AD306" s="82"/>
      <c r="AE306" s="14"/>
      <c r="AF306" s="25" t="s">
        <v>12</v>
      </c>
      <c r="AG306" s="27">
        <f>ROUNDDOWN(AG305/AG304,3)</f>
        <v>0</v>
      </c>
    </row>
    <row r="307" spans="2:33" ht="13.5" customHeight="1" x14ac:dyDescent="0.15">
      <c r="B307" s="90"/>
      <c r="C307" s="91"/>
      <c r="D307" s="70"/>
      <c r="E307" s="79"/>
      <c r="F307" s="79"/>
      <c r="G307" s="70"/>
      <c r="H307" s="70"/>
      <c r="I307" s="70"/>
      <c r="J307" s="70"/>
      <c r="K307" s="70"/>
      <c r="L307" s="79"/>
      <c r="M307" s="79"/>
      <c r="N307" s="70"/>
      <c r="O307" s="70"/>
      <c r="P307" s="70"/>
      <c r="Q307" s="70"/>
      <c r="R307" s="70"/>
      <c r="S307" s="79"/>
      <c r="T307" s="79"/>
      <c r="U307" s="70"/>
      <c r="V307" s="70"/>
      <c r="W307" s="70"/>
      <c r="X307" s="70"/>
      <c r="Y307" s="70"/>
      <c r="Z307" s="79"/>
      <c r="AA307" s="79"/>
      <c r="AB307" s="70"/>
      <c r="AC307" s="70"/>
      <c r="AD307" s="83"/>
      <c r="AE307" s="14"/>
      <c r="AF307" s="25" t="s">
        <v>13</v>
      </c>
      <c r="AG307" s="23">
        <f>+COUNTA(C308:AD309)</f>
        <v>0</v>
      </c>
    </row>
    <row r="308" spans="2:33" ht="13.5" customHeight="1" x14ac:dyDescent="0.15">
      <c r="B308" s="63" t="s">
        <v>10</v>
      </c>
      <c r="C308" s="65"/>
      <c r="D308" s="67"/>
      <c r="E308" s="67"/>
      <c r="F308" s="67"/>
      <c r="G308" s="67"/>
      <c r="H308" s="67"/>
      <c r="I308" s="67"/>
      <c r="J308" s="67"/>
      <c r="K308" s="67"/>
      <c r="L308" s="67"/>
      <c r="M308" s="67"/>
      <c r="N308" s="67"/>
      <c r="O308" s="67"/>
      <c r="P308" s="67"/>
      <c r="Q308" s="67"/>
      <c r="R308" s="67"/>
      <c r="S308" s="67"/>
      <c r="T308" s="67"/>
      <c r="U308" s="67"/>
      <c r="V308" s="67"/>
      <c r="W308" s="67"/>
      <c r="X308" s="67"/>
      <c r="Y308" s="67"/>
      <c r="Z308" s="67"/>
      <c r="AA308" s="67"/>
      <c r="AB308" s="67"/>
      <c r="AC308" s="67"/>
      <c r="AD308" s="87"/>
      <c r="AE308" s="14"/>
      <c r="AF308" s="29" t="s">
        <v>4</v>
      </c>
      <c r="AG308" s="30">
        <f>ROUNDDOWN(AG307/AG304,3)</f>
        <v>0</v>
      </c>
    </row>
    <row r="309" spans="2:33" ht="13.5" customHeight="1" x14ac:dyDescent="0.15">
      <c r="B309" s="64"/>
      <c r="C309" s="66"/>
      <c r="D309" s="68"/>
      <c r="E309" s="68"/>
      <c r="F309" s="68"/>
      <c r="G309" s="68"/>
      <c r="H309" s="68"/>
      <c r="I309" s="68"/>
      <c r="J309" s="68"/>
      <c r="K309" s="68"/>
      <c r="L309" s="68"/>
      <c r="M309" s="68"/>
      <c r="N309" s="68"/>
      <c r="O309" s="68"/>
      <c r="P309" s="68"/>
      <c r="Q309" s="68"/>
      <c r="R309" s="68"/>
      <c r="S309" s="68"/>
      <c r="T309" s="68"/>
      <c r="U309" s="68"/>
      <c r="V309" s="68"/>
      <c r="W309" s="68"/>
      <c r="X309" s="68"/>
      <c r="Y309" s="68"/>
      <c r="Z309" s="68"/>
      <c r="AA309" s="68"/>
      <c r="AB309" s="68"/>
      <c r="AC309" s="68"/>
      <c r="AD309" s="88"/>
      <c r="AE309" s="14"/>
      <c r="AF309" s="31"/>
      <c r="AG309" s="32"/>
    </row>
    <row r="311" spans="2:33" x14ac:dyDescent="0.15">
      <c r="B311" s="33" t="s">
        <v>14</v>
      </c>
      <c r="C311" s="34">
        <f>+AD302+1</f>
        <v>924</v>
      </c>
      <c r="D311" s="35">
        <f>+C311+1</f>
        <v>925</v>
      </c>
      <c r="E311" s="35">
        <f t="shared" ref="E311" si="760">+D311+1</f>
        <v>926</v>
      </c>
      <c r="F311" s="35">
        <f t="shared" ref="F311" si="761">+E311+1</f>
        <v>927</v>
      </c>
      <c r="G311" s="35">
        <f t="shared" ref="G311" si="762">+F311+1</f>
        <v>928</v>
      </c>
      <c r="H311" s="35">
        <f t="shared" ref="H311" si="763">+G311+1</f>
        <v>929</v>
      </c>
      <c r="I311" s="35">
        <f t="shared" ref="I311" si="764">+H311+1</f>
        <v>930</v>
      </c>
      <c r="J311" s="35">
        <f t="shared" ref="J311" si="765">+I311+1</f>
        <v>931</v>
      </c>
      <c r="K311" s="35">
        <f t="shared" ref="K311" si="766">+J311+1</f>
        <v>932</v>
      </c>
      <c r="L311" s="35">
        <f t="shared" ref="L311" si="767">+K311+1</f>
        <v>933</v>
      </c>
      <c r="M311" s="35">
        <f t="shared" ref="M311" si="768">+L311+1</f>
        <v>934</v>
      </c>
      <c r="N311" s="35">
        <f t="shared" ref="N311" si="769">+M311+1</f>
        <v>935</v>
      </c>
      <c r="O311" s="35">
        <f t="shared" ref="O311" si="770">+N311+1</f>
        <v>936</v>
      </c>
      <c r="P311" s="35">
        <f t="shared" ref="P311" si="771">+O311+1</f>
        <v>937</v>
      </c>
      <c r="Q311" s="35">
        <f t="shared" ref="Q311" si="772">+P311+1</f>
        <v>938</v>
      </c>
      <c r="R311" s="35">
        <f t="shared" ref="R311" si="773">+Q311+1</f>
        <v>939</v>
      </c>
      <c r="S311" s="35">
        <f t="shared" ref="S311" si="774">+R311+1</f>
        <v>940</v>
      </c>
      <c r="T311" s="35">
        <f t="shared" ref="T311" si="775">+S311+1</f>
        <v>941</v>
      </c>
      <c r="U311" s="35">
        <f t="shared" ref="U311" si="776">+T311+1</f>
        <v>942</v>
      </c>
      <c r="V311" s="35">
        <f t="shared" ref="V311" si="777">+U311+1</f>
        <v>943</v>
      </c>
      <c r="W311" s="35">
        <f>+V311+1</f>
        <v>944</v>
      </c>
      <c r="X311" s="35">
        <f t="shared" ref="X311" si="778">+W311+1</f>
        <v>945</v>
      </c>
      <c r="Y311" s="35">
        <f t="shared" ref="Y311" si="779">+X311+1</f>
        <v>946</v>
      </c>
      <c r="Z311" s="35">
        <f t="shared" ref="Z311" si="780">+Y311+1</f>
        <v>947</v>
      </c>
      <c r="AA311" s="35">
        <f>+Z311+1</f>
        <v>948</v>
      </c>
      <c r="AB311" s="35">
        <f t="shared" ref="AB311" si="781">+AA311+1</f>
        <v>949</v>
      </c>
      <c r="AC311" s="35">
        <f>+AB311+1</f>
        <v>950</v>
      </c>
      <c r="AD311" s="36">
        <f t="shared" ref="AD311" si="782">+AC311+1</f>
        <v>951</v>
      </c>
      <c r="AE311" s="19"/>
      <c r="AF311" s="80">
        <f>+AF302+1</f>
        <v>34</v>
      </c>
      <c r="AG311" s="81"/>
    </row>
    <row r="312" spans="2:33" x14ac:dyDescent="0.15">
      <c r="B312" s="37" t="s">
        <v>8</v>
      </c>
      <c r="C312" s="38" t="str">
        <f>TEXT(WEEKDAY(+C311),"aaa")</f>
        <v>土</v>
      </c>
      <c r="D312" s="39" t="str">
        <f t="shared" ref="D312:AD312" si="783">TEXT(WEEKDAY(+D311),"aaa")</f>
        <v>日</v>
      </c>
      <c r="E312" s="39" t="str">
        <f t="shared" si="783"/>
        <v>月</v>
      </c>
      <c r="F312" s="39" t="str">
        <f t="shared" si="783"/>
        <v>火</v>
      </c>
      <c r="G312" s="39" t="str">
        <f t="shared" si="783"/>
        <v>水</v>
      </c>
      <c r="H312" s="39" t="str">
        <f t="shared" si="783"/>
        <v>木</v>
      </c>
      <c r="I312" s="39" t="str">
        <f t="shared" si="783"/>
        <v>金</v>
      </c>
      <c r="J312" s="39" t="str">
        <f t="shared" si="783"/>
        <v>土</v>
      </c>
      <c r="K312" s="39" t="str">
        <f t="shared" si="783"/>
        <v>日</v>
      </c>
      <c r="L312" s="39" t="str">
        <f t="shared" si="783"/>
        <v>月</v>
      </c>
      <c r="M312" s="39" t="str">
        <f t="shared" si="783"/>
        <v>火</v>
      </c>
      <c r="N312" s="39" t="str">
        <f t="shared" si="783"/>
        <v>水</v>
      </c>
      <c r="O312" s="39" t="str">
        <f t="shared" si="783"/>
        <v>木</v>
      </c>
      <c r="P312" s="39" t="str">
        <f t="shared" si="783"/>
        <v>金</v>
      </c>
      <c r="Q312" s="39" t="str">
        <f t="shared" si="783"/>
        <v>土</v>
      </c>
      <c r="R312" s="39" t="str">
        <f t="shared" si="783"/>
        <v>日</v>
      </c>
      <c r="S312" s="39" t="str">
        <f t="shared" si="783"/>
        <v>月</v>
      </c>
      <c r="T312" s="39" t="str">
        <f t="shared" si="783"/>
        <v>火</v>
      </c>
      <c r="U312" s="39" t="str">
        <f t="shared" si="783"/>
        <v>水</v>
      </c>
      <c r="V312" s="39" t="str">
        <f t="shared" si="783"/>
        <v>木</v>
      </c>
      <c r="W312" s="39" t="str">
        <f t="shared" si="783"/>
        <v>金</v>
      </c>
      <c r="X312" s="39" t="str">
        <f t="shared" si="783"/>
        <v>土</v>
      </c>
      <c r="Y312" s="39" t="str">
        <f t="shared" si="783"/>
        <v>日</v>
      </c>
      <c r="Z312" s="39" t="str">
        <f t="shared" si="783"/>
        <v>月</v>
      </c>
      <c r="AA312" s="39" t="str">
        <f t="shared" si="783"/>
        <v>火</v>
      </c>
      <c r="AB312" s="39" t="str">
        <f t="shared" si="783"/>
        <v>水</v>
      </c>
      <c r="AC312" s="39" t="str">
        <f t="shared" si="783"/>
        <v>木</v>
      </c>
      <c r="AD312" s="40" t="str">
        <f t="shared" si="783"/>
        <v>金</v>
      </c>
      <c r="AE312" s="14"/>
      <c r="AF312" s="24" t="s">
        <v>22</v>
      </c>
      <c r="AG312" s="42">
        <f>COUNTA(C313:AD314)</f>
        <v>0</v>
      </c>
    </row>
    <row r="313" spans="2:33" x14ac:dyDescent="0.15">
      <c r="B313" s="74" t="s">
        <v>23</v>
      </c>
      <c r="C313" s="73"/>
      <c r="D313" s="69"/>
      <c r="E313" s="69"/>
      <c r="F313" s="69"/>
      <c r="G313" s="69"/>
      <c r="H313" s="69"/>
      <c r="I313" s="69"/>
      <c r="J313" s="69"/>
      <c r="K313" s="69"/>
      <c r="L313" s="69"/>
      <c r="M313" s="69"/>
      <c r="N313" s="69"/>
      <c r="O313" s="69"/>
      <c r="P313" s="69"/>
      <c r="Q313" s="69"/>
      <c r="R313" s="69"/>
      <c r="S313" s="69"/>
      <c r="T313" s="69"/>
      <c r="U313" s="69"/>
      <c r="V313" s="69"/>
      <c r="W313" s="69"/>
      <c r="X313" s="69"/>
      <c r="Y313" s="69"/>
      <c r="Z313" s="69"/>
      <c r="AA313" s="69"/>
      <c r="AB313" s="69"/>
      <c r="AC313" s="69"/>
      <c r="AD313" s="82"/>
      <c r="AE313" s="14"/>
      <c r="AF313" s="25" t="s">
        <v>2</v>
      </c>
      <c r="AG313" s="43">
        <f>IF(AND($G$5&gt;=C311,$G$5&lt;=AD311),$G$5-C311+1-AG312,COUNTA(C311:AD311)-AG312)</f>
        <v>28</v>
      </c>
    </row>
    <row r="314" spans="2:33" x14ac:dyDescent="0.15">
      <c r="B314" s="75"/>
      <c r="C314" s="73"/>
      <c r="D314" s="70"/>
      <c r="E314" s="70"/>
      <c r="F314" s="70"/>
      <c r="G314" s="70"/>
      <c r="H314" s="70"/>
      <c r="I314" s="70"/>
      <c r="J314" s="70"/>
      <c r="K314" s="70"/>
      <c r="L314" s="70"/>
      <c r="M314" s="70"/>
      <c r="N314" s="70"/>
      <c r="O314" s="70"/>
      <c r="P314" s="70"/>
      <c r="Q314" s="70"/>
      <c r="R314" s="70"/>
      <c r="S314" s="70"/>
      <c r="T314" s="70"/>
      <c r="U314" s="70"/>
      <c r="V314" s="70"/>
      <c r="W314" s="70"/>
      <c r="X314" s="70"/>
      <c r="Y314" s="70"/>
      <c r="Z314" s="70"/>
      <c r="AA314" s="70"/>
      <c r="AB314" s="70"/>
      <c r="AC314" s="70"/>
      <c r="AD314" s="83"/>
      <c r="AE314" s="14"/>
      <c r="AF314" s="25" t="s">
        <v>9</v>
      </c>
      <c r="AG314" s="43">
        <f>+COUNTA(C315:AD316)</f>
        <v>0</v>
      </c>
    </row>
    <row r="315" spans="2:33" x14ac:dyDescent="0.15">
      <c r="B315" s="89" t="s">
        <v>0</v>
      </c>
      <c r="C315" s="91"/>
      <c r="D315" s="69"/>
      <c r="E315" s="78"/>
      <c r="F315" s="78"/>
      <c r="G315" s="69"/>
      <c r="H315" s="69"/>
      <c r="I315" s="69"/>
      <c r="J315" s="69"/>
      <c r="K315" s="69"/>
      <c r="L315" s="78"/>
      <c r="M315" s="78"/>
      <c r="N315" s="69"/>
      <c r="O315" s="69"/>
      <c r="P315" s="69"/>
      <c r="Q315" s="69"/>
      <c r="R315" s="69"/>
      <c r="S315" s="78"/>
      <c r="T315" s="78"/>
      <c r="U315" s="69"/>
      <c r="V315" s="69"/>
      <c r="W315" s="69"/>
      <c r="X315" s="69"/>
      <c r="Y315" s="69"/>
      <c r="Z315" s="78"/>
      <c r="AA315" s="78"/>
      <c r="AB315" s="69"/>
      <c r="AC315" s="69"/>
      <c r="AD315" s="82"/>
      <c r="AE315" s="14"/>
      <c r="AF315" s="25" t="s">
        <v>12</v>
      </c>
      <c r="AG315" s="27">
        <f>ROUNDDOWN(AG314/AG313,3)</f>
        <v>0</v>
      </c>
    </row>
    <row r="316" spans="2:33" ht="13.5" customHeight="1" x14ac:dyDescent="0.15">
      <c r="B316" s="90"/>
      <c r="C316" s="91"/>
      <c r="D316" s="70"/>
      <c r="E316" s="79"/>
      <c r="F316" s="79"/>
      <c r="G316" s="70"/>
      <c r="H316" s="70"/>
      <c r="I316" s="70"/>
      <c r="J316" s="70"/>
      <c r="K316" s="70"/>
      <c r="L316" s="79"/>
      <c r="M316" s="79"/>
      <c r="N316" s="70"/>
      <c r="O316" s="70"/>
      <c r="P316" s="70"/>
      <c r="Q316" s="70"/>
      <c r="R316" s="70"/>
      <c r="S316" s="79"/>
      <c r="T316" s="79"/>
      <c r="U316" s="70"/>
      <c r="V316" s="70"/>
      <c r="W316" s="70"/>
      <c r="X316" s="70"/>
      <c r="Y316" s="70"/>
      <c r="Z316" s="79"/>
      <c r="AA316" s="79"/>
      <c r="AB316" s="70"/>
      <c r="AC316" s="70"/>
      <c r="AD316" s="83"/>
      <c r="AE316" s="14"/>
      <c r="AF316" s="25" t="s">
        <v>13</v>
      </c>
      <c r="AG316" s="23">
        <f>+COUNTA(C317:AD318)</f>
        <v>0</v>
      </c>
    </row>
    <row r="317" spans="2:33" ht="13.5" customHeight="1" x14ac:dyDescent="0.15">
      <c r="B317" s="63" t="s">
        <v>10</v>
      </c>
      <c r="C317" s="65"/>
      <c r="D317" s="67"/>
      <c r="E317" s="67"/>
      <c r="F317" s="67"/>
      <c r="G317" s="67"/>
      <c r="H317" s="67"/>
      <c r="I317" s="67"/>
      <c r="J317" s="67"/>
      <c r="K317" s="67"/>
      <c r="L317" s="67"/>
      <c r="M317" s="67"/>
      <c r="N317" s="67"/>
      <c r="O317" s="67"/>
      <c r="P317" s="67"/>
      <c r="Q317" s="67"/>
      <c r="R317" s="67"/>
      <c r="S317" s="67"/>
      <c r="T317" s="67"/>
      <c r="U317" s="67"/>
      <c r="V317" s="67"/>
      <c r="W317" s="67"/>
      <c r="X317" s="67"/>
      <c r="Y317" s="67"/>
      <c r="Z317" s="67"/>
      <c r="AA317" s="67"/>
      <c r="AB317" s="67"/>
      <c r="AC317" s="67"/>
      <c r="AD317" s="87"/>
      <c r="AE317" s="14"/>
      <c r="AF317" s="29" t="s">
        <v>4</v>
      </c>
      <c r="AG317" s="30">
        <f>ROUNDDOWN(AG316/AG313,3)</f>
        <v>0</v>
      </c>
    </row>
    <row r="318" spans="2:33" ht="13.5" customHeight="1" x14ac:dyDescent="0.15">
      <c r="B318" s="64"/>
      <c r="C318" s="66"/>
      <c r="D318" s="68"/>
      <c r="E318" s="68"/>
      <c r="F318" s="68"/>
      <c r="G318" s="68"/>
      <c r="H318" s="68"/>
      <c r="I318" s="68"/>
      <c r="J318" s="68"/>
      <c r="K318" s="68"/>
      <c r="L318" s="68"/>
      <c r="M318" s="68"/>
      <c r="N318" s="68"/>
      <c r="O318" s="68"/>
      <c r="P318" s="68"/>
      <c r="Q318" s="68"/>
      <c r="R318" s="68"/>
      <c r="S318" s="68"/>
      <c r="T318" s="68"/>
      <c r="U318" s="68"/>
      <c r="V318" s="68"/>
      <c r="W318" s="68"/>
      <c r="X318" s="68"/>
      <c r="Y318" s="68"/>
      <c r="Z318" s="68"/>
      <c r="AA318" s="68"/>
      <c r="AB318" s="68"/>
      <c r="AC318" s="68"/>
      <c r="AD318" s="88"/>
      <c r="AE318" s="14"/>
      <c r="AF318" s="31"/>
      <c r="AG318" s="32"/>
    </row>
    <row r="320" spans="2:33" x14ac:dyDescent="0.15">
      <c r="B320" s="33" t="s">
        <v>14</v>
      </c>
      <c r="C320" s="34">
        <f>+AD311+1</f>
        <v>952</v>
      </c>
      <c r="D320" s="35">
        <f>+C320+1</f>
        <v>953</v>
      </c>
      <c r="E320" s="35">
        <f t="shared" ref="E320" si="784">+D320+1</f>
        <v>954</v>
      </c>
      <c r="F320" s="35">
        <f t="shared" ref="F320" si="785">+E320+1</f>
        <v>955</v>
      </c>
      <c r="G320" s="35">
        <f t="shared" ref="G320" si="786">+F320+1</f>
        <v>956</v>
      </c>
      <c r="H320" s="35">
        <f t="shared" ref="H320" si="787">+G320+1</f>
        <v>957</v>
      </c>
      <c r="I320" s="35">
        <f t="shared" ref="I320" si="788">+H320+1</f>
        <v>958</v>
      </c>
      <c r="J320" s="35">
        <f t="shared" ref="J320" si="789">+I320+1</f>
        <v>959</v>
      </c>
      <c r="K320" s="35">
        <f t="shared" ref="K320" si="790">+J320+1</f>
        <v>960</v>
      </c>
      <c r="L320" s="35">
        <f t="shared" ref="L320" si="791">+K320+1</f>
        <v>961</v>
      </c>
      <c r="M320" s="35">
        <f t="shared" ref="M320" si="792">+L320+1</f>
        <v>962</v>
      </c>
      <c r="N320" s="35">
        <f t="shared" ref="N320" si="793">+M320+1</f>
        <v>963</v>
      </c>
      <c r="O320" s="35">
        <f t="shared" ref="O320" si="794">+N320+1</f>
        <v>964</v>
      </c>
      <c r="P320" s="35">
        <f t="shared" ref="P320" si="795">+O320+1</f>
        <v>965</v>
      </c>
      <c r="Q320" s="35">
        <f t="shared" ref="Q320" si="796">+P320+1</f>
        <v>966</v>
      </c>
      <c r="R320" s="35">
        <f t="shared" ref="R320" si="797">+Q320+1</f>
        <v>967</v>
      </c>
      <c r="S320" s="35">
        <f t="shared" ref="S320" si="798">+R320+1</f>
        <v>968</v>
      </c>
      <c r="T320" s="35">
        <f t="shared" ref="T320" si="799">+S320+1</f>
        <v>969</v>
      </c>
      <c r="U320" s="35">
        <f t="shared" ref="U320" si="800">+T320+1</f>
        <v>970</v>
      </c>
      <c r="V320" s="35">
        <f t="shared" ref="V320" si="801">+U320+1</f>
        <v>971</v>
      </c>
      <c r="W320" s="35">
        <f>+V320+1</f>
        <v>972</v>
      </c>
      <c r="X320" s="35">
        <f t="shared" ref="X320" si="802">+W320+1</f>
        <v>973</v>
      </c>
      <c r="Y320" s="35">
        <f t="shared" ref="Y320" si="803">+X320+1</f>
        <v>974</v>
      </c>
      <c r="Z320" s="35">
        <f t="shared" ref="Z320" si="804">+Y320+1</f>
        <v>975</v>
      </c>
      <c r="AA320" s="35">
        <f>+Z320+1</f>
        <v>976</v>
      </c>
      <c r="AB320" s="35">
        <f t="shared" ref="AB320" si="805">+AA320+1</f>
        <v>977</v>
      </c>
      <c r="AC320" s="35">
        <f>+AB320+1</f>
        <v>978</v>
      </c>
      <c r="AD320" s="36">
        <f t="shared" ref="AD320" si="806">+AC320+1</f>
        <v>979</v>
      </c>
      <c r="AE320" s="19"/>
      <c r="AF320" s="80">
        <f>+AF311+1</f>
        <v>35</v>
      </c>
      <c r="AG320" s="81"/>
    </row>
    <row r="321" spans="2:33" x14ac:dyDescent="0.15">
      <c r="B321" s="37" t="s">
        <v>8</v>
      </c>
      <c r="C321" s="38" t="str">
        <f>TEXT(WEEKDAY(+C320),"aaa")</f>
        <v>土</v>
      </c>
      <c r="D321" s="39" t="str">
        <f t="shared" ref="D321:AD321" si="807">TEXT(WEEKDAY(+D320),"aaa")</f>
        <v>日</v>
      </c>
      <c r="E321" s="39" t="str">
        <f t="shared" si="807"/>
        <v>月</v>
      </c>
      <c r="F321" s="39" t="str">
        <f t="shared" si="807"/>
        <v>火</v>
      </c>
      <c r="G321" s="39" t="str">
        <f t="shared" si="807"/>
        <v>水</v>
      </c>
      <c r="H321" s="39" t="str">
        <f t="shared" si="807"/>
        <v>木</v>
      </c>
      <c r="I321" s="39" t="str">
        <f t="shared" si="807"/>
        <v>金</v>
      </c>
      <c r="J321" s="39" t="str">
        <f t="shared" si="807"/>
        <v>土</v>
      </c>
      <c r="K321" s="39" t="str">
        <f t="shared" si="807"/>
        <v>日</v>
      </c>
      <c r="L321" s="39" t="str">
        <f t="shared" si="807"/>
        <v>月</v>
      </c>
      <c r="M321" s="39" t="str">
        <f t="shared" si="807"/>
        <v>火</v>
      </c>
      <c r="N321" s="39" t="str">
        <f t="shared" si="807"/>
        <v>水</v>
      </c>
      <c r="O321" s="39" t="str">
        <f t="shared" si="807"/>
        <v>木</v>
      </c>
      <c r="P321" s="39" t="str">
        <f t="shared" si="807"/>
        <v>金</v>
      </c>
      <c r="Q321" s="39" t="str">
        <f t="shared" si="807"/>
        <v>土</v>
      </c>
      <c r="R321" s="39" t="str">
        <f t="shared" si="807"/>
        <v>日</v>
      </c>
      <c r="S321" s="39" t="str">
        <f t="shared" si="807"/>
        <v>月</v>
      </c>
      <c r="T321" s="39" t="str">
        <f t="shared" si="807"/>
        <v>火</v>
      </c>
      <c r="U321" s="39" t="str">
        <f t="shared" si="807"/>
        <v>水</v>
      </c>
      <c r="V321" s="39" t="str">
        <f t="shared" si="807"/>
        <v>木</v>
      </c>
      <c r="W321" s="39" t="str">
        <f t="shared" si="807"/>
        <v>金</v>
      </c>
      <c r="X321" s="39" t="str">
        <f t="shared" si="807"/>
        <v>土</v>
      </c>
      <c r="Y321" s="39" t="str">
        <f t="shared" si="807"/>
        <v>日</v>
      </c>
      <c r="Z321" s="39" t="str">
        <f t="shared" si="807"/>
        <v>月</v>
      </c>
      <c r="AA321" s="39" t="str">
        <f t="shared" si="807"/>
        <v>火</v>
      </c>
      <c r="AB321" s="39" t="str">
        <f t="shared" si="807"/>
        <v>水</v>
      </c>
      <c r="AC321" s="39" t="str">
        <f t="shared" si="807"/>
        <v>木</v>
      </c>
      <c r="AD321" s="40" t="str">
        <f t="shared" si="807"/>
        <v>金</v>
      </c>
      <c r="AE321" s="14"/>
      <c r="AF321" s="24" t="s">
        <v>22</v>
      </c>
      <c r="AG321" s="42">
        <f>COUNTA(C322:AD323)</f>
        <v>0</v>
      </c>
    </row>
    <row r="322" spans="2:33" x14ac:dyDescent="0.15">
      <c r="B322" s="74" t="s">
        <v>23</v>
      </c>
      <c r="C322" s="73"/>
      <c r="D322" s="69"/>
      <c r="E322" s="69"/>
      <c r="F322" s="69"/>
      <c r="G322" s="69"/>
      <c r="H322" s="69"/>
      <c r="I322" s="69"/>
      <c r="J322" s="69"/>
      <c r="K322" s="69"/>
      <c r="L322" s="69"/>
      <c r="M322" s="69"/>
      <c r="N322" s="69"/>
      <c r="O322" s="69"/>
      <c r="P322" s="69"/>
      <c r="Q322" s="69"/>
      <c r="R322" s="69"/>
      <c r="S322" s="69"/>
      <c r="T322" s="69"/>
      <c r="U322" s="69"/>
      <c r="V322" s="69"/>
      <c r="W322" s="69"/>
      <c r="X322" s="69"/>
      <c r="Y322" s="69"/>
      <c r="Z322" s="69"/>
      <c r="AA322" s="69"/>
      <c r="AB322" s="69"/>
      <c r="AC322" s="69"/>
      <c r="AD322" s="82"/>
      <c r="AE322" s="14"/>
      <c r="AF322" s="25" t="s">
        <v>2</v>
      </c>
      <c r="AG322" s="43">
        <f>IF(AND($G$5&gt;=C320,$G$5&lt;=AD320),$G$5-C320+1-AG321,COUNTA(C320:AD320)-AG321)</f>
        <v>28</v>
      </c>
    </row>
    <row r="323" spans="2:33" x14ac:dyDescent="0.15">
      <c r="B323" s="75"/>
      <c r="C323" s="73"/>
      <c r="D323" s="70"/>
      <c r="E323" s="70"/>
      <c r="F323" s="70"/>
      <c r="G323" s="70"/>
      <c r="H323" s="70"/>
      <c r="I323" s="70"/>
      <c r="J323" s="70"/>
      <c r="K323" s="70"/>
      <c r="L323" s="70"/>
      <c r="M323" s="70"/>
      <c r="N323" s="70"/>
      <c r="O323" s="70"/>
      <c r="P323" s="70"/>
      <c r="Q323" s="70"/>
      <c r="R323" s="70"/>
      <c r="S323" s="70"/>
      <c r="T323" s="70"/>
      <c r="U323" s="70"/>
      <c r="V323" s="70"/>
      <c r="W323" s="70"/>
      <c r="X323" s="70"/>
      <c r="Y323" s="70"/>
      <c r="Z323" s="70"/>
      <c r="AA323" s="70"/>
      <c r="AB323" s="70"/>
      <c r="AC323" s="70"/>
      <c r="AD323" s="83"/>
      <c r="AE323" s="14"/>
      <c r="AF323" s="25" t="s">
        <v>9</v>
      </c>
      <c r="AG323" s="43">
        <f>+COUNTA(C324:AD325)</f>
        <v>0</v>
      </c>
    </row>
    <row r="324" spans="2:33" x14ac:dyDescent="0.15">
      <c r="B324" s="89" t="s">
        <v>0</v>
      </c>
      <c r="C324" s="91"/>
      <c r="D324" s="69"/>
      <c r="E324" s="78"/>
      <c r="F324" s="78"/>
      <c r="G324" s="69"/>
      <c r="H324" s="69"/>
      <c r="I324" s="69"/>
      <c r="J324" s="69"/>
      <c r="K324" s="69"/>
      <c r="L324" s="78"/>
      <c r="M324" s="78"/>
      <c r="N324" s="69"/>
      <c r="O324" s="69"/>
      <c r="P324" s="69"/>
      <c r="Q324" s="69"/>
      <c r="R324" s="69"/>
      <c r="S324" s="78"/>
      <c r="T324" s="78"/>
      <c r="U324" s="69"/>
      <c r="V324" s="69"/>
      <c r="W324" s="69"/>
      <c r="X324" s="69"/>
      <c r="Y324" s="69"/>
      <c r="Z324" s="78"/>
      <c r="AA324" s="78"/>
      <c r="AB324" s="69"/>
      <c r="AC324" s="69"/>
      <c r="AD324" s="82"/>
      <c r="AE324" s="14"/>
      <c r="AF324" s="25" t="s">
        <v>12</v>
      </c>
      <c r="AG324" s="27">
        <f>ROUNDDOWN(AG323/AG322,3)</f>
        <v>0</v>
      </c>
    </row>
    <row r="325" spans="2:33" ht="13.5" customHeight="1" x14ac:dyDescent="0.15">
      <c r="B325" s="90"/>
      <c r="C325" s="91"/>
      <c r="D325" s="70"/>
      <c r="E325" s="79"/>
      <c r="F325" s="79"/>
      <c r="G325" s="70"/>
      <c r="H325" s="70"/>
      <c r="I325" s="70"/>
      <c r="J325" s="70"/>
      <c r="K325" s="70"/>
      <c r="L325" s="79"/>
      <c r="M325" s="79"/>
      <c r="N325" s="70"/>
      <c r="O325" s="70"/>
      <c r="P325" s="70"/>
      <c r="Q325" s="70"/>
      <c r="R325" s="70"/>
      <c r="S325" s="79"/>
      <c r="T325" s="79"/>
      <c r="U325" s="70"/>
      <c r="V325" s="70"/>
      <c r="W325" s="70"/>
      <c r="X325" s="70"/>
      <c r="Y325" s="70"/>
      <c r="Z325" s="79"/>
      <c r="AA325" s="79"/>
      <c r="AB325" s="70"/>
      <c r="AC325" s="70"/>
      <c r="AD325" s="83"/>
      <c r="AE325" s="14"/>
      <c r="AF325" s="25" t="s">
        <v>13</v>
      </c>
      <c r="AG325" s="23">
        <f>+COUNTA(C326:AD327)</f>
        <v>0</v>
      </c>
    </row>
    <row r="326" spans="2:33" ht="13.5" customHeight="1" x14ac:dyDescent="0.15">
      <c r="B326" s="63" t="s">
        <v>10</v>
      </c>
      <c r="C326" s="65"/>
      <c r="D326" s="67"/>
      <c r="E326" s="67"/>
      <c r="F326" s="67"/>
      <c r="G326" s="67"/>
      <c r="H326" s="67"/>
      <c r="I326" s="67"/>
      <c r="J326" s="67"/>
      <c r="K326" s="67"/>
      <c r="L326" s="67"/>
      <c r="M326" s="67"/>
      <c r="N326" s="67"/>
      <c r="O326" s="67"/>
      <c r="P326" s="67"/>
      <c r="Q326" s="67"/>
      <c r="R326" s="67"/>
      <c r="S326" s="67"/>
      <c r="T326" s="67"/>
      <c r="U326" s="67"/>
      <c r="V326" s="67"/>
      <c r="W326" s="67"/>
      <c r="X326" s="67"/>
      <c r="Y326" s="67"/>
      <c r="Z326" s="67"/>
      <c r="AA326" s="67"/>
      <c r="AB326" s="67"/>
      <c r="AC326" s="67"/>
      <c r="AD326" s="87"/>
      <c r="AE326" s="14"/>
      <c r="AF326" s="29" t="s">
        <v>4</v>
      </c>
      <c r="AG326" s="30">
        <f>ROUNDDOWN(AG325/AG322,3)</f>
        <v>0</v>
      </c>
    </row>
    <row r="327" spans="2:33" ht="13.5" customHeight="1" x14ac:dyDescent="0.15">
      <c r="B327" s="64"/>
      <c r="C327" s="66"/>
      <c r="D327" s="68"/>
      <c r="E327" s="68"/>
      <c r="F327" s="68"/>
      <c r="G327" s="68"/>
      <c r="H327" s="68"/>
      <c r="I327" s="68"/>
      <c r="J327" s="68"/>
      <c r="K327" s="68"/>
      <c r="L327" s="68"/>
      <c r="M327" s="68"/>
      <c r="N327" s="68"/>
      <c r="O327" s="68"/>
      <c r="P327" s="68"/>
      <c r="Q327" s="68"/>
      <c r="R327" s="68"/>
      <c r="S327" s="68"/>
      <c r="T327" s="68"/>
      <c r="U327" s="68"/>
      <c r="V327" s="68"/>
      <c r="W327" s="68"/>
      <c r="X327" s="68"/>
      <c r="Y327" s="68"/>
      <c r="Z327" s="68"/>
      <c r="AA327" s="68"/>
      <c r="AB327" s="68"/>
      <c r="AC327" s="68"/>
      <c r="AD327" s="88"/>
      <c r="AE327" s="14"/>
      <c r="AF327" s="31"/>
      <c r="AG327" s="32"/>
    </row>
    <row r="329" spans="2:33" x14ac:dyDescent="0.15">
      <c r="B329" s="33" t="s">
        <v>14</v>
      </c>
      <c r="C329" s="34">
        <f>+AD320+1</f>
        <v>980</v>
      </c>
      <c r="D329" s="35">
        <f>+C329+1</f>
        <v>981</v>
      </c>
      <c r="E329" s="35">
        <f t="shared" ref="E329" si="808">+D329+1</f>
        <v>982</v>
      </c>
      <c r="F329" s="35">
        <f t="shared" ref="F329" si="809">+E329+1</f>
        <v>983</v>
      </c>
      <c r="G329" s="35">
        <f t="shared" ref="G329" si="810">+F329+1</f>
        <v>984</v>
      </c>
      <c r="H329" s="35">
        <f t="shared" ref="H329" si="811">+G329+1</f>
        <v>985</v>
      </c>
      <c r="I329" s="35">
        <f t="shared" ref="I329" si="812">+H329+1</f>
        <v>986</v>
      </c>
      <c r="J329" s="35">
        <f t="shared" ref="J329" si="813">+I329+1</f>
        <v>987</v>
      </c>
      <c r="K329" s="35">
        <f t="shared" ref="K329" si="814">+J329+1</f>
        <v>988</v>
      </c>
      <c r="L329" s="35">
        <f t="shared" ref="L329" si="815">+K329+1</f>
        <v>989</v>
      </c>
      <c r="M329" s="35">
        <f t="shared" ref="M329" si="816">+L329+1</f>
        <v>990</v>
      </c>
      <c r="N329" s="35">
        <f t="shared" ref="N329" si="817">+M329+1</f>
        <v>991</v>
      </c>
      <c r="O329" s="35">
        <f t="shared" ref="O329" si="818">+N329+1</f>
        <v>992</v>
      </c>
      <c r="P329" s="35">
        <f t="shared" ref="P329" si="819">+O329+1</f>
        <v>993</v>
      </c>
      <c r="Q329" s="35">
        <f t="shared" ref="Q329" si="820">+P329+1</f>
        <v>994</v>
      </c>
      <c r="R329" s="35">
        <f t="shared" ref="R329" si="821">+Q329+1</f>
        <v>995</v>
      </c>
      <c r="S329" s="35">
        <f t="shared" ref="S329" si="822">+R329+1</f>
        <v>996</v>
      </c>
      <c r="T329" s="35">
        <f t="shared" ref="T329" si="823">+S329+1</f>
        <v>997</v>
      </c>
      <c r="U329" s="35">
        <f t="shared" ref="U329" si="824">+T329+1</f>
        <v>998</v>
      </c>
      <c r="V329" s="35">
        <f t="shared" ref="V329" si="825">+U329+1</f>
        <v>999</v>
      </c>
      <c r="W329" s="35">
        <f>+V329+1</f>
        <v>1000</v>
      </c>
      <c r="X329" s="35">
        <f t="shared" ref="X329" si="826">+W329+1</f>
        <v>1001</v>
      </c>
      <c r="Y329" s="35">
        <f t="shared" ref="Y329" si="827">+X329+1</f>
        <v>1002</v>
      </c>
      <c r="Z329" s="35">
        <f t="shared" ref="Z329" si="828">+Y329+1</f>
        <v>1003</v>
      </c>
      <c r="AA329" s="35">
        <f>+Z329+1</f>
        <v>1004</v>
      </c>
      <c r="AB329" s="35">
        <f t="shared" ref="AB329" si="829">+AA329+1</f>
        <v>1005</v>
      </c>
      <c r="AC329" s="35">
        <f>+AB329+1</f>
        <v>1006</v>
      </c>
      <c r="AD329" s="36">
        <f t="shared" ref="AD329" si="830">+AC329+1</f>
        <v>1007</v>
      </c>
      <c r="AE329" s="19"/>
      <c r="AF329" s="80">
        <f>+AF320+1</f>
        <v>36</v>
      </c>
      <c r="AG329" s="81"/>
    </row>
    <row r="330" spans="2:33" x14ac:dyDescent="0.15">
      <c r="B330" s="37" t="s">
        <v>8</v>
      </c>
      <c r="C330" s="38" t="str">
        <f>TEXT(WEEKDAY(+C329),"aaa")</f>
        <v>土</v>
      </c>
      <c r="D330" s="39" t="str">
        <f t="shared" ref="D330:AD330" si="831">TEXT(WEEKDAY(+D329),"aaa")</f>
        <v>日</v>
      </c>
      <c r="E330" s="39" t="str">
        <f t="shared" si="831"/>
        <v>月</v>
      </c>
      <c r="F330" s="39" t="str">
        <f t="shared" si="831"/>
        <v>火</v>
      </c>
      <c r="G330" s="39" t="str">
        <f t="shared" si="831"/>
        <v>水</v>
      </c>
      <c r="H330" s="39" t="str">
        <f t="shared" si="831"/>
        <v>木</v>
      </c>
      <c r="I330" s="39" t="str">
        <f t="shared" si="831"/>
        <v>金</v>
      </c>
      <c r="J330" s="39" t="str">
        <f t="shared" si="831"/>
        <v>土</v>
      </c>
      <c r="K330" s="39" t="str">
        <f t="shared" si="831"/>
        <v>日</v>
      </c>
      <c r="L330" s="39" t="str">
        <f t="shared" si="831"/>
        <v>月</v>
      </c>
      <c r="M330" s="39" t="str">
        <f t="shared" si="831"/>
        <v>火</v>
      </c>
      <c r="N330" s="39" t="str">
        <f t="shared" si="831"/>
        <v>水</v>
      </c>
      <c r="O330" s="39" t="str">
        <f t="shared" si="831"/>
        <v>木</v>
      </c>
      <c r="P330" s="39" t="str">
        <f t="shared" si="831"/>
        <v>金</v>
      </c>
      <c r="Q330" s="39" t="str">
        <f t="shared" si="831"/>
        <v>土</v>
      </c>
      <c r="R330" s="39" t="str">
        <f t="shared" si="831"/>
        <v>日</v>
      </c>
      <c r="S330" s="39" t="str">
        <f t="shared" si="831"/>
        <v>月</v>
      </c>
      <c r="T330" s="39" t="str">
        <f t="shared" si="831"/>
        <v>火</v>
      </c>
      <c r="U330" s="39" t="str">
        <f t="shared" si="831"/>
        <v>水</v>
      </c>
      <c r="V330" s="39" t="str">
        <f t="shared" si="831"/>
        <v>木</v>
      </c>
      <c r="W330" s="39" t="str">
        <f t="shared" si="831"/>
        <v>金</v>
      </c>
      <c r="X330" s="39" t="str">
        <f t="shared" si="831"/>
        <v>土</v>
      </c>
      <c r="Y330" s="39" t="str">
        <f t="shared" si="831"/>
        <v>日</v>
      </c>
      <c r="Z330" s="39" t="str">
        <f t="shared" si="831"/>
        <v>月</v>
      </c>
      <c r="AA330" s="39" t="str">
        <f t="shared" si="831"/>
        <v>火</v>
      </c>
      <c r="AB330" s="39" t="str">
        <f t="shared" si="831"/>
        <v>水</v>
      </c>
      <c r="AC330" s="39" t="str">
        <f t="shared" si="831"/>
        <v>木</v>
      </c>
      <c r="AD330" s="40" t="str">
        <f t="shared" si="831"/>
        <v>金</v>
      </c>
      <c r="AE330" s="14"/>
      <c r="AF330" s="24" t="s">
        <v>22</v>
      </c>
      <c r="AG330" s="42">
        <f>COUNTA(C331:AD332)</f>
        <v>0</v>
      </c>
    </row>
    <row r="331" spans="2:33" x14ac:dyDescent="0.15">
      <c r="B331" s="74" t="s">
        <v>23</v>
      </c>
      <c r="C331" s="73"/>
      <c r="D331" s="69"/>
      <c r="E331" s="69"/>
      <c r="F331" s="69"/>
      <c r="G331" s="69"/>
      <c r="H331" s="69"/>
      <c r="I331" s="69"/>
      <c r="J331" s="69"/>
      <c r="K331" s="69"/>
      <c r="L331" s="69"/>
      <c r="M331" s="69"/>
      <c r="N331" s="69"/>
      <c r="O331" s="69"/>
      <c r="P331" s="69"/>
      <c r="Q331" s="69"/>
      <c r="R331" s="69"/>
      <c r="S331" s="69"/>
      <c r="T331" s="69"/>
      <c r="U331" s="69"/>
      <c r="V331" s="69"/>
      <c r="W331" s="69"/>
      <c r="X331" s="69"/>
      <c r="Y331" s="69"/>
      <c r="Z331" s="69"/>
      <c r="AA331" s="69"/>
      <c r="AB331" s="69"/>
      <c r="AC331" s="69"/>
      <c r="AD331" s="82"/>
      <c r="AE331" s="14"/>
      <c r="AF331" s="25" t="s">
        <v>2</v>
      </c>
      <c r="AG331" s="43">
        <f>IF(AND($G$5&gt;=C329,$G$5&lt;=AD329),$G$5-C329+1-AG330,COUNTA(C329:AD329)-AG330)</f>
        <v>28</v>
      </c>
    </row>
    <row r="332" spans="2:33" x14ac:dyDescent="0.15">
      <c r="B332" s="75"/>
      <c r="C332" s="73"/>
      <c r="D332" s="70"/>
      <c r="E332" s="70"/>
      <c r="F332" s="70"/>
      <c r="G332" s="70"/>
      <c r="H332" s="70"/>
      <c r="I332" s="70"/>
      <c r="J332" s="70"/>
      <c r="K332" s="70"/>
      <c r="L332" s="70"/>
      <c r="M332" s="70"/>
      <c r="N332" s="70"/>
      <c r="O332" s="70"/>
      <c r="P332" s="70"/>
      <c r="Q332" s="70"/>
      <c r="R332" s="70"/>
      <c r="S332" s="70"/>
      <c r="T332" s="70"/>
      <c r="U332" s="70"/>
      <c r="V332" s="70"/>
      <c r="W332" s="70"/>
      <c r="X332" s="70"/>
      <c r="Y332" s="70"/>
      <c r="Z332" s="70"/>
      <c r="AA332" s="70"/>
      <c r="AB332" s="70"/>
      <c r="AC332" s="70"/>
      <c r="AD332" s="83"/>
      <c r="AE332" s="14"/>
      <c r="AF332" s="25" t="s">
        <v>9</v>
      </c>
      <c r="AG332" s="43">
        <f>+COUNTA(C333:AD334)</f>
        <v>0</v>
      </c>
    </row>
    <row r="333" spans="2:33" x14ac:dyDescent="0.15">
      <c r="B333" s="89" t="s">
        <v>0</v>
      </c>
      <c r="C333" s="91"/>
      <c r="D333" s="69"/>
      <c r="E333" s="78"/>
      <c r="F333" s="78"/>
      <c r="G333" s="69"/>
      <c r="H333" s="69"/>
      <c r="I333" s="69"/>
      <c r="J333" s="69"/>
      <c r="K333" s="69"/>
      <c r="L333" s="78"/>
      <c r="M333" s="78"/>
      <c r="N333" s="69"/>
      <c r="O333" s="69"/>
      <c r="P333" s="69"/>
      <c r="Q333" s="69"/>
      <c r="R333" s="69"/>
      <c r="S333" s="78"/>
      <c r="T333" s="78"/>
      <c r="U333" s="69"/>
      <c r="V333" s="69"/>
      <c r="W333" s="69"/>
      <c r="X333" s="69"/>
      <c r="Y333" s="69"/>
      <c r="Z333" s="78"/>
      <c r="AA333" s="78"/>
      <c r="AB333" s="69"/>
      <c r="AC333" s="69"/>
      <c r="AD333" s="82"/>
      <c r="AE333" s="14"/>
      <c r="AF333" s="25" t="s">
        <v>12</v>
      </c>
      <c r="AG333" s="27">
        <f>ROUNDDOWN(AG332/AG331,3)</f>
        <v>0</v>
      </c>
    </row>
    <row r="334" spans="2:33" x14ac:dyDescent="0.15">
      <c r="B334" s="90"/>
      <c r="C334" s="91"/>
      <c r="D334" s="70"/>
      <c r="E334" s="79"/>
      <c r="F334" s="79"/>
      <c r="G334" s="70"/>
      <c r="H334" s="70"/>
      <c r="I334" s="70"/>
      <c r="J334" s="70"/>
      <c r="K334" s="70"/>
      <c r="L334" s="79"/>
      <c r="M334" s="79"/>
      <c r="N334" s="70"/>
      <c r="O334" s="70"/>
      <c r="P334" s="70"/>
      <c r="Q334" s="70"/>
      <c r="R334" s="70"/>
      <c r="S334" s="79"/>
      <c r="T334" s="79"/>
      <c r="U334" s="70"/>
      <c r="V334" s="70"/>
      <c r="W334" s="70"/>
      <c r="X334" s="70"/>
      <c r="Y334" s="70"/>
      <c r="Z334" s="79"/>
      <c r="AA334" s="79"/>
      <c r="AB334" s="70"/>
      <c r="AC334" s="70"/>
      <c r="AD334" s="83"/>
      <c r="AE334" s="14"/>
      <c r="AF334" s="25" t="s">
        <v>13</v>
      </c>
      <c r="AG334" s="23">
        <f>+COUNTA(C335:AD336)</f>
        <v>0</v>
      </c>
    </row>
    <row r="335" spans="2:33" x14ac:dyDescent="0.15">
      <c r="B335" s="63" t="s">
        <v>10</v>
      </c>
      <c r="C335" s="65"/>
      <c r="D335" s="67"/>
      <c r="E335" s="67"/>
      <c r="F335" s="67"/>
      <c r="G335" s="67"/>
      <c r="H335" s="67"/>
      <c r="I335" s="67"/>
      <c r="J335" s="67"/>
      <c r="K335" s="67"/>
      <c r="L335" s="67"/>
      <c r="M335" s="67"/>
      <c r="N335" s="67"/>
      <c r="O335" s="67"/>
      <c r="P335" s="67"/>
      <c r="Q335" s="67"/>
      <c r="R335" s="67"/>
      <c r="S335" s="67"/>
      <c r="T335" s="67"/>
      <c r="U335" s="67"/>
      <c r="V335" s="67"/>
      <c r="W335" s="67"/>
      <c r="X335" s="67"/>
      <c r="Y335" s="67"/>
      <c r="Z335" s="67"/>
      <c r="AA335" s="67"/>
      <c r="AB335" s="67"/>
      <c r="AC335" s="67"/>
      <c r="AD335" s="87"/>
      <c r="AE335" s="14"/>
      <c r="AF335" s="29" t="s">
        <v>4</v>
      </c>
      <c r="AG335" s="30">
        <f>ROUNDDOWN(AG334/AG331,3)</f>
        <v>0</v>
      </c>
    </row>
    <row r="336" spans="2:33" x14ac:dyDescent="0.15">
      <c r="B336" s="64"/>
      <c r="C336" s="66"/>
      <c r="D336" s="68"/>
      <c r="E336" s="68"/>
      <c r="F336" s="68"/>
      <c r="G336" s="68"/>
      <c r="H336" s="68"/>
      <c r="I336" s="68"/>
      <c r="J336" s="68"/>
      <c r="K336" s="68"/>
      <c r="L336" s="68"/>
      <c r="M336" s="68"/>
      <c r="N336" s="68"/>
      <c r="O336" s="68"/>
      <c r="P336" s="68"/>
      <c r="Q336" s="68"/>
      <c r="R336" s="68"/>
      <c r="S336" s="68"/>
      <c r="T336" s="68"/>
      <c r="U336" s="68"/>
      <c r="V336" s="68"/>
      <c r="W336" s="68"/>
      <c r="X336" s="68"/>
      <c r="Y336" s="68"/>
      <c r="Z336" s="68"/>
      <c r="AA336" s="68"/>
      <c r="AB336" s="68"/>
      <c r="AC336" s="68"/>
      <c r="AD336" s="88"/>
      <c r="AE336" s="14"/>
      <c r="AF336" s="31"/>
      <c r="AG336" s="32"/>
    </row>
  </sheetData>
  <sheetProtection algorithmName="SHA-512" hashValue="WgYdAB9c9ciYt/hm6HCTKGbjUtwe329kZKHVI2v8vPrvo557KpBaCfrYINpXkgEoJ8WztjiAl8Pfg/GKvXthLA==" saltValue="hdGN3k2N14kBLR0XpgXRbw==" spinCount="100000" sheet="1" objects="1" scenarios="1" formatCells="0"/>
  <mergeCells count="3194">
    <mergeCell ref="AB4:AF4"/>
    <mergeCell ref="B5:E5"/>
    <mergeCell ref="G5:K5"/>
    <mergeCell ref="L5:N5"/>
    <mergeCell ref="P5:R5"/>
    <mergeCell ref="AB5:AF5"/>
    <mergeCell ref="B4:E4"/>
    <mergeCell ref="G4:K4"/>
    <mergeCell ref="S4:T4"/>
    <mergeCell ref="U4:V4"/>
    <mergeCell ref="W4:X4"/>
    <mergeCell ref="Y4:Z4"/>
    <mergeCell ref="U2:V2"/>
    <mergeCell ref="W2:X2"/>
    <mergeCell ref="Y2:Z2"/>
    <mergeCell ref="AB2:AF2"/>
    <mergeCell ref="B3:E3"/>
    <mergeCell ref="S3:T3"/>
    <mergeCell ref="U3:V3"/>
    <mergeCell ref="W3:X3"/>
    <mergeCell ref="Y3:Z3"/>
    <mergeCell ref="AB3:AF3"/>
    <mergeCell ref="G3:Q3"/>
    <mergeCell ref="B16:B17"/>
    <mergeCell ref="C16:C17"/>
    <mergeCell ref="D16:D17"/>
    <mergeCell ref="E16:E17"/>
    <mergeCell ref="F16:F17"/>
    <mergeCell ref="G16:G17"/>
    <mergeCell ref="H16:H17"/>
    <mergeCell ref="I16:I17"/>
    <mergeCell ref="J16:J17"/>
    <mergeCell ref="AD16:AD17"/>
    <mergeCell ref="X16:X17"/>
    <mergeCell ref="Y16:Y17"/>
    <mergeCell ref="Z16:Z17"/>
    <mergeCell ref="AA16:AA17"/>
    <mergeCell ref="AB16:AB17"/>
    <mergeCell ref="AC16:AC17"/>
    <mergeCell ref="N16:N17"/>
    <mergeCell ref="O16:O17"/>
    <mergeCell ref="P16:P17"/>
    <mergeCell ref="W16:W17"/>
    <mergeCell ref="Q16:Q17"/>
    <mergeCell ref="R16:R17"/>
    <mergeCell ref="S16:S17"/>
    <mergeCell ref="T16:T17"/>
    <mergeCell ref="U16:U17"/>
    <mergeCell ref="V16:V17"/>
    <mergeCell ref="K16:K17"/>
    <mergeCell ref="L16:L17"/>
    <mergeCell ref="M16:M17"/>
    <mergeCell ref="T18:T19"/>
    <mergeCell ref="U18:U19"/>
    <mergeCell ref="J18:J19"/>
    <mergeCell ref="K18:K19"/>
    <mergeCell ref="L18:L19"/>
    <mergeCell ref="M18:M19"/>
    <mergeCell ref="AF14:AG14"/>
    <mergeCell ref="V18:V19"/>
    <mergeCell ref="W18:W19"/>
    <mergeCell ref="X18:X19"/>
    <mergeCell ref="Y18:Y19"/>
    <mergeCell ref="Z18:Z19"/>
    <mergeCell ref="AA18:AA19"/>
    <mergeCell ref="P18:P19"/>
    <mergeCell ref="Q18:Q19"/>
    <mergeCell ref="R18:R19"/>
    <mergeCell ref="S18:S19"/>
    <mergeCell ref="AB18:AB19"/>
    <mergeCell ref="AC18:AC19"/>
    <mergeCell ref="AD18:AD19"/>
    <mergeCell ref="B18:B19"/>
    <mergeCell ref="C18:C19"/>
    <mergeCell ref="D18:D19"/>
    <mergeCell ref="E18:E19"/>
    <mergeCell ref="F18:F19"/>
    <mergeCell ref="G18:G19"/>
    <mergeCell ref="H18:H19"/>
    <mergeCell ref="I18:I19"/>
    <mergeCell ref="AA20:AA21"/>
    <mergeCell ref="AB20:AB21"/>
    <mergeCell ref="AC20:AC21"/>
    <mergeCell ref="AD20:AD21"/>
    <mergeCell ref="N18:N19"/>
    <mergeCell ref="O18:O19"/>
    <mergeCell ref="AF23:AG23"/>
    <mergeCell ref="B25:B26"/>
    <mergeCell ref="C25:C26"/>
    <mergeCell ref="D25:D26"/>
    <mergeCell ref="E25:E26"/>
    <mergeCell ref="F25:F26"/>
    <mergeCell ref="U20:U21"/>
    <mergeCell ref="V20:V21"/>
    <mergeCell ref="W20:W21"/>
    <mergeCell ref="X20:X21"/>
    <mergeCell ref="Y20:Y21"/>
    <mergeCell ref="Z20:Z21"/>
    <mergeCell ref="O20:O21"/>
    <mergeCell ref="P20:P21"/>
    <mergeCell ref="Q20:Q21"/>
    <mergeCell ref="R20:R21"/>
    <mergeCell ref="S20:S21"/>
    <mergeCell ref="T20:T21"/>
    <mergeCell ref="B20:B21"/>
    <mergeCell ref="C20:C21"/>
    <mergeCell ref="D20:D21"/>
    <mergeCell ref="E20:E21"/>
    <mergeCell ref="F20:F21"/>
    <mergeCell ref="I20:I21"/>
    <mergeCell ref="J20:J21"/>
    <mergeCell ref="M25:M26"/>
    <mergeCell ref="N25:N26"/>
    <mergeCell ref="O25:O26"/>
    <mergeCell ref="P25:P26"/>
    <mergeCell ref="Q25:Q26"/>
    <mergeCell ref="R25:R26"/>
    <mergeCell ref="G25:G26"/>
    <mergeCell ref="H25:H26"/>
    <mergeCell ref="I25:I26"/>
    <mergeCell ref="J25:J26"/>
    <mergeCell ref="K25:K26"/>
    <mergeCell ref="L25:L26"/>
    <mergeCell ref="K20:K21"/>
    <mergeCell ref="L20:L21"/>
    <mergeCell ref="M20:M21"/>
    <mergeCell ref="N20:N21"/>
    <mergeCell ref="G20:G21"/>
    <mergeCell ref="H20:H21"/>
    <mergeCell ref="L27:L28"/>
    <mergeCell ref="M27:M28"/>
    <mergeCell ref="B27:B28"/>
    <mergeCell ref="C27:C28"/>
    <mergeCell ref="D27:D28"/>
    <mergeCell ref="E27:E28"/>
    <mergeCell ref="F27:F28"/>
    <mergeCell ref="G27:G28"/>
    <mergeCell ref="Y25:Y26"/>
    <mergeCell ref="Z25:Z26"/>
    <mergeCell ref="AA25:AA26"/>
    <mergeCell ref="AB25:AB26"/>
    <mergeCell ref="AC25:AC26"/>
    <mergeCell ref="AD25:AD26"/>
    <mergeCell ref="S25:S26"/>
    <mergeCell ref="T25:T26"/>
    <mergeCell ref="U25:U26"/>
    <mergeCell ref="V25:V26"/>
    <mergeCell ref="W25:W26"/>
    <mergeCell ref="X25:X26"/>
    <mergeCell ref="G29:G30"/>
    <mergeCell ref="H29:H30"/>
    <mergeCell ref="I29:I30"/>
    <mergeCell ref="J29:J30"/>
    <mergeCell ref="K29:K30"/>
    <mergeCell ref="L29:L30"/>
    <mergeCell ref="Z27:Z28"/>
    <mergeCell ref="AA27:AA28"/>
    <mergeCell ref="AB27:AB28"/>
    <mergeCell ref="AC27:AC28"/>
    <mergeCell ref="AD27:AD28"/>
    <mergeCell ref="B29:B30"/>
    <mergeCell ref="C29:C30"/>
    <mergeCell ref="D29:D30"/>
    <mergeCell ref="E29:E30"/>
    <mergeCell ref="F29:F30"/>
    <mergeCell ref="T27:T28"/>
    <mergeCell ref="U27:U28"/>
    <mergeCell ref="V27:V28"/>
    <mergeCell ref="W27:W28"/>
    <mergeCell ref="X27:X28"/>
    <mergeCell ref="Y27:Y28"/>
    <mergeCell ref="N27:N28"/>
    <mergeCell ref="O27:O28"/>
    <mergeCell ref="P27:P28"/>
    <mergeCell ref="Q27:Q28"/>
    <mergeCell ref="R27:R28"/>
    <mergeCell ref="S27:S28"/>
    <mergeCell ref="H27:H28"/>
    <mergeCell ref="I27:I28"/>
    <mergeCell ref="J27:J28"/>
    <mergeCell ref="K27:K28"/>
    <mergeCell ref="Y29:Y30"/>
    <mergeCell ref="Z29:Z30"/>
    <mergeCell ref="AA29:AA30"/>
    <mergeCell ref="AB29:AB30"/>
    <mergeCell ref="AC29:AC30"/>
    <mergeCell ref="AD29:AD30"/>
    <mergeCell ref="S29:S30"/>
    <mergeCell ref="T29:T30"/>
    <mergeCell ref="U29:U30"/>
    <mergeCell ref="V29:V30"/>
    <mergeCell ref="W29:W30"/>
    <mergeCell ref="X29:X30"/>
    <mergeCell ref="M29:M30"/>
    <mergeCell ref="N29:N30"/>
    <mergeCell ref="O29:O30"/>
    <mergeCell ref="P29:P30"/>
    <mergeCell ref="Q29:Q30"/>
    <mergeCell ref="R29:R30"/>
    <mergeCell ref="B34:B35"/>
    <mergeCell ref="C34:C35"/>
    <mergeCell ref="D34:D35"/>
    <mergeCell ref="E34:E35"/>
    <mergeCell ref="F34:F35"/>
    <mergeCell ref="G34:G35"/>
    <mergeCell ref="H34:H35"/>
    <mergeCell ref="I34:I35"/>
    <mergeCell ref="J34:J35"/>
    <mergeCell ref="AD34:AD35"/>
    <mergeCell ref="X34:X35"/>
    <mergeCell ref="Y34:Y35"/>
    <mergeCell ref="Z34:Z35"/>
    <mergeCell ref="AA34:AA35"/>
    <mergeCell ref="AB34:AB35"/>
    <mergeCell ref="AC34:AC35"/>
    <mergeCell ref="N34:N35"/>
    <mergeCell ref="O34:O35"/>
    <mergeCell ref="P34:P35"/>
    <mergeCell ref="W34:W35"/>
    <mergeCell ref="Q34:Q35"/>
    <mergeCell ref="R34:R35"/>
    <mergeCell ref="S34:S35"/>
    <mergeCell ref="T34:T35"/>
    <mergeCell ref="U34:U35"/>
    <mergeCell ref="V34:V35"/>
    <mergeCell ref="K34:K35"/>
    <mergeCell ref="L34:L35"/>
    <mergeCell ref="M34:M35"/>
    <mergeCell ref="T36:T37"/>
    <mergeCell ref="U36:U37"/>
    <mergeCell ref="J36:J37"/>
    <mergeCell ref="K36:K37"/>
    <mergeCell ref="L36:L37"/>
    <mergeCell ref="M36:M37"/>
    <mergeCell ref="AF32:AG32"/>
    <mergeCell ref="V36:V37"/>
    <mergeCell ref="W36:W37"/>
    <mergeCell ref="X36:X37"/>
    <mergeCell ref="Y36:Y37"/>
    <mergeCell ref="Z36:Z37"/>
    <mergeCell ref="AA36:AA37"/>
    <mergeCell ref="P36:P37"/>
    <mergeCell ref="Q36:Q37"/>
    <mergeCell ref="R36:R37"/>
    <mergeCell ref="S36:S37"/>
    <mergeCell ref="AB36:AB37"/>
    <mergeCell ref="AC36:AC37"/>
    <mergeCell ref="AD36:AD37"/>
    <mergeCell ref="B36:B37"/>
    <mergeCell ref="C36:C37"/>
    <mergeCell ref="D36:D37"/>
    <mergeCell ref="E36:E37"/>
    <mergeCell ref="F36:F37"/>
    <mergeCell ref="G36:G37"/>
    <mergeCell ref="H36:H37"/>
    <mergeCell ref="I36:I37"/>
    <mergeCell ref="AA38:AA39"/>
    <mergeCell ref="AB38:AB39"/>
    <mergeCell ref="AC38:AC39"/>
    <mergeCell ref="AD38:AD39"/>
    <mergeCell ref="N36:N37"/>
    <mergeCell ref="O36:O37"/>
    <mergeCell ref="AF41:AG41"/>
    <mergeCell ref="B43:B44"/>
    <mergeCell ref="C43:C44"/>
    <mergeCell ref="D43:D44"/>
    <mergeCell ref="E43:E44"/>
    <mergeCell ref="F43:F44"/>
    <mergeCell ref="U38:U39"/>
    <mergeCell ref="V38:V39"/>
    <mergeCell ref="W38:W39"/>
    <mergeCell ref="X38:X39"/>
    <mergeCell ref="Y38:Y39"/>
    <mergeCell ref="Z38:Z39"/>
    <mergeCell ref="O38:O39"/>
    <mergeCell ref="P38:P39"/>
    <mergeCell ref="Q38:Q39"/>
    <mergeCell ref="R38:R39"/>
    <mergeCell ref="S38:S39"/>
    <mergeCell ref="T38:T39"/>
    <mergeCell ref="B38:B39"/>
    <mergeCell ref="C38:C39"/>
    <mergeCell ref="D38:D39"/>
    <mergeCell ref="E38:E39"/>
    <mergeCell ref="F38:F39"/>
    <mergeCell ref="I38:I39"/>
    <mergeCell ref="J38:J39"/>
    <mergeCell ref="M43:M44"/>
    <mergeCell ref="N43:N44"/>
    <mergeCell ref="O43:O44"/>
    <mergeCell ref="P43:P44"/>
    <mergeCell ref="Q43:Q44"/>
    <mergeCell ref="R43:R44"/>
    <mergeCell ref="G43:G44"/>
    <mergeCell ref="H43:H44"/>
    <mergeCell ref="I43:I44"/>
    <mergeCell ref="J43:J44"/>
    <mergeCell ref="K43:K44"/>
    <mergeCell ref="L43:L44"/>
    <mergeCell ref="K38:K39"/>
    <mergeCell ref="L38:L39"/>
    <mergeCell ref="M38:M39"/>
    <mergeCell ref="N38:N39"/>
    <mergeCell ref="G38:G39"/>
    <mergeCell ref="H38:H39"/>
    <mergeCell ref="L45:L46"/>
    <mergeCell ref="M45:M46"/>
    <mergeCell ref="B45:B46"/>
    <mergeCell ref="C45:C46"/>
    <mergeCell ref="D45:D46"/>
    <mergeCell ref="E45:E46"/>
    <mergeCell ref="F45:F46"/>
    <mergeCell ref="G45:G46"/>
    <mergeCell ref="Y43:Y44"/>
    <mergeCell ref="Z43:Z44"/>
    <mergeCell ref="AA43:AA44"/>
    <mergeCell ref="AB43:AB44"/>
    <mergeCell ref="AC43:AC44"/>
    <mergeCell ref="AD43:AD44"/>
    <mergeCell ref="S43:S44"/>
    <mergeCell ref="T43:T44"/>
    <mergeCell ref="U43:U44"/>
    <mergeCell ref="V43:V44"/>
    <mergeCell ref="W43:W44"/>
    <mergeCell ref="X43:X44"/>
    <mergeCell ref="G47:G48"/>
    <mergeCell ref="H47:H48"/>
    <mergeCell ref="I47:I48"/>
    <mergeCell ref="J47:J48"/>
    <mergeCell ref="K47:K48"/>
    <mergeCell ref="L47:L48"/>
    <mergeCell ref="Z45:Z46"/>
    <mergeCell ref="AA45:AA46"/>
    <mergeCell ref="AB45:AB46"/>
    <mergeCell ref="AC45:AC46"/>
    <mergeCell ref="AD45:AD46"/>
    <mergeCell ref="B47:B48"/>
    <mergeCell ref="C47:C48"/>
    <mergeCell ref="D47:D48"/>
    <mergeCell ref="E47:E48"/>
    <mergeCell ref="F47:F48"/>
    <mergeCell ref="T45:T46"/>
    <mergeCell ref="U45:U46"/>
    <mergeCell ref="V45:V46"/>
    <mergeCell ref="W45:W46"/>
    <mergeCell ref="X45:X46"/>
    <mergeCell ref="Y45:Y46"/>
    <mergeCell ref="N45:N46"/>
    <mergeCell ref="O45:O46"/>
    <mergeCell ref="P45:P46"/>
    <mergeCell ref="Q45:Q46"/>
    <mergeCell ref="R45:R46"/>
    <mergeCell ref="S45:S46"/>
    <mergeCell ref="H45:H46"/>
    <mergeCell ref="I45:I46"/>
    <mergeCell ref="J45:J46"/>
    <mergeCell ref="K45:K46"/>
    <mergeCell ref="Y47:Y48"/>
    <mergeCell ref="Z47:Z48"/>
    <mergeCell ref="AA47:AA48"/>
    <mergeCell ref="AB47:AB48"/>
    <mergeCell ref="AC47:AC48"/>
    <mergeCell ref="AD47:AD48"/>
    <mergeCell ref="S47:S48"/>
    <mergeCell ref="T47:T48"/>
    <mergeCell ref="U47:U48"/>
    <mergeCell ref="V47:V48"/>
    <mergeCell ref="W47:W48"/>
    <mergeCell ref="X47:X48"/>
    <mergeCell ref="M47:M48"/>
    <mergeCell ref="N47:N48"/>
    <mergeCell ref="O47:O48"/>
    <mergeCell ref="P47:P48"/>
    <mergeCell ref="Q47:Q48"/>
    <mergeCell ref="R47:R48"/>
    <mergeCell ref="B52:B53"/>
    <mergeCell ref="C52:C53"/>
    <mergeCell ref="D52:D53"/>
    <mergeCell ref="E52:E53"/>
    <mergeCell ref="F52:F53"/>
    <mergeCell ref="G52:G53"/>
    <mergeCell ref="H52:H53"/>
    <mergeCell ref="I52:I53"/>
    <mergeCell ref="J52:J53"/>
    <mergeCell ref="AD52:AD53"/>
    <mergeCell ref="X52:X53"/>
    <mergeCell ref="Y52:Y53"/>
    <mergeCell ref="Z52:Z53"/>
    <mergeCell ref="AA52:AA53"/>
    <mergeCell ref="AB52:AB53"/>
    <mergeCell ref="AC52:AC53"/>
    <mergeCell ref="N52:N53"/>
    <mergeCell ref="O52:O53"/>
    <mergeCell ref="P52:P53"/>
    <mergeCell ref="W52:W53"/>
    <mergeCell ref="Q52:Q53"/>
    <mergeCell ref="R52:R53"/>
    <mergeCell ref="S52:S53"/>
    <mergeCell ref="T52:T53"/>
    <mergeCell ref="U52:U53"/>
    <mergeCell ref="V52:V53"/>
    <mergeCell ref="K52:K53"/>
    <mergeCell ref="L52:L53"/>
    <mergeCell ref="M52:M53"/>
    <mergeCell ref="T54:T55"/>
    <mergeCell ref="U54:U55"/>
    <mergeCell ref="J54:J55"/>
    <mergeCell ref="K54:K55"/>
    <mergeCell ref="L54:L55"/>
    <mergeCell ref="M54:M55"/>
    <mergeCell ref="AF50:AG50"/>
    <mergeCell ref="V54:V55"/>
    <mergeCell ref="W54:W55"/>
    <mergeCell ref="X54:X55"/>
    <mergeCell ref="Y54:Y55"/>
    <mergeCell ref="Z54:Z55"/>
    <mergeCell ref="AA54:AA55"/>
    <mergeCell ref="P54:P55"/>
    <mergeCell ref="Q54:Q55"/>
    <mergeCell ref="R54:R55"/>
    <mergeCell ref="S54:S55"/>
    <mergeCell ref="AB54:AB55"/>
    <mergeCell ref="AC54:AC55"/>
    <mergeCell ref="AD54:AD55"/>
    <mergeCell ref="B54:B55"/>
    <mergeCell ref="C54:C55"/>
    <mergeCell ref="D54:D55"/>
    <mergeCell ref="E54:E55"/>
    <mergeCell ref="F54:F55"/>
    <mergeCell ref="G54:G55"/>
    <mergeCell ref="H54:H55"/>
    <mergeCell ref="I54:I55"/>
    <mergeCell ref="AA56:AA57"/>
    <mergeCell ref="AB56:AB57"/>
    <mergeCell ref="AC56:AC57"/>
    <mergeCell ref="AD56:AD57"/>
    <mergeCell ref="N54:N55"/>
    <mergeCell ref="O54:O55"/>
    <mergeCell ref="AF59:AG59"/>
    <mergeCell ref="B61:B62"/>
    <mergeCell ref="C61:C62"/>
    <mergeCell ref="D61:D62"/>
    <mergeCell ref="E61:E62"/>
    <mergeCell ref="F61:F62"/>
    <mergeCell ref="U56:U57"/>
    <mergeCell ref="V56:V57"/>
    <mergeCell ref="W56:W57"/>
    <mergeCell ref="X56:X57"/>
    <mergeCell ref="Y56:Y57"/>
    <mergeCell ref="Z56:Z57"/>
    <mergeCell ref="O56:O57"/>
    <mergeCell ref="P56:P57"/>
    <mergeCell ref="Q56:Q57"/>
    <mergeCell ref="R56:R57"/>
    <mergeCell ref="S56:S57"/>
    <mergeCell ref="T56:T57"/>
    <mergeCell ref="B56:B57"/>
    <mergeCell ref="C56:C57"/>
    <mergeCell ref="D56:D57"/>
    <mergeCell ref="E56:E57"/>
    <mergeCell ref="F56:F57"/>
    <mergeCell ref="I56:I57"/>
    <mergeCell ref="J56:J57"/>
    <mergeCell ref="M61:M62"/>
    <mergeCell ref="N61:N62"/>
    <mergeCell ref="O61:O62"/>
    <mergeCell ref="P61:P62"/>
    <mergeCell ref="Q61:Q62"/>
    <mergeCell ref="R61:R62"/>
    <mergeCell ref="G61:G62"/>
    <mergeCell ref="H61:H62"/>
    <mergeCell ref="I61:I62"/>
    <mergeCell ref="J61:J62"/>
    <mergeCell ref="K61:K62"/>
    <mergeCell ref="L61:L62"/>
    <mergeCell ref="K56:K57"/>
    <mergeCell ref="L56:L57"/>
    <mergeCell ref="M56:M57"/>
    <mergeCell ref="N56:N57"/>
    <mergeCell ref="G56:G57"/>
    <mergeCell ref="H56:H57"/>
    <mergeCell ref="L63:L64"/>
    <mergeCell ref="M63:M64"/>
    <mergeCell ref="B63:B64"/>
    <mergeCell ref="C63:C64"/>
    <mergeCell ref="D63:D64"/>
    <mergeCell ref="E63:E64"/>
    <mergeCell ref="F63:F64"/>
    <mergeCell ref="G63:G64"/>
    <mergeCell ref="Y61:Y62"/>
    <mergeCell ref="Z61:Z62"/>
    <mergeCell ref="AA61:AA62"/>
    <mergeCell ref="AB61:AB62"/>
    <mergeCell ref="AC61:AC62"/>
    <mergeCell ref="AD61:AD62"/>
    <mergeCell ref="S61:S62"/>
    <mergeCell ref="T61:T62"/>
    <mergeCell ref="U61:U62"/>
    <mergeCell ref="V61:V62"/>
    <mergeCell ref="W61:W62"/>
    <mergeCell ref="X61:X62"/>
    <mergeCell ref="G65:G66"/>
    <mergeCell ref="H65:H66"/>
    <mergeCell ref="I65:I66"/>
    <mergeCell ref="J65:J66"/>
    <mergeCell ref="K65:K66"/>
    <mergeCell ref="L65:L66"/>
    <mergeCell ref="Z63:Z64"/>
    <mergeCell ref="AA63:AA64"/>
    <mergeCell ref="AB63:AB64"/>
    <mergeCell ref="AC63:AC64"/>
    <mergeCell ref="AD63:AD64"/>
    <mergeCell ref="B65:B66"/>
    <mergeCell ref="C65:C66"/>
    <mergeCell ref="D65:D66"/>
    <mergeCell ref="E65:E66"/>
    <mergeCell ref="F65:F66"/>
    <mergeCell ref="T63:T64"/>
    <mergeCell ref="U63:U64"/>
    <mergeCell ref="V63:V64"/>
    <mergeCell ref="W63:W64"/>
    <mergeCell ref="X63:X64"/>
    <mergeCell ref="Y63:Y64"/>
    <mergeCell ref="N63:N64"/>
    <mergeCell ref="O63:O64"/>
    <mergeCell ref="P63:P64"/>
    <mergeCell ref="Q63:Q64"/>
    <mergeCell ref="R63:R64"/>
    <mergeCell ref="S63:S64"/>
    <mergeCell ref="H63:H64"/>
    <mergeCell ref="I63:I64"/>
    <mergeCell ref="J63:J64"/>
    <mergeCell ref="K63:K64"/>
    <mergeCell ref="G70:G71"/>
    <mergeCell ref="H70:H71"/>
    <mergeCell ref="I70:I71"/>
    <mergeCell ref="J70:J71"/>
    <mergeCell ref="AD70:AD71"/>
    <mergeCell ref="X70:X71"/>
    <mergeCell ref="Y70:Y71"/>
    <mergeCell ref="Z70:Z71"/>
    <mergeCell ref="AA70:AA71"/>
    <mergeCell ref="AB70:AB71"/>
    <mergeCell ref="AC70:AC71"/>
    <mergeCell ref="N70:N71"/>
    <mergeCell ref="O70:O71"/>
    <mergeCell ref="P70:P71"/>
    <mergeCell ref="Y65:Y66"/>
    <mergeCell ref="Z65:Z66"/>
    <mergeCell ref="AA65:AA66"/>
    <mergeCell ref="AB65:AB66"/>
    <mergeCell ref="AC65:AC66"/>
    <mergeCell ref="AD65:AD66"/>
    <mergeCell ref="S65:S66"/>
    <mergeCell ref="T65:T66"/>
    <mergeCell ref="U65:U66"/>
    <mergeCell ref="V65:V66"/>
    <mergeCell ref="W65:W66"/>
    <mergeCell ref="X65:X66"/>
    <mergeCell ref="M65:M66"/>
    <mergeCell ref="N65:N66"/>
    <mergeCell ref="O65:O66"/>
    <mergeCell ref="P65:P66"/>
    <mergeCell ref="Q65:Q66"/>
    <mergeCell ref="R65:R66"/>
    <mergeCell ref="W70:W71"/>
    <mergeCell ref="Q70:Q71"/>
    <mergeCell ref="R70:R71"/>
    <mergeCell ref="S70:S71"/>
    <mergeCell ref="T70:T71"/>
    <mergeCell ref="U70:U71"/>
    <mergeCell ref="V70:V71"/>
    <mergeCell ref="K70:K71"/>
    <mergeCell ref="L70:L71"/>
    <mergeCell ref="M70:M71"/>
    <mergeCell ref="T72:T73"/>
    <mergeCell ref="U72:U73"/>
    <mergeCell ref="J72:J73"/>
    <mergeCell ref="K72:K73"/>
    <mergeCell ref="L72:L73"/>
    <mergeCell ref="M72:M73"/>
    <mergeCell ref="AF68:AG68"/>
    <mergeCell ref="AB72:AB73"/>
    <mergeCell ref="AC72:AC73"/>
    <mergeCell ref="AD72:AD73"/>
    <mergeCell ref="V72:V73"/>
    <mergeCell ref="W72:W73"/>
    <mergeCell ref="X72:X73"/>
    <mergeCell ref="Y72:Y73"/>
    <mergeCell ref="Z72:Z73"/>
    <mergeCell ref="AA72:AA73"/>
    <mergeCell ref="P72:P73"/>
    <mergeCell ref="Q72:Q73"/>
    <mergeCell ref="R72:R73"/>
    <mergeCell ref="S72:S73"/>
    <mergeCell ref="B72:B73"/>
    <mergeCell ref="C72:C73"/>
    <mergeCell ref="D72:D73"/>
    <mergeCell ref="E72:E73"/>
    <mergeCell ref="F72:F73"/>
    <mergeCell ref="G72:G73"/>
    <mergeCell ref="H72:H73"/>
    <mergeCell ref="I72:I73"/>
    <mergeCell ref="AA79:AA80"/>
    <mergeCell ref="AB79:AB80"/>
    <mergeCell ref="AC79:AC80"/>
    <mergeCell ref="AD79:AD80"/>
    <mergeCell ref="S79:S80"/>
    <mergeCell ref="T79:T80"/>
    <mergeCell ref="U79:U80"/>
    <mergeCell ref="V79:V80"/>
    <mergeCell ref="W79:W80"/>
    <mergeCell ref="X79:X80"/>
    <mergeCell ref="I74:I75"/>
    <mergeCell ref="J74:J75"/>
    <mergeCell ref="B74:B75"/>
    <mergeCell ref="C74:C75"/>
    <mergeCell ref="D74:D75"/>
    <mergeCell ref="E74:E75"/>
    <mergeCell ref="F74:F75"/>
    <mergeCell ref="G74:G75"/>
    <mergeCell ref="H74:H75"/>
    <mergeCell ref="R79:R80"/>
    <mergeCell ref="I79:I80"/>
    <mergeCell ref="J79:J80"/>
    <mergeCell ref="K79:K80"/>
    <mergeCell ref="L79:L80"/>
    <mergeCell ref="K74:K75"/>
    <mergeCell ref="L74:L75"/>
    <mergeCell ref="M74:M75"/>
    <mergeCell ref="N74:N75"/>
    <mergeCell ref="AA74:AA75"/>
    <mergeCell ref="AB74:AB75"/>
    <mergeCell ref="AC74:AC75"/>
    <mergeCell ref="AF77:AG77"/>
    <mergeCell ref="B79:B80"/>
    <mergeCell ref="C79:C80"/>
    <mergeCell ref="D79:D80"/>
    <mergeCell ref="E79:E80"/>
    <mergeCell ref="F79:F80"/>
    <mergeCell ref="U74:U75"/>
    <mergeCell ref="V74:V75"/>
    <mergeCell ref="W74:W75"/>
    <mergeCell ref="X74:X75"/>
    <mergeCell ref="Y74:Y75"/>
    <mergeCell ref="Z74:Z75"/>
    <mergeCell ref="O74:O75"/>
    <mergeCell ref="P74:P75"/>
    <mergeCell ref="Q74:Q75"/>
    <mergeCell ref="R74:R75"/>
    <mergeCell ref="S74:S75"/>
    <mergeCell ref="T74:T75"/>
    <mergeCell ref="Y79:Y80"/>
    <mergeCell ref="Z79:Z80"/>
    <mergeCell ref="AD74:AD75"/>
    <mergeCell ref="P79:P80"/>
    <mergeCell ref="Q79:Q80"/>
    <mergeCell ref="Z81:Z82"/>
    <mergeCell ref="AA81:AA82"/>
    <mergeCell ref="AB81:AB82"/>
    <mergeCell ref="AC81:AC82"/>
    <mergeCell ref="AD81:AD82"/>
    <mergeCell ref="B83:B84"/>
    <mergeCell ref="C83:C84"/>
    <mergeCell ref="D83:D84"/>
    <mergeCell ref="E83:E84"/>
    <mergeCell ref="F83:F84"/>
    <mergeCell ref="T81:T82"/>
    <mergeCell ref="U81:U82"/>
    <mergeCell ref="V81:V82"/>
    <mergeCell ref="W81:W82"/>
    <mergeCell ref="X81:X82"/>
    <mergeCell ref="Y81:Y82"/>
    <mergeCell ref="N81:N82"/>
    <mergeCell ref="O81:O82"/>
    <mergeCell ref="P81:P82"/>
    <mergeCell ref="Q81:Q82"/>
    <mergeCell ref="R81:R82"/>
    <mergeCell ref="S81:S82"/>
    <mergeCell ref="H81:H82"/>
    <mergeCell ref="I81:I82"/>
    <mergeCell ref="J81:J82"/>
    <mergeCell ref="K81:K82"/>
    <mergeCell ref="L81:L82"/>
    <mergeCell ref="M81:M82"/>
    <mergeCell ref="B81:B82"/>
    <mergeCell ref="C81:C82"/>
    <mergeCell ref="D81:D82"/>
    <mergeCell ref="AF86:AG86"/>
    <mergeCell ref="B88:B89"/>
    <mergeCell ref="C88:C89"/>
    <mergeCell ref="D88:D89"/>
    <mergeCell ref="E88:E89"/>
    <mergeCell ref="F88:F89"/>
    <mergeCell ref="G88:G89"/>
    <mergeCell ref="H88:H89"/>
    <mergeCell ref="I88:I89"/>
    <mergeCell ref="J88:J89"/>
    <mergeCell ref="Y83:Y84"/>
    <mergeCell ref="Z83:Z84"/>
    <mergeCell ref="AA83:AA84"/>
    <mergeCell ref="AB83:AB84"/>
    <mergeCell ref="AC83:AC84"/>
    <mergeCell ref="AD83:AD84"/>
    <mergeCell ref="S83:S84"/>
    <mergeCell ref="T83:T84"/>
    <mergeCell ref="U83:U84"/>
    <mergeCell ref="V83:V84"/>
    <mergeCell ref="W83:W84"/>
    <mergeCell ref="X83:X84"/>
    <mergeCell ref="M83:M84"/>
    <mergeCell ref="N83:N84"/>
    <mergeCell ref="O83:O84"/>
    <mergeCell ref="P83:P84"/>
    <mergeCell ref="Q83:Q84"/>
    <mergeCell ref="R83:R84"/>
    <mergeCell ref="G83:G84"/>
    <mergeCell ref="H83:H84"/>
    <mergeCell ref="I83:I84"/>
    <mergeCell ref="AC88:AC89"/>
    <mergeCell ref="AD88:AD89"/>
    <mergeCell ref="B90:B91"/>
    <mergeCell ref="C90:C91"/>
    <mergeCell ref="D90:D91"/>
    <mergeCell ref="E90:E91"/>
    <mergeCell ref="F90:F91"/>
    <mergeCell ref="G90:G91"/>
    <mergeCell ref="H90:H91"/>
    <mergeCell ref="I90:I91"/>
    <mergeCell ref="W88:W89"/>
    <mergeCell ref="X88:X89"/>
    <mergeCell ref="Y88:Y89"/>
    <mergeCell ref="Z88:Z89"/>
    <mergeCell ref="AA88:AA89"/>
    <mergeCell ref="AB88:AB89"/>
    <mergeCell ref="Q88:Q89"/>
    <mergeCell ref="R88:R89"/>
    <mergeCell ref="S88:S89"/>
    <mergeCell ref="T88:T89"/>
    <mergeCell ref="U88:U89"/>
    <mergeCell ref="V88:V89"/>
    <mergeCell ref="K88:K89"/>
    <mergeCell ref="L88:L89"/>
    <mergeCell ref="M88:M89"/>
    <mergeCell ref="N88:N89"/>
    <mergeCell ref="O88:O89"/>
    <mergeCell ref="P88:P89"/>
    <mergeCell ref="AB90:AB91"/>
    <mergeCell ref="AC90:AC91"/>
    <mergeCell ref="AD90:AD91"/>
    <mergeCell ref="V90:V91"/>
    <mergeCell ref="W90:W91"/>
    <mergeCell ref="X90:X91"/>
    <mergeCell ref="Y90:Y91"/>
    <mergeCell ref="Z90:Z91"/>
    <mergeCell ref="AA90:AA91"/>
    <mergeCell ref="P90:P91"/>
    <mergeCell ref="Q90:Q91"/>
    <mergeCell ref="R90:R91"/>
    <mergeCell ref="S90:S91"/>
    <mergeCell ref="T90:T91"/>
    <mergeCell ref="U90:U91"/>
    <mergeCell ref="J90:J91"/>
    <mergeCell ref="K90:K91"/>
    <mergeCell ref="L90:L91"/>
    <mergeCell ref="M90:M91"/>
    <mergeCell ref="N90:N91"/>
    <mergeCell ref="O90:O91"/>
    <mergeCell ref="AB92:AB93"/>
    <mergeCell ref="AC92:AC93"/>
    <mergeCell ref="AD92:AD93"/>
    <mergeCell ref="U92:U93"/>
    <mergeCell ref="V92:V93"/>
    <mergeCell ref="W92:W93"/>
    <mergeCell ref="X92:X93"/>
    <mergeCell ref="Y92:Y93"/>
    <mergeCell ref="Z92:Z93"/>
    <mergeCell ref="O92:O93"/>
    <mergeCell ref="P92:P93"/>
    <mergeCell ref="Q92:Q93"/>
    <mergeCell ref="R92:R93"/>
    <mergeCell ref="S92:S93"/>
    <mergeCell ref="T92:T93"/>
    <mergeCell ref="I92:I93"/>
    <mergeCell ref="J92:J93"/>
    <mergeCell ref="K92:K93"/>
    <mergeCell ref="L92:L93"/>
    <mergeCell ref="M92:M93"/>
    <mergeCell ref="N92:N93"/>
    <mergeCell ref="AA92:AA93"/>
    <mergeCell ref="AF95:AG95"/>
    <mergeCell ref="B97:B98"/>
    <mergeCell ref="C97:C98"/>
    <mergeCell ref="D97:D98"/>
    <mergeCell ref="E97:E98"/>
    <mergeCell ref="F97:F98"/>
    <mergeCell ref="G97:G98"/>
    <mergeCell ref="H97:H98"/>
    <mergeCell ref="I97:I98"/>
    <mergeCell ref="J97:J98"/>
    <mergeCell ref="K97:K98"/>
    <mergeCell ref="L97:L98"/>
    <mergeCell ref="M97:M98"/>
    <mergeCell ref="N97:N98"/>
    <mergeCell ref="O97:O98"/>
    <mergeCell ref="P97:P98"/>
    <mergeCell ref="Q97:Q98"/>
    <mergeCell ref="R97:R98"/>
    <mergeCell ref="S97:S98"/>
    <mergeCell ref="T97:T98"/>
    <mergeCell ref="U97:U98"/>
    <mergeCell ref="V97:V98"/>
    <mergeCell ref="W97:W98"/>
    <mergeCell ref="X97:X98"/>
    <mergeCell ref="U99:U100"/>
    <mergeCell ref="V99:V100"/>
    <mergeCell ref="W99:W100"/>
    <mergeCell ref="X99:X100"/>
    <mergeCell ref="Y99:Y100"/>
    <mergeCell ref="Z99:Z100"/>
    <mergeCell ref="AA99:AA100"/>
    <mergeCell ref="AB99:AB100"/>
    <mergeCell ref="Y97:Y98"/>
    <mergeCell ref="Z97:Z98"/>
    <mergeCell ref="AA97:AA98"/>
    <mergeCell ref="AB97:AB98"/>
    <mergeCell ref="AC97:AC98"/>
    <mergeCell ref="AD97:AD98"/>
    <mergeCell ref="B99:B100"/>
    <mergeCell ref="C99:C100"/>
    <mergeCell ref="D99:D100"/>
    <mergeCell ref="E99:E100"/>
    <mergeCell ref="F99:F100"/>
    <mergeCell ref="G99:G100"/>
    <mergeCell ref="H99:H100"/>
    <mergeCell ref="I99:I100"/>
    <mergeCell ref="J99:J100"/>
    <mergeCell ref="K99:K100"/>
    <mergeCell ref="L99:L100"/>
    <mergeCell ref="M99:M100"/>
    <mergeCell ref="N99:N100"/>
    <mergeCell ref="O99:O100"/>
    <mergeCell ref="P99:P100"/>
    <mergeCell ref="Q99:Q100"/>
    <mergeCell ref="R99:R100"/>
    <mergeCell ref="S99:S100"/>
    <mergeCell ref="X101:X102"/>
    <mergeCell ref="Y101:Y102"/>
    <mergeCell ref="Z101:Z102"/>
    <mergeCell ref="AA101:AA102"/>
    <mergeCell ref="AB101:AB102"/>
    <mergeCell ref="AC101:AC102"/>
    <mergeCell ref="AD101:AD102"/>
    <mergeCell ref="AC99:AC100"/>
    <mergeCell ref="AD99:AD100"/>
    <mergeCell ref="B101:B102"/>
    <mergeCell ref="C101:C102"/>
    <mergeCell ref="D101:D102"/>
    <mergeCell ref="E101:E102"/>
    <mergeCell ref="F101:F102"/>
    <mergeCell ref="G101:G102"/>
    <mergeCell ref="H101:H102"/>
    <mergeCell ref="I101:I102"/>
    <mergeCell ref="J101:J102"/>
    <mergeCell ref="K101:K102"/>
    <mergeCell ref="L101:L102"/>
    <mergeCell ref="M101:M102"/>
    <mergeCell ref="N101:N102"/>
    <mergeCell ref="O101:O102"/>
    <mergeCell ref="P101:P102"/>
    <mergeCell ref="Q101:Q102"/>
    <mergeCell ref="R101:R102"/>
    <mergeCell ref="S101:S102"/>
    <mergeCell ref="T101:T102"/>
    <mergeCell ref="U101:U102"/>
    <mergeCell ref="V101:V102"/>
    <mergeCell ref="W101:W102"/>
    <mergeCell ref="T99:T100"/>
    <mergeCell ref="AD110:AD111"/>
    <mergeCell ref="Q110:Q111"/>
    <mergeCell ref="B108:B109"/>
    <mergeCell ref="C108:C109"/>
    <mergeCell ref="D108:D109"/>
    <mergeCell ref="E108:E109"/>
    <mergeCell ref="F108:F109"/>
    <mergeCell ref="G108:G109"/>
    <mergeCell ref="H108:H109"/>
    <mergeCell ref="I108:I109"/>
    <mergeCell ref="J108:J109"/>
    <mergeCell ref="K108:K109"/>
    <mergeCell ref="L108:L109"/>
    <mergeCell ref="M108:M109"/>
    <mergeCell ref="N108:N109"/>
    <mergeCell ref="O108:O109"/>
    <mergeCell ref="P108:P109"/>
    <mergeCell ref="Q108:Q109"/>
    <mergeCell ref="R108:R109"/>
    <mergeCell ref="AC108:AC109"/>
    <mergeCell ref="AD108:AD109"/>
    <mergeCell ref="AC110:AC111"/>
    <mergeCell ref="T110:T111"/>
    <mergeCell ref="U110:U111"/>
    <mergeCell ref="V110:V111"/>
    <mergeCell ref="W110:W111"/>
    <mergeCell ref="X110:X111"/>
    <mergeCell ref="Y110:Y111"/>
    <mergeCell ref="Z110:Z111"/>
    <mergeCell ref="AA110:AA111"/>
    <mergeCell ref="AB110:AB111"/>
    <mergeCell ref="K110:K111"/>
    <mergeCell ref="AA106:AA107"/>
    <mergeCell ref="AB106:AB107"/>
    <mergeCell ref="AC106:AC107"/>
    <mergeCell ref="AD106:AD107"/>
    <mergeCell ref="S108:S109"/>
    <mergeCell ref="T108:T109"/>
    <mergeCell ref="U108:U109"/>
    <mergeCell ref="R106:R107"/>
    <mergeCell ref="S106:S107"/>
    <mergeCell ref="T106:T107"/>
    <mergeCell ref="U106:U107"/>
    <mergeCell ref="V106:V107"/>
    <mergeCell ref="W106:W107"/>
    <mergeCell ref="X106:X107"/>
    <mergeCell ref="Y106:Y107"/>
    <mergeCell ref="Z106:Z107"/>
    <mergeCell ref="B117:B118"/>
    <mergeCell ref="C117:C118"/>
    <mergeCell ref="D117:D118"/>
    <mergeCell ref="E117:E118"/>
    <mergeCell ref="F117:F118"/>
    <mergeCell ref="G117:G118"/>
    <mergeCell ref="H117:H118"/>
    <mergeCell ref="I117:I118"/>
    <mergeCell ref="J117:J118"/>
    <mergeCell ref="K117:K118"/>
    <mergeCell ref="L117:L118"/>
    <mergeCell ref="M117:M118"/>
    <mergeCell ref="N117:N118"/>
    <mergeCell ref="O117:O118"/>
    <mergeCell ref="P117:P118"/>
    <mergeCell ref="Q117:Q118"/>
    <mergeCell ref="P110:P111"/>
    <mergeCell ref="Y117:Y118"/>
    <mergeCell ref="Z117:Z118"/>
    <mergeCell ref="W115:W116"/>
    <mergeCell ref="X115:X116"/>
    <mergeCell ref="Y115:Y116"/>
    <mergeCell ref="Z115:Z116"/>
    <mergeCell ref="AA115:AA116"/>
    <mergeCell ref="AB115:AB116"/>
    <mergeCell ref="AC115:AC116"/>
    <mergeCell ref="V119:V120"/>
    <mergeCell ref="W119:W120"/>
    <mergeCell ref="X119:X120"/>
    <mergeCell ref="Y119:Y120"/>
    <mergeCell ref="Z119:Z120"/>
    <mergeCell ref="AA119:AA120"/>
    <mergeCell ref="AB119:AB120"/>
    <mergeCell ref="AC119:AC120"/>
    <mergeCell ref="R110:R111"/>
    <mergeCell ref="S110:S111"/>
    <mergeCell ref="AD119:AD120"/>
    <mergeCell ref="AA117:AA118"/>
    <mergeCell ref="AB117:AB118"/>
    <mergeCell ref="AC117:AC118"/>
    <mergeCell ref="AD117:AD118"/>
    <mergeCell ref="B119:B120"/>
    <mergeCell ref="C119:C120"/>
    <mergeCell ref="D119:D120"/>
    <mergeCell ref="E119:E120"/>
    <mergeCell ref="F119:F120"/>
    <mergeCell ref="G119:G120"/>
    <mergeCell ref="H119:H120"/>
    <mergeCell ref="I119:I120"/>
    <mergeCell ref="J119:J120"/>
    <mergeCell ref="K119:K120"/>
    <mergeCell ref="L119:L120"/>
    <mergeCell ref="M119:M120"/>
    <mergeCell ref="N119:N120"/>
    <mergeCell ref="O119:O120"/>
    <mergeCell ref="P119:P120"/>
    <mergeCell ref="Q119:Q120"/>
    <mergeCell ref="R119:R120"/>
    <mergeCell ref="S119:S120"/>
    <mergeCell ref="T119:T120"/>
    <mergeCell ref="U119:U120"/>
    <mergeCell ref="R117:R118"/>
    <mergeCell ref="S117:S118"/>
    <mergeCell ref="T117:T118"/>
    <mergeCell ref="U117:U118"/>
    <mergeCell ref="V117:V118"/>
    <mergeCell ref="W117:W118"/>
    <mergeCell ref="X117:X118"/>
    <mergeCell ref="AF122:AG122"/>
    <mergeCell ref="B124:B125"/>
    <mergeCell ref="C124:C125"/>
    <mergeCell ref="D124:D125"/>
    <mergeCell ref="E124:E125"/>
    <mergeCell ref="F124:F125"/>
    <mergeCell ref="G124:G125"/>
    <mergeCell ref="H124:H125"/>
    <mergeCell ref="I124:I125"/>
    <mergeCell ref="J124:J125"/>
    <mergeCell ref="K124:K125"/>
    <mergeCell ref="L124:L125"/>
    <mergeCell ref="M124:M125"/>
    <mergeCell ref="N124:N125"/>
    <mergeCell ref="O124:O125"/>
    <mergeCell ref="P124:P125"/>
    <mergeCell ref="Q124:Q125"/>
    <mergeCell ref="R124:R125"/>
    <mergeCell ref="S124:S125"/>
    <mergeCell ref="T124:T125"/>
    <mergeCell ref="U124:U125"/>
    <mergeCell ref="V124:V125"/>
    <mergeCell ref="W124:W125"/>
    <mergeCell ref="X124:X125"/>
    <mergeCell ref="AC124:AC125"/>
    <mergeCell ref="AD124:AD125"/>
    <mergeCell ref="Y124:Y125"/>
    <mergeCell ref="Z124:Z125"/>
    <mergeCell ref="AA124:AA125"/>
    <mergeCell ref="AB124:AB125"/>
    <mergeCell ref="B126:B127"/>
    <mergeCell ref="C126:C127"/>
    <mergeCell ref="D126:D127"/>
    <mergeCell ref="E126:E127"/>
    <mergeCell ref="F126:F127"/>
    <mergeCell ref="G126:G127"/>
    <mergeCell ref="H126:H127"/>
    <mergeCell ref="I126:I127"/>
    <mergeCell ref="J126:J127"/>
    <mergeCell ref="K126:K127"/>
    <mergeCell ref="L126:L127"/>
    <mergeCell ref="M126:M127"/>
    <mergeCell ref="N126:N127"/>
    <mergeCell ref="O126:O127"/>
    <mergeCell ref="P126:P127"/>
    <mergeCell ref="Q126:Q127"/>
    <mergeCell ref="R126:R127"/>
    <mergeCell ref="S126:S127"/>
    <mergeCell ref="AC126:AC127"/>
    <mergeCell ref="AD126:AD127"/>
    <mergeCell ref="D128:D129"/>
    <mergeCell ref="E128:E129"/>
    <mergeCell ref="F128:F129"/>
    <mergeCell ref="G128:G129"/>
    <mergeCell ref="H128:H129"/>
    <mergeCell ref="I128:I129"/>
    <mergeCell ref="J128:J129"/>
    <mergeCell ref="K128:K129"/>
    <mergeCell ref="L128:L129"/>
    <mergeCell ref="M128:M129"/>
    <mergeCell ref="N128:N129"/>
    <mergeCell ref="O128:O129"/>
    <mergeCell ref="P128:P129"/>
    <mergeCell ref="Q128:Q129"/>
    <mergeCell ref="R128:R129"/>
    <mergeCell ref="AB126:AB127"/>
    <mergeCell ref="S128:S129"/>
    <mergeCell ref="T128:T129"/>
    <mergeCell ref="U128:U129"/>
    <mergeCell ref="V128:V129"/>
    <mergeCell ref="W128:W129"/>
    <mergeCell ref="T126:T127"/>
    <mergeCell ref="U126:U127"/>
    <mergeCell ref="V126:V127"/>
    <mergeCell ref="W126:W127"/>
    <mergeCell ref="X126:X127"/>
    <mergeCell ref="Y126:Y127"/>
    <mergeCell ref="Z126:Z127"/>
    <mergeCell ref="AA126:AA127"/>
    <mergeCell ref="AF131:AG131"/>
    <mergeCell ref="B133:B134"/>
    <mergeCell ref="C133:C134"/>
    <mergeCell ref="D133:D134"/>
    <mergeCell ref="E133:E134"/>
    <mergeCell ref="F133:F134"/>
    <mergeCell ref="G133:G134"/>
    <mergeCell ref="H133:H134"/>
    <mergeCell ref="I133:I134"/>
    <mergeCell ref="J133:J134"/>
    <mergeCell ref="K133:K134"/>
    <mergeCell ref="L133:L134"/>
    <mergeCell ref="M133:M134"/>
    <mergeCell ref="N133:N134"/>
    <mergeCell ref="O133:O134"/>
    <mergeCell ref="P133:P134"/>
    <mergeCell ref="Q133:Q134"/>
    <mergeCell ref="B128:B129"/>
    <mergeCell ref="C128:C129"/>
    <mergeCell ref="U135:U136"/>
    <mergeCell ref="R133:R134"/>
    <mergeCell ref="S133:S134"/>
    <mergeCell ref="T133:T134"/>
    <mergeCell ref="U133:U134"/>
    <mergeCell ref="V133:V134"/>
    <mergeCell ref="W133:W134"/>
    <mergeCell ref="X133:X134"/>
    <mergeCell ref="Y133:Y134"/>
    <mergeCell ref="Z133:Z134"/>
    <mergeCell ref="X128:X129"/>
    <mergeCell ref="Y128:Y129"/>
    <mergeCell ref="Z128:Z129"/>
    <mergeCell ref="AA128:AA129"/>
    <mergeCell ref="AB128:AB129"/>
    <mergeCell ref="B135:B136"/>
    <mergeCell ref="C135:C136"/>
    <mergeCell ref="D135:D136"/>
    <mergeCell ref="E135:E136"/>
    <mergeCell ref="F135:F136"/>
    <mergeCell ref="G135:G136"/>
    <mergeCell ref="H135:H136"/>
    <mergeCell ref="I135:I136"/>
    <mergeCell ref="J135:J136"/>
    <mergeCell ref="K135:K136"/>
    <mergeCell ref="L135:L136"/>
    <mergeCell ref="M135:M136"/>
    <mergeCell ref="N135:N136"/>
    <mergeCell ref="O135:O136"/>
    <mergeCell ref="P135:P136"/>
    <mergeCell ref="AC128:AC129"/>
    <mergeCell ref="AD128:AD129"/>
    <mergeCell ref="V135:V136"/>
    <mergeCell ref="W135:W136"/>
    <mergeCell ref="X135:X136"/>
    <mergeCell ref="Y135:Y136"/>
    <mergeCell ref="Z135:Z136"/>
    <mergeCell ref="AA135:AA136"/>
    <mergeCell ref="AB135:AB136"/>
    <mergeCell ref="AC135:AC136"/>
    <mergeCell ref="AD135:AD136"/>
    <mergeCell ref="AA133:AA134"/>
    <mergeCell ref="AB133:AB134"/>
    <mergeCell ref="AC133:AC134"/>
    <mergeCell ref="AD133:AD134"/>
    <mergeCell ref="S135:S136"/>
    <mergeCell ref="T135:T136"/>
    <mergeCell ref="Q135:Q136"/>
    <mergeCell ref="R135:R136"/>
    <mergeCell ref="AB137:AB138"/>
    <mergeCell ref="K137:K138"/>
    <mergeCell ref="L137:L138"/>
    <mergeCell ref="M137:M138"/>
    <mergeCell ref="N137:N138"/>
    <mergeCell ref="O137:O138"/>
    <mergeCell ref="P137:P138"/>
    <mergeCell ref="Q137:Q138"/>
    <mergeCell ref="R137:R138"/>
    <mergeCell ref="S137:S138"/>
    <mergeCell ref="B137:B138"/>
    <mergeCell ref="C137:C138"/>
    <mergeCell ref="D137:D138"/>
    <mergeCell ref="E137:E138"/>
    <mergeCell ref="F137:F138"/>
    <mergeCell ref="G137:G138"/>
    <mergeCell ref="H137:H138"/>
    <mergeCell ref="I137:I138"/>
    <mergeCell ref="J137:J138"/>
    <mergeCell ref="AC137:AC138"/>
    <mergeCell ref="AD137:AD138"/>
    <mergeCell ref="AF140:AG140"/>
    <mergeCell ref="B142:B143"/>
    <mergeCell ref="C142:C143"/>
    <mergeCell ref="D142:D143"/>
    <mergeCell ref="E142:E143"/>
    <mergeCell ref="F142:F143"/>
    <mergeCell ref="G142:G143"/>
    <mergeCell ref="H142:H143"/>
    <mergeCell ref="I142:I143"/>
    <mergeCell ref="J142:J143"/>
    <mergeCell ref="K142:K143"/>
    <mergeCell ref="L142:L143"/>
    <mergeCell ref="M142:M143"/>
    <mergeCell ref="N142:N143"/>
    <mergeCell ref="O142:O143"/>
    <mergeCell ref="P142:P143"/>
    <mergeCell ref="Q142:Q143"/>
    <mergeCell ref="R142:R143"/>
    <mergeCell ref="S142:S143"/>
    <mergeCell ref="T142:T143"/>
    <mergeCell ref="U142:U143"/>
    <mergeCell ref="V142:V143"/>
    <mergeCell ref="T137:T138"/>
    <mergeCell ref="U137:U138"/>
    <mergeCell ref="V137:V138"/>
    <mergeCell ref="W137:W138"/>
    <mergeCell ref="X137:X138"/>
    <mergeCell ref="Y137:Y138"/>
    <mergeCell ref="Z137:Z138"/>
    <mergeCell ref="AA137:AA138"/>
    <mergeCell ref="AD142:AD143"/>
    <mergeCell ref="B144:B145"/>
    <mergeCell ref="C144:C145"/>
    <mergeCell ref="D144:D145"/>
    <mergeCell ref="E144:E145"/>
    <mergeCell ref="F144:F145"/>
    <mergeCell ref="G144:G145"/>
    <mergeCell ref="H144:H145"/>
    <mergeCell ref="I144:I145"/>
    <mergeCell ref="J144:J145"/>
    <mergeCell ref="K144:K145"/>
    <mergeCell ref="L144:L145"/>
    <mergeCell ref="M144:M145"/>
    <mergeCell ref="N144:N145"/>
    <mergeCell ref="O144:O145"/>
    <mergeCell ref="P144:P145"/>
    <mergeCell ref="Q144:Q145"/>
    <mergeCell ref="Y144:Y145"/>
    <mergeCell ref="Z144:Z145"/>
    <mergeCell ref="W142:W143"/>
    <mergeCell ref="X142:X143"/>
    <mergeCell ref="Y142:Y143"/>
    <mergeCell ref="Z142:Z143"/>
    <mergeCell ref="AA142:AA143"/>
    <mergeCell ref="AB142:AB143"/>
    <mergeCell ref="AC142:AC143"/>
    <mergeCell ref="V146:V147"/>
    <mergeCell ref="W146:W147"/>
    <mergeCell ref="X146:X147"/>
    <mergeCell ref="Y146:Y147"/>
    <mergeCell ref="Z146:Z147"/>
    <mergeCell ref="AA146:AA147"/>
    <mergeCell ref="AB146:AB147"/>
    <mergeCell ref="AC146:AC147"/>
    <mergeCell ref="AD146:AD147"/>
    <mergeCell ref="AA144:AA145"/>
    <mergeCell ref="AB144:AB145"/>
    <mergeCell ref="AC144:AC145"/>
    <mergeCell ref="AD144:AD145"/>
    <mergeCell ref="B146:B147"/>
    <mergeCell ref="C146:C147"/>
    <mergeCell ref="D146:D147"/>
    <mergeCell ref="E146:E147"/>
    <mergeCell ref="F146:F147"/>
    <mergeCell ref="G146:G147"/>
    <mergeCell ref="H146:H147"/>
    <mergeCell ref="I146:I147"/>
    <mergeCell ref="J146:J147"/>
    <mergeCell ref="K146:K147"/>
    <mergeCell ref="L146:L147"/>
    <mergeCell ref="M146:M147"/>
    <mergeCell ref="N146:N147"/>
    <mergeCell ref="O146:O147"/>
    <mergeCell ref="P146:P147"/>
    <mergeCell ref="Q146:Q147"/>
    <mergeCell ref="R146:R147"/>
    <mergeCell ref="S146:S147"/>
    <mergeCell ref="T146:T147"/>
    <mergeCell ref="U146:U147"/>
    <mergeCell ref="R144:R145"/>
    <mergeCell ref="S144:S145"/>
    <mergeCell ref="T144:T145"/>
    <mergeCell ref="U144:U145"/>
    <mergeCell ref="V144:V145"/>
    <mergeCell ref="W144:W145"/>
    <mergeCell ref="X144:X145"/>
    <mergeCell ref="AF149:AG149"/>
    <mergeCell ref="B151:B152"/>
    <mergeCell ref="C151:C152"/>
    <mergeCell ref="D151:D152"/>
    <mergeCell ref="E151:E152"/>
    <mergeCell ref="F151:F152"/>
    <mergeCell ref="G151:G152"/>
    <mergeCell ref="H151:H152"/>
    <mergeCell ref="I151:I152"/>
    <mergeCell ref="J151:J152"/>
    <mergeCell ref="K151:K152"/>
    <mergeCell ref="L151:L152"/>
    <mergeCell ref="M151:M152"/>
    <mergeCell ref="N151:N152"/>
    <mergeCell ref="O151:O152"/>
    <mergeCell ref="P151:P152"/>
    <mergeCell ref="Q151:Q152"/>
    <mergeCell ref="R151:R152"/>
    <mergeCell ref="S151:S152"/>
    <mergeCell ref="T151:T152"/>
    <mergeCell ref="U151:U152"/>
    <mergeCell ref="V151:V152"/>
    <mergeCell ref="W151:W152"/>
    <mergeCell ref="X151:X152"/>
    <mergeCell ref="AC151:AC152"/>
    <mergeCell ref="AD151:AD152"/>
    <mergeCell ref="B153:B154"/>
    <mergeCell ref="C153:C154"/>
    <mergeCell ref="D153:D154"/>
    <mergeCell ref="E153:E154"/>
    <mergeCell ref="F153:F154"/>
    <mergeCell ref="G153:G154"/>
    <mergeCell ref="H153:H154"/>
    <mergeCell ref="I153:I154"/>
    <mergeCell ref="J153:J154"/>
    <mergeCell ref="K153:K154"/>
    <mergeCell ref="L153:L154"/>
    <mergeCell ref="M153:M154"/>
    <mergeCell ref="N153:N154"/>
    <mergeCell ref="O153:O154"/>
    <mergeCell ref="P153:P154"/>
    <mergeCell ref="Q153:Q154"/>
    <mergeCell ref="R153:R154"/>
    <mergeCell ref="S153:S154"/>
    <mergeCell ref="AC153:AC154"/>
    <mergeCell ref="AD153:AD154"/>
    <mergeCell ref="AA153:AA154"/>
    <mergeCell ref="D155:D156"/>
    <mergeCell ref="E155:E156"/>
    <mergeCell ref="F155:F156"/>
    <mergeCell ref="G155:G156"/>
    <mergeCell ref="H155:H156"/>
    <mergeCell ref="I155:I156"/>
    <mergeCell ref="J155:J156"/>
    <mergeCell ref="K155:K156"/>
    <mergeCell ref="L155:L156"/>
    <mergeCell ref="M155:M156"/>
    <mergeCell ref="N155:N156"/>
    <mergeCell ref="O155:O156"/>
    <mergeCell ref="P155:P156"/>
    <mergeCell ref="Q155:Q156"/>
    <mergeCell ref="R155:R156"/>
    <mergeCell ref="AB153:AB154"/>
    <mergeCell ref="Y151:Y152"/>
    <mergeCell ref="Z151:Z152"/>
    <mergeCell ref="AA151:AA152"/>
    <mergeCell ref="AB151:AB152"/>
    <mergeCell ref="S155:S156"/>
    <mergeCell ref="T155:T156"/>
    <mergeCell ref="U155:U156"/>
    <mergeCell ref="V155:V156"/>
    <mergeCell ref="W155:W156"/>
    <mergeCell ref="T153:T154"/>
    <mergeCell ref="U153:U154"/>
    <mergeCell ref="V153:V154"/>
    <mergeCell ref="W153:W154"/>
    <mergeCell ref="X153:X154"/>
    <mergeCell ref="Y153:Y154"/>
    <mergeCell ref="Z153:Z154"/>
    <mergeCell ref="AF158:AG158"/>
    <mergeCell ref="B160:B161"/>
    <mergeCell ref="C160:C161"/>
    <mergeCell ref="D160:D161"/>
    <mergeCell ref="E160:E161"/>
    <mergeCell ref="F160:F161"/>
    <mergeCell ref="G160:G161"/>
    <mergeCell ref="H160:H161"/>
    <mergeCell ref="I160:I161"/>
    <mergeCell ref="J160:J161"/>
    <mergeCell ref="K160:K161"/>
    <mergeCell ref="L160:L161"/>
    <mergeCell ref="M160:M161"/>
    <mergeCell ref="N160:N161"/>
    <mergeCell ref="O160:O161"/>
    <mergeCell ref="P160:P161"/>
    <mergeCell ref="Q160:Q161"/>
    <mergeCell ref="B155:B156"/>
    <mergeCell ref="C155:C156"/>
    <mergeCell ref="U162:U163"/>
    <mergeCell ref="R160:R161"/>
    <mergeCell ref="S160:S161"/>
    <mergeCell ref="T160:T161"/>
    <mergeCell ref="U160:U161"/>
    <mergeCell ref="V160:V161"/>
    <mergeCell ref="W160:W161"/>
    <mergeCell ref="X160:X161"/>
    <mergeCell ref="Y160:Y161"/>
    <mergeCell ref="Z160:Z161"/>
    <mergeCell ref="X155:X156"/>
    <mergeCell ref="Y155:Y156"/>
    <mergeCell ref="Z155:Z156"/>
    <mergeCell ref="AA155:AA156"/>
    <mergeCell ref="AB155:AB156"/>
    <mergeCell ref="B162:B163"/>
    <mergeCell ref="C162:C163"/>
    <mergeCell ref="D162:D163"/>
    <mergeCell ref="E162:E163"/>
    <mergeCell ref="F162:F163"/>
    <mergeCell ref="G162:G163"/>
    <mergeCell ref="H162:H163"/>
    <mergeCell ref="I162:I163"/>
    <mergeCell ref="J162:J163"/>
    <mergeCell ref="K162:K163"/>
    <mergeCell ref="L162:L163"/>
    <mergeCell ref="M162:M163"/>
    <mergeCell ref="N162:N163"/>
    <mergeCell ref="O162:O163"/>
    <mergeCell ref="P162:P163"/>
    <mergeCell ref="AC155:AC156"/>
    <mergeCell ref="AD155:AD156"/>
    <mergeCell ref="V162:V163"/>
    <mergeCell ref="W162:W163"/>
    <mergeCell ref="X162:X163"/>
    <mergeCell ref="Y162:Y163"/>
    <mergeCell ref="Z162:Z163"/>
    <mergeCell ref="AA162:AA163"/>
    <mergeCell ref="AB162:AB163"/>
    <mergeCell ref="AC162:AC163"/>
    <mergeCell ref="AD162:AD163"/>
    <mergeCell ref="AA160:AA161"/>
    <mergeCell ref="AB160:AB161"/>
    <mergeCell ref="AC160:AC161"/>
    <mergeCell ref="AD160:AD161"/>
    <mergeCell ref="S162:S163"/>
    <mergeCell ref="T162:T163"/>
    <mergeCell ref="Q162:Q163"/>
    <mergeCell ref="R162:R163"/>
    <mergeCell ref="AB164:AB165"/>
    <mergeCell ref="K164:K165"/>
    <mergeCell ref="L164:L165"/>
    <mergeCell ref="M164:M165"/>
    <mergeCell ref="N164:N165"/>
    <mergeCell ref="O164:O165"/>
    <mergeCell ref="P164:P165"/>
    <mergeCell ref="Q164:Q165"/>
    <mergeCell ref="R164:R165"/>
    <mergeCell ref="S164:S165"/>
    <mergeCell ref="B164:B165"/>
    <mergeCell ref="C164:C165"/>
    <mergeCell ref="D164:D165"/>
    <mergeCell ref="E164:E165"/>
    <mergeCell ref="F164:F165"/>
    <mergeCell ref="G164:G165"/>
    <mergeCell ref="H164:H165"/>
    <mergeCell ref="I164:I165"/>
    <mergeCell ref="J164:J165"/>
    <mergeCell ref="AC164:AC165"/>
    <mergeCell ref="AD164:AD165"/>
    <mergeCell ref="AF167:AG167"/>
    <mergeCell ref="B169:B170"/>
    <mergeCell ref="C169:C170"/>
    <mergeCell ref="D169:D170"/>
    <mergeCell ref="E169:E170"/>
    <mergeCell ref="F169:F170"/>
    <mergeCell ref="G169:G170"/>
    <mergeCell ref="H169:H170"/>
    <mergeCell ref="I169:I170"/>
    <mergeCell ref="J169:J170"/>
    <mergeCell ref="K169:K170"/>
    <mergeCell ref="L169:L170"/>
    <mergeCell ref="M169:M170"/>
    <mergeCell ref="N169:N170"/>
    <mergeCell ref="O169:O170"/>
    <mergeCell ref="P169:P170"/>
    <mergeCell ref="Q169:Q170"/>
    <mergeCell ref="R169:R170"/>
    <mergeCell ref="S169:S170"/>
    <mergeCell ref="T169:T170"/>
    <mergeCell ref="U169:U170"/>
    <mergeCell ref="V169:V170"/>
    <mergeCell ref="T164:T165"/>
    <mergeCell ref="U164:U165"/>
    <mergeCell ref="V164:V165"/>
    <mergeCell ref="W164:W165"/>
    <mergeCell ref="X164:X165"/>
    <mergeCell ref="Y164:Y165"/>
    <mergeCell ref="Z164:Z165"/>
    <mergeCell ref="AA164:AA165"/>
    <mergeCell ref="AD169:AD170"/>
    <mergeCell ref="B171:B172"/>
    <mergeCell ref="C171:C172"/>
    <mergeCell ref="D171:D172"/>
    <mergeCell ref="E171:E172"/>
    <mergeCell ref="F171:F172"/>
    <mergeCell ref="G171:G172"/>
    <mergeCell ref="H171:H172"/>
    <mergeCell ref="I171:I172"/>
    <mergeCell ref="J171:J172"/>
    <mergeCell ref="K171:K172"/>
    <mergeCell ref="L171:L172"/>
    <mergeCell ref="M171:M172"/>
    <mergeCell ref="N171:N172"/>
    <mergeCell ref="O171:O172"/>
    <mergeCell ref="P171:P172"/>
    <mergeCell ref="Q171:Q172"/>
    <mergeCell ref="Y171:Y172"/>
    <mergeCell ref="Z171:Z172"/>
    <mergeCell ref="W169:W170"/>
    <mergeCell ref="X169:X170"/>
    <mergeCell ref="Y169:Y170"/>
    <mergeCell ref="Z169:Z170"/>
    <mergeCell ref="AA169:AA170"/>
    <mergeCell ref="AB169:AB170"/>
    <mergeCell ref="AC169:AC170"/>
    <mergeCell ref="V173:V174"/>
    <mergeCell ref="W173:W174"/>
    <mergeCell ref="X173:X174"/>
    <mergeCell ref="Y173:Y174"/>
    <mergeCell ref="Z173:Z174"/>
    <mergeCell ref="AA173:AA174"/>
    <mergeCell ref="AB173:AB174"/>
    <mergeCell ref="AC173:AC174"/>
    <mergeCell ref="AD173:AD174"/>
    <mergeCell ref="AA171:AA172"/>
    <mergeCell ref="AB171:AB172"/>
    <mergeCell ref="AC171:AC172"/>
    <mergeCell ref="AD171:AD172"/>
    <mergeCell ref="B173:B174"/>
    <mergeCell ref="C173:C174"/>
    <mergeCell ref="D173:D174"/>
    <mergeCell ref="E173:E174"/>
    <mergeCell ref="F173:F174"/>
    <mergeCell ref="G173:G174"/>
    <mergeCell ref="H173:H174"/>
    <mergeCell ref="I173:I174"/>
    <mergeCell ref="J173:J174"/>
    <mergeCell ref="K173:K174"/>
    <mergeCell ref="L173:L174"/>
    <mergeCell ref="M173:M174"/>
    <mergeCell ref="N173:N174"/>
    <mergeCell ref="O173:O174"/>
    <mergeCell ref="P173:P174"/>
    <mergeCell ref="Q173:Q174"/>
    <mergeCell ref="R173:R174"/>
    <mergeCell ref="S173:S174"/>
    <mergeCell ref="T173:T174"/>
    <mergeCell ref="U173:U174"/>
    <mergeCell ref="R171:R172"/>
    <mergeCell ref="S171:S172"/>
    <mergeCell ref="T171:T172"/>
    <mergeCell ref="U171:U172"/>
    <mergeCell ref="V171:V172"/>
    <mergeCell ref="W171:W172"/>
    <mergeCell ref="X171:X172"/>
    <mergeCell ref="AF176:AG176"/>
    <mergeCell ref="B178:B179"/>
    <mergeCell ref="C178:C179"/>
    <mergeCell ref="D178:D179"/>
    <mergeCell ref="E178:E179"/>
    <mergeCell ref="F178:F179"/>
    <mergeCell ref="G178:G179"/>
    <mergeCell ref="H178:H179"/>
    <mergeCell ref="I178:I179"/>
    <mergeCell ref="J178:J179"/>
    <mergeCell ref="K178:K179"/>
    <mergeCell ref="L178:L179"/>
    <mergeCell ref="M178:M179"/>
    <mergeCell ref="N178:N179"/>
    <mergeCell ref="O178:O179"/>
    <mergeCell ref="P178:P179"/>
    <mergeCell ref="Q178:Q179"/>
    <mergeCell ref="R178:R179"/>
    <mergeCell ref="S178:S179"/>
    <mergeCell ref="T178:T179"/>
    <mergeCell ref="U178:U179"/>
    <mergeCell ref="V178:V179"/>
    <mergeCell ref="W178:W179"/>
    <mergeCell ref="X178:X179"/>
    <mergeCell ref="AC178:AC179"/>
    <mergeCell ref="AD178:AD179"/>
    <mergeCell ref="B180:B181"/>
    <mergeCell ref="C180:C181"/>
    <mergeCell ref="D180:D181"/>
    <mergeCell ref="E180:E181"/>
    <mergeCell ref="F180:F181"/>
    <mergeCell ref="G180:G181"/>
    <mergeCell ref="H180:H181"/>
    <mergeCell ref="I180:I181"/>
    <mergeCell ref="J180:J181"/>
    <mergeCell ref="K180:K181"/>
    <mergeCell ref="L180:L181"/>
    <mergeCell ref="M180:M181"/>
    <mergeCell ref="N180:N181"/>
    <mergeCell ref="O180:O181"/>
    <mergeCell ref="P180:P181"/>
    <mergeCell ref="Q180:Q181"/>
    <mergeCell ref="R180:R181"/>
    <mergeCell ref="S180:S181"/>
    <mergeCell ref="AC180:AC181"/>
    <mergeCell ref="AD180:AD181"/>
    <mergeCell ref="AA180:AA181"/>
    <mergeCell ref="D182:D183"/>
    <mergeCell ref="E182:E183"/>
    <mergeCell ref="F182:F183"/>
    <mergeCell ref="G182:G183"/>
    <mergeCell ref="H182:H183"/>
    <mergeCell ref="I182:I183"/>
    <mergeCell ref="J182:J183"/>
    <mergeCell ref="K182:K183"/>
    <mergeCell ref="L182:L183"/>
    <mergeCell ref="M182:M183"/>
    <mergeCell ref="N182:N183"/>
    <mergeCell ref="O182:O183"/>
    <mergeCell ref="P182:P183"/>
    <mergeCell ref="Q182:Q183"/>
    <mergeCell ref="R182:R183"/>
    <mergeCell ref="AB180:AB181"/>
    <mergeCell ref="Y178:Y179"/>
    <mergeCell ref="Z178:Z179"/>
    <mergeCell ref="AA178:AA179"/>
    <mergeCell ref="AB178:AB179"/>
    <mergeCell ref="S182:S183"/>
    <mergeCell ref="T182:T183"/>
    <mergeCell ref="U182:U183"/>
    <mergeCell ref="V182:V183"/>
    <mergeCell ref="W182:W183"/>
    <mergeCell ref="T180:T181"/>
    <mergeCell ref="U180:U181"/>
    <mergeCell ref="V180:V181"/>
    <mergeCell ref="W180:W181"/>
    <mergeCell ref="X180:X181"/>
    <mergeCell ref="Y180:Y181"/>
    <mergeCell ref="Z180:Z181"/>
    <mergeCell ref="AF185:AG185"/>
    <mergeCell ref="B187:B188"/>
    <mergeCell ref="C187:C188"/>
    <mergeCell ref="D187:D188"/>
    <mergeCell ref="E187:E188"/>
    <mergeCell ref="F187:F188"/>
    <mergeCell ref="G187:G188"/>
    <mergeCell ref="H187:H188"/>
    <mergeCell ref="I187:I188"/>
    <mergeCell ref="J187:J188"/>
    <mergeCell ref="K187:K188"/>
    <mergeCell ref="L187:L188"/>
    <mergeCell ref="M187:M188"/>
    <mergeCell ref="N187:N188"/>
    <mergeCell ref="O187:O188"/>
    <mergeCell ref="P187:P188"/>
    <mergeCell ref="Q187:Q188"/>
    <mergeCell ref="B182:B183"/>
    <mergeCell ref="C182:C183"/>
    <mergeCell ref="U189:U190"/>
    <mergeCell ref="R187:R188"/>
    <mergeCell ref="S187:S188"/>
    <mergeCell ref="T187:T188"/>
    <mergeCell ref="U187:U188"/>
    <mergeCell ref="V187:V188"/>
    <mergeCell ref="W187:W188"/>
    <mergeCell ref="X187:X188"/>
    <mergeCell ref="Y187:Y188"/>
    <mergeCell ref="Z187:Z188"/>
    <mergeCell ref="X182:X183"/>
    <mergeCell ref="Y182:Y183"/>
    <mergeCell ref="Z182:Z183"/>
    <mergeCell ref="AA182:AA183"/>
    <mergeCell ref="AB182:AB183"/>
    <mergeCell ref="B189:B190"/>
    <mergeCell ref="C189:C190"/>
    <mergeCell ref="D189:D190"/>
    <mergeCell ref="E189:E190"/>
    <mergeCell ref="F189:F190"/>
    <mergeCell ref="G189:G190"/>
    <mergeCell ref="H189:H190"/>
    <mergeCell ref="I189:I190"/>
    <mergeCell ref="J189:J190"/>
    <mergeCell ref="K189:K190"/>
    <mergeCell ref="L189:L190"/>
    <mergeCell ref="M189:M190"/>
    <mergeCell ref="N189:N190"/>
    <mergeCell ref="O189:O190"/>
    <mergeCell ref="P189:P190"/>
    <mergeCell ref="AC182:AC183"/>
    <mergeCell ref="AD182:AD183"/>
    <mergeCell ref="V189:V190"/>
    <mergeCell ref="W189:W190"/>
    <mergeCell ref="X189:X190"/>
    <mergeCell ref="Y189:Y190"/>
    <mergeCell ref="Z189:Z190"/>
    <mergeCell ref="AA189:AA190"/>
    <mergeCell ref="AB189:AB190"/>
    <mergeCell ref="AC189:AC190"/>
    <mergeCell ref="AD189:AD190"/>
    <mergeCell ref="AA187:AA188"/>
    <mergeCell ref="AB187:AB188"/>
    <mergeCell ref="AC187:AC188"/>
    <mergeCell ref="AD187:AD188"/>
    <mergeCell ref="S189:S190"/>
    <mergeCell ref="T189:T190"/>
    <mergeCell ref="Q189:Q190"/>
    <mergeCell ref="R189:R190"/>
    <mergeCell ref="AB191:AB192"/>
    <mergeCell ref="K191:K192"/>
    <mergeCell ref="L191:L192"/>
    <mergeCell ref="M191:M192"/>
    <mergeCell ref="N191:N192"/>
    <mergeCell ref="O191:O192"/>
    <mergeCell ref="P191:P192"/>
    <mergeCell ref="Q191:Q192"/>
    <mergeCell ref="R191:R192"/>
    <mergeCell ref="S191:S192"/>
    <mergeCell ref="B191:B192"/>
    <mergeCell ref="C191:C192"/>
    <mergeCell ref="D191:D192"/>
    <mergeCell ref="E191:E192"/>
    <mergeCell ref="F191:F192"/>
    <mergeCell ref="G191:G192"/>
    <mergeCell ref="H191:H192"/>
    <mergeCell ref="I191:I192"/>
    <mergeCell ref="J191:J192"/>
    <mergeCell ref="AC191:AC192"/>
    <mergeCell ref="AD191:AD192"/>
    <mergeCell ref="AF194:AG194"/>
    <mergeCell ref="B196:B197"/>
    <mergeCell ref="C196:C197"/>
    <mergeCell ref="D196:D197"/>
    <mergeCell ref="E196:E197"/>
    <mergeCell ref="F196:F197"/>
    <mergeCell ref="G196:G197"/>
    <mergeCell ref="H196:H197"/>
    <mergeCell ref="I196:I197"/>
    <mergeCell ref="J196:J197"/>
    <mergeCell ref="K196:K197"/>
    <mergeCell ref="L196:L197"/>
    <mergeCell ref="M196:M197"/>
    <mergeCell ref="N196:N197"/>
    <mergeCell ref="O196:O197"/>
    <mergeCell ref="P196:P197"/>
    <mergeCell ref="Q196:Q197"/>
    <mergeCell ref="R196:R197"/>
    <mergeCell ref="S196:S197"/>
    <mergeCell ref="T196:T197"/>
    <mergeCell ref="U196:U197"/>
    <mergeCell ref="V196:V197"/>
    <mergeCell ref="T191:T192"/>
    <mergeCell ref="U191:U192"/>
    <mergeCell ref="V191:V192"/>
    <mergeCell ref="W191:W192"/>
    <mergeCell ref="X191:X192"/>
    <mergeCell ref="Y191:Y192"/>
    <mergeCell ref="Z191:Z192"/>
    <mergeCell ref="AA191:AA192"/>
    <mergeCell ref="AD196:AD197"/>
    <mergeCell ref="B198:B199"/>
    <mergeCell ref="C198:C199"/>
    <mergeCell ref="D198:D199"/>
    <mergeCell ref="E198:E199"/>
    <mergeCell ref="F198:F199"/>
    <mergeCell ref="G198:G199"/>
    <mergeCell ref="H198:H199"/>
    <mergeCell ref="I198:I199"/>
    <mergeCell ref="J198:J199"/>
    <mergeCell ref="K198:K199"/>
    <mergeCell ref="L198:L199"/>
    <mergeCell ref="M198:M199"/>
    <mergeCell ref="N198:N199"/>
    <mergeCell ref="O198:O199"/>
    <mergeCell ref="P198:P199"/>
    <mergeCell ref="Q198:Q199"/>
    <mergeCell ref="Y198:Y199"/>
    <mergeCell ref="Z198:Z199"/>
    <mergeCell ref="W196:W197"/>
    <mergeCell ref="X196:X197"/>
    <mergeCell ref="Y196:Y197"/>
    <mergeCell ref="Z196:Z197"/>
    <mergeCell ref="AA196:AA197"/>
    <mergeCell ref="AB196:AB197"/>
    <mergeCell ref="AC196:AC197"/>
    <mergeCell ref="V200:V201"/>
    <mergeCell ref="W200:W201"/>
    <mergeCell ref="X200:X201"/>
    <mergeCell ref="Y200:Y201"/>
    <mergeCell ref="Z200:Z201"/>
    <mergeCell ref="AA200:AA201"/>
    <mergeCell ref="AB200:AB201"/>
    <mergeCell ref="AC200:AC201"/>
    <mergeCell ref="AD200:AD201"/>
    <mergeCell ref="AA198:AA199"/>
    <mergeCell ref="AB198:AB199"/>
    <mergeCell ref="AC198:AC199"/>
    <mergeCell ref="AD198:AD199"/>
    <mergeCell ref="B200:B201"/>
    <mergeCell ref="C200:C201"/>
    <mergeCell ref="D200:D201"/>
    <mergeCell ref="E200:E201"/>
    <mergeCell ref="F200:F201"/>
    <mergeCell ref="G200:G201"/>
    <mergeCell ref="H200:H201"/>
    <mergeCell ref="I200:I201"/>
    <mergeCell ref="J200:J201"/>
    <mergeCell ref="K200:K201"/>
    <mergeCell ref="L200:L201"/>
    <mergeCell ref="M200:M201"/>
    <mergeCell ref="N200:N201"/>
    <mergeCell ref="O200:O201"/>
    <mergeCell ref="P200:P201"/>
    <mergeCell ref="Q200:Q201"/>
    <mergeCell ref="R200:R201"/>
    <mergeCell ref="S200:S201"/>
    <mergeCell ref="T200:T201"/>
    <mergeCell ref="U200:U201"/>
    <mergeCell ref="R198:R199"/>
    <mergeCell ref="S198:S199"/>
    <mergeCell ref="T198:T199"/>
    <mergeCell ref="U198:U199"/>
    <mergeCell ref="V198:V199"/>
    <mergeCell ref="W198:W199"/>
    <mergeCell ref="X198:X199"/>
    <mergeCell ref="AF203:AG203"/>
    <mergeCell ref="B205:B206"/>
    <mergeCell ref="C205:C206"/>
    <mergeCell ref="D205:D206"/>
    <mergeCell ref="E205:E206"/>
    <mergeCell ref="F205:F206"/>
    <mergeCell ref="G205:G206"/>
    <mergeCell ref="H205:H206"/>
    <mergeCell ref="I205:I206"/>
    <mergeCell ref="J205:J206"/>
    <mergeCell ref="K205:K206"/>
    <mergeCell ref="L205:L206"/>
    <mergeCell ref="M205:M206"/>
    <mergeCell ref="N205:N206"/>
    <mergeCell ref="O205:O206"/>
    <mergeCell ref="P205:P206"/>
    <mergeCell ref="Q205:Q206"/>
    <mergeCell ref="R205:R206"/>
    <mergeCell ref="S205:S206"/>
    <mergeCell ref="T205:T206"/>
    <mergeCell ref="U205:U206"/>
    <mergeCell ref="V205:V206"/>
    <mergeCell ref="W205:W206"/>
    <mergeCell ref="X205:X206"/>
    <mergeCell ref="AC205:AC206"/>
    <mergeCell ref="AD205:AD206"/>
    <mergeCell ref="B207:B208"/>
    <mergeCell ref="C207:C208"/>
    <mergeCell ref="D207:D208"/>
    <mergeCell ref="E207:E208"/>
    <mergeCell ref="F207:F208"/>
    <mergeCell ref="G207:G208"/>
    <mergeCell ref="H207:H208"/>
    <mergeCell ref="I207:I208"/>
    <mergeCell ref="J207:J208"/>
    <mergeCell ref="K207:K208"/>
    <mergeCell ref="L207:L208"/>
    <mergeCell ref="M207:M208"/>
    <mergeCell ref="N207:N208"/>
    <mergeCell ref="O207:O208"/>
    <mergeCell ref="P207:P208"/>
    <mergeCell ref="Q207:Q208"/>
    <mergeCell ref="R207:R208"/>
    <mergeCell ref="S207:S208"/>
    <mergeCell ref="AC207:AC208"/>
    <mergeCell ref="AD207:AD208"/>
    <mergeCell ref="AA207:AA208"/>
    <mergeCell ref="D209:D210"/>
    <mergeCell ref="E209:E210"/>
    <mergeCell ref="F209:F210"/>
    <mergeCell ref="G209:G210"/>
    <mergeCell ref="H209:H210"/>
    <mergeCell ref="I209:I210"/>
    <mergeCell ref="J209:J210"/>
    <mergeCell ref="K209:K210"/>
    <mergeCell ref="L209:L210"/>
    <mergeCell ref="M209:M210"/>
    <mergeCell ref="N209:N210"/>
    <mergeCell ref="O209:O210"/>
    <mergeCell ref="P209:P210"/>
    <mergeCell ref="Q209:Q210"/>
    <mergeCell ref="R209:R210"/>
    <mergeCell ref="AB207:AB208"/>
    <mergeCell ref="Y205:Y206"/>
    <mergeCell ref="Z205:Z206"/>
    <mergeCell ref="AA205:AA206"/>
    <mergeCell ref="AB205:AB206"/>
    <mergeCell ref="S209:S210"/>
    <mergeCell ref="T209:T210"/>
    <mergeCell ref="U209:U210"/>
    <mergeCell ref="V209:V210"/>
    <mergeCell ref="W209:W210"/>
    <mergeCell ref="T207:T208"/>
    <mergeCell ref="U207:U208"/>
    <mergeCell ref="V207:V208"/>
    <mergeCell ref="W207:W208"/>
    <mergeCell ref="X207:X208"/>
    <mergeCell ref="Y207:Y208"/>
    <mergeCell ref="Z207:Z208"/>
    <mergeCell ref="AF212:AG212"/>
    <mergeCell ref="B214:B215"/>
    <mergeCell ref="C214:C215"/>
    <mergeCell ref="D214:D215"/>
    <mergeCell ref="E214:E215"/>
    <mergeCell ref="F214:F215"/>
    <mergeCell ref="G214:G215"/>
    <mergeCell ref="H214:H215"/>
    <mergeCell ref="I214:I215"/>
    <mergeCell ref="J214:J215"/>
    <mergeCell ref="K214:K215"/>
    <mergeCell ref="L214:L215"/>
    <mergeCell ref="M214:M215"/>
    <mergeCell ref="N214:N215"/>
    <mergeCell ref="O214:O215"/>
    <mergeCell ref="P214:P215"/>
    <mergeCell ref="Q214:Q215"/>
    <mergeCell ref="B209:B210"/>
    <mergeCell ref="C209:C210"/>
    <mergeCell ref="U216:U217"/>
    <mergeCell ref="R214:R215"/>
    <mergeCell ref="S214:S215"/>
    <mergeCell ref="T214:T215"/>
    <mergeCell ref="U214:U215"/>
    <mergeCell ref="V214:V215"/>
    <mergeCell ref="W214:W215"/>
    <mergeCell ref="X214:X215"/>
    <mergeCell ref="Y214:Y215"/>
    <mergeCell ref="Z214:Z215"/>
    <mergeCell ref="X209:X210"/>
    <mergeCell ref="Y209:Y210"/>
    <mergeCell ref="Z209:Z210"/>
    <mergeCell ref="AA209:AA210"/>
    <mergeCell ref="AB209:AB210"/>
    <mergeCell ref="B216:B217"/>
    <mergeCell ref="C216:C217"/>
    <mergeCell ref="D216:D217"/>
    <mergeCell ref="E216:E217"/>
    <mergeCell ref="F216:F217"/>
    <mergeCell ref="G216:G217"/>
    <mergeCell ref="H216:H217"/>
    <mergeCell ref="I216:I217"/>
    <mergeCell ref="J216:J217"/>
    <mergeCell ref="K216:K217"/>
    <mergeCell ref="L216:L217"/>
    <mergeCell ref="M216:M217"/>
    <mergeCell ref="N216:N217"/>
    <mergeCell ref="O216:O217"/>
    <mergeCell ref="P216:P217"/>
    <mergeCell ref="AC209:AC210"/>
    <mergeCell ref="AD209:AD210"/>
    <mergeCell ref="V216:V217"/>
    <mergeCell ref="W216:W217"/>
    <mergeCell ref="X216:X217"/>
    <mergeCell ref="Y216:Y217"/>
    <mergeCell ref="Z216:Z217"/>
    <mergeCell ref="AA216:AA217"/>
    <mergeCell ref="AB216:AB217"/>
    <mergeCell ref="AC216:AC217"/>
    <mergeCell ref="AD216:AD217"/>
    <mergeCell ref="AA214:AA215"/>
    <mergeCell ref="AB214:AB215"/>
    <mergeCell ref="AC214:AC215"/>
    <mergeCell ref="AD214:AD215"/>
    <mergeCell ref="S216:S217"/>
    <mergeCell ref="T216:T217"/>
    <mergeCell ref="Q216:Q217"/>
    <mergeCell ref="R216:R217"/>
    <mergeCell ref="AB218:AB219"/>
    <mergeCell ref="K218:K219"/>
    <mergeCell ref="L218:L219"/>
    <mergeCell ref="M218:M219"/>
    <mergeCell ref="N218:N219"/>
    <mergeCell ref="O218:O219"/>
    <mergeCell ref="P218:P219"/>
    <mergeCell ref="Q218:Q219"/>
    <mergeCell ref="R218:R219"/>
    <mergeCell ref="S218:S219"/>
    <mergeCell ref="B218:B219"/>
    <mergeCell ref="C218:C219"/>
    <mergeCell ref="D218:D219"/>
    <mergeCell ref="E218:E219"/>
    <mergeCell ref="F218:F219"/>
    <mergeCell ref="G218:G219"/>
    <mergeCell ref="H218:H219"/>
    <mergeCell ref="I218:I219"/>
    <mergeCell ref="J218:J219"/>
    <mergeCell ref="AC218:AC219"/>
    <mergeCell ref="AD218:AD219"/>
    <mergeCell ref="AF221:AG221"/>
    <mergeCell ref="B223:B224"/>
    <mergeCell ref="C223:C224"/>
    <mergeCell ref="D223:D224"/>
    <mergeCell ref="E223:E224"/>
    <mergeCell ref="F223:F224"/>
    <mergeCell ref="G223:G224"/>
    <mergeCell ref="H223:H224"/>
    <mergeCell ref="I223:I224"/>
    <mergeCell ref="J223:J224"/>
    <mergeCell ref="K223:K224"/>
    <mergeCell ref="L223:L224"/>
    <mergeCell ref="M223:M224"/>
    <mergeCell ref="N223:N224"/>
    <mergeCell ref="O223:O224"/>
    <mergeCell ref="P223:P224"/>
    <mergeCell ref="Q223:Q224"/>
    <mergeCell ref="R223:R224"/>
    <mergeCell ref="S223:S224"/>
    <mergeCell ref="T223:T224"/>
    <mergeCell ref="U223:U224"/>
    <mergeCell ref="V223:V224"/>
    <mergeCell ref="T218:T219"/>
    <mergeCell ref="U218:U219"/>
    <mergeCell ref="V218:V219"/>
    <mergeCell ref="W218:W219"/>
    <mergeCell ref="X218:X219"/>
    <mergeCell ref="Y218:Y219"/>
    <mergeCell ref="Z218:Z219"/>
    <mergeCell ref="AA218:AA219"/>
    <mergeCell ref="AD223:AD224"/>
    <mergeCell ref="B225:B226"/>
    <mergeCell ref="C225:C226"/>
    <mergeCell ref="D225:D226"/>
    <mergeCell ref="E225:E226"/>
    <mergeCell ref="F225:F226"/>
    <mergeCell ref="G225:G226"/>
    <mergeCell ref="H225:H226"/>
    <mergeCell ref="I225:I226"/>
    <mergeCell ref="J225:J226"/>
    <mergeCell ref="K225:K226"/>
    <mergeCell ref="L225:L226"/>
    <mergeCell ref="M225:M226"/>
    <mergeCell ref="N225:N226"/>
    <mergeCell ref="O225:O226"/>
    <mergeCell ref="P225:P226"/>
    <mergeCell ref="Q225:Q226"/>
    <mergeCell ref="Y225:Y226"/>
    <mergeCell ref="Z225:Z226"/>
    <mergeCell ref="W223:W224"/>
    <mergeCell ref="X223:X224"/>
    <mergeCell ref="Y223:Y224"/>
    <mergeCell ref="Z223:Z224"/>
    <mergeCell ref="AA223:AA224"/>
    <mergeCell ref="AB223:AB224"/>
    <mergeCell ref="AC223:AC224"/>
    <mergeCell ref="V227:V228"/>
    <mergeCell ref="W227:W228"/>
    <mergeCell ref="X227:X228"/>
    <mergeCell ref="Y227:Y228"/>
    <mergeCell ref="Z227:Z228"/>
    <mergeCell ref="AA227:AA228"/>
    <mergeCell ref="AB227:AB228"/>
    <mergeCell ref="AC227:AC228"/>
    <mergeCell ref="AD227:AD228"/>
    <mergeCell ref="AA225:AA226"/>
    <mergeCell ref="AB225:AB226"/>
    <mergeCell ref="AC225:AC226"/>
    <mergeCell ref="AD225:AD226"/>
    <mergeCell ref="B227:B228"/>
    <mergeCell ref="C227:C228"/>
    <mergeCell ref="D227:D228"/>
    <mergeCell ref="E227:E228"/>
    <mergeCell ref="F227:F228"/>
    <mergeCell ref="G227:G228"/>
    <mergeCell ref="H227:H228"/>
    <mergeCell ref="I227:I228"/>
    <mergeCell ref="J227:J228"/>
    <mergeCell ref="K227:K228"/>
    <mergeCell ref="L227:L228"/>
    <mergeCell ref="M227:M228"/>
    <mergeCell ref="N227:N228"/>
    <mergeCell ref="O227:O228"/>
    <mergeCell ref="P227:P228"/>
    <mergeCell ref="Q227:Q228"/>
    <mergeCell ref="R227:R228"/>
    <mergeCell ref="S227:S228"/>
    <mergeCell ref="T227:T228"/>
    <mergeCell ref="U227:U228"/>
    <mergeCell ref="R225:R226"/>
    <mergeCell ref="S225:S226"/>
    <mergeCell ref="T225:T226"/>
    <mergeCell ref="U225:U226"/>
    <mergeCell ref="V225:V226"/>
    <mergeCell ref="W225:W226"/>
    <mergeCell ref="X225:X226"/>
    <mergeCell ref="AF230:AG230"/>
    <mergeCell ref="B232:B233"/>
    <mergeCell ref="C232:C233"/>
    <mergeCell ref="D232:D233"/>
    <mergeCell ref="E232:E233"/>
    <mergeCell ref="F232:F233"/>
    <mergeCell ref="G232:G233"/>
    <mergeCell ref="H232:H233"/>
    <mergeCell ref="I232:I233"/>
    <mergeCell ref="J232:J233"/>
    <mergeCell ref="K232:K233"/>
    <mergeCell ref="L232:L233"/>
    <mergeCell ref="M232:M233"/>
    <mergeCell ref="N232:N233"/>
    <mergeCell ref="O232:O233"/>
    <mergeCell ref="P232:P233"/>
    <mergeCell ref="Q232:Q233"/>
    <mergeCell ref="R232:R233"/>
    <mergeCell ref="S232:S233"/>
    <mergeCell ref="T232:T233"/>
    <mergeCell ref="U232:U233"/>
    <mergeCell ref="V232:V233"/>
    <mergeCell ref="W232:W233"/>
    <mergeCell ref="X232:X233"/>
    <mergeCell ref="AC232:AC233"/>
    <mergeCell ref="AD232:AD233"/>
    <mergeCell ref="B234:B235"/>
    <mergeCell ref="C234:C235"/>
    <mergeCell ref="D234:D235"/>
    <mergeCell ref="E234:E235"/>
    <mergeCell ref="F234:F235"/>
    <mergeCell ref="G234:G235"/>
    <mergeCell ref="H234:H235"/>
    <mergeCell ref="I234:I235"/>
    <mergeCell ref="J234:J235"/>
    <mergeCell ref="K234:K235"/>
    <mergeCell ref="L234:L235"/>
    <mergeCell ref="M234:M235"/>
    <mergeCell ref="N234:N235"/>
    <mergeCell ref="O234:O235"/>
    <mergeCell ref="P234:P235"/>
    <mergeCell ref="Q234:Q235"/>
    <mergeCell ref="R234:R235"/>
    <mergeCell ref="S234:S235"/>
    <mergeCell ref="AC234:AC235"/>
    <mergeCell ref="AD234:AD235"/>
    <mergeCell ref="AA234:AA235"/>
    <mergeCell ref="D236:D237"/>
    <mergeCell ref="E236:E237"/>
    <mergeCell ref="F236:F237"/>
    <mergeCell ref="G236:G237"/>
    <mergeCell ref="H236:H237"/>
    <mergeCell ref="I236:I237"/>
    <mergeCell ref="J236:J237"/>
    <mergeCell ref="K236:K237"/>
    <mergeCell ref="L236:L237"/>
    <mergeCell ref="M236:M237"/>
    <mergeCell ref="N236:N237"/>
    <mergeCell ref="O236:O237"/>
    <mergeCell ref="P236:P237"/>
    <mergeCell ref="Q236:Q237"/>
    <mergeCell ref="R236:R237"/>
    <mergeCell ref="AB234:AB235"/>
    <mergeCell ref="Y232:Y233"/>
    <mergeCell ref="Z232:Z233"/>
    <mergeCell ref="AA232:AA233"/>
    <mergeCell ref="AB232:AB233"/>
    <mergeCell ref="S236:S237"/>
    <mergeCell ref="T236:T237"/>
    <mergeCell ref="U236:U237"/>
    <mergeCell ref="V236:V237"/>
    <mergeCell ref="W236:W237"/>
    <mergeCell ref="T234:T235"/>
    <mergeCell ref="U234:U235"/>
    <mergeCell ref="V234:V235"/>
    <mergeCell ref="W234:W235"/>
    <mergeCell ref="X234:X235"/>
    <mergeCell ref="Y234:Y235"/>
    <mergeCell ref="Z234:Z235"/>
    <mergeCell ref="AF239:AG239"/>
    <mergeCell ref="B241:B242"/>
    <mergeCell ref="C241:C242"/>
    <mergeCell ref="D241:D242"/>
    <mergeCell ref="E241:E242"/>
    <mergeCell ref="F241:F242"/>
    <mergeCell ref="G241:G242"/>
    <mergeCell ref="H241:H242"/>
    <mergeCell ref="I241:I242"/>
    <mergeCell ref="J241:J242"/>
    <mergeCell ref="K241:K242"/>
    <mergeCell ref="L241:L242"/>
    <mergeCell ref="M241:M242"/>
    <mergeCell ref="N241:N242"/>
    <mergeCell ref="O241:O242"/>
    <mergeCell ref="P241:P242"/>
    <mergeCell ref="Q241:Q242"/>
    <mergeCell ref="B236:B237"/>
    <mergeCell ref="C236:C237"/>
    <mergeCell ref="U243:U244"/>
    <mergeCell ref="R241:R242"/>
    <mergeCell ref="S241:S242"/>
    <mergeCell ref="T241:T242"/>
    <mergeCell ref="U241:U242"/>
    <mergeCell ref="V241:V242"/>
    <mergeCell ref="W241:W242"/>
    <mergeCell ref="X241:X242"/>
    <mergeCell ref="Y241:Y242"/>
    <mergeCell ref="Z241:Z242"/>
    <mergeCell ref="X236:X237"/>
    <mergeCell ref="Y236:Y237"/>
    <mergeCell ref="Z236:Z237"/>
    <mergeCell ref="AA236:AA237"/>
    <mergeCell ref="AB236:AB237"/>
    <mergeCell ref="B243:B244"/>
    <mergeCell ref="C243:C244"/>
    <mergeCell ref="D243:D244"/>
    <mergeCell ref="E243:E244"/>
    <mergeCell ref="F243:F244"/>
    <mergeCell ref="G243:G244"/>
    <mergeCell ref="H243:H244"/>
    <mergeCell ref="I243:I244"/>
    <mergeCell ref="J243:J244"/>
    <mergeCell ref="K243:K244"/>
    <mergeCell ref="L243:L244"/>
    <mergeCell ref="M243:M244"/>
    <mergeCell ref="N243:N244"/>
    <mergeCell ref="O243:O244"/>
    <mergeCell ref="P243:P244"/>
    <mergeCell ref="AC236:AC237"/>
    <mergeCell ref="AD236:AD237"/>
    <mergeCell ref="V243:V244"/>
    <mergeCell ref="W243:W244"/>
    <mergeCell ref="X243:X244"/>
    <mergeCell ref="Y243:Y244"/>
    <mergeCell ref="Z243:Z244"/>
    <mergeCell ref="AA243:AA244"/>
    <mergeCell ref="AB243:AB244"/>
    <mergeCell ref="AC243:AC244"/>
    <mergeCell ref="AD243:AD244"/>
    <mergeCell ref="AA241:AA242"/>
    <mergeCell ref="AB241:AB242"/>
    <mergeCell ref="AC241:AC242"/>
    <mergeCell ref="AD241:AD242"/>
    <mergeCell ref="S243:S244"/>
    <mergeCell ref="T243:T244"/>
    <mergeCell ref="Q243:Q244"/>
    <mergeCell ref="R243:R244"/>
    <mergeCell ref="AB245:AB246"/>
    <mergeCell ref="K245:K246"/>
    <mergeCell ref="L245:L246"/>
    <mergeCell ref="M245:M246"/>
    <mergeCell ref="N245:N246"/>
    <mergeCell ref="O245:O246"/>
    <mergeCell ref="P245:P246"/>
    <mergeCell ref="Q245:Q246"/>
    <mergeCell ref="R245:R246"/>
    <mergeCell ref="S245:S246"/>
    <mergeCell ref="B245:B246"/>
    <mergeCell ref="C245:C246"/>
    <mergeCell ref="D245:D246"/>
    <mergeCell ref="E245:E246"/>
    <mergeCell ref="F245:F246"/>
    <mergeCell ref="G245:G246"/>
    <mergeCell ref="H245:H246"/>
    <mergeCell ref="I245:I246"/>
    <mergeCell ref="J245:J246"/>
    <mergeCell ref="AC245:AC246"/>
    <mergeCell ref="AD245:AD246"/>
    <mergeCell ref="AF248:AG248"/>
    <mergeCell ref="B250:B251"/>
    <mergeCell ref="C250:C251"/>
    <mergeCell ref="D250:D251"/>
    <mergeCell ref="E250:E251"/>
    <mergeCell ref="F250:F251"/>
    <mergeCell ref="G250:G251"/>
    <mergeCell ref="H250:H251"/>
    <mergeCell ref="I250:I251"/>
    <mergeCell ref="J250:J251"/>
    <mergeCell ref="K250:K251"/>
    <mergeCell ref="L250:L251"/>
    <mergeCell ref="M250:M251"/>
    <mergeCell ref="N250:N251"/>
    <mergeCell ref="O250:O251"/>
    <mergeCell ref="P250:P251"/>
    <mergeCell ref="Q250:Q251"/>
    <mergeCell ref="R250:R251"/>
    <mergeCell ref="S250:S251"/>
    <mergeCell ref="T250:T251"/>
    <mergeCell ref="U250:U251"/>
    <mergeCell ref="V250:V251"/>
    <mergeCell ref="T245:T246"/>
    <mergeCell ref="U245:U246"/>
    <mergeCell ref="V245:V246"/>
    <mergeCell ref="W245:W246"/>
    <mergeCell ref="X245:X246"/>
    <mergeCell ref="Y245:Y246"/>
    <mergeCell ref="Z245:Z246"/>
    <mergeCell ref="AA245:AA246"/>
    <mergeCell ref="AD250:AD251"/>
    <mergeCell ref="B252:B253"/>
    <mergeCell ref="C252:C253"/>
    <mergeCell ref="D252:D253"/>
    <mergeCell ref="E252:E253"/>
    <mergeCell ref="F252:F253"/>
    <mergeCell ref="G252:G253"/>
    <mergeCell ref="H252:H253"/>
    <mergeCell ref="I252:I253"/>
    <mergeCell ref="J252:J253"/>
    <mergeCell ref="K252:K253"/>
    <mergeCell ref="L252:L253"/>
    <mergeCell ref="M252:M253"/>
    <mergeCell ref="N252:N253"/>
    <mergeCell ref="O252:O253"/>
    <mergeCell ref="P252:P253"/>
    <mergeCell ref="Q252:Q253"/>
    <mergeCell ref="Y252:Y253"/>
    <mergeCell ref="Z252:Z253"/>
    <mergeCell ref="W250:W251"/>
    <mergeCell ref="X250:X251"/>
    <mergeCell ref="Y250:Y251"/>
    <mergeCell ref="Z250:Z251"/>
    <mergeCell ref="AA250:AA251"/>
    <mergeCell ref="AB250:AB251"/>
    <mergeCell ref="AC250:AC251"/>
    <mergeCell ref="V254:V255"/>
    <mergeCell ref="W254:W255"/>
    <mergeCell ref="X254:X255"/>
    <mergeCell ref="Y254:Y255"/>
    <mergeCell ref="Z254:Z255"/>
    <mergeCell ref="AA254:AA255"/>
    <mergeCell ref="AB254:AB255"/>
    <mergeCell ref="AC254:AC255"/>
    <mergeCell ref="AD254:AD255"/>
    <mergeCell ref="AA252:AA253"/>
    <mergeCell ref="AB252:AB253"/>
    <mergeCell ref="AC252:AC253"/>
    <mergeCell ref="AD252:AD253"/>
    <mergeCell ref="B254:B255"/>
    <mergeCell ref="C254:C255"/>
    <mergeCell ref="D254:D255"/>
    <mergeCell ref="E254:E255"/>
    <mergeCell ref="F254:F255"/>
    <mergeCell ref="G254:G255"/>
    <mergeCell ref="H254:H255"/>
    <mergeCell ref="I254:I255"/>
    <mergeCell ref="J254:J255"/>
    <mergeCell ref="K254:K255"/>
    <mergeCell ref="L254:L255"/>
    <mergeCell ref="M254:M255"/>
    <mergeCell ref="N254:N255"/>
    <mergeCell ref="O254:O255"/>
    <mergeCell ref="P254:P255"/>
    <mergeCell ref="Q254:Q255"/>
    <mergeCell ref="R254:R255"/>
    <mergeCell ref="S254:S255"/>
    <mergeCell ref="T254:T255"/>
    <mergeCell ref="U254:U255"/>
    <mergeCell ref="R252:R253"/>
    <mergeCell ref="S252:S253"/>
    <mergeCell ref="T252:T253"/>
    <mergeCell ref="U252:U253"/>
    <mergeCell ref="V252:V253"/>
    <mergeCell ref="W252:W253"/>
    <mergeCell ref="X252:X253"/>
    <mergeCell ref="AF257:AG257"/>
    <mergeCell ref="B259:B260"/>
    <mergeCell ref="C259:C260"/>
    <mergeCell ref="D259:D260"/>
    <mergeCell ref="E259:E260"/>
    <mergeCell ref="F259:F260"/>
    <mergeCell ref="G259:G260"/>
    <mergeCell ref="H259:H260"/>
    <mergeCell ref="I259:I260"/>
    <mergeCell ref="J259:J260"/>
    <mergeCell ref="K259:K260"/>
    <mergeCell ref="L259:L260"/>
    <mergeCell ref="M259:M260"/>
    <mergeCell ref="N259:N260"/>
    <mergeCell ref="O259:O260"/>
    <mergeCell ref="P259:P260"/>
    <mergeCell ref="Q259:Q260"/>
    <mergeCell ref="R259:R260"/>
    <mergeCell ref="S259:S260"/>
    <mergeCell ref="T259:T260"/>
    <mergeCell ref="U259:U260"/>
    <mergeCell ref="V259:V260"/>
    <mergeCell ref="W259:W260"/>
    <mergeCell ref="X259:X260"/>
    <mergeCell ref="AC259:AC260"/>
    <mergeCell ref="AD259:AD260"/>
    <mergeCell ref="B261:B262"/>
    <mergeCell ref="C261:C262"/>
    <mergeCell ref="D261:D262"/>
    <mergeCell ref="E261:E262"/>
    <mergeCell ref="F261:F262"/>
    <mergeCell ref="G261:G262"/>
    <mergeCell ref="H261:H262"/>
    <mergeCell ref="I261:I262"/>
    <mergeCell ref="J261:J262"/>
    <mergeCell ref="K261:K262"/>
    <mergeCell ref="L261:L262"/>
    <mergeCell ref="M261:M262"/>
    <mergeCell ref="N261:N262"/>
    <mergeCell ref="O261:O262"/>
    <mergeCell ref="P261:P262"/>
    <mergeCell ref="Q261:Q262"/>
    <mergeCell ref="R261:R262"/>
    <mergeCell ref="S261:S262"/>
    <mergeCell ref="AC261:AC262"/>
    <mergeCell ref="AD261:AD262"/>
    <mergeCell ref="AA261:AA262"/>
    <mergeCell ref="D263:D264"/>
    <mergeCell ref="E263:E264"/>
    <mergeCell ref="F263:F264"/>
    <mergeCell ref="G263:G264"/>
    <mergeCell ref="H263:H264"/>
    <mergeCell ref="I263:I264"/>
    <mergeCell ref="J263:J264"/>
    <mergeCell ref="K263:K264"/>
    <mergeCell ref="L263:L264"/>
    <mergeCell ref="M263:M264"/>
    <mergeCell ref="N263:N264"/>
    <mergeCell ref="O263:O264"/>
    <mergeCell ref="P263:P264"/>
    <mergeCell ref="Q263:Q264"/>
    <mergeCell ref="R263:R264"/>
    <mergeCell ref="AB261:AB262"/>
    <mergeCell ref="Y259:Y260"/>
    <mergeCell ref="Z259:Z260"/>
    <mergeCell ref="AA259:AA260"/>
    <mergeCell ref="AB259:AB260"/>
    <mergeCell ref="S263:S264"/>
    <mergeCell ref="T263:T264"/>
    <mergeCell ref="U263:U264"/>
    <mergeCell ref="V263:V264"/>
    <mergeCell ref="W263:W264"/>
    <mergeCell ref="T261:T262"/>
    <mergeCell ref="U261:U262"/>
    <mergeCell ref="V261:V262"/>
    <mergeCell ref="W261:W262"/>
    <mergeCell ref="X261:X262"/>
    <mergeCell ref="Y261:Y262"/>
    <mergeCell ref="Z261:Z262"/>
    <mergeCell ref="AF266:AG266"/>
    <mergeCell ref="B268:B269"/>
    <mergeCell ref="C268:C269"/>
    <mergeCell ref="D268:D269"/>
    <mergeCell ref="E268:E269"/>
    <mergeCell ref="F268:F269"/>
    <mergeCell ref="G268:G269"/>
    <mergeCell ref="H268:H269"/>
    <mergeCell ref="I268:I269"/>
    <mergeCell ref="J268:J269"/>
    <mergeCell ref="K268:K269"/>
    <mergeCell ref="L268:L269"/>
    <mergeCell ref="M268:M269"/>
    <mergeCell ref="N268:N269"/>
    <mergeCell ref="O268:O269"/>
    <mergeCell ref="P268:P269"/>
    <mergeCell ref="Q268:Q269"/>
    <mergeCell ref="B263:B264"/>
    <mergeCell ref="C263:C264"/>
    <mergeCell ref="U270:U271"/>
    <mergeCell ref="R268:R269"/>
    <mergeCell ref="S268:S269"/>
    <mergeCell ref="T268:T269"/>
    <mergeCell ref="U268:U269"/>
    <mergeCell ref="V268:V269"/>
    <mergeCell ref="W268:W269"/>
    <mergeCell ref="X268:X269"/>
    <mergeCell ref="Y268:Y269"/>
    <mergeCell ref="Z268:Z269"/>
    <mergeCell ref="X263:X264"/>
    <mergeCell ref="Y263:Y264"/>
    <mergeCell ref="Z263:Z264"/>
    <mergeCell ref="AA263:AA264"/>
    <mergeCell ref="AB263:AB264"/>
    <mergeCell ref="B270:B271"/>
    <mergeCell ref="C270:C271"/>
    <mergeCell ref="D270:D271"/>
    <mergeCell ref="E270:E271"/>
    <mergeCell ref="F270:F271"/>
    <mergeCell ref="G270:G271"/>
    <mergeCell ref="H270:H271"/>
    <mergeCell ref="I270:I271"/>
    <mergeCell ref="J270:J271"/>
    <mergeCell ref="K270:K271"/>
    <mergeCell ref="L270:L271"/>
    <mergeCell ref="M270:M271"/>
    <mergeCell ref="N270:N271"/>
    <mergeCell ref="O270:O271"/>
    <mergeCell ref="P270:P271"/>
    <mergeCell ref="AC263:AC264"/>
    <mergeCell ref="AD263:AD264"/>
    <mergeCell ref="V270:V271"/>
    <mergeCell ref="W270:W271"/>
    <mergeCell ref="X270:X271"/>
    <mergeCell ref="Y270:Y271"/>
    <mergeCell ref="Z270:Z271"/>
    <mergeCell ref="AA270:AA271"/>
    <mergeCell ref="AB270:AB271"/>
    <mergeCell ref="AC270:AC271"/>
    <mergeCell ref="AD270:AD271"/>
    <mergeCell ref="AA268:AA269"/>
    <mergeCell ref="AB268:AB269"/>
    <mergeCell ref="AC268:AC269"/>
    <mergeCell ref="AD268:AD269"/>
    <mergeCell ref="S270:S271"/>
    <mergeCell ref="T270:T271"/>
    <mergeCell ref="Q270:Q271"/>
    <mergeCell ref="R270:R271"/>
    <mergeCell ref="AB272:AB273"/>
    <mergeCell ref="K272:K273"/>
    <mergeCell ref="L272:L273"/>
    <mergeCell ref="M272:M273"/>
    <mergeCell ref="N272:N273"/>
    <mergeCell ref="O272:O273"/>
    <mergeCell ref="P272:P273"/>
    <mergeCell ref="Q272:Q273"/>
    <mergeCell ref="R272:R273"/>
    <mergeCell ref="S272:S273"/>
    <mergeCell ref="B272:B273"/>
    <mergeCell ref="C272:C273"/>
    <mergeCell ref="D272:D273"/>
    <mergeCell ref="E272:E273"/>
    <mergeCell ref="F272:F273"/>
    <mergeCell ref="G272:G273"/>
    <mergeCell ref="H272:H273"/>
    <mergeCell ref="I272:I273"/>
    <mergeCell ref="J272:J273"/>
    <mergeCell ref="AC272:AC273"/>
    <mergeCell ref="AD272:AD273"/>
    <mergeCell ref="AF275:AG275"/>
    <mergeCell ref="B277:B278"/>
    <mergeCell ref="C277:C278"/>
    <mergeCell ref="D277:D278"/>
    <mergeCell ref="E277:E278"/>
    <mergeCell ref="F277:F278"/>
    <mergeCell ref="G277:G278"/>
    <mergeCell ref="H277:H278"/>
    <mergeCell ref="I277:I278"/>
    <mergeCell ref="J277:J278"/>
    <mergeCell ref="K277:K278"/>
    <mergeCell ref="L277:L278"/>
    <mergeCell ref="M277:M278"/>
    <mergeCell ref="N277:N278"/>
    <mergeCell ref="O277:O278"/>
    <mergeCell ref="P277:P278"/>
    <mergeCell ref="Q277:Q278"/>
    <mergeCell ref="R277:R278"/>
    <mergeCell ref="S277:S278"/>
    <mergeCell ref="T277:T278"/>
    <mergeCell ref="U277:U278"/>
    <mergeCell ref="V277:V278"/>
    <mergeCell ref="T272:T273"/>
    <mergeCell ref="U272:U273"/>
    <mergeCell ref="V272:V273"/>
    <mergeCell ref="W272:W273"/>
    <mergeCell ref="X272:X273"/>
    <mergeCell ref="Y272:Y273"/>
    <mergeCell ref="Z272:Z273"/>
    <mergeCell ref="AA272:AA273"/>
    <mergeCell ref="AD277:AD278"/>
    <mergeCell ref="B279:B280"/>
    <mergeCell ref="C279:C280"/>
    <mergeCell ref="D279:D280"/>
    <mergeCell ref="E279:E280"/>
    <mergeCell ref="F279:F280"/>
    <mergeCell ref="G279:G280"/>
    <mergeCell ref="H279:H280"/>
    <mergeCell ref="I279:I280"/>
    <mergeCell ref="J279:J280"/>
    <mergeCell ref="K279:K280"/>
    <mergeCell ref="L279:L280"/>
    <mergeCell ref="M279:M280"/>
    <mergeCell ref="N279:N280"/>
    <mergeCell ref="O279:O280"/>
    <mergeCell ref="P279:P280"/>
    <mergeCell ref="Q279:Q280"/>
    <mergeCell ref="Y279:Y280"/>
    <mergeCell ref="Z279:Z280"/>
    <mergeCell ref="W277:W278"/>
    <mergeCell ref="X277:X278"/>
    <mergeCell ref="Y277:Y278"/>
    <mergeCell ref="Z277:Z278"/>
    <mergeCell ref="AA277:AA278"/>
    <mergeCell ref="AB277:AB278"/>
    <mergeCell ref="AC277:AC278"/>
    <mergeCell ref="V281:V282"/>
    <mergeCell ref="W281:W282"/>
    <mergeCell ref="X281:X282"/>
    <mergeCell ref="Y281:Y282"/>
    <mergeCell ref="Z281:Z282"/>
    <mergeCell ref="AA281:AA282"/>
    <mergeCell ref="AB281:AB282"/>
    <mergeCell ref="AC281:AC282"/>
    <mergeCell ref="AD281:AD282"/>
    <mergeCell ref="AA279:AA280"/>
    <mergeCell ref="AB279:AB280"/>
    <mergeCell ref="AC279:AC280"/>
    <mergeCell ref="AD279:AD280"/>
    <mergeCell ref="B281:B282"/>
    <mergeCell ref="C281:C282"/>
    <mergeCell ref="D281:D282"/>
    <mergeCell ref="E281:E282"/>
    <mergeCell ref="F281:F282"/>
    <mergeCell ref="G281:G282"/>
    <mergeCell ref="H281:H282"/>
    <mergeCell ref="I281:I282"/>
    <mergeCell ref="J281:J282"/>
    <mergeCell ref="K281:K282"/>
    <mergeCell ref="L281:L282"/>
    <mergeCell ref="M281:M282"/>
    <mergeCell ref="N281:N282"/>
    <mergeCell ref="O281:O282"/>
    <mergeCell ref="P281:P282"/>
    <mergeCell ref="Q281:Q282"/>
    <mergeCell ref="R281:R282"/>
    <mergeCell ref="S281:S282"/>
    <mergeCell ref="T281:T282"/>
    <mergeCell ref="U281:U282"/>
    <mergeCell ref="R279:R280"/>
    <mergeCell ref="S279:S280"/>
    <mergeCell ref="T279:T280"/>
    <mergeCell ref="U279:U280"/>
    <mergeCell ref="V279:V280"/>
    <mergeCell ref="W279:W280"/>
    <mergeCell ref="X279:X280"/>
    <mergeCell ref="AF284:AG284"/>
    <mergeCell ref="B286:B287"/>
    <mergeCell ref="C286:C287"/>
    <mergeCell ref="D286:D287"/>
    <mergeCell ref="E286:E287"/>
    <mergeCell ref="F286:F287"/>
    <mergeCell ref="G286:G287"/>
    <mergeCell ref="H286:H287"/>
    <mergeCell ref="I286:I287"/>
    <mergeCell ref="J286:J287"/>
    <mergeCell ref="K286:K287"/>
    <mergeCell ref="L286:L287"/>
    <mergeCell ref="M286:M287"/>
    <mergeCell ref="N286:N287"/>
    <mergeCell ref="O286:O287"/>
    <mergeCell ref="P286:P287"/>
    <mergeCell ref="Q286:Q287"/>
    <mergeCell ref="R286:R287"/>
    <mergeCell ref="S286:S287"/>
    <mergeCell ref="T286:T287"/>
    <mergeCell ref="U286:U287"/>
    <mergeCell ref="V286:V287"/>
    <mergeCell ref="W286:W287"/>
    <mergeCell ref="X286:X287"/>
    <mergeCell ref="AC286:AC287"/>
    <mergeCell ref="AD286:AD287"/>
    <mergeCell ref="B288:B289"/>
    <mergeCell ref="C288:C289"/>
    <mergeCell ref="D288:D289"/>
    <mergeCell ref="E288:E289"/>
    <mergeCell ref="F288:F289"/>
    <mergeCell ref="G288:G289"/>
    <mergeCell ref="H288:H289"/>
    <mergeCell ref="I288:I289"/>
    <mergeCell ref="J288:J289"/>
    <mergeCell ref="K288:K289"/>
    <mergeCell ref="L288:L289"/>
    <mergeCell ref="M288:M289"/>
    <mergeCell ref="N288:N289"/>
    <mergeCell ref="O288:O289"/>
    <mergeCell ref="P288:P289"/>
    <mergeCell ref="Q288:Q289"/>
    <mergeCell ref="R288:R289"/>
    <mergeCell ref="S288:S289"/>
    <mergeCell ref="AC288:AC289"/>
    <mergeCell ref="AD288:AD289"/>
    <mergeCell ref="AA288:AA289"/>
    <mergeCell ref="D290:D291"/>
    <mergeCell ref="E290:E291"/>
    <mergeCell ref="F290:F291"/>
    <mergeCell ref="G290:G291"/>
    <mergeCell ref="H290:H291"/>
    <mergeCell ref="I290:I291"/>
    <mergeCell ref="J290:J291"/>
    <mergeCell ref="K290:K291"/>
    <mergeCell ref="L290:L291"/>
    <mergeCell ref="M290:M291"/>
    <mergeCell ref="N290:N291"/>
    <mergeCell ref="O290:O291"/>
    <mergeCell ref="P290:P291"/>
    <mergeCell ref="Q290:Q291"/>
    <mergeCell ref="R290:R291"/>
    <mergeCell ref="AB288:AB289"/>
    <mergeCell ref="Y286:Y287"/>
    <mergeCell ref="Z286:Z287"/>
    <mergeCell ref="AA286:AA287"/>
    <mergeCell ref="AB286:AB287"/>
    <mergeCell ref="S290:S291"/>
    <mergeCell ref="T290:T291"/>
    <mergeCell ref="U290:U291"/>
    <mergeCell ref="V290:V291"/>
    <mergeCell ref="W290:W291"/>
    <mergeCell ref="T288:T289"/>
    <mergeCell ref="U288:U289"/>
    <mergeCell ref="V288:V289"/>
    <mergeCell ref="W288:W289"/>
    <mergeCell ref="X288:X289"/>
    <mergeCell ref="Y288:Y289"/>
    <mergeCell ref="Z288:Z289"/>
    <mergeCell ref="AF293:AG293"/>
    <mergeCell ref="B295:B296"/>
    <mergeCell ref="C295:C296"/>
    <mergeCell ref="D295:D296"/>
    <mergeCell ref="E295:E296"/>
    <mergeCell ref="F295:F296"/>
    <mergeCell ref="G295:G296"/>
    <mergeCell ref="H295:H296"/>
    <mergeCell ref="I295:I296"/>
    <mergeCell ref="J295:J296"/>
    <mergeCell ref="K295:K296"/>
    <mergeCell ref="L295:L296"/>
    <mergeCell ref="M295:M296"/>
    <mergeCell ref="N295:N296"/>
    <mergeCell ref="O295:O296"/>
    <mergeCell ref="P295:P296"/>
    <mergeCell ref="Q295:Q296"/>
    <mergeCell ref="B290:B291"/>
    <mergeCell ref="C290:C291"/>
    <mergeCell ref="U297:U298"/>
    <mergeCell ref="R295:R296"/>
    <mergeCell ref="S295:S296"/>
    <mergeCell ref="T295:T296"/>
    <mergeCell ref="U295:U296"/>
    <mergeCell ref="V295:V296"/>
    <mergeCell ref="W295:W296"/>
    <mergeCell ref="X295:X296"/>
    <mergeCell ref="Y295:Y296"/>
    <mergeCell ref="Z295:Z296"/>
    <mergeCell ref="X290:X291"/>
    <mergeCell ref="Y290:Y291"/>
    <mergeCell ref="Z290:Z291"/>
    <mergeCell ref="AA290:AA291"/>
    <mergeCell ref="AB290:AB291"/>
    <mergeCell ref="B297:B298"/>
    <mergeCell ref="C297:C298"/>
    <mergeCell ref="D297:D298"/>
    <mergeCell ref="E297:E298"/>
    <mergeCell ref="F297:F298"/>
    <mergeCell ref="G297:G298"/>
    <mergeCell ref="H297:H298"/>
    <mergeCell ref="I297:I298"/>
    <mergeCell ref="J297:J298"/>
    <mergeCell ref="K297:K298"/>
    <mergeCell ref="L297:L298"/>
    <mergeCell ref="M297:M298"/>
    <mergeCell ref="N297:N298"/>
    <mergeCell ref="O297:O298"/>
    <mergeCell ref="P297:P298"/>
    <mergeCell ref="AC290:AC291"/>
    <mergeCell ref="AD290:AD291"/>
    <mergeCell ref="V297:V298"/>
    <mergeCell ref="W297:W298"/>
    <mergeCell ref="X297:X298"/>
    <mergeCell ref="Y297:Y298"/>
    <mergeCell ref="Z297:Z298"/>
    <mergeCell ref="AA297:AA298"/>
    <mergeCell ref="AB297:AB298"/>
    <mergeCell ref="AC297:AC298"/>
    <mergeCell ref="AD297:AD298"/>
    <mergeCell ref="AA295:AA296"/>
    <mergeCell ref="AB295:AB296"/>
    <mergeCell ref="AC295:AC296"/>
    <mergeCell ref="AD295:AD296"/>
    <mergeCell ref="S297:S298"/>
    <mergeCell ref="T297:T298"/>
    <mergeCell ref="Q297:Q298"/>
    <mergeCell ref="R297:R298"/>
    <mergeCell ref="AB299:AB300"/>
    <mergeCell ref="K299:K300"/>
    <mergeCell ref="L299:L300"/>
    <mergeCell ref="M299:M300"/>
    <mergeCell ref="N299:N300"/>
    <mergeCell ref="O299:O300"/>
    <mergeCell ref="P299:P300"/>
    <mergeCell ref="Q299:Q300"/>
    <mergeCell ref="R299:R300"/>
    <mergeCell ref="S299:S300"/>
    <mergeCell ref="B299:B300"/>
    <mergeCell ref="C299:C300"/>
    <mergeCell ref="D299:D300"/>
    <mergeCell ref="E299:E300"/>
    <mergeCell ref="F299:F300"/>
    <mergeCell ref="G299:G300"/>
    <mergeCell ref="H299:H300"/>
    <mergeCell ref="I299:I300"/>
    <mergeCell ref="J299:J300"/>
    <mergeCell ref="AC299:AC300"/>
    <mergeCell ref="AD299:AD300"/>
    <mergeCell ref="AF302:AG302"/>
    <mergeCell ref="B304:B305"/>
    <mergeCell ref="C304:C305"/>
    <mergeCell ref="D304:D305"/>
    <mergeCell ref="E304:E305"/>
    <mergeCell ref="F304:F305"/>
    <mergeCell ref="G304:G305"/>
    <mergeCell ref="H304:H305"/>
    <mergeCell ref="I304:I305"/>
    <mergeCell ref="J304:J305"/>
    <mergeCell ref="K304:K305"/>
    <mergeCell ref="L304:L305"/>
    <mergeCell ref="M304:M305"/>
    <mergeCell ref="N304:N305"/>
    <mergeCell ref="O304:O305"/>
    <mergeCell ref="P304:P305"/>
    <mergeCell ref="Q304:Q305"/>
    <mergeCell ref="R304:R305"/>
    <mergeCell ref="S304:S305"/>
    <mergeCell ref="T304:T305"/>
    <mergeCell ref="U304:U305"/>
    <mergeCell ref="V304:V305"/>
    <mergeCell ref="T299:T300"/>
    <mergeCell ref="U299:U300"/>
    <mergeCell ref="V299:V300"/>
    <mergeCell ref="W299:W300"/>
    <mergeCell ref="X299:X300"/>
    <mergeCell ref="Y299:Y300"/>
    <mergeCell ref="Z299:Z300"/>
    <mergeCell ref="AA299:AA300"/>
    <mergeCell ref="AD304:AD305"/>
    <mergeCell ref="B306:B307"/>
    <mergeCell ref="C306:C307"/>
    <mergeCell ref="D306:D307"/>
    <mergeCell ref="E306:E307"/>
    <mergeCell ref="F306:F307"/>
    <mergeCell ref="G306:G307"/>
    <mergeCell ref="H306:H307"/>
    <mergeCell ref="I306:I307"/>
    <mergeCell ref="J306:J307"/>
    <mergeCell ref="K306:K307"/>
    <mergeCell ref="L306:L307"/>
    <mergeCell ref="M306:M307"/>
    <mergeCell ref="N306:N307"/>
    <mergeCell ref="O306:O307"/>
    <mergeCell ref="P306:P307"/>
    <mergeCell ref="Q306:Q307"/>
    <mergeCell ref="Y306:Y307"/>
    <mergeCell ref="Z306:Z307"/>
    <mergeCell ref="W304:W305"/>
    <mergeCell ref="X304:X305"/>
    <mergeCell ref="Y304:Y305"/>
    <mergeCell ref="Z304:Z305"/>
    <mergeCell ref="AA304:AA305"/>
    <mergeCell ref="AB304:AB305"/>
    <mergeCell ref="AC304:AC305"/>
    <mergeCell ref="V308:V309"/>
    <mergeCell ref="W308:W309"/>
    <mergeCell ref="X308:X309"/>
    <mergeCell ref="Y308:Y309"/>
    <mergeCell ref="Z308:Z309"/>
    <mergeCell ref="AA308:AA309"/>
    <mergeCell ref="AB308:AB309"/>
    <mergeCell ref="AC308:AC309"/>
    <mergeCell ref="AD308:AD309"/>
    <mergeCell ref="AA306:AA307"/>
    <mergeCell ref="AB306:AB307"/>
    <mergeCell ref="AC306:AC307"/>
    <mergeCell ref="AD306:AD307"/>
    <mergeCell ref="B308:B309"/>
    <mergeCell ref="C308:C309"/>
    <mergeCell ref="D308:D309"/>
    <mergeCell ref="E308:E309"/>
    <mergeCell ref="F308:F309"/>
    <mergeCell ref="G308:G309"/>
    <mergeCell ref="H308:H309"/>
    <mergeCell ref="I308:I309"/>
    <mergeCell ref="J308:J309"/>
    <mergeCell ref="K308:K309"/>
    <mergeCell ref="L308:L309"/>
    <mergeCell ref="M308:M309"/>
    <mergeCell ref="N308:N309"/>
    <mergeCell ref="O308:O309"/>
    <mergeCell ref="P308:P309"/>
    <mergeCell ref="Q308:Q309"/>
    <mergeCell ref="R308:R309"/>
    <mergeCell ref="S308:S309"/>
    <mergeCell ref="T308:T309"/>
    <mergeCell ref="U308:U309"/>
    <mergeCell ref="R306:R307"/>
    <mergeCell ref="S306:S307"/>
    <mergeCell ref="T306:T307"/>
    <mergeCell ref="U306:U307"/>
    <mergeCell ref="V306:V307"/>
    <mergeCell ref="W306:W307"/>
    <mergeCell ref="X306:X307"/>
    <mergeCell ref="AF311:AG311"/>
    <mergeCell ref="B313:B314"/>
    <mergeCell ref="C313:C314"/>
    <mergeCell ref="D313:D314"/>
    <mergeCell ref="E313:E314"/>
    <mergeCell ref="F313:F314"/>
    <mergeCell ref="G313:G314"/>
    <mergeCell ref="H313:H314"/>
    <mergeCell ref="I313:I314"/>
    <mergeCell ref="J313:J314"/>
    <mergeCell ref="K313:K314"/>
    <mergeCell ref="L313:L314"/>
    <mergeCell ref="M313:M314"/>
    <mergeCell ref="N313:N314"/>
    <mergeCell ref="O313:O314"/>
    <mergeCell ref="P313:P314"/>
    <mergeCell ref="Q313:Q314"/>
    <mergeCell ref="R313:R314"/>
    <mergeCell ref="S313:S314"/>
    <mergeCell ref="T313:T314"/>
    <mergeCell ref="U313:U314"/>
    <mergeCell ref="V313:V314"/>
    <mergeCell ref="W313:W314"/>
    <mergeCell ref="X313:X314"/>
    <mergeCell ref="AC313:AC314"/>
    <mergeCell ref="AD313:AD314"/>
    <mergeCell ref="B315:B316"/>
    <mergeCell ref="C315:C316"/>
    <mergeCell ref="D315:D316"/>
    <mergeCell ref="E315:E316"/>
    <mergeCell ref="F315:F316"/>
    <mergeCell ref="G315:G316"/>
    <mergeCell ref="H315:H316"/>
    <mergeCell ref="I315:I316"/>
    <mergeCell ref="J315:J316"/>
    <mergeCell ref="K315:K316"/>
    <mergeCell ref="L315:L316"/>
    <mergeCell ref="M315:M316"/>
    <mergeCell ref="N315:N316"/>
    <mergeCell ref="O315:O316"/>
    <mergeCell ref="P315:P316"/>
    <mergeCell ref="Q315:Q316"/>
    <mergeCell ref="R315:R316"/>
    <mergeCell ref="S315:S316"/>
    <mergeCell ref="AC315:AC316"/>
    <mergeCell ref="AD315:AD316"/>
    <mergeCell ref="AA315:AA316"/>
    <mergeCell ref="D317:D318"/>
    <mergeCell ref="E317:E318"/>
    <mergeCell ref="F317:F318"/>
    <mergeCell ref="G317:G318"/>
    <mergeCell ref="H317:H318"/>
    <mergeCell ref="I317:I318"/>
    <mergeCell ref="J317:J318"/>
    <mergeCell ref="K317:K318"/>
    <mergeCell ref="L317:L318"/>
    <mergeCell ref="M317:M318"/>
    <mergeCell ref="N317:N318"/>
    <mergeCell ref="O317:O318"/>
    <mergeCell ref="P317:P318"/>
    <mergeCell ref="Q317:Q318"/>
    <mergeCell ref="R317:R318"/>
    <mergeCell ref="AB315:AB316"/>
    <mergeCell ref="Y313:Y314"/>
    <mergeCell ref="Z313:Z314"/>
    <mergeCell ref="AA313:AA314"/>
    <mergeCell ref="AB313:AB314"/>
    <mergeCell ref="S317:S318"/>
    <mergeCell ref="T317:T318"/>
    <mergeCell ref="U317:U318"/>
    <mergeCell ref="V317:V318"/>
    <mergeCell ref="W317:W318"/>
    <mergeCell ref="T315:T316"/>
    <mergeCell ref="U315:U316"/>
    <mergeCell ref="V315:V316"/>
    <mergeCell ref="W315:W316"/>
    <mergeCell ref="X315:X316"/>
    <mergeCell ref="Y315:Y316"/>
    <mergeCell ref="Z315:Z316"/>
    <mergeCell ref="AF320:AG320"/>
    <mergeCell ref="B322:B323"/>
    <mergeCell ref="C322:C323"/>
    <mergeCell ref="D322:D323"/>
    <mergeCell ref="E322:E323"/>
    <mergeCell ref="F322:F323"/>
    <mergeCell ref="G322:G323"/>
    <mergeCell ref="H322:H323"/>
    <mergeCell ref="I322:I323"/>
    <mergeCell ref="J322:J323"/>
    <mergeCell ref="K322:K323"/>
    <mergeCell ref="L322:L323"/>
    <mergeCell ref="M322:M323"/>
    <mergeCell ref="N322:N323"/>
    <mergeCell ref="O322:O323"/>
    <mergeCell ref="P322:P323"/>
    <mergeCell ref="Q322:Q323"/>
    <mergeCell ref="B317:B318"/>
    <mergeCell ref="C317:C318"/>
    <mergeCell ref="U324:U325"/>
    <mergeCell ref="R322:R323"/>
    <mergeCell ref="S322:S323"/>
    <mergeCell ref="T322:T323"/>
    <mergeCell ref="U322:U323"/>
    <mergeCell ref="V322:V323"/>
    <mergeCell ref="W322:W323"/>
    <mergeCell ref="X322:X323"/>
    <mergeCell ref="Y322:Y323"/>
    <mergeCell ref="Z322:Z323"/>
    <mergeCell ref="X317:X318"/>
    <mergeCell ref="Y317:Y318"/>
    <mergeCell ref="Z317:Z318"/>
    <mergeCell ref="AA317:AA318"/>
    <mergeCell ref="AB317:AB318"/>
    <mergeCell ref="B324:B325"/>
    <mergeCell ref="C324:C325"/>
    <mergeCell ref="D324:D325"/>
    <mergeCell ref="E324:E325"/>
    <mergeCell ref="F324:F325"/>
    <mergeCell ref="G324:G325"/>
    <mergeCell ref="H324:H325"/>
    <mergeCell ref="I324:I325"/>
    <mergeCell ref="J324:J325"/>
    <mergeCell ref="K324:K325"/>
    <mergeCell ref="L324:L325"/>
    <mergeCell ref="M324:M325"/>
    <mergeCell ref="N324:N325"/>
    <mergeCell ref="O324:O325"/>
    <mergeCell ref="P324:P325"/>
    <mergeCell ref="AC317:AC318"/>
    <mergeCell ref="AD317:AD318"/>
    <mergeCell ref="V324:V325"/>
    <mergeCell ref="W324:W325"/>
    <mergeCell ref="X324:X325"/>
    <mergeCell ref="Y324:Y325"/>
    <mergeCell ref="Z324:Z325"/>
    <mergeCell ref="AA324:AA325"/>
    <mergeCell ref="AB324:AB325"/>
    <mergeCell ref="AC324:AC325"/>
    <mergeCell ref="AD324:AD325"/>
    <mergeCell ref="AA322:AA323"/>
    <mergeCell ref="AB322:AB323"/>
    <mergeCell ref="AC322:AC323"/>
    <mergeCell ref="AD322:AD323"/>
    <mergeCell ref="S324:S325"/>
    <mergeCell ref="T324:T325"/>
    <mergeCell ref="Q324:Q325"/>
    <mergeCell ref="R324:R325"/>
    <mergeCell ref="AB326:AB327"/>
    <mergeCell ref="K326:K327"/>
    <mergeCell ref="L326:L327"/>
    <mergeCell ref="M326:M327"/>
    <mergeCell ref="N326:N327"/>
    <mergeCell ref="O326:O327"/>
    <mergeCell ref="P326:P327"/>
    <mergeCell ref="Q326:Q327"/>
    <mergeCell ref="R326:R327"/>
    <mergeCell ref="S326:S327"/>
    <mergeCell ref="B326:B327"/>
    <mergeCell ref="C326:C327"/>
    <mergeCell ref="D326:D327"/>
    <mergeCell ref="E326:E327"/>
    <mergeCell ref="F326:F327"/>
    <mergeCell ref="G326:G327"/>
    <mergeCell ref="H326:H327"/>
    <mergeCell ref="I326:I327"/>
    <mergeCell ref="J326:J327"/>
    <mergeCell ref="AC326:AC327"/>
    <mergeCell ref="AD326:AD327"/>
    <mergeCell ref="AF329:AG329"/>
    <mergeCell ref="B331:B332"/>
    <mergeCell ref="C331:C332"/>
    <mergeCell ref="D331:D332"/>
    <mergeCell ref="E331:E332"/>
    <mergeCell ref="F331:F332"/>
    <mergeCell ref="G331:G332"/>
    <mergeCell ref="H331:H332"/>
    <mergeCell ref="I331:I332"/>
    <mergeCell ref="J331:J332"/>
    <mergeCell ref="K331:K332"/>
    <mergeCell ref="L331:L332"/>
    <mergeCell ref="M331:M332"/>
    <mergeCell ref="N331:N332"/>
    <mergeCell ref="O331:O332"/>
    <mergeCell ref="P331:P332"/>
    <mergeCell ref="Q331:Q332"/>
    <mergeCell ref="R331:R332"/>
    <mergeCell ref="S331:S332"/>
    <mergeCell ref="T331:T332"/>
    <mergeCell ref="U331:U332"/>
    <mergeCell ref="V331:V332"/>
    <mergeCell ref="T326:T327"/>
    <mergeCell ref="U326:U327"/>
    <mergeCell ref="V326:V327"/>
    <mergeCell ref="W326:W327"/>
    <mergeCell ref="X326:X327"/>
    <mergeCell ref="Y326:Y327"/>
    <mergeCell ref="Z326:Z327"/>
    <mergeCell ref="AA326:AA327"/>
    <mergeCell ref="AD331:AD332"/>
    <mergeCell ref="B333:B334"/>
    <mergeCell ref="C333:C334"/>
    <mergeCell ref="D333:D334"/>
    <mergeCell ref="E333:E334"/>
    <mergeCell ref="F333:F334"/>
    <mergeCell ref="G333:G334"/>
    <mergeCell ref="H333:H334"/>
    <mergeCell ref="I333:I334"/>
    <mergeCell ref="J333:J334"/>
    <mergeCell ref="K333:K334"/>
    <mergeCell ref="L333:L334"/>
    <mergeCell ref="M333:M334"/>
    <mergeCell ref="N333:N334"/>
    <mergeCell ref="O333:O334"/>
    <mergeCell ref="P333:P334"/>
    <mergeCell ref="Q333:Q334"/>
    <mergeCell ref="Y333:Y334"/>
    <mergeCell ref="Z333:Z334"/>
    <mergeCell ref="W331:W332"/>
    <mergeCell ref="X331:X332"/>
    <mergeCell ref="Y331:Y332"/>
    <mergeCell ref="Z331:Z332"/>
    <mergeCell ref="AA331:AA332"/>
    <mergeCell ref="AB331:AB332"/>
    <mergeCell ref="AC331:AC332"/>
    <mergeCell ref="V335:V336"/>
    <mergeCell ref="W335:W336"/>
    <mergeCell ref="X335:X336"/>
    <mergeCell ref="Y335:Y336"/>
    <mergeCell ref="Z335:Z336"/>
    <mergeCell ref="AA335:AA336"/>
    <mergeCell ref="AB335:AB336"/>
    <mergeCell ref="AC335:AC336"/>
    <mergeCell ref="AD335:AD336"/>
    <mergeCell ref="AA333:AA334"/>
    <mergeCell ref="AB333:AB334"/>
    <mergeCell ref="AC333:AC334"/>
    <mergeCell ref="AD333:AD334"/>
    <mergeCell ref="B335:B336"/>
    <mergeCell ref="C335:C336"/>
    <mergeCell ref="D335:D336"/>
    <mergeCell ref="E335:E336"/>
    <mergeCell ref="F335:F336"/>
    <mergeCell ref="G335:G336"/>
    <mergeCell ref="H335:H336"/>
    <mergeCell ref="I335:I336"/>
    <mergeCell ref="J335:J336"/>
    <mergeCell ref="K335:K336"/>
    <mergeCell ref="L335:L336"/>
    <mergeCell ref="M335:M336"/>
    <mergeCell ref="N335:N336"/>
    <mergeCell ref="O335:O336"/>
    <mergeCell ref="P335:P336"/>
    <mergeCell ref="Q335:Q336"/>
    <mergeCell ref="R335:R336"/>
    <mergeCell ref="S335:S336"/>
    <mergeCell ref="T335:T336"/>
    <mergeCell ref="U335:U336"/>
    <mergeCell ref="R333:R334"/>
    <mergeCell ref="S333:S334"/>
    <mergeCell ref="T333:T334"/>
    <mergeCell ref="U333:U334"/>
    <mergeCell ref="V333:V334"/>
    <mergeCell ref="W333:W334"/>
    <mergeCell ref="X333:X334"/>
    <mergeCell ref="B6:E6"/>
    <mergeCell ref="G6:K6"/>
    <mergeCell ref="M6:Q6"/>
    <mergeCell ref="Q106:Q107"/>
    <mergeCell ref="P106:P107"/>
    <mergeCell ref="O106:O107"/>
    <mergeCell ref="N106:N107"/>
    <mergeCell ref="M106:M107"/>
    <mergeCell ref="L106:L107"/>
    <mergeCell ref="K106:K107"/>
    <mergeCell ref="J106:J107"/>
    <mergeCell ref="I106:I107"/>
    <mergeCell ref="H106:H107"/>
    <mergeCell ref="G106:G107"/>
    <mergeCell ref="F106:F107"/>
    <mergeCell ref="E106:E107"/>
    <mergeCell ref="D106:D107"/>
    <mergeCell ref="C106:C107"/>
    <mergeCell ref="B106:B107"/>
    <mergeCell ref="K83:K84"/>
    <mergeCell ref="L83:L84"/>
    <mergeCell ref="F81:F82"/>
    <mergeCell ref="G81:G82"/>
    <mergeCell ref="G79:G80"/>
    <mergeCell ref="AF113:AG113"/>
    <mergeCell ref="N115:N116"/>
    <mergeCell ref="M115:M116"/>
    <mergeCell ref="L115:L116"/>
    <mergeCell ref="K115:K116"/>
    <mergeCell ref="J115:J116"/>
    <mergeCell ref="I115:I116"/>
    <mergeCell ref="H115:H116"/>
    <mergeCell ref="G115:G116"/>
    <mergeCell ref="F115:F116"/>
    <mergeCell ref="AF104:AG104"/>
    <mergeCell ref="V115:V116"/>
    <mergeCell ref="U115:U116"/>
    <mergeCell ref="T115:T116"/>
    <mergeCell ref="S115:S116"/>
    <mergeCell ref="R115:R116"/>
    <mergeCell ref="Q115:Q116"/>
    <mergeCell ref="P115:P116"/>
    <mergeCell ref="O115:O116"/>
    <mergeCell ref="AD115:AD116"/>
    <mergeCell ref="F110:F111"/>
    <mergeCell ref="G110:G111"/>
    <mergeCell ref="H110:H111"/>
    <mergeCell ref="I110:I111"/>
    <mergeCell ref="J110:J111"/>
    <mergeCell ref="V108:V109"/>
    <mergeCell ref="W108:W109"/>
    <mergeCell ref="X108:X109"/>
    <mergeCell ref="Y108:Y109"/>
    <mergeCell ref="Z108:Z109"/>
    <mergeCell ref="AA108:AA109"/>
    <mergeCell ref="AB108:AB109"/>
    <mergeCell ref="B110:B111"/>
    <mergeCell ref="C110:C111"/>
    <mergeCell ref="D110:D111"/>
    <mergeCell ref="E110:E111"/>
    <mergeCell ref="H79:H80"/>
    <mergeCell ref="N72:N73"/>
    <mergeCell ref="O72:O73"/>
    <mergeCell ref="B70:B71"/>
    <mergeCell ref="C70:C71"/>
    <mergeCell ref="D70:D71"/>
    <mergeCell ref="E70:E71"/>
    <mergeCell ref="F70:F71"/>
    <mergeCell ref="E115:E116"/>
    <mergeCell ref="D115:D116"/>
    <mergeCell ref="C115:C116"/>
    <mergeCell ref="B115:B116"/>
    <mergeCell ref="B92:B93"/>
    <mergeCell ref="C92:C93"/>
    <mergeCell ref="D92:D93"/>
    <mergeCell ref="E92:E93"/>
    <mergeCell ref="F92:F93"/>
    <mergeCell ref="G92:G93"/>
    <mergeCell ref="H92:H93"/>
    <mergeCell ref="J83:J84"/>
    <mergeCell ref="E81:E82"/>
    <mergeCell ref="M79:M80"/>
    <mergeCell ref="N79:N80"/>
    <mergeCell ref="O79:O80"/>
    <mergeCell ref="L110:L111"/>
    <mergeCell ref="M110:M111"/>
    <mergeCell ref="N110:N111"/>
    <mergeCell ref="O110:O111"/>
  </mergeCells>
  <phoneticPr fontId="2"/>
  <conditionalFormatting sqref="C15:AE15 C24:AE24 C78:AD78 C69:AD69 C60:AD60 C51:AD51 C42:AD42 C33:AD33 AE25 AE16 C87:AD87">
    <cfRule type="containsText" dxfId="723" priority="1137" operator="containsText" text="日">
      <formula>NOT(ISERROR(SEARCH("日",C15)))</formula>
    </cfRule>
    <cfRule type="containsText" dxfId="722" priority="1138" operator="containsText" text="土">
      <formula>NOT(ISERROR(SEARCH("土",C15)))</formula>
    </cfRule>
  </conditionalFormatting>
  <conditionalFormatting sqref="AE33:AE34 AE42:AE43 AE51:AE52 AE60:AE61 AE69:AE70 AE78:AE79 AE87:AE88">
    <cfRule type="containsText" dxfId="721" priority="1135" operator="containsText" text="日">
      <formula>NOT(ISERROR(SEARCH("日",AE33)))</formula>
    </cfRule>
    <cfRule type="containsText" dxfId="720" priority="1136" operator="containsText" text="土">
      <formula>NOT(ISERROR(SEARCH("土",AE33)))</formula>
    </cfRule>
  </conditionalFormatting>
  <conditionalFormatting sqref="Y3:Z4">
    <cfRule type="cellIs" dxfId="719" priority="1132" operator="greaterThanOrEqual">
      <formula>0.285</formula>
    </cfRule>
    <cfRule type="cellIs" dxfId="718" priority="1133" operator="greaterThanOrEqual">
      <formula>0.25</formula>
    </cfRule>
    <cfRule type="cellIs" dxfId="717" priority="1134" operator="greaterThanOrEqual">
      <formula>0.214</formula>
    </cfRule>
  </conditionalFormatting>
  <conditionalFormatting sqref="C16:D16">
    <cfRule type="containsText" dxfId="716" priority="1100" operator="containsText" text="日">
      <formula>NOT(ISERROR(SEARCH("日",C16)))</formula>
    </cfRule>
    <cfRule type="containsText" dxfId="715" priority="1101" operator="containsText" text="土">
      <formula>NOT(ISERROR(SEARCH("土",C16)))</formula>
    </cfRule>
  </conditionalFormatting>
  <conditionalFormatting sqref="AD16">
    <cfRule type="containsText" dxfId="714" priority="1098" operator="containsText" text="日">
      <formula>NOT(ISERROR(SEARCH("日",AD16)))</formula>
    </cfRule>
    <cfRule type="containsText" dxfId="713" priority="1099" operator="containsText" text="土">
      <formula>NOT(ISERROR(SEARCH("土",AD16)))</formula>
    </cfRule>
  </conditionalFormatting>
  <conditionalFormatting sqref="C213:AD213">
    <cfRule type="containsText" dxfId="712" priority="922" operator="containsText" text="日">
      <formula>NOT(ISERROR(SEARCH("日",C213)))</formula>
    </cfRule>
    <cfRule type="containsText" dxfId="711" priority="923" operator="containsText" text="土">
      <formula>NOT(ISERROR(SEARCH("土",C213)))</formula>
    </cfRule>
  </conditionalFormatting>
  <conditionalFormatting sqref="AE213:AE214">
    <cfRule type="containsText" dxfId="710" priority="920" operator="containsText" text="日">
      <formula>NOT(ISERROR(SEARCH("日",AE213)))</formula>
    </cfRule>
    <cfRule type="containsText" dxfId="709" priority="921" operator="containsText" text="土">
      <formula>NOT(ISERROR(SEARCH("土",AE213)))</formula>
    </cfRule>
  </conditionalFormatting>
  <conditionalFormatting sqref="C96:AD96">
    <cfRule type="containsText" dxfId="708" priority="1026" operator="containsText" text="日">
      <formula>NOT(ISERROR(SEARCH("日",C96)))</formula>
    </cfRule>
    <cfRule type="containsText" dxfId="707" priority="1027" operator="containsText" text="土">
      <formula>NOT(ISERROR(SEARCH("土",C96)))</formula>
    </cfRule>
  </conditionalFormatting>
  <conditionalFormatting sqref="AE96:AE97">
    <cfRule type="containsText" dxfId="706" priority="1024" operator="containsText" text="日">
      <formula>NOT(ISERROR(SEARCH("日",AE96)))</formula>
    </cfRule>
    <cfRule type="containsText" dxfId="705" priority="1025" operator="containsText" text="土">
      <formula>NOT(ISERROR(SEARCH("土",AE96)))</formula>
    </cfRule>
  </conditionalFormatting>
  <conditionalFormatting sqref="C222:AD222">
    <cfRule type="containsText" dxfId="704" priority="914" operator="containsText" text="日">
      <formula>NOT(ISERROR(SEARCH("日",C222)))</formula>
    </cfRule>
    <cfRule type="containsText" dxfId="703" priority="915" operator="containsText" text="土">
      <formula>NOT(ISERROR(SEARCH("土",C222)))</formula>
    </cfRule>
  </conditionalFormatting>
  <conditionalFormatting sqref="AE222:AE223">
    <cfRule type="containsText" dxfId="702" priority="912" operator="containsText" text="日">
      <formula>NOT(ISERROR(SEARCH("日",AE222)))</formula>
    </cfRule>
    <cfRule type="containsText" dxfId="701" priority="913" operator="containsText" text="土">
      <formula>NOT(ISERROR(SEARCH("土",AE222)))</formula>
    </cfRule>
  </conditionalFormatting>
  <conditionalFormatting sqref="C105:AD105">
    <cfRule type="containsText" dxfId="700" priority="1018" operator="containsText" text="日">
      <formula>NOT(ISERROR(SEARCH("日",C105)))</formula>
    </cfRule>
    <cfRule type="containsText" dxfId="699" priority="1019" operator="containsText" text="土">
      <formula>NOT(ISERROR(SEARCH("土",C105)))</formula>
    </cfRule>
  </conditionalFormatting>
  <conditionalFormatting sqref="AE105:AE106">
    <cfRule type="containsText" dxfId="698" priority="1016" operator="containsText" text="日">
      <formula>NOT(ISERROR(SEARCH("日",AE105)))</formula>
    </cfRule>
    <cfRule type="containsText" dxfId="697" priority="1017" operator="containsText" text="土">
      <formula>NOT(ISERROR(SEARCH("土",AE105)))</formula>
    </cfRule>
  </conditionalFormatting>
  <conditionalFormatting sqref="C114:AD114">
    <cfRule type="containsText" dxfId="696" priority="1010" operator="containsText" text="日">
      <formula>NOT(ISERROR(SEARCH("日",C114)))</formula>
    </cfRule>
    <cfRule type="containsText" dxfId="695" priority="1011" operator="containsText" text="土">
      <formula>NOT(ISERROR(SEARCH("土",C114)))</formula>
    </cfRule>
  </conditionalFormatting>
  <conditionalFormatting sqref="AE114:AE115">
    <cfRule type="containsText" dxfId="694" priority="1008" operator="containsText" text="日">
      <formula>NOT(ISERROR(SEARCH("日",AE114)))</formula>
    </cfRule>
    <cfRule type="containsText" dxfId="693" priority="1009" operator="containsText" text="土">
      <formula>NOT(ISERROR(SEARCH("土",AE114)))</formula>
    </cfRule>
  </conditionalFormatting>
  <conditionalFormatting sqref="C231:AD231">
    <cfRule type="containsText" dxfId="692" priority="906" operator="containsText" text="日">
      <formula>NOT(ISERROR(SEARCH("日",C231)))</formula>
    </cfRule>
    <cfRule type="containsText" dxfId="691" priority="907" operator="containsText" text="土">
      <formula>NOT(ISERROR(SEARCH("土",C231)))</formula>
    </cfRule>
  </conditionalFormatting>
  <conditionalFormatting sqref="AE231:AE232">
    <cfRule type="containsText" dxfId="690" priority="904" operator="containsText" text="日">
      <formula>NOT(ISERROR(SEARCH("日",AE231)))</formula>
    </cfRule>
    <cfRule type="containsText" dxfId="689" priority="905" operator="containsText" text="土">
      <formula>NOT(ISERROR(SEARCH("土",AE231)))</formula>
    </cfRule>
  </conditionalFormatting>
  <conditionalFormatting sqref="C123:AD123">
    <cfRule type="containsText" dxfId="688" priority="1002" operator="containsText" text="日">
      <formula>NOT(ISERROR(SEARCH("日",C123)))</formula>
    </cfRule>
    <cfRule type="containsText" dxfId="687" priority="1003" operator="containsText" text="土">
      <formula>NOT(ISERROR(SEARCH("土",C123)))</formula>
    </cfRule>
  </conditionalFormatting>
  <conditionalFormatting sqref="AE123:AE124">
    <cfRule type="containsText" dxfId="686" priority="1000" operator="containsText" text="日">
      <formula>NOT(ISERROR(SEARCH("日",AE123)))</formula>
    </cfRule>
    <cfRule type="containsText" dxfId="685" priority="1001" operator="containsText" text="土">
      <formula>NOT(ISERROR(SEARCH("土",AE123)))</formula>
    </cfRule>
  </conditionalFormatting>
  <conditionalFormatting sqref="C132:AD132">
    <cfRule type="containsText" dxfId="684" priority="994" operator="containsText" text="日">
      <formula>NOT(ISERROR(SEARCH("日",C132)))</formula>
    </cfRule>
    <cfRule type="containsText" dxfId="683" priority="995" operator="containsText" text="土">
      <formula>NOT(ISERROR(SEARCH("土",C132)))</formula>
    </cfRule>
  </conditionalFormatting>
  <conditionalFormatting sqref="AE132:AE133">
    <cfRule type="containsText" dxfId="682" priority="992" operator="containsText" text="日">
      <formula>NOT(ISERROR(SEARCH("日",AE132)))</formula>
    </cfRule>
    <cfRule type="containsText" dxfId="681" priority="993" operator="containsText" text="土">
      <formula>NOT(ISERROR(SEARCH("土",AE132)))</formula>
    </cfRule>
  </conditionalFormatting>
  <conditionalFormatting sqref="C240:AD240">
    <cfRule type="containsText" dxfId="680" priority="898" operator="containsText" text="日">
      <formula>NOT(ISERROR(SEARCH("日",C240)))</formula>
    </cfRule>
    <cfRule type="containsText" dxfId="679" priority="899" operator="containsText" text="土">
      <formula>NOT(ISERROR(SEARCH("土",C240)))</formula>
    </cfRule>
  </conditionalFormatting>
  <conditionalFormatting sqref="AE240:AE241">
    <cfRule type="containsText" dxfId="678" priority="896" operator="containsText" text="日">
      <formula>NOT(ISERROR(SEARCH("日",AE240)))</formula>
    </cfRule>
    <cfRule type="containsText" dxfId="677" priority="897" operator="containsText" text="土">
      <formula>NOT(ISERROR(SEARCH("土",AE240)))</formula>
    </cfRule>
  </conditionalFormatting>
  <conditionalFormatting sqref="C141:AD141">
    <cfRule type="containsText" dxfId="676" priority="986" operator="containsText" text="日">
      <formula>NOT(ISERROR(SEARCH("日",C141)))</formula>
    </cfRule>
    <cfRule type="containsText" dxfId="675" priority="987" operator="containsText" text="土">
      <formula>NOT(ISERROR(SEARCH("土",C141)))</formula>
    </cfRule>
  </conditionalFormatting>
  <conditionalFormatting sqref="AE141:AE142">
    <cfRule type="containsText" dxfId="674" priority="984" operator="containsText" text="日">
      <formula>NOT(ISERROR(SEARCH("日",AE141)))</formula>
    </cfRule>
    <cfRule type="containsText" dxfId="673" priority="985" operator="containsText" text="土">
      <formula>NOT(ISERROR(SEARCH("土",AE141)))</formula>
    </cfRule>
  </conditionalFormatting>
  <conditionalFormatting sqref="C150:AD150">
    <cfRule type="containsText" dxfId="672" priority="978" operator="containsText" text="日">
      <formula>NOT(ISERROR(SEARCH("日",C150)))</formula>
    </cfRule>
    <cfRule type="containsText" dxfId="671" priority="979" operator="containsText" text="土">
      <formula>NOT(ISERROR(SEARCH("土",C150)))</formula>
    </cfRule>
  </conditionalFormatting>
  <conditionalFormatting sqref="AE150:AE151">
    <cfRule type="containsText" dxfId="670" priority="976" operator="containsText" text="日">
      <formula>NOT(ISERROR(SEARCH("日",AE150)))</formula>
    </cfRule>
    <cfRule type="containsText" dxfId="669" priority="977" operator="containsText" text="土">
      <formula>NOT(ISERROR(SEARCH("土",AE150)))</formula>
    </cfRule>
  </conditionalFormatting>
  <conditionalFormatting sqref="C249:AD249">
    <cfRule type="containsText" dxfId="668" priority="890" operator="containsText" text="日">
      <formula>NOT(ISERROR(SEARCH("日",C249)))</formula>
    </cfRule>
    <cfRule type="containsText" dxfId="667" priority="891" operator="containsText" text="土">
      <formula>NOT(ISERROR(SEARCH("土",C249)))</formula>
    </cfRule>
  </conditionalFormatting>
  <conditionalFormatting sqref="AE249:AE250">
    <cfRule type="containsText" dxfId="666" priority="888" operator="containsText" text="日">
      <formula>NOT(ISERROR(SEARCH("日",AE249)))</formula>
    </cfRule>
    <cfRule type="containsText" dxfId="665" priority="889" operator="containsText" text="土">
      <formula>NOT(ISERROR(SEARCH("土",AE249)))</formula>
    </cfRule>
  </conditionalFormatting>
  <conditionalFormatting sqref="C159:AD159">
    <cfRule type="containsText" dxfId="664" priority="970" operator="containsText" text="日">
      <formula>NOT(ISERROR(SEARCH("日",C159)))</formula>
    </cfRule>
    <cfRule type="containsText" dxfId="663" priority="971" operator="containsText" text="土">
      <formula>NOT(ISERROR(SEARCH("土",C159)))</formula>
    </cfRule>
  </conditionalFormatting>
  <conditionalFormatting sqref="AE159:AE160">
    <cfRule type="containsText" dxfId="662" priority="968" operator="containsText" text="日">
      <formula>NOT(ISERROR(SEARCH("日",AE159)))</formula>
    </cfRule>
    <cfRule type="containsText" dxfId="661" priority="969" operator="containsText" text="土">
      <formula>NOT(ISERROR(SEARCH("土",AE159)))</formula>
    </cfRule>
  </conditionalFormatting>
  <conditionalFormatting sqref="C168:AD168">
    <cfRule type="containsText" dxfId="660" priority="962" operator="containsText" text="日">
      <formula>NOT(ISERROR(SEARCH("日",C168)))</formula>
    </cfRule>
    <cfRule type="containsText" dxfId="659" priority="963" operator="containsText" text="土">
      <formula>NOT(ISERROR(SEARCH("土",C168)))</formula>
    </cfRule>
  </conditionalFormatting>
  <conditionalFormatting sqref="AE168:AE169">
    <cfRule type="containsText" dxfId="658" priority="960" operator="containsText" text="日">
      <formula>NOT(ISERROR(SEARCH("日",AE168)))</formula>
    </cfRule>
    <cfRule type="containsText" dxfId="657" priority="961" operator="containsText" text="土">
      <formula>NOT(ISERROR(SEARCH("土",AE168)))</formula>
    </cfRule>
  </conditionalFormatting>
  <conditionalFormatting sqref="C258:AD258">
    <cfRule type="containsText" dxfId="656" priority="882" operator="containsText" text="日">
      <formula>NOT(ISERROR(SEARCH("日",C258)))</formula>
    </cfRule>
    <cfRule type="containsText" dxfId="655" priority="883" operator="containsText" text="土">
      <formula>NOT(ISERROR(SEARCH("土",C258)))</formula>
    </cfRule>
  </conditionalFormatting>
  <conditionalFormatting sqref="AE258:AE259">
    <cfRule type="containsText" dxfId="654" priority="880" operator="containsText" text="日">
      <formula>NOT(ISERROR(SEARCH("日",AE258)))</formula>
    </cfRule>
    <cfRule type="containsText" dxfId="653" priority="881" operator="containsText" text="土">
      <formula>NOT(ISERROR(SEARCH("土",AE258)))</formula>
    </cfRule>
  </conditionalFormatting>
  <conditionalFormatting sqref="C177:AD177">
    <cfRule type="containsText" dxfId="652" priority="954" operator="containsText" text="日">
      <formula>NOT(ISERROR(SEARCH("日",C177)))</formula>
    </cfRule>
    <cfRule type="containsText" dxfId="651" priority="955" operator="containsText" text="土">
      <formula>NOT(ISERROR(SEARCH("土",C177)))</formula>
    </cfRule>
  </conditionalFormatting>
  <conditionalFormatting sqref="AE177:AE178">
    <cfRule type="containsText" dxfId="650" priority="952" operator="containsText" text="日">
      <formula>NOT(ISERROR(SEARCH("日",AE177)))</formula>
    </cfRule>
    <cfRule type="containsText" dxfId="649" priority="953" operator="containsText" text="土">
      <formula>NOT(ISERROR(SEARCH("土",AE177)))</formula>
    </cfRule>
  </conditionalFormatting>
  <conditionalFormatting sqref="C186:AD186">
    <cfRule type="containsText" dxfId="648" priority="946" operator="containsText" text="日">
      <formula>NOT(ISERROR(SEARCH("日",C186)))</formula>
    </cfRule>
    <cfRule type="containsText" dxfId="647" priority="947" operator="containsText" text="土">
      <formula>NOT(ISERROR(SEARCH("土",C186)))</formula>
    </cfRule>
  </conditionalFormatting>
  <conditionalFormatting sqref="AE186:AE187">
    <cfRule type="containsText" dxfId="646" priority="944" operator="containsText" text="日">
      <formula>NOT(ISERROR(SEARCH("日",AE186)))</formula>
    </cfRule>
    <cfRule type="containsText" dxfId="645" priority="945" operator="containsText" text="土">
      <formula>NOT(ISERROR(SEARCH("土",AE186)))</formula>
    </cfRule>
  </conditionalFormatting>
  <conditionalFormatting sqref="C267:AD267">
    <cfRule type="containsText" dxfId="644" priority="874" operator="containsText" text="日">
      <formula>NOT(ISERROR(SEARCH("日",C267)))</formula>
    </cfRule>
    <cfRule type="containsText" dxfId="643" priority="875" operator="containsText" text="土">
      <formula>NOT(ISERROR(SEARCH("土",C267)))</formula>
    </cfRule>
  </conditionalFormatting>
  <conditionalFormatting sqref="AE267:AE268">
    <cfRule type="containsText" dxfId="642" priority="872" operator="containsText" text="日">
      <formula>NOT(ISERROR(SEARCH("日",AE267)))</formula>
    </cfRule>
    <cfRule type="containsText" dxfId="641" priority="873" operator="containsText" text="土">
      <formula>NOT(ISERROR(SEARCH("土",AE267)))</formula>
    </cfRule>
  </conditionalFormatting>
  <conditionalFormatting sqref="C195:AD195">
    <cfRule type="containsText" dxfId="640" priority="938" operator="containsText" text="日">
      <formula>NOT(ISERROR(SEARCH("日",C195)))</formula>
    </cfRule>
    <cfRule type="containsText" dxfId="639" priority="939" operator="containsText" text="土">
      <formula>NOT(ISERROR(SEARCH("土",C195)))</formula>
    </cfRule>
  </conditionalFormatting>
  <conditionalFormatting sqref="AE195:AE196">
    <cfRule type="containsText" dxfId="638" priority="936" operator="containsText" text="日">
      <formula>NOT(ISERROR(SEARCH("日",AE195)))</formula>
    </cfRule>
    <cfRule type="containsText" dxfId="637" priority="937" operator="containsText" text="土">
      <formula>NOT(ISERROR(SEARCH("土",AE195)))</formula>
    </cfRule>
  </conditionalFormatting>
  <conditionalFormatting sqref="C204:AD204">
    <cfRule type="containsText" dxfId="636" priority="930" operator="containsText" text="日">
      <formula>NOT(ISERROR(SEARCH("日",C204)))</formula>
    </cfRule>
    <cfRule type="containsText" dxfId="635" priority="931" operator="containsText" text="土">
      <formula>NOT(ISERROR(SEARCH("土",C204)))</formula>
    </cfRule>
  </conditionalFormatting>
  <conditionalFormatting sqref="AE204:AE205">
    <cfRule type="containsText" dxfId="634" priority="928" operator="containsText" text="日">
      <formula>NOT(ISERROR(SEARCH("日",AE204)))</formula>
    </cfRule>
    <cfRule type="containsText" dxfId="633" priority="929" operator="containsText" text="土">
      <formula>NOT(ISERROR(SEARCH("土",AE204)))</formula>
    </cfRule>
  </conditionalFormatting>
  <conditionalFormatting sqref="C276:AD276">
    <cfRule type="containsText" dxfId="632" priority="866" operator="containsText" text="日">
      <formula>NOT(ISERROR(SEARCH("日",C276)))</formula>
    </cfRule>
    <cfRule type="containsText" dxfId="631" priority="867" operator="containsText" text="土">
      <formula>NOT(ISERROR(SEARCH("土",C276)))</formula>
    </cfRule>
  </conditionalFormatting>
  <conditionalFormatting sqref="AE276:AE277">
    <cfRule type="containsText" dxfId="630" priority="864" operator="containsText" text="日">
      <formula>NOT(ISERROR(SEARCH("日",AE276)))</formula>
    </cfRule>
    <cfRule type="containsText" dxfId="629" priority="865" operator="containsText" text="土">
      <formula>NOT(ISERROR(SEARCH("土",AE276)))</formula>
    </cfRule>
  </conditionalFormatting>
  <conditionalFormatting sqref="C285:AD285">
    <cfRule type="containsText" dxfId="628" priority="858" operator="containsText" text="日">
      <formula>NOT(ISERROR(SEARCH("日",C285)))</formula>
    </cfRule>
    <cfRule type="containsText" dxfId="627" priority="859" operator="containsText" text="土">
      <formula>NOT(ISERROR(SEARCH("土",C285)))</formula>
    </cfRule>
  </conditionalFormatting>
  <conditionalFormatting sqref="AE285:AE286">
    <cfRule type="containsText" dxfId="626" priority="856" operator="containsText" text="日">
      <formula>NOT(ISERROR(SEARCH("日",AE285)))</formula>
    </cfRule>
    <cfRule type="containsText" dxfId="625" priority="857" operator="containsText" text="土">
      <formula>NOT(ISERROR(SEARCH("土",AE285)))</formula>
    </cfRule>
  </conditionalFormatting>
  <conditionalFormatting sqref="C294:AD294">
    <cfRule type="containsText" dxfId="624" priority="850" operator="containsText" text="日">
      <formula>NOT(ISERROR(SEARCH("日",C294)))</formula>
    </cfRule>
    <cfRule type="containsText" dxfId="623" priority="851" operator="containsText" text="土">
      <formula>NOT(ISERROR(SEARCH("土",C294)))</formula>
    </cfRule>
  </conditionalFormatting>
  <conditionalFormatting sqref="AE294:AE295">
    <cfRule type="containsText" dxfId="622" priority="848" operator="containsText" text="日">
      <formula>NOT(ISERROR(SEARCH("日",AE294)))</formula>
    </cfRule>
    <cfRule type="containsText" dxfId="621" priority="849" operator="containsText" text="土">
      <formula>NOT(ISERROR(SEARCH("土",AE294)))</formula>
    </cfRule>
  </conditionalFormatting>
  <conditionalFormatting sqref="C303:AD303">
    <cfRule type="containsText" dxfId="620" priority="842" operator="containsText" text="日">
      <formula>NOT(ISERROR(SEARCH("日",C303)))</formula>
    </cfRule>
    <cfRule type="containsText" dxfId="619" priority="843" operator="containsText" text="土">
      <formula>NOT(ISERROR(SEARCH("土",C303)))</formula>
    </cfRule>
  </conditionalFormatting>
  <conditionalFormatting sqref="AE303:AE304">
    <cfRule type="containsText" dxfId="618" priority="840" operator="containsText" text="日">
      <formula>NOT(ISERROR(SEARCH("日",AE303)))</formula>
    </cfRule>
    <cfRule type="containsText" dxfId="617" priority="841" operator="containsText" text="土">
      <formula>NOT(ISERROR(SEARCH("土",AE303)))</formula>
    </cfRule>
  </conditionalFormatting>
  <conditionalFormatting sqref="C312:AD312">
    <cfRule type="containsText" dxfId="616" priority="834" operator="containsText" text="日">
      <formula>NOT(ISERROR(SEARCH("日",C312)))</formula>
    </cfRule>
    <cfRule type="containsText" dxfId="615" priority="835" operator="containsText" text="土">
      <formula>NOT(ISERROR(SEARCH("土",C312)))</formula>
    </cfRule>
  </conditionalFormatting>
  <conditionalFormatting sqref="AE312:AE313">
    <cfRule type="containsText" dxfId="614" priority="832" operator="containsText" text="日">
      <formula>NOT(ISERROR(SEARCH("日",AE312)))</formula>
    </cfRule>
    <cfRule type="containsText" dxfId="613" priority="833" operator="containsText" text="土">
      <formula>NOT(ISERROR(SEARCH("土",AE312)))</formula>
    </cfRule>
  </conditionalFormatting>
  <conditionalFormatting sqref="C321:AD321">
    <cfRule type="containsText" dxfId="612" priority="826" operator="containsText" text="日">
      <formula>NOT(ISERROR(SEARCH("日",C321)))</formula>
    </cfRule>
    <cfRule type="containsText" dxfId="611" priority="827" operator="containsText" text="土">
      <formula>NOT(ISERROR(SEARCH("土",C321)))</formula>
    </cfRule>
  </conditionalFormatting>
  <conditionalFormatting sqref="AE321:AE322">
    <cfRule type="containsText" dxfId="610" priority="824" operator="containsText" text="日">
      <formula>NOT(ISERROR(SEARCH("日",AE321)))</formula>
    </cfRule>
    <cfRule type="containsText" dxfId="609" priority="825" operator="containsText" text="土">
      <formula>NOT(ISERROR(SEARCH("土",AE321)))</formula>
    </cfRule>
  </conditionalFormatting>
  <conditionalFormatting sqref="C330:AD330">
    <cfRule type="containsText" dxfId="608" priority="818" operator="containsText" text="日">
      <formula>NOT(ISERROR(SEARCH("日",C330)))</formula>
    </cfRule>
    <cfRule type="containsText" dxfId="607" priority="819" operator="containsText" text="土">
      <formula>NOT(ISERROR(SEARCH("土",C330)))</formula>
    </cfRule>
  </conditionalFormatting>
  <conditionalFormatting sqref="AE330:AE331">
    <cfRule type="containsText" dxfId="606" priority="816" operator="containsText" text="日">
      <formula>NOT(ISERROR(SEARCH("日",AE330)))</formula>
    </cfRule>
    <cfRule type="containsText" dxfId="605" priority="817" operator="containsText" text="土">
      <formula>NOT(ISERROR(SEARCH("土",AE330)))</formula>
    </cfRule>
  </conditionalFormatting>
  <conditionalFormatting sqref="E16:AC16">
    <cfRule type="containsText" dxfId="604" priority="668" operator="containsText" text="日">
      <formula>NOT(ISERROR(SEARCH("日",E16)))</formula>
    </cfRule>
    <cfRule type="containsText" dxfId="603" priority="669" operator="containsText" text="土">
      <formula>NOT(ISERROR(SEARCH("土",E16)))</formula>
    </cfRule>
  </conditionalFormatting>
  <conditionalFormatting sqref="C14:AD14">
    <cfRule type="cellIs" dxfId="602" priority="457" operator="greaterThanOrEqual">
      <formula>$G$5</formula>
    </cfRule>
  </conditionalFormatting>
  <conditionalFormatting sqref="C23:AD23">
    <cfRule type="cellIs" dxfId="601" priority="456" operator="greaterThan">
      <formula>$G$5</formula>
    </cfRule>
  </conditionalFormatting>
  <conditionalFormatting sqref="C32:AD32">
    <cfRule type="cellIs" dxfId="600" priority="455" operator="greaterThan">
      <formula>$G$5</formula>
    </cfRule>
  </conditionalFormatting>
  <conditionalFormatting sqref="C41:AD41">
    <cfRule type="cellIs" dxfId="599" priority="454" operator="greaterThan">
      <formula>$G$5</formula>
    </cfRule>
  </conditionalFormatting>
  <conditionalFormatting sqref="C50:AD50">
    <cfRule type="cellIs" dxfId="598" priority="453" operator="greaterThan">
      <formula>$G$5</formula>
    </cfRule>
  </conditionalFormatting>
  <conditionalFormatting sqref="C59:AD59">
    <cfRule type="cellIs" dxfId="597" priority="452" operator="greaterThan">
      <formula>$G$5</formula>
    </cfRule>
  </conditionalFormatting>
  <conditionalFormatting sqref="C68:AD68">
    <cfRule type="cellIs" dxfId="596" priority="451" operator="greaterThan">
      <formula>$G$5</formula>
    </cfRule>
  </conditionalFormatting>
  <conditionalFormatting sqref="C77:AD77">
    <cfRule type="cellIs" dxfId="595" priority="450" operator="greaterThan">
      <formula>$G$5</formula>
    </cfRule>
  </conditionalFormatting>
  <conditionalFormatting sqref="C86:AD86">
    <cfRule type="cellIs" dxfId="594" priority="449" operator="greaterThan">
      <formula>$G$5</formula>
    </cfRule>
  </conditionalFormatting>
  <conditionalFormatting sqref="C95:AD95">
    <cfRule type="cellIs" dxfId="593" priority="448" operator="greaterThan">
      <formula>$G$5</formula>
    </cfRule>
  </conditionalFormatting>
  <conditionalFormatting sqref="C104:AD104">
    <cfRule type="cellIs" dxfId="592" priority="447" operator="greaterThan">
      <formula>$G$5</formula>
    </cfRule>
  </conditionalFormatting>
  <conditionalFormatting sqref="C113:AD113">
    <cfRule type="cellIs" dxfId="591" priority="446" operator="greaterThan">
      <formula>$G$5</formula>
    </cfRule>
  </conditionalFormatting>
  <conditionalFormatting sqref="C122:AD122">
    <cfRule type="cellIs" dxfId="590" priority="445" operator="greaterThan">
      <formula>$G$5</formula>
    </cfRule>
  </conditionalFormatting>
  <conditionalFormatting sqref="C131:AD131">
    <cfRule type="cellIs" dxfId="589" priority="444" operator="greaterThan">
      <formula>$G$5</formula>
    </cfRule>
  </conditionalFormatting>
  <conditionalFormatting sqref="C140:AD140">
    <cfRule type="cellIs" dxfId="588" priority="443" operator="greaterThan">
      <formula>$G$5</formula>
    </cfRule>
  </conditionalFormatting>
  <conditionalFormatting sqref="C149:AD149">
    <cfRule type="cellIs" dxfId="587" priority="442" operator="greaterThan">
      <formula>$G$5</formula>
    </cfRule>
  </conditionalFormatting>
  <conditionalFormatting sqref="C158:AD158">
    <cfRule type="cellIs" dxfId="586" priority="441" operator="greaterThan">
      <formula>$G$5</formula>
    </cfRule>
  </conditionalFormatting>
  <conditionalFormatting sqref="C167:AD167">
    <cfRule type="cellIs" dxfId="585" priority="440" operator="greaterThan">
      <formula>$G$5</formula>
    </cfRule>
  </conditionalFormatting>
  <conditionalFormatting sqref="C176:AD176">
    <cfRule type="cellIs" dxfId="584" priority="439" operator="greaterThan">
      <formula>$G$5</formula>
    </cfRule>
  </conditionalFormatting>
  <conditionalFormatting sqref="C185:AD185">
    <cfRule type="cellIs" dxfId="583" priority="438" operator="greaterThan">
      <formula>$G$5</formula>
    </cfRule>
  </conditionalFormatting>
  <conditionalFormatting sqref="C194:AD194">
    <cfRule type="cellIs" dxfId="582" priority="437" operator="greaterThan">
      <formula>$G$5</formula>
    </cfRule>
  </conditionalFormatting>
  <conditionalFormatting sqref="C203:AD203">
    <cfRule type="cellIs" dxfId="581" priority="436" operator="greaterThan">
      <formula>$G$5</formula>
    </cfRule>
  </conditionalFormatting>
  <conditionalFormatting sqref="C212:AD212">
    <cfRule type="cellIs" dxfId="580" priority="435" operator="greaterThan">
      <formula>$G$5</formula>
    </cfRule>
  </conditionalFormatting>
  <conditionalFormatting sqref="C221:AD221">
    <cfRule type="cellIs" dxfId="579" priority="434" operator="greaterThan">
      <formula>$G$5</formula>
    </cfRule>
  </conditionalFormatting>
  <conditionalFormatting sqref="C230:AD230">
    <cfRule type="cellIs" dxfId="578" priority="433" operator="greaterThan">
      <formula>$G$5</formula>
    </cfRule>
  </conditionalFormatting>
  <conditionalFormatting sqref="C239:AD239">
    <cfRule type="cellIs" dxfId="577" priority="432" operator="greaterThan">
      <formula>$G$5</formula>
    </cfRule>
  </conditionalFormatting>
  <conditionalFormatting sqref="C248:AD248">
    <cfRule type="cellIs" dxfId="576" priority="431" operator="greaterThan">
      <formula>$G$5</formula>
    </cfRule>
  </conditionalFormatting>
  <conditionalFormatting sqref="C257:AD257">
    <cfRule type="cellIs" dxfId="575" priority="430" operator="greaterThan">
      <formula>$G$5</formula>
    </cfRule>
  </conditionalFormatting>
  <conditionalFormatting sqref="C266:AD266">
    <cfRule type="cellIs" dxfId="574" priority="429" operator="greaterThan">
      <formula>$G$5</formula>
    </cfRule>
  </conditionalFormatting>
  <conditionalFormatting sqref="C275:AD275">
    <cfRule type="cellIs" dxfId="573" priority="428" operator="greaterThan">
      <formula>$G$5</formula>
    </cfRule>
  </conditionalFormatting>
  <conditionalFormatting sqref="C284:AD284">
    <cfRule type="cellIs" dxfId="572" priority="427" operator="greaterThan">
      <formula>$G$5</formula>
    </cfRule>
  </conditionalFormatting>
  <conditionalFormatting sqref="C293:AD293">
    <cfRule type="cellIs" dxfId="571" priority="426" operator="greaterThan">
      <formula>$G$5</formula>
    </cfRule>
  </conditionalFormatting>
  <conditionalFormatting sqref="C302:AD302">
    <cfRule type="cellIs" dxfId="570" priority="425" operator="greaterThan">
      <formula>$G$5</formula>
    </cfRule>
  </conditionalFormatting>
  <conditionalFormatting sqref="C311:AD311">
    <cfRule type="cellIs" dxfId="569" priority="424" operator="greaterThan">
      <formula>$G$5</formula>
    </cfRule>
  </conditionalFormatting>
  <conditionalFormatting sqref="C320:AD320">
    <cfRule type="cellIs" dxfId="568" priority="423" operator="greaterThan">
      <formula>$G$5</formula>
    </cfRule>
  </conditionalFormatting>
  <conditionalFormatting sqref="C329:AD329">
    <cfRule type="cellIs" dxfId="567" priority="422" operator="greaterThan">
      <formula>$G$5</formula>
    </cfRule>
  </conditionalFormatting>
  <conditionalFormatting sqref="C25:D25">
    <cfRule type="containsText" dxfId="566" priority="209" operator="containsText" text="日">
      <formula>NOT(ISERROR(SEARCH("日",C25)))</formula>
    </cfRule>
    <cfRule type="containsText" dxfId="565" priority="210" operator="containsText" text="土">
      <formula>NOT(ISERROR(SEARCH("土",C25)))</formula>
    </cfRule>
  </conditionalFormatting>
  <conditionalFormatting sqref="AD25">
    <cfRule type="containsText" dxfId="564" priority="207" operator="containsText" text="日">
      <formula>NOT(ISERROR(SEARCH("日",AD25)))</formula>
    </cfRule>
    <cfRule type="containsText" dxfId="563" priority="208" operator="containsText" text="土">
      <formula>NOT(ISERROR(SEARCH("土",AD25)))</formula>
    </cfRule>
  </conditionalFormatting>
  <conditionalFormatting sqref="E25:AC25">
    <cfRule type="containsText" dxfId="562" priority="205" operator="containsText" text="日">
      <formula>NOT(ISERROR(SEARCH("日",E25)))</formula>
    </cfRule>
    <cfRule type="containsText" dxfId="561" priority="206" operator="containsText" text="土">
      <formula>NOT(ISERROR(SEARCH("土",E25)))</formula>
    </cfRule>
  </conditionalFormatting>
  <conditionalFormatting sqref="C34:D34">
    <cfRule type="containsText" dxfId="560" priority="203" operator="containsText" text="日">
      <formula>NOT(ISERROR(SEARCH("日",C34)))</formula>
    </cfRule>
    <cfRule type="containsText" dxfId="559" priority="204" operator="containsText" text="土">
      <formula>NOT(ISERROR(SEARCH("土",C34)))</formula>
    </cfRule>
  </conditionalFormatting>
  <conditionalFormatting sqref="AD34">
    <cfRule type="containsText" dxfId="558" priority="201" operator="containsText" text="日">
      <formula>NOT(ISERROR(SEARCH("日",AD34)))</formula>
    </cfRule>
    <cfRule type="containsText" dxfId="557" priority="202" operator="containsText" text="土">
      <formula>NOT(ISERROR(SEARCH("土",AD34)))</formula>
    </cfRule>
  </conditionalFormatting>
  <conditionalFormatting sqref="E34:AC34">
    <cfRule type="containsText" dxfId="556" priority="199" operator="containsText" text="日">
      <formula>NOT(ISERROR(SEARCH("日",E34)))</formula>
    </cfRule>
    <cfRule type="containsText" dxfId="555" priority="200" operator="containsText" text="土">
      <formula>NOT(ISERROR(SEARCH("土",E34)))</formula>
    </cfRule>
  </conditionalFormatting>
  <conditionalFormatting sqref="C43:D43">
    <cfRule type="containsText" dxfId="554" priority="197" operator="containsText" text="日">
      <formula>NOT(ISERROR(SEARCH("日",C43)))</formula>
    </cfRule>
    <cfRule type="containsText" dxfId="553" priority="198" operator="containsText" text="土">
      <formula>NOT(ISERROR(SEARCH("土",C43)))</formula>
    </cfRule>
  </conditionalFormatting>
  <conditionalFormatting sqref="AD43">
    <cfRule type="containsText" dxfId="552" priority="195" operator="containsText" text="日">
      <formula>NOT(ISERROR(SEARCH("日",AD43)))</formula>
    </cfRule>
    <cfRule type="containsText" dxfId="551" priority="196" operator="containsText" text="土">
      <formula>NOT(ISERROR(SEARCH("土",AD43)))</formula>
    </cfRule>
  </conditionalFormatting>
  <conditionalFormatting sqref="E43:AC43">
    <cfRule type="containsText" dxfId="550" priority="193" operator="containsText" text="日">
      <formula>NOT(ISERROR(SEARCH("日",E43)))</formula>
    </cfRule>
    <cfRule type="containsText" dxfId="549" priority="194" operator="containsText" text="土">
      <formula>NOT(ISERROR(SEARCH("土",E43)))</formula>
    </cfRule>
  </conditionalFormatting>
  <conditionalFormatting sqref="C52:D52">
    <cfRule type="containsText" dxfId="548" priority="191" operator="containsText" text="日">
      <formula>NOT(ISERROR(SEARCH("日",C52)))</formula>
    </cfRule>
    <cfRule type="containsText" dxfId="547" priority="192" operator="containsText" text="土">
      <formula>NOT(ISERROR(SEARCH("土",C52)))</formula>
    </cfRule>
  </conditionalFormatting>
  <conditionalFormatting sqref="AD52">
    <cfRule type="containsText" dxfId="546" priority="189" operator="containsText" text="日">
      <formula>NOT(ISERROR(SEARCH("日",AD52)))</formula>
    </cfRule>
    <cfRule type="containsText" dxfId="545" priority="190" operator="containsText" text="土">
      <formula>NOT(ISERROR(SEARCH("土",AD52)))</formula>
    </cfRule>
  </conditionalFormatting>
  <conditionalFormatting sqref="E52:AC52">
    <cfRule type="containsText" dxfId="544" priority="187" operator="containsText" text="日">
      <formula>NOT(ISERROR(SEARCH("日",E52)))</formula>
    </cfRule>
    <cfRule type="containsText" dxfId="543" priority="188" operator="containsText" text="土">
      <formula>NOT(ISERROR(SEARCH("土",E52)))</formula>
    </cfRule>
  </conditionalFormatting>
  <conditionalFormatting sqref="C61:D61">
    <cfRule type="containsText" dxfId="542" priority="185" operator="containsText" text="日">
      <formula>NOT(ISERROR(SEARCH("日",C61)))</formula>
    </cfRule>
    <cfRule type="containsText" dxfId="541" priority="186" operator="containsText" text="土">
      <formula>NOT(ISERROR(SEARCH("土",C61)))</formula>
    </cfRule>
  </conditionalFormatting>
  <conditionalFormatting sqref="AD61">
    <cfRule type="containsText" dxfId="540" priority="183" operator="containsText" text="日">
      <formula>NOT(ISERROR(SEARCH("日",AD61)))</formula>
    </cfRule>
    <cfRule type="containsText" dxfId="539" priority="184" operator="containsText" text="土">
      <formula>NOT(ISERROR(SEARCH("土",AD61)))</formula>
    </cfRule>
  </conditionalFormatting>
  <conditionalFormatting sqref="E61:AC61">
    <cfRule type="containsText" dxfId="538" priority="181" operator="containsText" text="日">
      <formula>NOT(ISERROR(SEARCH("日",E61)))</formula>
    </cfRule>
    <cfRule type="containsText" dxfId="537" priority="182" operator="containsText" text="土">
      <formula>NOT(ISERROR(SEARCH("土",E61)))</formula>
    </cfRule>
  </conditionalFormatting>
  <conditionalFormatting sqref="C70:D70">
    <cfRule type="containsText" dxfId="536" priority="179" operator="containsText" text="日">
      <formula>NOT(ISERROR(SEARCH("日",C70)))</formula>
    </cfRule>
    <cfRule type="containsText" dxfId="535" priority="180" operator="containsText" text="土">
      <formula>NOT(ISERROR(SEARCH("土",C70)))</formula>
    </cfRule>
  </conditionalFormatting>
  <conditionalFormatting sqref="AD70">
    <cfRule type="containsText" dxfId="534" priority="177" operator="containsText" text="日">
      <formula>NOT(ISERROR(SEARCH("日",AD70)))</formula>
    </cfRule>
    <cfRule type="containsText" dxfId="533" priority="178" operator="containsText" text="土">
      <formula>NOT(ISERROR(SEARCH("土",AD70)))</formula>
    </cfRule>
  </conditionalFormatting>
  <conditionalFormatting sqref="E70:AC70">
    <cfRule type="containsText" dxfId="532" priority="175" operator="containsText" text="日">
      <formula>NOT(ISERROR(SEARCH("日",E70)))</formula>
    </cfRule>
    <cfRule type="containsText" dxfId="531" priority="176" operator="containsText" text="土">
      <formula>NOT(ISERROR(SEARCH("土",E70)))</formula>
    </cfRule>
  </conditionalFormatting>
  <conditionalFormatting sqref="C79:D79">
    <cfRule type="containsText" dxfId="530" priority="173" operator="containsText" text="日">
      <formula>NOT(ISERROR(SEARCH("日",C79)))</formula>
    </cfRule>
    <cfRule type="containsText" dxfId="529" priority="174" operator="containsText" text="土">
      <formula>NOT(ISERROR(SEARCH("土",C79)))</formula>
    </cfRule>
  </conditionalFormatting>
  <conditionalFormatting sqref="AD79">
    <cfRule type="containsText" dxfId="528" priority="171" operator="containsText" text="日">
      <formula>NOT(ISERROR(SEARCH("日",AD79)))</formula>
    </cfRule>
    <cfRule type="containsText" dxfId="527" priority="172" operator="containsText" text="土">
      <formula>NOT(ISERROR(SEARCH("土",AD79)))</formula>
    </cfRule>
  </conditionalFormatting>
  <conditionalFormatting sqref="E79:AC79">
    <cfRule type="containsText" dxfId="526" priority="169" operator="containsText" text="日">
      <formula>NOT(ISERROR(SEARCH("日",E79)))</formula>
    </cfRule>
    <cfRule type="containsText" dxfId="525" priority="170" operator="containsText" text="土">
      <formula>NOT(ISERROR(SEARCH("土",E79)))</formula>
    </cfRule>
  </conditionalFormatting>
  <conditionalFormatting sqref="C88:D88">
    <cfRule type="containsText" dxfId="524" priority="167" operator="containsText" text="日">
      <formula>NOT(ISERROR(SEARCH("日",C88)))</formula>
    </cfRule>
    <cfRule type="containsText" dxfId="523" priority="168" operator="containsText" text="土">
      <formula>NOT(ISERROR(SEARCH("土",C88)))</formula>
    </cfRule>
  </conditionalFormatting>
  <conditionalFormatting sqref="AD88">
    <cfRule type="containsText" dxfId="522" priority="165" operator="containsText" text="日">
      <formula>NOT(ISERROR(SEARCH("日",AD88)))</formula>
    </cfRule>
    <cfRule type="containsText" dxfId="521" priority="166" operator="containsText" text="土">
      <formula>NOT(ISERROR(SEARCH("土",AD88)))</formula>
    </cfRule>
  </conditionalFormatting>
  <conditionalFormatting sqref="E88:AC88">
    <cfRule type="containsText" dxfId="520" priority="163" operator="containsText" text="日">
      <formula>NOT(ISERROR(SEARCH("日",E88)))</formula>
    </cfRule>
    <cfRule type="containsText" dxfId="519" priority="164" operator="containsText" text="土">
      <formula>NOT(ISERROR(SEARCH("土",E88)))</formula>
    </cfRule>
  </conditionalFormatting>
  <conditionalFormatting sqref="C97:D97">
    <cfRule type="containsText" dxfId="518" priority="161" operator="containsText" text="日">
      <formula>NOT(ISERROR(SEARCH("日",C97)))</formula>
    </cfRule>
    <cfRule type="containsText" dxfId="517" priority="162" operator="containsText" text="土">
      <formula>NOT(ISERROR(SEARCH("土",C97)))</formula>
    </cfRule>
  </conditionalFormatting>
  <conditionalFormatting sqref="AD97">
    <cfRule type="containsText" dxfId="516" priority="159" operator="containsText" text="日">
      <formula>NOT(ISERROR(SEARCH("日",AD97)))</formula>
    </cfRule>
    <cfRule type="containsText" dxfId="515" priority="160" operator="containsText" text="土">
      <formula>NOT(ISERROR(SEARCH("土",AD97)))</formula>
    </cfRule>
  </conditionalFormatting>
  <conditionalFormatting sqref="E97:AC97">
    <cfRule type="containsText" dxfId="514" priority="157" operator="containsText" text="日">
      <formula>NOT(ISERROR(SEARCH("日",E97)))</formula>
    </cfRule>
    <cfRule type="containsText" dxfId="513" priority="158" operator="containsText" text="土">
      <formula>NOT(ISERROR(SEARCH("土",E97)))</formula>
    </cfRule>
  </conditionalFormatting>
  <conditionalFormatting sqref="C106:D106">
    <cfRule type="containsText" dxfId="512" priority="155" operator="containsText" text="日">
      <formula>NOT(ISERROR(SEARCH("日",C106)))</formula>
    </cfRule>
    <cfRule type="containsText" dxfId="511" priority="156" operator="containsText" text="土">
      <formula>NOT(ISERROR(SEARCH("土",C106)))</formula>
    </cfRule>
  </conditionalFormatting>
  <conditionalFormatting sqref="AD106">
    <cfRule type="containsText" dxfId="510" priority="153" operator="containsText" text="日">
      <formula>NOT(ISERROR(SEARCH("日",AD106)))</formula>
    </cfRule>
    <cfRule type="containsText" dxfId="509" priority="154" operator="containsText" text="土">
      <formula>NOT(ISERROR(SEARCH("土",AD106)))</formula>
    </cfRule>
  </conditionalFormatting>
  <conditionalFormatting sqref="E106:AC106">
    <cfRule type="containsText" dxfId="508" priority="151" operator="containsText" text="日">
      <formula>NOT(ISERROR(SEARCH("日",E106)))</formula>
    </cfRule>
    <cfRule type="containsText" dxfId="507" priority="152" operator="containsText" text="土">
      <formula>NOT(ISERROR(SEARCH("土",E106)))</formula>
    </cfRule>
  </conditionalFormatting>
  <conditionalFormatting sqref="C115:D115">
    <cfRule type="containsText" dxfId="506" priority="149" operator="containsText" text="日">
      <formula>NOT(ISERROR(SEARCH("日",C115)))</formula>
    </cfRule>
    <cfRule type="containsText" dxfId="505" priority="150" operator="containsText" text="土">
      <formula>NOT(ISERROR(SEARCH("土",C115)))</formula>
    </cfRule>
  </conditionalFormatting>
  <conditionalFormatting sqref="AD115">
    <cfRule type="containsText" dxfId="504" priority="147" operator="containsText" text="日">
      <formula>NOT(ISERROR(SEARCH("日",AD115)))</formula>
    </cfRule>
    <cfRule type="containsText" dxfId="503" priority="148" operator="containsText" text="土">
      <formula>NOT(ISERROR(SEARCH("土",AD115)))</formula>
    </cfRule>
  </conditionalFormatting>
  <conditionalFormatting sqref="E115:AC115">
    <cfRule type="containsText" dxfId="502" priority="145" operator="containsText" text="日">
      <formula>NOT(ISERROR(SEARCH("日",E115)))</formula>
    </cfRule>
    <cfRule type="containsText" dxfId="501" priority="146" operator="containsText" text="土">
      <formula>NOT(ISERROR(SEARCH("土",E115)))</formula>
    </cfRule>
  </conditionalFormatting>
  <conditionalFormatting sqref="C124:D124">
    <cfRule type="containsText" dxfId="500" priority="143" operator="containsText" text="日">
      <formula>NOT(ISERROR(SEARCH("日",C124)))</formula>
    </cfRule>
    <cfRule type="containsText" dxfId="499" priority="144" operator="containsText" text="土">
      <formula>NOT(ISERROR(SEARCH("土",C124)))</formula>
    </cfRule>
  </conditionalFormatting>
  <conditionalFormatting sqref="AD124">
    <cfRule type="containsText" dxfId="498" priority="141" operator="containsText" text="日">
      <formula>NOT(ISERROR(SEARCH("日",AD124)))</formula>
    </cfRule>
    <cfRule type="containsText" dxfId="497" priority="142" operator="containsText" text="土">
      <formula>NOT(ISERROR(SEARCH("土",AD124)))</formula>
    </cfRule>
  </conditionalFormatting>
  <conditionalFormatting sqref="E124:AC124">
    <cfRule type="containsText" dxfId="496" priority="139" operator="containsText" text="日">
      <formula>NOT(ISERROR(SEARCH("日",E124)))</formula>
    </cfRule>
    <cfRule type="containsText" dxfId="495" priority="140" operator="containsText" text="土">
      <formula>NOT(ISERROR(SEARCH("土",E124)))</formula>
    </cfRule>
  </conditionalFormatting>
  <conditionalFormatting sqref="C133:D133">
    <cfRule type="containsText" dxfId="494" priority="137" operator="containsText" text="日">
      <formula>NOT(ISERROR(SEARCH("日",C133)))</formula>
    </cfRule>
    <cfRule type="containsText" dxfId="493" priority="138" operator="containsText" text="土">
      <formula>NOT(ISERROR(SEARCH("土",C133)))</formula>
    </cfRule>
  </conditionalFormatting>
  <conditionalFormatting sqref="AD133">
    <cfRule type="containsText" dxfId="492" priority="135" operator="containsText" text="日">
      <formula>NOT(ISERROR(SEARCH("日",AD133)))</formula>
    </cfRule>
    <cfRule type="containsText" dxfId="491" priority="136" operator="containsText" text="土">
      <formula>NOT(ISERROR(SEARCH("土",AD133)))</formula>
    </cfRule>
  </conditionalFormatting>
  <conditionalFormatting sqref="E133:AC133">
    <cfRule type="containsText" dxfId="490" priority="133" operator="containsText" text="日">
      <formula>NOT(ISERROR(SEARCH("日",E133)))</formula>
    </cfRule>
    <cfRule type="containsText" dxfId="489" priority="134" operator="containsText" text="土">
      <formula>NOT(ISERROR(SEARCH("土",E133)))</formula>
    </cfRule>
  </conditionalFormatting>
  <conditionalFormatting sqref="C142:D142">
    <cfRule type="containsText" dxfId="488" priority="131" operator="containsText" text="日">
      <formula>NOT(ISERROR(SEARCH("日",C142)))</formula>
    </cfRule>
    <cfRule type="containsText" dxfId="487" priority="132" operator="containsText" text="土">
      <formula>NOT(ISERROR(SEARCH("土",C142)))</formula>
    </cfRule>
  </conditionalFormatting>
  <conditionalFormatting sqref="AD142">
    <cfRule type="containsText" dxfId="486" priority="129" operator="containsText" text="日">
      <formula>NOT(ISERROR(SEARCH("日",AD142)))</formula>
    </cfRule>
    <cfRule type="containsText" dxfId="485" priority="130" operator="containsText" text="土">
      <formula>NOT(ISERROR(SEARCH("土",AD142)))</formula>
    </cfRule>
  </conditionalFormatting>
  <conditionalFormatting sqref="E142:AC142">
    <cfRule type="containsText" dxfId="484" priority="127" operator="containsText" text="日">
      <formula>NOT(ISERROR(SEARCH("日",E142)))</formula>
    </cfRule>
    <cfRule type="containsText" dxfId="483" priority="128" operator="containsText" text="土">
      <formula>NOT(ISERROR(SEARCH("土",E142)))</formula>
    </cfRule>
  </conditionalFormatting>
  <conditionalFormatting sqref="C151:D151">
    <cfRule type="containsText" dxfId="482" priority="125" operator="containsText" text="日">
      <formula>NOT(ISERROR(SEARCH("日",C151)))</formula>
    </cfRule>
    <cfRule type="containsText" dxfId="481" priority="126" operator="containsText" text="土">
      <formula>NOT(ISERROR(SEARCH("土",C151)))</formula>
    </cfRule>
  </conditionalFormatting>
  <conditionalFormatting sqref="AD151">
    <cfRule type="containsText" dxfId="480" priority="123" operator="containsText" text="日">
      <formula>NOT(ISERROR(SEARCH("日",AD151)))</formula>
    </cfRule>
    <cfRule type="containsText" dxfId="479" priority="124" operator="containsText" text="土">
      <formula>NOT(ISERROR(SEARCH("土",AD151)))</formula>
    </cfRule>
  </conditionalFormatting>
  <conditionalFormatting sqref="E151:AC151">
    <cfRule type="containsText" dxfId="478" priority="121" operator="containsText" text="日">
      <formula>NOT(ISERROR(SEARCH("日",E151)))</formula>
    </cfRule>
    <cfRule type="containsText" dxfId="477" priority="122" operator="containsText" text="土">
      <formula>NOT(ISERROR(SEARCH("土",E151)))</formula>
    </cfRule>
  </conditionalFormatting>
  <conditionalFormatting sqref="C160:D160">
    <cfRule type="containsText" dxfId="476" priority="119" operator="containsText" text="日">
      <formula>NOT(ISERROR(SEARCH("日",C160)))</formula>
    </cfRule>
    <cfRule type="containsText" dxfId="475" priority="120" operator="containsText" text="土">
      <formula>NOT(ISERROR(SEARCH("土",C160)))</formula>
    </cfRule>
  </conditionalFormatting>
  <conditionalFormatting sqref="AD160">
    <cfRule type="containsText" dxfId="474" priority="117" operator="containsText" text="日">
      <formula>NOT(ISERROR(SEARCH("日",AD160)))</formula>
    </cfRule>
    <cfRule type="containsText" dxfId="473" priority="118" operator="containsText" text="土">
      <formula>NOT(ISERROR(SEARCH("土",AD160)))</formula>
    </cfRule>
  </conditionalFormatting>
  <conditionalFormatting sqref="E160:AC160">
    <cfRule type="containsText" dxfId="472" priority="115" operator="containsText" text="日">
      <formula>NOT(ISERROR(SEARCH("日",E160)))</formula>
    </cfRule>
    <cfRule type="containsText" dxfId="471" priority="116" operator="containsText" text="土">
      <formula>NOT(ISERROR(SEARCH("土",E160)))</formula>
    </cfRule>
  </conditionalFormatting>
  <conditionalFormatting sqref="C169:D169">
    <cfRule type="containsText" dxfId="470" priority="113" operator="containsText" text="日">
      <formula>NOT(ISERROR(SEARCH("日",C169)))</formula>
    </cfRule>
    <cfRule type="containsText" dxfId="469" priority="114" operator="containsText" text="土">
      <formula>NOT(ISERROR(SEARCH("土",C169)))</formula>
    </cfRule>
  </conditionalFormatting>
  <conditionalFormatting sqref="AD169">
    <cfRule type="containsText" dxfId="468" priority="111" operator="containsText" text="日">
      <formula>NOT(ISERROR(SEARCH("日",AD169)))</formula>
    </cfRule>
    <cfRule type="containsText" dxfId="467" priority="112" operator="containsText" text="土">
      <formula>NOT(ISERROR(SEARCH("土",AD169)))</formula>
    </cfRule>
  </conditionalFormatting>
  <conditionalFormatting sqref="E169:AC169">
    <cfRule type="containsText" dxfId="466" priority="109" operator="containsText" text="日">
      <formula>NOT(ISERROR(SEARCH("日",E169)))</formula>
    </cfRule>
    <cfRule type="containsText" dxfId="465" priority="110" operator="containsText" text="土">
      <formula>NOT(ISERROR(SEARCH("土",E169)))</formula>
    </cfRule>
  </conditionalFormatting>
  <conditionalFormatting sqref="C178:D178">
    <cfRule type="containsText" dxfId="464" priority="107" operator="containsText" text="日">
      <formula>NOT(ISERROR(SEARCH("日",C178)))</formula>
    </cfRule>
    <cfRule type="containsText" dxfId="463" priority="108" operator="containsText" text="土">
      <formula>NOT(ISERROR(SEARCH("土",C178)))</formula>
    </cfRule>
  </conditionalFormatting>
  <conditionalFormatting sqref="AD178">
    <cfRule type="containsText" dxfId="462" priority="105" operator="containsText" text="日">
      <formula>NOT(ISERROR(SEARCH("日",AD178)))</formula>
    </cfRule>
    <cfRule type="containsText" dxfId="461" priority="106" operator="containsText" text="土">
      <formula>NOT(ISERROR(SEARCH("土",AD178)))</formula>
    </cfRule>
  </conditionalFormatting>
  <conditionalFormatting sqref="E178:AC178">
    <cfRule type="containsText" dxfId="460" priority="103" operator="containsText" text="日">
      <formula>NOT(ISERROR(SEARCH("日",E178)))</formula>
    </cfRule>
    <cfRule type="containsText" dxfId="459" priority="104" operator="containsText" text="土">
      <formula>NOT(ISERROR(SEARCH("土",E178)))</formula>
    </cfRule>
  </conditionalFormatting>
  <conditionalFormatting sqref="C187:D187">
    <cfRule type="containsText" dxfId="458" priority="101" operator="containsText" text="日">
      <formula>NOT(ISERROR(SEARCH("日",C187)))</formula>
    </cfRule>
    <cfRule type="containsText" dxfId="457" priority="102" operator="containsText" text="土">
      <formula>NOT(ISERROR(SEARCH("土",C187)))</formula>
    </cfRule>
  </conditionalFormatting>
  <conditionalFormatting sqref="AD187">
    <cfRule type="containsText" dxfId="456" priority="99" operator="containsText" text="日">
      <formula>NOT(ISERROR(SEARCH("日",AD187)))</formula>
    </cfRule>
    <cfRule type="containsText" dxfId="455" priority="100" operator="containsText" text="土">
      <formula>NOT(ISERROR(SEARCH("土",AD187)))</formula>
    </cfRule>
  </conditionalFormatting>
  <conditionalFormatting sqref="E187:AC187">
    <cfRule type="containsText" dxfId="454" priority="97" operator="containsText" text="日">
      <formula>NOT(ISERROR(SEARCH("日",E187)))</formula>
    </cfRule>
    <cfRule type="containsText" dxfId="453" priority="98" operator="containsText" text="土">
      <formula>NOT(ISERROR(SEARCH("土",E187)))</formula>
    </cfRule>
  </conditionalFormatting>
  <conditionalFormatting sqref="C196:D196">
    <cfRule type="containsText" dxfId="452" priority="95" operator="containsText" text="日">
      <formula>NOT(ISERROR(SEARCH("日",C196)))</formula>
    </cfRule>
    <cfRule type="containsText" dxfId="451" priority="96" operator="containsText" text="土">
      <formula>NOT(ISERROR(SEARCH("土",C196)))</formula>
    </cfRule>
  </conditionalFormatting>
  <conditionalFormatting sqref="AD196">
    <cfRule type="containsText" dxfId="450" priority="93" operator="containsText" text="日">
      <formula>NOT(ISERROR(SEARCH("日",AD196)))</formula>
    </cfRule>
    <cfRule type="containsText" dxfId="449" priority="94" operator="containsText" text="土">
      <formula>NOT(ISERROR(SEARCH("土",AD196)))</formula>
    </cfRule>
  </conditionalFormatting>
  <conditionalFormatting sqref="E196:AC196">
    <cfRule type="containsText" dxfId="448" priority="91" operator="containsText" text="日">
      <formula>NOT(ISERROR(SEARCH("日",E196)))</formula>
    </cfRule>
    <cfRule type="containsText" dxfId="447" priority="92" operator="containsText" text="土">
      <formula>NOT(ISERROR(SEARCH("土",E196)))</formula>
    </cfRule>
  </conditionalFormatting>
  <conditionalFormatting sqref="C205:D205">
    <cfRule type="containsText" dxfId="446" priority="89" operator="containsText" text="日">
      <formula>NOT(ISERROR(SEARCH("日",C205)))</formula>
    </cfRule>
    <cfRule type="containsText" dxfId="445" priority="90" operator="containsText" text="土">
      <formula>NOT(ISERROR(SEARCH("土",C205)))</formula>
    </cfRule>
  </conditionalFormatting>
  <conditionalFormatting sqref="AD205">
    <cfRule type="containsText" dxfId="444" priority="87" operator="containsText" text="日">
      <formula>NOT(ISERROR(SEARCH("日",AD205)))</formula>
    </cfRule>
    <cfRule type="containsText" dxfId="443" priority="88" operator="containsText" text="土">
      <formula>NOT(ISERROR(SEARCH("土",AD205)))</formula>
    </cfRule>
  </conditionalFormatting>
  <conditionalFormatting sqref="E205:AC205">
    <cfRule type="containsText" dxfId="442" priority="85" operator="containsText" text="日">
      <formula>NOT(ISERROR(SEARCH("日",E205)))</formula>
    </cfRule>
    <cfRule type="containsText" dxfId="441" priority="86" operator="containsText" text="土">
      <formula>NOT(ISERROR(SEARCH("土",E205)))</formula>
    </cfRule>
  </conditionalFormatting>
  <conditionalFormatting sqref="C214:D214">
    <cfRule type="containsText" dxfId="440" priority="83" operator="containsText" text="日">
      <formula>NOT(ISERROR(SEARCH("日",C214)))</formula>
    </cfRule>
    <cfRule type="containsText" dxfId="439" priority="84" operator="containsText" text="土">
      <formula>NOT(ISERROR(SEARCH("土",C214)))</formula>
    </cfRule>
  </conditionalFormatting>
  <conditionalFormatting sqref="AD214">
    <cfRule type="containsText" dxfId="438" priority="81" operator="containsText" text="日">
      <formula>NOT(ISERROR(SEARCH("日",AD214)))</formula>
    </cfRule>
    <cfRule type="containsText" dxfId="437" priority="82" operator="containsText" text="土">
      <formula>NOT(ISERROR(SEARCH("土",AD214)))</formula>
    </cfRule>
  </conditionalFormatting>
  <conditionalFormatting sqref="E214:AC214">
    <cfRule type="containsText" dxfId="436" priority="79" operator="containsText" text="日">
      <formula>NOT(ISERROR(SEARCH("日",E214)))</formula>
    </cfRule>
    <cfRule type="containsText" dxfId="435" priority="80" operator="containsText" text="土">
      <formula>NOT(ISERROR(SEARCH("土",E214)))</formula>
    </cfRule>
  </conditionalFormatting>
  <conditionalFormatting sqref="C223:D223">
    <cfRule type="containsText" dxfId="434" priority="77" operator="containsText" text="日">
      <formula>NOT(ISERROR(SEARCH("日",C223)))</formula>
    </cfRule>
    <cfRule type="containsText" dxfId="433" priority="78" operator="containsText" text="土">
      <formula>NOT(ISERROR(SEARCH("土",C223)))</formula>
    </cfRule>
  </conditionalFormatting>
  <conditionalFormatting sqref="AD223">
    <cfRule type="containsText" dxfId="432" priority="75" operator="containsText" text="日">
      <formula>NOT(ISERROR(SEARCH("日",AD223)))</formula>
    </cfRule>
    <cfRule type="containsText" dxfId="431" priority="76" operator="containsText" text="土">
      <formula>NOT(ISERROR(SEARCH("土",AD223)))</formula>
    </cfRule>
  </conditionalFormatting>
  <conditionalFormatting sqref="E223:AC223">
    <cfRule type="containsText" dxfId="430" priority="73" operator="containsText" text="日">
      <formula>NOT(ISERROR(SEARCH("日",E223)))</formula>
    </cfRule>
    <cfRule type="containsText" dxfId="429" priority="74" operator="containsText" text="土">
      <formula>NOT(ISERROR(SEARCH("土",E223)))</formula>
    </cfRule>
  </conditionalFormatting>
  <conditionalFormatting sqref="C232:D232">
    <cfRule type="containsText" dxfId="428" priority="71" operator="containsText" text="日">
      <formula>NOT(ISERROR(SEARCH("日",C232)))</formula>
    </cfRule>
    <cfRule type="containsText" dxfId="427" priority="72" operator="containsText" text="土">
      <formula>NOT(ISERROR(SEARCH("土",C232)))</formula>
    </cfRule>
  </conditionalFormatting>
  <conditionalFormatting sqref="AD232">
    <cfRule type="containsText" dxfId="426" priority="69" operator="containsText" text="日">
      <formula>NOT(ISERROR(SEARCH("日",AD232)))</formula>
    </cfRule>
    <cfRule type="containsText" dxfId="425" priority="70" operator="containsText" text="土">
      <formula>NOT(ISERROR(SEARCH("土",AD232)))</formula>
    </cfRule>
  </conditionalFormatting>
  <conditionalFormatting sqref="E232:AC232">
    <cfRule type="containsText" dxfId="424" priority="67" operator="containsText" text="日">
      <formula>NOT(ISERROR(SEARCH("日",E232)))</formula>
    </cfRule>
    <cfRule type="containsText" dxfId="423" priority="68" operator="containsText" text="土">
      <formula>NOT(ISERROR(SEARCH("土",E232)))</formula>
    </cfRule>
  </conditionalFormatting>
  <conditionalFormatting sqref="C241:D241">
    <cfRule type="containsText" dxfId="422" priority="65" operator="containsText" text="日">
      <formula>NOT(ISERROR(SEARCH("日",C241)))</formula>
    </cfRule>
    <cfRule type="containsText" dxfId="421" priority="66" operator="containsText" text="土">
      <formula>NOT(ISERROR(SEARCH("土",C241)))</formula>
    </cfRule>
  </conditionalFormatting>
  <conditionalFormatting sqref="AD241">
    <cfRule type="containsText" dxfId="420" priority="63" operator="containsText" text="日">
      <formula>NOT(ISERROR(SEARCH("日",AD241)))</formula>
    </cfRule>
    <cfRule type="containsText" dxfId="419" priority="64" operator="containsText" text="土">
      <formula>NOT(ISERROR(SEARCH("土",AD241)))</formula>
    </cfRule>
  </conditionalFormatting>
  <conditionalFormatting sqref="E241:AC241">
    <cfRule type="containsText" dxfId="418" priority="61" operator="containsText" text="日">
      <formula>NOT(ISERROR(SEARCH("日",E241)))</formula>
    </cfRule>
    <cfRule type="containsText" dxfId="417" priority="62" operator="containsText" text="土">
      <formula>NOT(ISERROR(SEARCH("土",E241)))</formula>
    </cfRule>
  </conditionalFormatting>
  <conditionalFormatting sqref="C250:D250">
    <cfRule type="containsText" dxfId="416" priority="59" operator="containsText" text="日">
      <formula>NOT(ISERROR(SEARCH("日",C250)))</formula>
    </cfRule>
    <cfRule type="containsText" dxfId="415" priority="60" operator="containsText" text="土">
      <formula>NOT(ISERROR(SEARCH("土",C250)))</formula>
    </cfRule>
  </conditionalFormatting>
  <conditionalFormatting sqref="AD250">
    <cfRule type="containsText" dxfId="414" priority="57" operator="containsText" text="日">
      <formula>NOT(ISERROR(SEARCH("日",AD250)))</formula>
    </cfRule>
    <cfRule type="containsText" dxfId="413" priority="58" operator="containsText" text="土">
      <formula>NOT(ISERROR(SEARCH("土",AD250)))</formula>
    </cfRule>
  </conditionalFormatting>
  <conditionalFormatting sqref="E250:AC250">
    <cfRule type="containsText" dxfId="412" priority="55" operator="containsText" text="日">
      <formula>NOT(ISERROR(SEARCH("日",E250)))</formula>
    </cfRule>
    <cfRule type="containsText" dxfId="411" priority="56" operator="containsText" text="土">
      <formula>NOT(ISERROR(SEARCH("土",E250)))</formula>
    </cfRule>
  </conditionalFormatting>
  <conditionalFormatting sqref="C259:D259">
    <cfRule type="containsText" dxfId="410" priority="53" operator="containsText" text="日">
      <formula>NOT(ISERROR(SEARCH("日",C259)))</formula>
    </cfRule>
    <cfRule type="containsText" dxfId="409" priority="54" operator="containsText" text="土">
      <formula>NOT(ISERROR(SEARCH("土",C259)))</formula>
    </cfRule>
  </conditionalFormatting>
  <conditionalFormatting sqref="AD259">
    <cfRule type="containsText" dxfId="408" priority="51" operator="containsText" text="日">
      <formula>NOT(ISERROR(SEARCH("日",AD259)))</formula>
    </cfRule>
    <cfRule type="containsText" dxfId="407" priority="52" operator="containsText" text="土">
      <formula>NOT(ISERROR(SEARCH("土",AD259)))</formula>
    </cfRule>
  </conditionalFormatting>
  <conditionalFormatting sqref="E259:AC259">
    <cfRule type="containsText" dxfId="406" priority="49" operator="containsText" text="日">
      <formula>NOT(ISERROR(SEARCH("日",E259)))</formula>
    </cfRule>
    <cfRule type="containsText" dxfId="405" priority="50" operator="containsText" text="土">
      <formula>NOT(ISERROR(SEARCH("土",E259)))</formula>
    </cfRule>
  </conditionalFormatting>
  <conditionalFormatting sqref="C268:D268">
    <cfRule type="containsText" dxfId="404" priority="47" operator="containsText" text="日">
      <formula>NOT(ISERROR(SEARCH("日",C268)))</formula>
    </cfRule>
    <cfRule type="containsText" dxfId="403" priority="48" operator="containsText" text="土">
      <formula>NOT(ISERROR(SEARCH("土",C268)))</formula>
    </cfRule>
  </conditionalFormatting>
  <conditionalFormatting sqref="AD268">
    <cfRule type="containsText" dxfId="402" priority="45" operator="containsText" text="日">
      <formula>NOT(ISERROR(SEARCH("日",AD268)))</formula>
    </cfRule>
    <cfRule type="containsText" dxfId="401" priority="46" operator="containsText" text="土">
      <formula>NOT(ISERROR(SEARCH("土",AD268)))</formula>
    </cfRule>
  </conditionalFormatting>
  <conditionalFormatting sqref="E268:AC268">
    <cfRule type="containsText" dxfId="400" priority="43" operator="containsText" text="日">
      <formula>NOT(ISERROR(SEARCH("日",E268)))</formula>
    </cfRule>
    <cfRule type="containsText" dxfId="399" priority="44" operator="containsText" text="土">
      <formula>NOT(ISERROR(SEARCH("土",E268)))</formula>
    </cfRule>
  </conditionalFormatting>
  <conditionalFormatting sqref="C277:D277">
    <cfRule type="containsText" dxfId="398" priority="41" operator="containsText" text="日">
      <formula>NOT(ISERROR(SEARCH("日",C277)))</formula>
    </cfRule>
    <cfRule type="containsText" dxfId="397" priority="42" operator="containsText" text="土">
      <formula>NOT(ISERROR(SEARCH("土",C277)))</formula>
    </cfRule>
  </conditionalFormatting>
  <conditionalFormatting sqref="AD277">
    <cfRule type="containsText" dxfId="396" priority="39" operator="containsText" text="日">
      <formula>NOT(ISERROR(SEARCH("日",AD277)))</formula>
    </cfRule>
    <cfRule type="containsText" dxfId="395" priority="40" operator="containsText" text="土">
      <formula>NOT(ISERROR(SEARCH("土",AD277)))</formula>
    </cfRule>
  </conditionalFormatting>
  <conditionalFormatting sqref="E277:AC277">
    <cfRule type="containsText" dxfId="394" priority="37" operator="containsText" text="日">
      <formula>NOT(ISERROR(SEARCH("日",E277)))</formula>
    </cfRule>
    <cfRule type="containsText" dxfId="393" priority="38" operator="containsText" text="土">
      <formula>NOT(ISERROR(SEARCH("土",E277)))</formula>
    </cfRule>
  </conditionalFormatting>
  <conditionalFormatting sqref="C286:D286">
    <cfRule type="containsText" dxfId="392" priority="35" operator="containsText" text="日">
      <formula>NOT(ISERROR(SEARCH("日",C286)))</formula>
    </cfRule>
    <cfRule type="containsText" dxfId="391" priority="36" operator="containsText" text="土">
      <formula>NOT(ISERROR(SEARCH("土",C286)))</formula>
    </cfRule>
  </conditionalFormatting>
  <conditionalFormatting sqref="AD286">
    <cfRule type="containsText" dxfId="390" priority="33" operator="containsText" text="日">
      <formula>NOT(ISERROR(SEARCH("日",AD286)))</formula>
    </cfRule>
    <cfRule type="containsText" dxfId="389" priority="34" operator="containsText" text="土">
      <formula>NOT(ISERROR(SEARCH("土",AD286)))</formula>
    </cfRule>
  </conditionalFormatting>
  <conditionalFormatting sqref="E286:AC286">
    <cfRule type="containsText" dxfId="388" priority="31" operator="containsText" text="日">
      <formula>NOT(ISERROR(SEARCH("日",E286)))</formula>
    </cfRule>
    <cfRule type="containsText" dxfId="387" priority="32" operator="containsText" text="土">
      <formula>NOT(ISERROR(SEARCH("土",E286)))</formula>
    </cfRule>
  </conditionalFormatting>
  <conditionalFormatting sqref="C295:D295">
    <cfRule type="containsText" dxfId="386" priority="29" operator="containsText" text="日">
      <formula>NOT(ISERROR(SEARCH("日",C295)))</formula>
    </cfRule>
    <cfRule type="containsText" dxfId="385" priority="30" operator="containsText" text="土">
      <formula>NOT(ISERROR(SEARCH("土",C295)))</formula>
    </cfRule>
  </conditionalFormatting>
  <conditionalFormatting sqref="AD295">
    <cfRule type="containsText" dxfId="384" priority="27" operator="containsText" text="日">
      <formula>NOT(ISERROR(SEARCH("日",AD295)))</formula>
    </cfRule>
    <cfRule type="containsText" dxfId="383" priority="28" operator="containsText" text="土">
      <formula>NOT(ISERROR(SEARCH("土",AD295)))</formula>
    </cfRule>
  </conditionalFormatting>
  <conditionalFormatting sqref="E295:AC295">
    <cfRule type="containsText" dxfId="382" priority="25" operator="containsText" text="日">
      <formula>NOT(ISERROR(SEARCH("日",E295)))</formula>
    </cfRule>
    <cfRule type="containsText" dxfId="381" priority="26" operator="containsText" text="土">
      <formula>NOT(ISERROR(SEARCH("土",E295)))</formula>
    </cfRule>
  </conditionalFormatting>
  <conditionalFormatting sqref="C304:D304">
    <cfRule type="containsText" dxfId="380" priority="23" operator="containsText" text="日">
      <formula>NOT(ISERROR(SEARCH("日",C304)))</formula>
    </cfRule>
    <cfRule type="containsText" dxfId="379" priority="24" operator="containsText" text="土">
      <formula>NOT(ISERROR(SEARCH("土",C304)))</formula>
    </cfRule>
  </conditionalFormatting>
  <conditionalFormatting sqref="AD304">
    <cfRule type="containsText" dxfId="378" priority="21" operator="containsText" text="日">
      <formula>NOT(ISERROR(SEARCH("日",AD304)))</formula>
    </cfRule>
    <cfRule type="containsText" dxfId="377" priority="22" operator="containsText" text="土">
      <formula>NOT(ISERROR(SEARCH("土",AD304)))</formula>
    </cfRule>
  </conditionalFormatting>
  <conditionalFormatting sqref="E304:AC304">
    <cfRule type="containsText" dxfId="376" priority="19" operator="containsText" text="日">
      <formula>NOT(ISERROR(SEARCH("日",E304)))</formula>
    </cfRule>
    <cfRule type="containsText" dxfId="375" priority="20" operator="containsText" text="土">
      <formula>NOT(ISERROR(SEARCH("土",E304)))</formula>
    </cfRule>
  </conditionalFormatting>
  <conditionalFormatting sqref="C313:D313">
    <cfRule type="containsText" dxfId="374" priority="17" operator="containsText" text="日">
      <formula>NOT(ISERROR(SEARCH("日",C313)))</formula>
    </cfRule>
    <cfRule type="containsText" dxfId="373" priority="18" operator="containsText" text="土">
      <formula>NOT(ISERROR(SEARCH("土",C313)))</formula>
    </cfRule>
  </conditionalFormatting>
  <conditionalFormatting sqref="AD313">
    <cfRule type="containsText" dxfId="372" priority="15" operator="containsText" text="日">
      <formula>NOT(ISERROR(SEARCH("日",AD313)))</formula>
    </cfRule>
    <cfRule type="containsText" dxfId="371" priority="16" operator="containsText" text="土">
      <formula>NOT(ISERROR(SEARCH("土",AD313)))</formula>
    </cfRule>
  </conditionalFormatting>
  <conditionalFormatting sqref="E313:AC313">
    <cfRule type="containsText" dxfId="370" priority="13" operator="containsText" text="日">
      <formula>NOT(ISERROR(SEARCH("日",E313)))</formula>
    </cfRule>
    <cfRule type="containsText" dxfId="369" priority="14" operator="containsText" text="土">
      <formula>NOT(ISERROR(SEARCH("土",E313)))</formula>
    </cfRule>
  </conditionalFormatting>
  <conditionalFormatting sqref="C322:D322">
    <cfRule type="containsText" dxfId="368" priority="11" operator="containsText" text="日">
      <formula>NOT(ISERROR(SEARCH("日",C322)))</formula>
    </cfRule>
    <cfRule type="containsText" dxfId="367" priority="12" operator="containsText" text="土">
      <formula>NOT(ISERROR(SEARCH("土",C322)))</formula>
    </cfRule>
  </conditionalFormatting>
  <conditionalFormatting sqref="AD322">
    <cfRule type="containsText" dxfId="366" priority="9" operator="containsText" text="日">
      <formula>NOT(ISERROR(SEARCH("日",AD322)))</formula>
    </cfRule>
    <cfRule type="containsText" dxfId="365" priority="10" operator="containsText" text="土">
      <formula>NOT(ISERROR(SEARCH("土",AD322)))</formula>
    </cfRule>
  </conditionalFormatting>
  <conditionalFormatting sqref="E322:AC322">
    <cfRule type="containsText" dxfId="364" priority="7" operator="containsText" text="日">
      <formula>NOT(ISERROR(SEARCH("日",E322)))</formula>
    </cfRule>
    <cfRule type="containsText" dxfId="363" priority="8" operator="containsText" text="土">
      <formula>NOT(ISERROR(SEARCH("土",E322)))</formula>
    </cfRule>
  </conditionalFormatting>
  <conditionalFormatting sqref="C331:D331">
    <cfRule type="containsText" dxfId="362" priority="5" operator="containsText" text="日">
      <formula>NOT(ISERROR(SEARCH("日",C331)))</formula>
    </cfRule>
    <cfRule type="containsText" dxfId="361" priority="6" operator="containsText" text="土">
      <formula>NOT(ISERROR(SEARCH("土",C331)))</formula>
    </cfRule>
  </conditionalFormatting>
  <conditionalFormatting sqref="AD331">
    <cfRule type="containsText" dxfId="360" priority="3" operator="containsText" text="日">
      <formula>NOT(ISERROR(SEARCH("日",AD331)))</formula>
    </cfRule>
    <cfRule type="containsText" dxfId="359" priority="4" operator="containsText" text="土">
      <formula>NOT(ISERROR(SEARCH("土",AD331)))</formula>
    </cfRule>
  </conditionalFormatting>
  <conditionalFormatting sqref="E331:AC331">
    <cfRule type="containsText" dxfId="358" priority="1" operator="containsText" text="日">
      <formula>NOT(ISERROR(SEARCH("日",E331)))</formula>
    </cfRule>
    <cfRule type="containsText" dxfId="357" priority="2" operator="containsText" text="土">
      <formula>NOT(ISERROR(SEARCH("土",E331)))</formula>
    </cfRule>
  </conditionalFormatting>
  <dataValidations count="5">
    <dataValidation type="list" showInputMessage="1" showErrorMessage="1" sqref="AE82 AE19 AE28 AE37 AE46 AE55 AE64 AE73 AE91 AE100 AE109 AE118 AE127 AE136 AE145 AE154 AE163 AE172 AE181 AE190 AE199 AE208 AE217 AE226 AE235 AE244 AE253 AE262 AE271 AE280 AE289 AE298 AE307 AE316 AE325 AE334">
      <formula1>"　,祝,中止"</formula1>
    </dataValidation>
    <dataValidation type="list" showInputMessage="1" showErrorMessage="1" sqref="AE74:AE75 AE20:AE21 AE65:AE66 AE83:AE84 AE56:AE57 AE47:AE48 AE38:AE39 AE29:AE30 AE92:AE93 AE101:AE102 AE110:AE111 AE119:AE120 AE128:AE129 AE137:AE138 AE146:AE147 AE155:AE156 AE164:AE165 AE173:AE174 AE182:AE183 AE191:AE192 AE200:AE201 AE209:AE210 AE218:AE219 AE227:AE228 AE236:AE237 AE245:AE246 AE254:AE255 AE263:AE264 AE272:AE273 AE281:AE282 AE290:AE291 AE299:AE300 AE308:AE309 AE317:AE318 AE326:AE327 AE335:AE336">
      <formula1>"　,休"</formula1>
    </dataValidation>
    <dataValidation type="list" allowBlank="1" showInputMessage="1" showErrorMessage="1" sqref="C16:AD17 C322:AD323 C25:AD26 C34:AD35 C43:AD44 C52:AD53 C61:AD62 C70:AD71 C79:AD80 C88:AD89 C97:AD98 C106:AD107 C115:AD116 C124:AD125 C133:AD134 C142:AD143 C151:AD152 C160:AD161 C169:AD170 C178:AD179 C187:AD188 C196:AD197 C205:AD206 C214:AD215 C223:AD224 C232:AD233 C241:AD242 C250:AD251 C259:AD260 C268:AD269 C277:AD278 C286:AD287 C295:AD296 C304:AD305 C313:AD314 C331:AD332">
      <formula1>$AI$3:$AI$8</formula1>
    </dataValidation>
    <dataValidation type="list" allowBlank="1" showInputMessage="1" showErrorMessage="1" sqref="C18:AD19 C27:AD28 C36:AD37 C45:AD46 C54:AD55 C63:AD64 C72:AD73 C81:AD82 C90:AD91 C99:AD100 C108:AD109 C117:AD118 C126:AD127 C135:AD136 C144:AD145 C153:AD154 C162:AD163 C171:AD172 C180:AD181 C189:AD190 C198:AD199 C207:AD208 C216:AD217 C225:AD226 C234:AD235 C243:AD244 C252:AD253 C261:AD262 C270:AD271 C279:AD280 C288:AD289 C297:AD298 C306:AD307 C315:AD316 C324:AD325 C333:AD334">
      <formula1>$AI$9:$AI$10</formula1>
    </dataValidation>
    <dataValidation type="list" showInputMessage="1" showErrorMessage="1" sqref="C20:AD21 C29:AD30 C38:AD39 C47:AD48 C56:AD57 C65:AD66 C74:AD75 C83:AD84 C92:AD93 C101:AD102 C110:AD111 C119:AD120 C128:AD129 C137:AD138 C146:AD147 C155:AD156 C164:AD165 C173:AD174 C182:AD183 C191:AD192 C200:AD201 C209:AD210 C218:AD219 C227:AD228 C236:AD237 C245:AD246 C254:AD255 C263:AD264 C272:AD273 C281:AD282 C290:AD291 C299:AD300 C308:AD309 C317:AD318 C326:AD327 C335:AD336">
      <formula1>$AI$9:$AI$11</formula1>
    </dataValidation>
  </dataValidations>
  <pageMargins left="0.51181102362204722" right="0.11811023622047245" top="0.55118110236220474" bottom="0.35433070866141736" header="0.31496062992125984" footer="0.31496062992125984"/>
  <pageSetup paperSize="9" scale="72" fitToHeight="0" orientation="portrait" r:id="rId1"/>
  <rowBreaks count="2" manualBreakCount="2">
    <brk id="85" max="32" man="1"/>
    <brk id="93" max="32"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W336"/>
  <sheetViews>
    <sheetView view="pageBreakPreview" zoomScaleNormal="100" zoomScaleSheetLayoutView="100" workbookViewId="0">
      <selection activeCell="B11" sqref="B11"/>
    </sheetView>
  </sheetViews>
  <sheetFormatPr defaultRowHeight="13.5" x14ac:dyDescent="0.15"/>
  <cols>
    <col min="1" max="1" width="3.625" style="4" customWidth="1"/>
    <col min="2" max="2" width="7.75" style="2" customWidth="1"/>
    <col min="3" max="30" width="3.75" style="2" customWidth="1"/>
    <col min="31" max="31" width="2" style="2" customWidth="1"/>
    <col min="32" max="32" width="11.125" style="4" customWidth="1"/>
    <col min="33" max="33" width="6.5" style="2" bestFit="1" customWidth="1"/>
    <col min="34" max="34" width="2.875" style="4" customWidth="1"/>
    <col min="35" max="35" width="9" style="4"/>
    <col min="36" max="36" width="3.375" style="4" customWidth="1"/>
    <col min="37" max="37" width="4.75" style="4" hidden="1" customWidth="1"/>
    <col min="38" max="38" width="6.5" style="4" hidden="1" customWidth="1"/>
    <col min="39" max="39" width="7.375" style="4" hidden="1" customWidth="1"/>
    <col min="40" max="75" width="6.375" style="4" hidden="1" customWidth="1"/>
    <col min="76" max="76" width="0" style="4" hidden="1" customWidth="1"/>
    <col min="77" max="16384" width="9" style="4"/>
  </cols>
  <sheetData>
    <row r="1" spans="1:75" ht="18.75" x14ac:dyDescent="0.15">
      <c r="A1" s="1" t="s">
        <v>25</v>
      </c>
      <c r="B1" s="1"/>
      <c r="M1" s="3"/>
      <c r="AG1" s="5" t="s">
        <v>15</v>
      </c>
      <c r="AI1" s="4" t="s">
        <v>28</v>
      </c>
    </row>
    <row r="2" spans="1:75" ht="13.5" customHeight="1" x14ac:dyDescent="0.15">
      <c r="Q2" s="4"/>
      <c r="S2" s="6"/>
      <c r="T2" s="7"/>
      <c r="U2" s="117" t="s">
        <v>2</v>
      </c>
      <c r="V2" s="118"/>
      <c r="W2" s="117" t="s">
        <v>13</v>
      </c>
      <c r="X2" s="118"/>
      <c r="Y2" s="119" t="s">
        <v>19</v>
      </c>
      <c r="Z2" s="120"/>
      <c r="AB2" s="121" t="s">
        <v>52</v>
      </c>
      <c r="AC2" s="119"/>
      <c r="AD2" s="119"/>
      <c r="AE2" s="119"/>
      <c r="AF2" s="119"/>
      <c r="AG2" s="61" t="s">
        <v>20</v>
      </c>
      <c r="AI2" s="4" t="s">
        <v>39</v>
      </c>
    </row>
    <row r="3" spans="1:75" ht="13.5" customHeight="1" x14ac:dyDescent="0.15">
      <c r="B3" s="108" t="s">
        <v>3</v>
      </c>
      <c r="C3" s="108"/>
      <c r="D3" s="108"/>
      <c r="E3" s="108"/>
      <c r="F3" s="2" t="s">
        <v>16</v>
      </c>
      <c r="G3" s="131" t="s">
        <v>53</v>
      </c>
      <c r="H3" s="131"/>
      <c r="I3" s="131"/>
      <c r="J3" s="131"/>
      <c r="K3" s="131"/>
      <c r="L3" s="131"/>
      <c r="M3" s="131"/>
      <c r="N3" s="131"/>
      <c r="O3" s="131"/>
      <c r="P3" s="131"/>
      <c r="Q3" s="131"/>
      <c r="R3" s="4"/>
      <c r="S3" s="122" t="s">
        <v>0</v>
      </c>
      <c r="T3" s="123"/>
      <c r="U3" s="124">
        <f ca="1">SUM(INDIRECT(AL15&amp;":"&amp;AL14))</f>
        <v>181</v>
      </c>
      <c r="V3" s="125"/>
      <c r="W3" s="126">
        <f ca="1">SUM(INDIRECT(AL17&amp;":"&amp;AL16))</f>
        <v>54</v>
      </c>
      <c r="X3" s="123"/>
      <c r="Y3" s="127">
        <f ca="1">+W3/U3</f>
        <v>0.2983425414364641</v>
      </c>
      <c r="Z3" s="128"/>
      <c r="AB3" s="129" t="s">
        <v>5</v>
      </c>
      <c r="AC3" s="130"/>
      <c r="AD3" s="130"/>
      <c r="AE3" s="130"/>
      <c r="AF3" s="130"/>
      <c r="AG3" s="9">
        <f ca="1">ROUNDUP($U$3*0.285,0)-$W$3</f>
        <v>-2</v>
      </c>
    </row>
    <row r="4" spans="1:75" ht="13.5" customHeight="1" x14ac:dyDescent="0.15">
      <c r="B4" s="108" t="s">
        <v>40</v>
      </c>
      <c r="C4" s="108"/>
      <c r="D4" s="108"/>
      <c r="E4" s="108"/>
      <c r="F4" s="2" t="s">
        <v>16</v>
      </c>
      <c r="G4" s="168">
        <v>44764</v>
      </c>
      <c r="H4" s="168"/>
      <c r="I4" s="168"/>
      <c r="J4" s="168"/>
      <c r="K4" s="168"/>
      <c r="R4" s="4"/>
      <c r="S4" s="110" t="s">
        <v>10</v>
      </c>
      <c r="T4" s="111"/>
      <c r="U4" s="112">
        <f ca="1">+U3</f>
        <v>181</v>
      </c>
      <c r="V4" s="113"/>
      <c r="W4" s="114">
        <f ca="1">SUM(INDIRECT(AL18&amp;":"&amp;AL19))</f>
        <v>47</v>
      </c>
      <c r="X4" s="111"/>
      <c r="Y4" s="115">
        <f ca="1">+W4/U4</f>
        <v>0.25966850828729282</v>
      </c>
      <c r="Z4" s="116"/>
      <c r="AB4" s="102" t="s">
        <v>6</v>
      </c>
      <c r="AC4" s="103"/>
      <c r="AD4" s="103"/>
      <c r="AE4" s="103"/>
      <c r="AF4" s="103"/>
      <c r="AG4" s="9">
        <f ca="1">ROUNDUP($U$3*0.25,0)-$W$3</f>
        <v>-8</v>
      </c>
      <c r="AI4" s="60" t="s">
        <v>29</v>
      </c>
      <c r="AJ4" s="4" t="s">
        <v>36</v>
      </c>
    </row>
    <row r="5" spans="1:75" ht="13.5" customHeight="1" x14ac:dyDescent="0.15">
      <c r="B5" s="84" t="s">
        <v>24</v>
      </c>
      <c r="C5" s="84"/>
      <c r="D5" s="84"/>
      <c r="E5" s="84"/>
      <c r="F5" s="2" t="s">
        <v>16</v>
      </c>
      <c r="G5" s="86">
        <v>44953</v>
      </c>
      <c r="H5" s="86"/>
      <c r="I5" s="86"/>
      <c r="J5" s="86"/>
      <c r="K5" s="86"/>
      <c r="L5" s="104" t="s">
        <v>1</v>
      </c>
      <c r="M5" s="104"/>
      <c r="N5" s="104"/>
      <c r="O5" s="2" t="s">
        <v>16</v>
      </c>
      <c r="P5" s="105">
        <f>+G5-G4+1</f>
        <v>190</v>
      </c>
      <c r="Q5" s="105"/>
      <c r="R5" s="105"/>
      <c r="AA5" s="11"/>
      <c r="AB5" s="106" t="s">
        <v>7</v>
      </c>
      <c r="AC5" s="107"/>
      <c r="AD5" s="107"/>
      <c r="AE5" s="107"/>
      <c r="AF5" s="107"/>
      <c r="AG5" s="12">
        <f ca="1">ROUNDUP($U$3*0.214,0)-$W$3</f>
        <v>-15</v>
      </c>
      <c r="AI5" s="60" t="s">
        <v>30</v>
      </c>
      <c r="AJ5" s="4" t="s">
        <v>31</v>
      </c>
    </row>
    <row r="6" spans="1:75" ht="13.5" customHeight="1" x14ac:dyDescent="0.15">
      <c r="B6" s="84" t="s">
        <v>26</v>
      </c>
      <c r="C6" s="84"/>
      <c r="D6" s="84"/>
      <c r="E6" s="84"/>
      <c r="F6" s="2" t="s">
        <v>16</v>
      </c>
      <c r="G6" s="86">
        <v>44752</v>
      </c>
      <c r="H6" s="86"/>
      <c r="I6" s="86"/>
      <c r="J6" s="86"/>
      <c r="K6" s="86"/>
      <c r="L6" s="2" t="s">
        <v>27</v>
      </c>
      <c r="M6" s="86">
        <v>44957</v>
      </c>
      <c r="N6" s="86"/>
      <c r="O6" s="86"/>
      <c r="P6" s="86"/>
      <c r="Q6" s="86"/>
      <c r="R6" s="13"/>
      <c r="W6" s="14"/>
      <c r="X6" s="14"/>
      <c r="Y6" s="14"/>
      <c r="Z6" s="14"/>
      <c r="AA6" s="14"/>
      <c r="AB6" s="14"/>
      <c r="AC6" s="14"/>
      <c r="AD6" s="14"/>
      <c r="AE6" s="14"/>
      <c r="AI6" s="60" t="s">
        <v>32</v>
      </c>
      <c r="AJ6" s="4" t="s">
        <v>33</v>
      </c>
    </row>
    <row r="7" spans="1:75" ht="6.75" customHeight="1" x14ac:dyDescent="0.15">
      <c r="B7" s="59"/>
      <c r="C7" s="59"/>
      <c r="D7" s="59"/>
      <c r="E7" s="59"/>
      <c r="G7" s="46"/>
      <c r="H7" s="46"/>
      <c r="I7" s="46"/>
      <c r="J7" s="46"/>
      <c r="K7" s="46"/>
      <c r="L7" s="47"/>
      <c r="M7" s="48"/>
      <c r="N7" s="48"/>
      <c r="O7" s="48"/>
      <c r="P7" s="48"/>
      <c r="Q7" s="48"/>
      <c r="R7" s="49"/>
      <c r="S7" s="47"/>
      <c r="W7" s="14"/>
      <c r="X7" s="14"/>
      <c r="Y7" s="14"/>
      <c r="Z7" s="14"/>
      <c r="AA7" s="14"/>
      <c r="AB7" s="14"/>
      <c r="AC7" s="14"/>
      <c r="AD7" s="14"/>
      <c r="AE7" s="14"/>
      <c r="AI7" s="60" t="s">
        <v>34</v>
      </c>
      <c r="AJ7" s="4" t="s">
        <v>35</v>
      </c>
    </row>
    <row r="8" spans="1:75" x14ac:dyDescent="0.15">
      <c r="C8" s="50" t="s">
        <v>57</v>
      </c>
      <c r="D8" s="51"/>
      <c r="E8" s="51"/>
      <c r="F8" s="52"/>
      <c r="G8" s="53"/>
      <c r="H8" s="54"/>
      <c r="I8" s="54"/>
      <c r="J8" s="54"/>
      <c r="K8" s="54"/>
      <c r="L8" s="54"/>
      <c r="M8" s="55"/>
      <c r="N8" s="56"/>
      <c r="O8" s="56"/>
      <c r="P8" s="56"/>
      <c r="Q8" s="56"/>
      <c r="R8" s="56"/>
      <c r="S8" s="57"/>
      <c r="T8" s="55"/>
      <c r="U8" s="53"/>
      <c r="V8" s="53"/>
      <c r="W8" s="53"/>
      <c r="X8" s="58"/>
      <c r="Y8" s="58"/>
      <c r="Z8" s="58"/>
      <c r="AA8" s="58"/>
      <c r="AB8" s="58"/>
      <c r="AC8" s="58"/>
      <c r="AD8" s="58"/>
      <c r="AE8" s="14"/>
      <c r="AI8" s="60" t="s">
        <v>37</v>
      </c>
      <c r="AJ8" s="4" t="s">
        <v>38</v>
      </c>
    </row>
    <row r="9" spans="1:75" x14ac:dyDescent="0.15">
      <c r="C9" s="50" t="s">
        <v>58</v>
      </c>
      <c r="D9" s="51"/>
      <c r="E9" s="51"/>
      <c r="F9" s="52"/>
      <c r="G9" s="53"/>
      <c r="H9" s="54"/>
      <c r="I9" s="54"/>
      <c r="J9" s="54"/>
      <c r="K9" s="54"/>
      <c r="L9" s="54"/>
      <c r="M9" s="55"/>
      <c r="N9" s="56"/>
      <c r="O9" s="56"/>
      <c r="P9" s="56"/>
      <c r="Q9" s="56"/>
      <c r="R9" s="56"/>
      <c r="S9" s="57"/>
      <c r="T9" s="55"/>
      <c r="U9" s="53"/>
      <c r="V9" s="53"/>
      <c r="W9" s="53"/>
      <c r="X9" s="58"/>
      <c r="Y9" s="58"/>
      <c r="Z9" s="58"/>
      <c r="AA9" s="58"/>
      <c r="AB9" s="58"/>
      <c r="AC9" s="58"/>
      <c r="AD9" s="58"/>
      <c r="AE9" s="14"/>
    </row>
    <row r="10" spans="1:75" ht="13.5" customHeight="1" x14ac:dyDescent="0.15">
      <c r="C10" s="50" t="s">
        <v>56</v>
      </c>
      <c r="D10" s="51"/>
      <c r="E10" s="51"/>
      <c r="F10" s="52"/>
      <c r="G10" s="53"/>
      <c r="H10" s="54"/>
      <c r="I10" s="54"/>
      <c r="J10" s="54"/>
      <c r="K10" s="54"/>
      <c r="L10" s="54"/>
      <c r="M10" s="55"/>
      <c r="N10" s="56"/>
      <c r="O10" s="56"/>
      <c r="P10" s="56"/>
      <c r="Q10" s="56"/>
      <c r="R10" s="56"/>
      <c r="S10" s="57"/>
      <c r="T10" s="55"/>
      <c r="U10" s="53"/>
      <c r="V10" s="53"/>
      <c r="W10" s="53"/>
      <c r="X10" s="58"/>
      <c r="Y10" s="58"/>
      <c r="Z10" s="58"/>
      <c r="AA10" s="58"/>
      <c r="AB10" s="58"/>
      <c r="AC10" s="58"/>
      <c r="AD10" s="58"/>
      <c r="AE10" s="14"/>
      <c r="AI10" s="60" t="s">
        <v>54</v>
      </c>
      <c r="AK10" s="60" t="s">
        <v>45</v>
      </c>
      <c r="AL10" s="4">
        <f>MAX(AN10:BO10)</f>
        <v>68</v>
      </c>
      <c r="AM10" s="4" t="s">
        <v>41</v>
      </c>
      <c r="AN10" s="4">
        <f>IFERROR(MATCH($G$5,C14:C1006,0)+13,0)</f>
        <v>0</v>
      </c>
      <c r="AO10" s="4">
        <f t="shared" ref="AO10:BO10" si="0">IFERROR(MATCH($G$5,D14:D1006,0)+13,0)</f>
        <v>0</v>
      </c>
      <c r="AP10" s="4">
        <f t="shared" si="0"/>
        <v>0</v>
      </c>
      <c r="AQ10" s="4">
        <f t="shared" si="0"/>
        <v>0</v>
      </c>
      <c r="AR10" s="4">
        <f t="shared" si="0"/>
        <v>0</v>
      </c>
      <c r="AS10" s="4">
        <f t="shared" si="0"/>
        <v>0</v>
      </c>
      <c r="AT10" s="4">
        <f t="shared" si="0"/>
        <v>0</v>
      </c>
      <c r="AU10" s="4">
        <f t="shared" si="0"/>
        <v>0</v>
      </c>
      <c r="AV10" s="4">
        <f t="shared" si="0"/>
        <v>0</v>
      </c>
      <c r="AW10" s="4">
        <f t="shared" si="0"/>
        <v>0</v>
      </c>
      <c r="AX10" s="4">
        <f t="shared" si="0"/>
        <v>0</v>
      </c>
      <c r="AY10" s="4">
        <f t="shared" si="0"/>
        <v>0</v>
      </c>
      <c r="AZ10" s="4">
        <f t="shared" si="0"/>
        <v>0</v>
      </c>
      <c r="BA10" s="4">
        <f t="shared" si="0"/>
        <v>0</v>
      </c>
      <c r="BB10" s="4">
        <f t="shared" si="0"/>
        <v>0</v>
      </c>
      <c r="BC10" s="4">
        <f t="shared" si="0"/>
        <v>0</v>
      </c>
      <c r="BD10" s="4">
        <f t="shared" si="0"/>
        <v>0</v>
      </c>
      <c r="BE10" s="4">
        <f t="shared" si="0"/>
        <v>0</v>
      </c>
      <c r="BF10" s="4">
        <f t="shared" si="0"/>
        <v>0</v>
      </c>
      <c r="BG10" s="4">
        <f t="shared" si="0"/>
        <v>0</v>
      </c>
      <c r="BH10" s="4">
        <f t="shared" si="0"/>
        <v>0</v>
      </c>
      <c r="BI10" s="4">
        <f t="shared" si="0"/>
        <v>68</v>
      </c>
      <c r="BJ10" s="4">
        <f t="shared" si="0"/>
        <v>0</v>
      </c>
      <c r="BK10" s="4">
        <f t="shared" si="0"/>
        <v>0</v>
      </c>
      <c r="BL10" s="4">
        <f t="shared" si="0"/>
        <v>0</v>
      </c>
      <c r="BM10" s="4">
        <f t="shared" si="0"/>
        <v>0</v>
      </c>
      <c r="BN10" s="4">
        <f t="shared" si="0"/>
        <v>0</v>
      </c>
      <c r="BO10" s="4">
        <f t="shared" si="0"/>
        <v>0</v>
      </c>
    </row>
    <row r="11" spans="1:75" ht="13.5" customHeight="1" x14ac:dyDescent="0.15">
      <c r="C11" s="50" t="s">
        <v>59</v>
      </c>
      <c r="D11" s="51"/>
      <c r="E11" s="51"/>
      <c r="F11" s="52"/>
      <c r="G11" s="53"/>
      <c r="H11" s="54"/>
      <c r="I11" s="54"/>
      <c r="J11" s="54"/>
      <c r="K11" s="54"/>
      <c r="L11" s="54"/>
      <c r="M11" s="55"/>
      <c r="N11" s="56"/>
      <c r="O11" s="56"/>
      <c r="P11" s="56"/>
      <c r="Q11" s="56"/>
      <c r="R11" s="56"/>
      <c r="S11" s="57"/>
      <c r="T11" s="55"/>
      <c r="U11" s="53"/>
      <c r="V11" s="53"/>
      <c r="W11" s="53"/>
      <c r="X11" s="58"/>
      <c r="Y11" s="58"/>
      <c r="Z11" s="58"/>
      <c r="AA11" s="58"/>
      <c r="AB11" s="58"/>
      <c r="AC11" s="58"/>
      <c r="AD11" s="58"/>
      <c r="AE11" s="14"/>
      <c r="AI11" s="60" t="s">
        <v>55</v>
      </c>
      <c r="AM11" s="26" t="s">
        <v>42</v>
      </c>
      <c r="AN11" s="26">
        <v>14</v>
      </c>
      <c r="AO11" s="26">
        <f>AN11+9</f>
        <v>23</v>
      </c>
      <c r="AP11" s="26">
        <f t="shared" ref="AP11:BW11" si="1">AO11+9</f>
        <v>32</v>
      </c>
      <c r="AQ11" s="26">
        <f t="shared" si="1"/>
        <v>41</v>
      </c>
      <c r="AR11" s="26">
        <f t="shared" si="1"/>
        <v>50</v>
      </c>
      <c r="AS11" s="26">
        <f t="shared" si="1"/>
        <v>59</v>
      </c>
      <c r="AT11" s="26">
        <f t="shared" si="1"/>
        <v>68</v>
      </c>
      <c r="AU11" s="26">
        <f t="shared" si="1"/>
        <v>77</v>
      </c>
      <c r="AV11" s="26">
        <f t="shared" si="1"/>
        <v>86</v>
      </c>
      <c r="AW11" s="26">
        <f t="shared" si="1"/>
        <v>95</v>
      </c>
      <c r="AX11" s="26">
        <f t="shared" si="1"/>
        <v>104</v>
      </c>
      <c r="AY11" s="26">
        <f t="shared" si="1"/>
        <v>113</v>
      </c>
      <c r="AZ11" s="26">
        <f t="shared" si="1"/>
        <v>122</v>
      </c>
      <c r="BA11" s="26">
        <f t="shared" si="1"/>
        <v>131</v>
      </c>
      <c r="BB11" s="26">
        <f t="shared" si="1"/>
        <v>140</v>
      </c>
      <c r="BC11" s="26">
        <f t="shared" si="1"/>
        <v>149</v>
      </c>
      <c r="BD11" s="26">
        <f t="shared" si="1"/>
        <v>158</v>
      </c>
      <c r="BE11" s="26">
        <f t="shared" si="1"/>
        <v>167</v>
      </c>
      <c r="BF11" s="26">
        <f t="shared" si="1"/>
        <v>176</v>
      </c>
      <c r="BG11" s="26">
        <f t="shared" si="1"/>
        <v>185</v>
      </c>
      <c r="BH11" s="26">
        <f t="shared" si="1"/>
        <v>194</v>
      </c>
      <c r="BI11" s="26">
        <f t="shared" si="1"/>
        <v>203</v>
      </c>
      <c r="BJ11" s="26">
        <f t="shared" si="1"/>
        <v>212</v>
      </c>
      <c r="BK11" s="26">
        <f t="shared" si="1"/>
        <v>221</v>
      </c>
      <c r="BL11" s="26">
        <f t="shared" si="1"/>
        <v>230</v>
      </c>
      <c r="BM11" s="26">
        <f t="shared" si="1"/>
        <v>239</v>
      </c>
      <c r="BN11" s="26">
        <f t="shared" si="1"/>
        <v>248</v>
      </c>
      <c r="BO11" s="26">
        <f t="shared" si="1"/>
        <v>257</v>
      </c>
      <c r="BP11" s="26">
        <f t="shared" si="1"/>
        <v>266</v>
      </c>
      <c r="BQ11" s="26">
        <f t="shared" si="1"/>
        <v>275</v>
      </c>
      <c r="BR11" s="26">
        <f t="shared" si="1"/>
        <v>284</v>
      </c>
      <c r="BS11" s="26">
        <f t="shared" si="1"/>
        <v>293</v>
      </c>
      <c r="BT11" s="26">
        <f t="shared" si="1"/>
        <v>302</v>
      </c>
      <c r="BU11" s="26">
        <f t="shared" si="1"/>
        <v>311</v>
      </c>
      <c r="BV11" s="26">
        <f t="shared" si="1"/>
        <v>320</v>
      </c>
      <c r="BW11" s="26">
        <f t="shared" si="1"/>
        <v>329</v>
      </c>
    </row>
    <row r="12" spans="1:75" ht="4.5" customHeight="1" x14ac:dyDescent="0.15">
      <c r="C12" s="50"/>
      <c r="D12" s="51"/>
      <c r="E12" s="51"/>
      <c r="F12" s="52"/>
      <c r="G12" s="53"/>
      <c r="H12" s="54"/>
      <c r="I12" s="54"/>
      <c r="J12" s="54"/>
      <c r="K12" s="54"/>
      <c r="L12" s="54"/>
      <c r="M12" s="55"/>
      <c r="N12" s="56"/>
      <c r="O12" s="56"/>
      <c r="P12" s="56"/>
      <c r="Q12" s="56"/>
      <c r="R12" s="56"/>
      <c r="S12" s="57"/>
      <c r="T12" s="55"/>
      <c r="U12" s="53"/>
      <c r="V12" s="53"/>
      <c r="W12" s="53"/>
      <c r="X12" s="58"/>
      <c r="Y12" s="58"/>
      <c r="Z12" s="58"/>
      <c r="AA12" s="58"/>
      <c r="AB12" s="58"/>
      <c r="AC12" s="58"/>
      <c r="AD12" s="58"/>
      <c r="AE12" s="14"/>
      <c r="AL12" s="60" t="str">
        <f>ADDRESS(13,MATCH($AL$10,$AM$11:$BW$11,0)+38)</f>
        <v>$AT$13</v>
      </c>
      <c r="AM12" s="26" t="s">
        <v>46</v>
      </c>
      <c r="AN12" s="26" t="str">
        <f>"AG"&amp;15</f>
        <v>AG15</v>
      </c>
      <c r="AO12" s="26" t="str">
        <f>"AG"&amp;(AN11+10)</f>
        <v>AG24</v>
      </c>
      <c r="AP12" s="26" t="str">
        <f>"AG"&amp;(AO11+10)</f>
        <v>AG33</v>
      </c>
      <c r="AQ12" s="26" t="str">
        <f t="shared" ref="AQ12:BW12" si="2">"AG"&amp;(AP11+9+1)</f>
        <v>AG42</v>
      </c>
      <c r="AR12" s="26" t="str">
        <f t="shared" si="2"/>
        <v>AG51</v>
      </c>
      <c r="AS12" s="26" t="str">
        <f t="shared" si="2"/>
        <v>AG60</v>
      </c>
      <c r="AT12" s="26" t="str">
        <f t="shared" si="2"/>
        <v>AG69</v>
      </c>
      <c r="AU12" s="26" t="str">
        <f t="shared" si="2"/>
        <v>AG78</v>
      </c>
      <c r="AV12" s="26" t="str">
        <f t="shared" si="2"/>
        <v>AG87</v>
      </c>
      <c r="AW12" s="26" t="str">
        <f t="shared" si="2"/>
        <v>AG96</v>
      </c>
      <c r="AX12" s="26" t="str">
        <f t="shared" si="2"/>
        <v>AG105</v>
      </c>
      <c r="AY12" s="26" t="str">
        <f t="shared" si="2"/>
        <v>AG114</v>
      </c>
      <c r="AZ12" s="26" t="str">
        <f t="shared" si="2"/>
        <v>AG123</v>
      </c>
      <c r="BA12" s="26" t="str">
        <f t="shared" si="2"/>
        <v>AG132</v>
      </c>
      <c r="BB12" s="26" t="str">
        <f t="shared" si="2"/>
        <v>AG141</v>
      </c>
      <c r="BC12" s="26" t="str">
        <f t="shared" si="2"/>
        <v>AG150</v>
      </c>
      <c r="BD12" s="26" t="str">
        <f t="shared" si="2"/>
        <v>AG159</v>
      </c>
      <c r="BE12" s="26" t="str">
        <f t="shared" si="2"/>
        <v>AG168</v>
      </c>
      <c r="BF12" s="26" t="str">
        <f t="shared" si="2"/>
        <v>AG177</v>
      </c>
      <c r="BG12" s="26" t="str">
        <f t="shared" si="2"/>
        <v>AG186</v>
      </c>
      <c r="BH12" s="26" t="str">
        <f t="shared" si="2"/>
        <v>AG195</v>
      </c>
      <c r="BI12" s="26" t="str">
        <f t="shared" si="2"/>
        <v>AG204</v>
      </c>
      <c r="BJ12" s="26" t="str">
        <f t="shared" si="2"/>
        <v>AG213</v>
      </c>
      <c r="BK12" s="26" t="str">
        <f t="shared" si="2"/>
        <v>AG222</v>
      </c>
      <c r="BL12" s="26" t="str">
        <f t="shared" si="2"/>
        <v>AG231</v>
      </c>
      <c r="BM12" s="26" t="str">
        <f t="shared" si="2"/>
        <v>AG240</v>
      </c>
      <c r="BN12" s="26" t="str">
        <f t="shared" si="2"/>
        <v>AG249</v>
      </c>
      <c r="BO12" s="26" t="str">
        <f t="shared" si="2"/>
        <v>AG258</v>
      </c>
      <c r="BP12" s="26" t="str">
        <f t="shared" si="2"/>
        <v>AG267</v>
      </c>
      <c r="BQ12" s="26" t="str">
        <f t="shared" si="2"/>
        <v>AG276</v>
      </c>
      <c r="BR12" s="26" t="str">
        <f t="shared" si="2"/>
        <v>AG285</v>
      </c>
      <c r="BS12" s="26" t="str">
        <f t="shared" si="2"/>
        <v>AG294</v>
      </c>
      <c r="BT12" s="26" t="str">
        <f t="shared" si="2"/>
        <v>AG303</v>
      </c>
      <c r="BU12" s="26" t="str">
        <f t="shared" si="2"/>
        <v>AG312</v>
      </c>
      <c r="BV12" s="26" t="str">
        <f t="shared" si="2"/>
        <v>AG321</v>
      </c>
      <c r="BW12" s="26" t="str">
        <f t="shared" si="2"/>
        <v>AG330</v>
      </c>
    </row>
    <row r="13" spans="1:75" ht="4.5" customHeight="1" x14ac:dyDescent="0.15">
      <c r="AL13" s="28" t="s">
        <v>48</v>
      </c>
      <c r="AM13" s="26" t="s">
        <v>47</v>
      </c>
      <c r="AN13" s="26">
        <f ca="1">INDIRECT(AN12)</f>
        <v>3</v>
      </c>
      <c r="AO13" s="26">
        <f t="shared" ref="AO13:BW13" ca="1" si="3">INDIRECT(AO12)</f>
        <v>0</v>
      </c>
      <c r="AP13" s="26">
        <f t="shared" ca="1" si="3"/>
        <v>0</v>
      </c>
      <c r="AQ13" s="26">
        <f t="shared" ca="1" si="3"/>
        <v>0</v>
      </c>
      <c r="AR13" s="26">
        <f t="shared" ca="1" si="3"/>
        <v>0</v>
      </c>
      <c r="AS13" s="26">
        <f t="shared" ca="1" si="3"/>
        <v>6</v>
      </c>
      <c r="AT13" s="26">
        <f t="shared" ca="1" si="3"/>
        <v>0</v>
      </c>
      <c r="AU13" s="26">
        <f t="shared" ca="1" si="3"/>
        <v>0</v>
      </c>
      <c r="AV13" s="26">
        <f t="shared" ca="1" si="3"/>
        <v>0</v>
      </c>
      <c r="AW13" s="26">
        <f t="shared" ca="1" si="3"/>
        <v>0</v>
      </c>
      <c r="AX13" s="26">
        <f t="shared" ca="1" si="3"/>
        <v>0</v>
      </c>
      <c r="AY13" s="26">
        <f t="shared" ca="1" si="3"/>
        <v>0</v>
      </c>
      <c r="AZ13" s="26">
        <f t="shared" ca="1" si="3"/>
        <v>0</v>
      </c>
      <c r="BA13" s="26">
        <f t="shared" ca="1" si="3"/>
        <v>0</v>
      </c>
      <c r="BB13" s="26">
        <f t="shared" ca="1" si="3"/>
        <v>0</v>
      </c>
      <c r="BC13" s="26">
        <f t="shared" ca="1" si="3"/>
        <v>0</v>
      </c>
      <c r="BD13" s="26">
        <f t="shared" ca="1" si="3"/>
        <v>0</v>
      </c>
      <c r="BE13" s="26">
        <f t="shared" ca="1" si="3"/>
        <v>0</v>
      </c>
      <c r="BF13" s="26">
        <f t="shared" ca="1" si="3"/>
        <v>0</v>
      </c>
      <c r="BG13" s="26">
        <f t="shared" ca="1" si="3"/>
        <v>0</v>
      </c>
      <c r="BH13" s="26">
        <f t="shared" ca="1" si="3"/>
        <v>0</v>
      </c>
      <c r="BI13" s="26">
        <f t="shared" ca="1" si="3"/>
        <v>0</v>
      </c>
      <c r="BJ13" s="26">
        <f t="shared" ca="1" si="3"/>
        <v>0</v>
      </c>
      <c r="BK13" s="26">
        <f t="shared" ca="1" si="3"/>
        <v>0</v>
      </c>
      <c r="BL13" s="26">
        <f t="shared" ca="1" si="3"/>
        <v>0</v>
      </c>
      <c r="BM13" s="26">
        <f t="shared" ca="1" si="3"/>
        <v>0</v>
      </c>
      <c r="BN13" s="26">
        <f t="shared" ca="1" si="3"/>
        <v>0</v>
      </c>
      <c r="BO13" s="26">
        <f t="shared" ca="1" si="3"/>
        <v>0</v>
      </c>
      <c r="BP13" s="26">
        <f t="shared" ca="1" si="3"/>
        <v>0</v>
      </c>
      <c r="BQ13" s="26">
        <f t="shared" ca="1" si="3"/>
        <v>0</v>
      </c>
      <c r="BR13" s="26">
        <f t="shared" ca="1" si="3"/>
        <v>0</v>
      </c>
      <c r="BS13" s="26">
        <f t="shared" ca="1" si="3"/>
        <v>0</v>
      </c>
      <c r="BT13" s="26">
        <f t="shared" ca="1" si="3"/>
        <v>0</v>
      </c>
      <c r="BU13" s="26">
        <f t="shared" ca="1" si="3"/>
        <v>0</v>
      </c>
      <c r="BV13" s="26">
        <f t="shared" ca="1" si="3"/>
        <v>0</v>
      </c>
      <c r="BW13" s="26">
        <f t="shared" ca="1" si="3"/>
        <v>0</v>
      </c>
    </row>
    <row r="14" spans="1:75" x14ac:dyDescent="0.15">
      <c r="B14" s="15" t="s">
        <v>14</v>
      </c>
      <c r="C14" s="16">
        <f>+G4</f>
        <v>44764</v>
      </c>
      <c r="D14" s="17">
        <f>+C14+1</f>
        <v>44765</v>
      </c>
      <c r="E14" s="17">
        <f t="shared" ref="E14:AD14" si="4">+D14+1</f>
        <v>44766</v>
      </c>
      <c r="F14" s="17">
        <f t="shared" si="4"/>
        <v>44767</v>
      </c>
      <c r="G14" s="17">
        <f t="shared" si="4"/>
        <v>44768</v>
      </c>
      <c r="H14" s="17">
        <f t="shared" si="4"/>
        <v>44769</v>
      </c>
      <c r="I14" s="17">
        <f t="shared" si="4"/>
        <v>44770</v>
      </c>
      <c r="J14" s="17">
        <f t="shared" si="4"/>
        <v>44771</v>
      </c>
      <c r="K14" s="17">
        <f t="shared" si="4"/>
        <v>44772</v>
      </c>
      <c r="L14" s="17">
        <f t="shared" si="4"/>
        <v>44773</v>
      </c>
      <c r="M14" s="17">
        <f t="shared" si="4"/>
        <v>44774</v>
      </c>
      <c r="N14" s="17">
        <f t="shared" si="4"/>
        <v>44775</v>
      </c>
      <c r="O14" s="17">
        <f t="shared" si="4"/>
        <v>44776</v>
      </c>
      <c r="P14" s="17">
        <f t="shared" si="4"/>
        <v>44777</v>
      </c>
      <c r="Q14" s="17">
        <f t="shared" si="4"/>
        <v>44778</v>
      </c>
      <c r="R14" s="17">
        <f t="shared" si="4"/>
        <v>44779</v>
      </c>
      <c r="S14" s="17">
        <f t="shared" si="4"/>
        <v>44780</v>
      </c>
      <c r="T14" s="17">
        <f t="shared" si="4"/>
        <v>44781</v>
      </c>
      <c r="U14" s="17">
        <f t="shared" si="4"/>
        <v>44782</v>
      </c>
      <c r="V14" s="17">
        <f t="shared" si="4"/>
        <v>44783</v>
      </c>
      <c r="W14" s="17">
        <f>+V14+1</f>
        <v>44784</v>
      </c>
      <c r="X14" s="17">
        <f t="shared" si="4"/>
        <v>44785</v>
      </c>
      <c r="Y14" s="17">
        <f t="shared" si="4"/>
        <v>44786</v>
      </c>
      <c r="Z14" s="17">
        <f t="shared" si="4"/>
        <v>44787</v>
      </c>
      <c r="AA14" s="17">
        <f>+Z14+1</f>
        <v>44788</v>
      </c>
      <c r="AB14" s="17">
        <f t="shared" si="4"/>
        <v>44789</v>
      </c>
      <c r="AC14" s="17">
        <f>+AB14+1</f>
        <v>44790</v>
      </c>
      <c r="AD14" s="18">
        <f t="shared" si="4"/>
        <v>44791</v>
      </c>
      <c r="AE14" s="19"/>
      <c r="AF14" s="80">
        <v>1</v>
      </c>
      <c r="AG14" s="81"/>
      <c r="AI14" s="60"/>
      <c r="AL14" s="60" t="str">
        <f>ADDRESS(15,MATCH($AL$10,$AM$11:$BW$11,0)+38)</f>
        <v>$AT$15</v>
      </c>
      <c r="AM14" s="26" t="s">
        <v>43</v>
      </c>
      <c r="AN14" s="26" t="str">
        <f>"AG"&amp;16</f>
        <v>AG16</v>
      </c>
      <c r="AO14" s="26" t="str">
        <f>"AG"&amp;(AN11+11)</f>
        <v>AG25</v>
      </c>
      <c r="AP14" s="26" t="str">
        <f t="shared" ref="AP14:BW14" si="5">"AG"&amp;(AO11+11)</f>
        <v>AG34</v>
      </c>
      <c r="AQ14" s="26" t="str">
        <f t="shared" si="5"/>
        <v>AG43</v>
      </c>
      <c r="AR14" s="26" t="str">
        <f t="shared" si="5"/>
        <v>AG52</v>
      </c>
      <c r="AS14" s="26" t="str">
        <f t="shared" si="5"/>
        <v>AG61</v>
      </c>
      <c r="AT14" s="26" t="str">
        <f t="shared" si="5"/>
        <v>AG70</v>
      </c>
      <c r="AU14" s="26" t="str">
        <f t="shared" si="5"/>
        <v>AG79</v>
      </c>
      <c r="AV14" s="26" t="str">
        <f t="shared" si="5"/>
        <v>AG88</v>
      </c>
      <c r="AW14" s="26" t="str">
        <f t="shared" si="5"/>
        <v>AG97</v>
      </c>
      <c r="AX14" s="26" t="str">
        <f t="shared" si="5"/>
        <v>AG106</v>
      </c>
      <c r="AY14" s="26" t="str">
        <f t="shared" si="5"/>
        <v>AG115</v>
      </c>
      <c r="AZ14" s="26" t="str">
        <f t="shared" si="5"/>
        <v>AG124</v>
      </c>
      <c r="BA14" s="26" t="str">
        <f t="shared" si="5"/>
        <v>AG133</v>
      </c>
      <c r="BB14" s="26" t="str">
        <f t="shared" si="5"/>
        <v>AG142</v>
      </c>
      <c r="BC14" s="26" t="str">
        <f t="shared" si="5"/>
        <v>AG151</v>
      </c>
      <c r="BD14" s="26" t="str">
        <f t="shared" si="5"/>
        <v>AG160</v>
      </c>
      <c r="BE14" s="26" t="str">
        <f t="shared" si="5"/>
        <v>AG169</v>
      </c>
      <c r="BF14" s="26" t="str">
        <f t="shared" si="5"/>
        <v>AG178</v>
      </c>
      <c r="BG14" s="26" t="str">
        <f t="shared" si="5"/>
        <v>AG187</v>
      </c>
      <c r="BH14" s="26" t="str">
        <f t="shared" si="5"/>
        <v>AG196</v>
      </c>
      <c r="BI14" s="26" t="str">
        <f t="shared" si="5"/>
        <v>AG205</v>
      </c>
      <c r="BJ14" s="26" t="str">
        <f t="shared" si="5"/>
        <v>AG214</v>
      </c>
      <c r="BK14" s="26" t="str">
        <f t="shared" si="5"/>
        <v>AG223</v>
      </c>
      <c r="BL14" s="26" t="str">
        <f t="shared" si="5"/>
        <v>AG232</v>
      </c>
      <c r="BM14" s="26" t="str">
        <f t="shared" si="5"/>
        <v>AG241</v>
      </c>
      <c r="BN14" s="26" t="str">
        <f t="shared" si="5"/>
        <v>AG250</v>
      </c>
      <c r="BO14" s="26" t="str">
        <f t="shared" si="5"/>
        <v>AG259</v>
      </c>
      <c r="BP14" s="26" t="str">
        <f t="shared" si="5"/>
        <v>AG268</v>
      </c>
      <c r="BQ14" s="26" t="str">
        <f t="shared" si="5"/>
        <v>AG277</v>
      </c>
      <c r="BR14" s="26" t="str">
        <f t="shared" si="5"/>
        <v>AG286</v>
      </c>
      <c r="BS14" s="26" t="str">
        <f t="shared" si="5"/>
        <v>AG295</v>
      </c>
      <c r="BT14" s="26" t="str">
        <f t="shared" si="5"/>
        <v>AG304</v>
      </c>
      <c r="BU14" s="26" t="str">
        <f t="shared" si="5"/>
        <v>AG313</v>
      </c>
      <c r="BV14" s="26" t="str">
        <f t="shared" si="5"/>
        <v>AG322</v>
      </c>
      <c r="BW14" s="26" t="str">
        <f t="shared" si="5"/>
        <v>AG331</v>
      </c>
    </row>
    <row r="15" spans="1:75" x14ac:dyDescent="0.15">
      <c r="B15" s="20" t="s">
        <v>8</v>
      </c>
      <c r="C15" s="62" t="str">
        <f>TEXT(WEEKDAY(+C14),"aaa")</f>
        <v>金</v>
      </c>
      <c r="D15" s="22" t="str">
        <f t="shared" ref="D15:AD15" si="6">TEXT(WEEKDAY(+D14),"aaa")</f>
        <v>土</v>
      </c>
      <c r="E15" s="22" t="str">
        <f t="shared" si="6"/>
        <v>日</v>
      </c>
      <c r="F15" s="22" t="str">
        <f t="shared" si="6"/>
        <v>月</v>
      </c>
      <c r="G15" s="22" t="str">
        <f t="shared" si="6"/>
        <v>火</v>
      </c>
      <c r="H15" s="22" t="str">
        <f t="shared" si="6"/>
        <v>水</v>
      </c>
      <c r="I15" s="22" t="str">
        <f t="shared" si="6"/>
        <v>木</v>
      </c>
      <c r="J15" s="22" t="str">
        <f t="shared" si="6"/>
        <v>金</v>
      </c>
      <c r="K15" s="22" t="str">
        <f t="shared" si="6"/>
        <v>土</v>
      </c>
      <c r="L15" s="22" t="str">
        <f t="shared" si="6"/>
        <v>日</v>
      </c>
      <c r="M15" s="22" t="str">
        <f t="shared" si="6"/>
        <v>月</v>
      </c>
      <c r="N15" s="22" t="str">
        <f t="shared" si="6"/>
        <v>火</v>
      </c>
      <c r="O15" s="22" t="str">
        <f t="shared" si="6"/>
        <v>水</v>
      </c>
      <c r="P15" s="22" t="str">
        <f t="shared" si="6"/>
        <v>木</v>
      </c>
      <c r="Q15" s="22" t="str">
        <f t="shared" si="6"/>
        <v>金</v>
      </c>
      <c r="R15" s="22" t="str">
        <f t="shared" si="6"/>
        <v>土</v>
      </c>
      <c r="S15" s="22" t="str">
        <f t="shared" si="6"/>
        <v>日</v>
      </c>
      <c r="T15" s="22" t="str">
        <f t="shared" si="6"/>
        <v>月</v>
      </c>
      <c r="U15" s="22" t="str">
        <f t="shared" si="6"/>
        <v>火</v>
      </c>
      <c r="V15" s="22" t="str">
        <f t="shared" si="6"/>
        <v>水</v>
      </c>
      <c r="W15" s="22" t="str">
        <f t="shared" si="6"/>
        <v>木</v>
      </c>
      <c r="X15" s="22" t="str">
        <f t="shared" si="6"/>
        <v>金</v>
      </c>
      <c r="Y15" s="22" t="str">
        <f t="shared" si="6"/>
        <v>土</v>
      </c>
      <c r="Z15" s="22" t="str">
        <f t="shared" si="6"/>
        <v>日</v>
      </c>
      <c r="AA15" s="22" t="str">
        <f t="shared" si="6"/>
        <v>月</v>
      </c>
      <c r="AB15" s="22" t="str">
        <f t="shared" si="6"/>
        <v>火</v>
      </c>
      <c r="AC15" s="22" t="str">
        <f t="shared" si="6"/>
        <v>水</v>
      </c>
      <c r="AD15" s="23" t="str">
        <f t="shared" si="6"/>
        <v>木</v>
      </c>
      <c r="AE15" s="14"/>
      <c r="AF15" s="24" t="s">
        <v>22</v>
      </c>
      <c r="AG15" s="42">
        <f>COUNTA(C16:AD17)</f>
        <v>3</v>
      </c>
      <c r="AL15" s="28" t="s">
        <v>49</v>
      </c>
      <c r="AM15" s="26" t="s">
        <v>47</v>
      </c>
      <c r="AN15" s="26">
        <f ca="1">INDIRECT(AN14)</f>
        <v>25</v>
      </c>
      <c r="AO15" s="26">
        <f t="shared" ref="AO15:BW15" ca="1" si="7">INDIRECT(AO14)</f>
        <v>28</v>
      </c>
      <c r="AP15" s="26">
        <f t="shared" ca="1" si="7"/>
        <v>28</v>
      </c>
      <c r="AQ15" s="26">
        <f t="shared" ca="1" si="7"/>
        <v>28</v>
      </c>
      <c r="AR15" s="26">
        <f t="shared" ca="1" si="7"/>
        <v>28</v>
      </c>
      <c r="AS15" s="26">
        <f t="shared" ca="1" si="7"/>
        <v>22</v>
      </c>
      <c r="AT15" s="26">
        <f t="shared" ca="1" si="7"/>
        <v>22</v>
      </c>
      <c r="AU15" s="26">
        <f t="shared" ca="1" si="7"/>
        <v>28</v>
      </c>
      <c r="AV15" s="26">
        <f t="shared" ca="1" si="7"/>
        <v>28</v>
      </c>
      <c r="AW15" s="26">
        <f t="shared" ca="1" si="7"/>
        <v>28</v>
      </c>
      <c r="AX15" s="26">
        <f t="shared" ca="1" si="7"/>
        <v>28</v>
      </c>
      <c r="AY15" s="26">
        <f t="shared" ca="1" si="7"/>
        <v>28</v>
      </c>
      <c r="AZ15" s="26">
        <f t="shared" ca="1" si="7"/>
        <v>28</v>
      </c>
      <c r="BA15" s="26">
        <f t="shared" ca="1" si="7"/>
        <v>28</v>
      </c>
      <c r="BB15" s="26">
        <f t="shared" ca="1" si="7"/>
        <v>28</v>
      </c>
      <c r="BC15" s="26">
        <f t="shared" ca="1" si="7"/>
        <v>28</v>
      </c>
      <c r="BD15" s="26">
        <f t="shared" ca="1" si="7"/>
        <v>28</v>
      </c>
      <c r="BE15" s="26">
        <f t="shared" ca="1" si="7"/>
        <v>28</v>
      </c>
      <c r="BF15" s="26">
        <f t="shared" ca="1" si="7"/>
        <v>28</v>
      </c>
      <c r="BG15" s="26">
        <f t="shared" ca="1" si="7"/>
        <v>28</v>
      </c>
      <c r="BH15" s="26">
        <f t="shared" ca="1" si="7"/>
        <v>28</v>
      </c>
      <c r="BI15" s="26">
        <f t="shared" ca="1" si="7"/>
        <v>28</v>
      </c>
      <c r="BJ15" s="26">
        <f t="shared" ca="1" si="7"/>
        <v>28</v>
      </c>
      <c r="BK15" s="26">
        <f t="shared" ca="1" si="7"/>
        <v>28</v>
      </c>
      <c r="BL15" s="26">
        <f t="shared" ca="1" si="7"/>
        <v>28</v>
      </c>
      <c r="BM15" s="26">
        <f t="shared" ca="1" si="7"/>
        <v>28</v>
      </c>
      <c r="BN15" s="26">
        <f t="shared" ca="1" si="7"/>
        <v>28</v>
      </c>
      <c r="BO15" s="26">
        <f t="shared" ca="1" si="7"/>
        <v>28</v>
      </c>
      <c r="BP15" s="26">
        <f t="shared" ca="1" si="7"/>
        <v>28</v>
      </c>
      <c r="BQ15" s="26">
        <f t="shared" ca="1" si="7"/>
        <v>28</v>
      </c>
      <c r="BR15" s="26">
        <f t="shared" ca="1" si="7"/>
        <v>28</v>
      </c>
      <c r="BS15" s="26">
        <f t="shared" ca="1" si="7"/>
        <v>28</v>
      </c>
      <c r="BT15" s="26">
        <f t="shared" ca="1" si="7"/>
        <v>28</v>
      </c>
      <c r="BU15" s="26">
        <f t="shared" ca="1" si="7"/>
        <v>28</v>
      </c>
      <c r="BV15" s="26">
        <f t="shared" ca="1" si="7"/>
        <v>28</v>
      </c>
      <c r="BW15" s="26">
        <f t="shared" ca="1" si="7"/>
        <v>28</v>
      </c>
    </row>
    <row r="16" spans="1:75" x14ac:dyDescent="0.15">
      <c r="B16" s="71" t="s">
        <v>23</v>
      </c>
      <c r="C16" s="73"/>
      <c r="D16" s="134"/>
      <c r="E16" s="134"/>
      <c r="F16" s="134"/>
      <c r="G16" s="134"/>
      <c r="H16" s="134"/>
      <c r="I16" s="134"/>
      <c r="J16" s="134"/>
      <c r="K16" s="134"/>
      <c r="L16" s="134"/>
      <c r="M16" s="134"/>
      <c r="N16" s="134"/>
      <c r="O16" s="134"/>
      <c r="P16" s="134"/>
      <c r="Q16" s="134"/>
      <c r="R16" s="134"/>
      <c r="S16" s="134"/>
      <c r="T16" s="134"/>
      <c r="U16" s="134"/>
      <c r="V16" s="134"/>
      <c r="W16" s="134"/>
      <c r="X16" s="134"/>
      <c r="Y16" s="134" t="s">
        <v>17</v>
      </c>
      <c r="Z16" s="134" t="s">
        <v>17</v>
      </c>
      <c r="AA16" s="134" t="s">
        <v>17</v>
      </c>
      <c r="AB16" s="134"/>
      <c r="AC16" s="134"/>
      <c r="AD16" s="157"/>
      <c r="AE16" s="14"/>
      <c r="AF16" s="25" t="s">
        <v>2</v>
      </c>
      <c r="AG16" s="43">
        <f>IF(AND($G$5&gt;C14,$G$5&lt;=AD14),$G$5-C14+1-AG15,COUNTA(C14:AD14)-AG15)</f>
        <v>25</v>
      </c>
      <c r="AL16" s="60" t="str">
        <f>ADDRESS(17,MATCH($AL$10,$AM$11:$BW$11,0)+38)</f>
        <v>$AT$17</v>
      </c>
      <c r="AM16" s="26" t="s">
        <v>0</v>
      </c>
      <c r="AN16" s="26" t="str">
        <f>"AG"&amp;17</f>
        <v>AG17</v>
      </c>
      <c r="AO16" s="26" t="str">
        <f>"AG"&amp;(AN11+12)</f>
        <v>AG26</v>
      </c>
      <c r="AP16" s="26" t="str">
        <f t="shared" ref="AP16:BW16" si="8">"AG"&amp;(AO11+12)</f>
        <v>AG35</v>
      </c>
      <c r="AQ16" s="26" t="str">
        <f t="shared" si="8"/>
        <v>AG44</v>
      </c>
      <c r="AR16" s="26" t="str">
        <f t="shared" si="8"/>
        <v>AG53</v>
      </c>
      <c r="AS16" s="26" t="str">
        <f t="shared" si="8"/>
        <v>AG62</v>
      </c>
      <c r="AT16" s="26" t="str">
        <f t="shared" si="8"/>
        <v>AG71</v>
      </c>
      <c r="AU16" s="26" t="str">
        <f t="shared" si="8"/>
        <v>AG80</v>
      </c>
      <c r="AV16" s="26" t="str">
        <f t="shared" si="8"/>
        <v>AG89</v>
      </c>
      <c r="AW16" s="26" t="str">
        <f t="shared" si="8"/>
        <v>AG98</v>
      </c>
      <c r="AX16" s="26" t="str">
        <f t="shared" si="8"/>
        <v>AG107</v>
      </c>
      <c r="AY16" s="26" t="str">
        <f t="shared" si="8"/>
        <v>AG116</v>
      </c>
      <c r="AZ16" s="26" t="str">
        <f t="shared" si="8"/>
        <v>AG125</v>
      </c>
      <c r="BA16" s="26" t="str">
        <f t="shared" si="8"/>
        <v>AG134</v>
      </c>
      <c r="BB16" s="26" t="str">
        <f t="shared" si="8"/>
        <v>AG143</v>
      </c>
      <c r="BC16" s="26" t="str">
        <f t="shared" si="8"/>
        <v>AG152</v>
      </c>
      <c r="BD16" s="26" t="str">
        <f t="shared" si="8"/>
        <v>AG161</v>
      </c>
      <c r="BE16" s="26" t="str">
        <f t="shared" si="8"/>
        <v>AG170</v>
      </c>
      <c r="BF16" s="26" t="str">
        <f t="shared" si="8"/>
        <v>AG179</v>
      </c>
      <c r="BG16" s="26" t="str">
        <f t="shared" si="8"/>
        <v>AG188</v>
      </c>
      <c r="BH16" s="26" t="str">
        <f t="shared" si="8"/>
        <v>AG197</v>
      </c>
      <c r="BI16" s="26" t="str">
        <f t="shared" si="8"/>
        <v>AG206</v>
      </c>
      <c r="BJ16" s="26" t="str">
        <f t="shared" si="8"/>
        <v>AG215</v>
      </c>
      <c r="BK16" s="26" t="str">
        <f t="shared" si="8"/>
        <v>AG224</v>
      </c>
      <c r="BL16" s="26" t="str">
        <f t="shared" si="8"/>
        <v>AG233</v>
      </c>
      <c r="BM16" s="26" t="str">
        <f t="shared" si="8"/>
        <v>AG242</v>
      </c>
      <c r="BN16" s="26" t="str">
        <f t="shared" si="8"/>
        <v>AG251</v>
      </c>
      <c r="BO16" s="26" t="str">
        <f t="shared" si="8"/>
        <v>AG260</v>
      </c>
      <c r="BP16" s="26" t="str">
        <f t="shared" si="8"/>
        <v>AG269</v>
      </c>
      <c r="BQ16" s="26" t="str">
        <f t="shared" si="8"/>
        <v>AG278</v>
      </c>
      <c r="BR16" s="26" t="str">
        <f t="shared" si="8"/>
        <v>AG287</v>
      </c>
      <c r="BS16" s="26" t="str">
        <f t="shared" si="8"/>
        <v>AG296</v>
      </c>
      <c r="BT16" s="26" t="str">
        <f t="shared" si="8"/>
        <v>AG305</v>
      </c>
      <c r="BU16" s="26" t="str">
        <f t="shared" si="8"/>
        <v>AG314</v>
      </c>
      <c r="BV16" s="26" t="str">
        <f t="shared" si="8"/>
        <v>AG323</v>
      </c>
      <c r="BW16" s="26" t="str">
        <f t="shared" si="8"/>
        <v>AG332</v>
      </c>
    </row>
    <row r="17" spans="2:75" x14ac:dyDescent="0.15">
      <c r="B17" s="95"/>
      <c r="C17" s="73"/>
      <c r="D17" s="134"/>
      <c r="E17" s="134"/>
      <c r="F17" s="134"/>
      <c r="G17" s="134"/>
      <c r="H17" s="134"/>
      <c r="I17" s="134"/>
      <c r="J17" s="134"/>
      <c r="K17" s="134"/>
      <c r="L17" s="134"/>
      <c r="M17" s="134"/>
      <c r="N17" s="134"/>
      <c r="O17" s="134"/>
      <c r="P17" s="134"/>
      <c r="Q17" s="134"/>
      <c r="R17" s="134"/>
      <c r="S17" s="134"/>
      <c r="T17" s="134"/>
      <c r="U17" s="134"/>
      <c r="V17" s="134"/>
      <c r="W17" s="134"/>
      <c r="X17" s="134"/>
      <c r="Y17" s="134"/>
      <c r="Z17" s="134"/>
      <c r="AA17" s="134"/>
      <c r="AB17" s="134"/>
      <c r="AC17" s="134"/>
      <c r="AD17" s="157"/>
      <c r="AE17" s="14"/>
      <c r="AF17" s="25" t="s">
        <v>9</v>
      </c>
      <c r="AG17" s="43">
        <f>+COUNTA(C18:AD19)</f>
        <v>9</v>
      </c>
      <c r="AL17" s="60" t="s">
        <v>50</v>
      </c>
      <c r="AM17" s="26" t="s">
        <v>47</v>
      </c>
      <c r="AN17" s="26">
        <f ca="1">INDIRECT(AN16)</f>
        <v>9</v>
      </c>
      <c r="AO17" s="26">
        <f t="shared" ref="AO17:BW17" ca="1" si="9">INDIRECT(AO16)</f>
        <v>8</v>
      </c>
      <c r="AP17" s="26">
        <f t="shared" ca="1" si="9"/>
        <v>8</v>
      </c>
      <c r="AQ17" s="26">
        <f t="shared" ca="1" si="9"/>
        <v>8</v>
      </c>
      <c r="AR17" s="26">
        <f t="shared" ca="1" si="9"/>
        <v>8</v>
      </c>
      <c r="AS17" s="26">
        <f t="shared" ca="1" si="9"/>
        <v>7</v>
      </c>
      <c r="AT17" s="26">
        <f t="shared" ca="1" si="9"/>
        <v>6</v>
      </c>
      <c r="AU17" s="26">
        <f t="shared" ca="1" si="9"/>
        <v>1</v>
      </c>
      <c r="AV17" s="26">
        <f t="shared" ca="1" si="9"/>
        <v>0</v>
      </c>
      <c r="AW17" s="26">
        <f t="shared" ca="1" si="9"/>
        <v>0</v>
      </c>
      <c r="AX17" s="26">
        <f t="shared" ca="1" si="9"/>
        <v>0</v>
      </c>
      <c r="AY17" s="26">
        <f t="shared" ca="1" si="9"/>
        <v>0</v>
      </c>
      <c r="AZ17" s="26">
        <f t="shared" ca="1" si="9"/>
        <v>0</v>
      </c>
      <c r="BA17" s="26">
        <f t="shared" ca="1" si="9"/>
        <v>0</v>
      </c>
      <c r="BB17" s="26">
        <f t="shared" ca="1" si="9"/>
        <v>0</v>
      </c>
      <c r="BC17" s="26">
        <f t="shared" ca="1" si="9"/>
        <v>0</v>
      </c>
      <c r="BD17" s="26">
        <f t="shared" ca="1" si="9"/>
        <v>0</v>
      </c>
      <c r="BE17" s="26">
        <f t="shared" ca="1" si="9"/>
        <v>0</v>
      </c>
      <c r="BF17" s="26">
        <f t="shared" ca="1" si="9"/>
        <v>0</v>
      </c>
      <c r="BG17" s="26">
        <f t="shared" ca="1" si="9"/>
        <v>0</v>
      </c>
      <c r="BH17" s="26">
        <f t="shared" ca="1" si="9"/>
        <v>0</v>
      </c>
      <c r="BI17" s="26">
        <f t="shared" ca="1" si="9"/>
        <v>0</v>
      </c>
      <c r="BJ17" s="26">
        <f t="shared" ca="1" si="9"/>
        <v>0</v>
      </c>
      <c r="BK17" s="26">
        <f t="shared" ca="1" si="9"/>
        <v>0</v>
      </c>
      <c r="BL17" s="26">
        <f t="shared" ca="1" si="9"/>
        <v>0</v>
      </c>
      <c r="BM17" s="26">
        <f t="shared" ca="1" si="9"/>
        <v>0</v>
      </c>
      <c r="BN17" s="26">
        <f t="shared" ca="1" si="9"/>
        <v>0</v>
      </c>
      <c r="BO17" s="26">
        <f t="shared" ca="1" si="9"/>
        <v>0</v>
      </c>
      <c r="BP17" s="26">
        <f t="shared" ca="1" si="9"/>
        <v>0</v>
      </c>
      <c r="BQ17" s="26">
        <f t="shared" ca="1" si="9"/>
        <v>0</v>
      </c>
      <c r="BR17" s="26">
        <f t="shared" ca="1" si="9"/>
        <v>0</v>
      </c>
      <c r="BS17" s="26">
        <f t="shared" ca="1" si="9"/>
        <v>0</v>
      </c>
      <c r="BT17" s="26">
        <f t="shared" ca="1" si="9"/>
        <v>0</v>
      </c>
      <c r="BU17" s="26">
        <f t="shared" ca="1" si="9"/>
        <v>0</v>
      </c>
      <c r="BV17" s="26">
        <f t="shared" ca="1" si="9"/>
        <v>0</v>
      </c>
      <c r="BW17" s="26">
        <f t="shared" ca="1" si="9"/>
        <v>0</v>
      </c>
    </row>
    <row r="18" spans="2:75" x14ac:dyDescent="0.15">
      <c r="B18" s="92" t="s">
        <v>0</v>
      </c>
      <c r="C18" s="91"/>
      <c r="D18" s="134"/>
      <c r="E18" s="134"/>
      <c r="F18" s="134"/>
      <c r="G18" s="134"/>
      <c r="H18" s="134" t="s">
        <v>11</v>
      </c>
      <c r="I18" s="134" t="s">
        <v>11</v>
      </c>
      <c r="J18" s="134"/>
      <c r="K18" s="134"/>
      <c r="L18" s="134"/>
      <c r="M18" s="134"/>
      <c r="N18" s="134"/>
      <c r="O18" s="134" t="s">
        <v>11</v>
      </c>
      <c r="P18" s="134" t="s">
        <v>11</v>
      </c>
      <c r="Q18" s="134"/>
      <c r="R18" s="134"/>
      <c r="S18" s="134"/>
      <c r="T18" s="134"/>
      <c r="U18" s="134"/>
      <c r="V18" s="134" t="s">
        <v>11</v>
      </c>
      <c r="W18" s="134" t="s">
        <v>11</v>
      </c>
      <c r="X18" s="134" t="s">
        <v>11</v>
      </c>
      <c r="Y18" s="134"/>
      <c r="Z18" s="134"/>
      <c r="AA18" s="134"/>
      <c r="AB18" s="134"/>
      <c r="AC18" s="134" t="s">
        <v>11</v>
      </c>
      <c r="AD18" s="157" t="s">
        <v>11</v>
      </c>
      <c r="AE18" s="14"/>
      <c r="AF18" s="25" t="s">
        <v>12</v>
      </c>
      <c r="AG18" s="27">
        <f>ROUNDDOWN(AG17/AG16,3)</f>
        <v>0.36</v>
      </c>
      <c r="AL18" s="60" t="str">
        <f>ADDRESS(19,MATCH($AL$10,$AM$11:$BW$11,0)+38)</f>
        <v>$AT$19</v>
      </c>
      <c r="AM18" s="26" t="s">
        <v>0</v>
      </c>
      <c r="AN18" s="26" t="str">
        <f>"AG"&amp;19</f>
        <v>AG19</v>
      </c>
      <c r="AO18" s="26" t="str">
        <f>"AG"&amp;(AO11+5)</f>
        <v>AG28</v>
      </c>
      <c r="AP18" s="26" t="str">
        <f t="shared" ref="AP18:BW18" si="10">"AG"&amp;(AP11+5)</f>
        <v>AG37</v>
      </c>
      <c r="AQ18" s="26" t="str">
        <f t="shared" si="10"/>
        <v>AG46</v>
      </c>
      <c r="AR18" s="26" t="str">
        <f t="shared" si="10"/>
        <v>AG55</v>
      </c>
      <c r="AS18" s="26" t="str">
        <f t="shared" si="10"/>
        <v>AG64</v>
      </c>
      <c r="AT18" s="26" t="str">
        <f t="shared" si="10"/>
        <v>AG73</v>
      </c>
      <c r="AU18" s="26" t="str">
        <f t="shared" si="10"/>
        <v>AG82</v>
      </c>
      <c r="AV18" s="26" t="str">
        <f t="shared" si="10"/>
        <v>AG91</v>
      </c>
      <c r="AW18" s="26" t="str">
        <f t="shared" si="10"/>
        <v>AG100</v>
      </c>
      <c r="AX18" s="26" t="str">
        <f t="shared" si="10"/>
        <v>AG109</v>
      </c>
      <c r="AY18" s="26" t="str">
        <f t="shared" si="10"/>
        <v>AG118</v>
      </c>
      <c r="AZ18" s="26" t="str">
        <f t="shared" si="10"/>
        <v>AG127</v>
      </c>
      <c r="BA18" s="26" t="str">
        <f t="shared" si="10"/>
        <v>AG136</v>
      </c>
      <c r="BB18" s="26" t="str">
        <f t="shared" si="10"/>
        <v>AG145</v>
      </c>
      <c r="BC18" s="26" t="str">
        <f t="shared" si="10"/>
        <v>AG154</v>
      </c>
      <c r="BD18" s="26" t="str">
        <f t="shared" si="10"/>
        <v>AG163</v>
      </c>
      <c r="BE18" s="26" t="str">
        <f t="shared" si="10"/>
        <v>AG172</v>
      </c>
      <c r="BF18" s="26" t="str">
        <f t="shared" si="10"/>
        <v>AG181</v>
      </c>
      <c r="BG18" s="26" t="str">
        <f t="shared" si="10"/>
        <v>AG190</v>
      </c>
      <c r="BH18" s="26" t="str">
        <f t="shared" si="10"/>
        <v>AG199</v>
      </c>
      <c r="BI18" s="26" t="str">
        <f t="shared" si="10"/>
        <v>AG208</v>
      </c>
      <c r="BJ18" s="26" t="str">
        <f t="shared" si="10"/>
        <v>AG217</v>
      </c>
      <c r="BK18" s="26" t="str">
        <f t="shared" si="10"/>
        <v>AG226</v>
      </c>
      <c r="BL18" s="26" t="str">
        <f t="shared" si="10"/>
        <v>AG235</v>
      </c>
      <c r="BM18" s="26" t="str">
        <f t="shared" si="10"/>
        <v>AG244</v>
      </c>
      <c r="BN18" s="26" t="str">
        <f t="shared" si="10"/>
        <v>AG253</v>
      </c>
      <c r="BO18" s="26" t="str">
        <f t="shared" si="10"/>
        <v>AG262</v>
      </c>
      <c r="BP18" s="26" t="str">
        <f t="shared" si="10"/>
        <v>AG271</v>
      </c>
      <c r="BQ18" s="26" t="str">
        <f t="shared" si="10"/>
        <v>AG280</v>
      </c>
      <c r="BR18" s="26" t="str">
        <f t="shared" si="10"/>
        <v>AG289</v>
      </c>
      <c r="BS18" s="26" t="str">
        <f t="shared" si="10"/>
        <v>AG298</v>
      </c>
      <c r="BT18" s="26" t="str">
        <f t="shared" si="10"/>
        <v>AG307</v>
      </c>
      <c r="BU18" s="26" t="str">
        <f t="shared" si="10"/>
        <v>AG316</v>
      </c>
      <c r="BV18" s="26" t="str">
        <f t="shared" si="10"/>
        <v>AG325</v>
      </c>
      <c r="BW18" s="26" t="str">
        <f t="shared" si="10"/>
        <v>AG334</v>
      </c>
    </row>
    <row r="19" spans="2:75" ht="13.5" customHeight="1" thickBot="1" x14ac:dyDescent="0.2">
      <c r="B19" s="93"/>
      <c r="C19" s="91"/>
      <c r="D19" s="134"/>
      <c r="E19" s="134"/>
      <c r="F19" s="134"/>
      <c r="G19" s="134"/>
      <c r="H19" s="134"/>
      <c r="I19" s="134"/>
      <c r="J19" s="134"/>
      <c r="K19" s="134"/>
      <c r="L19" s="134"/>
      <c r="M19" s="134"/>
      <c r="N19" s="134"/>
      <c r="O19" s="134"/>
      <c r="P19" s="134"/>
      <c r="Q19" s="134"/>
      <c r="R19" s="134"/>
      <c r="S19" s="134"/>
      <c r="T19" s="134"/>
      <c r="U19" s="134"/>
      <c r="V19" s="134"/>
      <c r="W19" s="134"/>
      <c r="X19" s="134"/>
      <c r="Y19" s="69"/>
      <c r="Z19" s="69"/>
      <c r="AA19" s="69"/>
      <c r="AB19" s="134"/>
      <c r="AC19" s="134"/>
      <c r="AD19" s="157"/>
      <c r="AE19" s="14"/>
      <c r="AF19" s="25" t="s">
        <v>13</v>
      </c>
      <c r="AG19" s="23">
        <f>+COUNTA(C20:AD21)</f>
        <v>9</v>
      </c>
      <c r="AL19" s="60" t="s">
        <v>51</v>
      </c>
      <c r="AM19" s="26" t="s">
        <v>47</v>
      </c>
      <c r="AN19" s="26">
        <f ca="1">INDIRECT(AN18)</f>
        <v>9</v>
      </c>
      <c r="AO19" s="26">
        <f t="shared" ref="AO19:BW19" ca="1" si="11">INDIRECT(AO18)</f>
        <v>8</v>
      </c>
      <c r="AP19" s="26">
        <f t="shared" ca="1" si="11"/>
        <v>7</v>
      </c>
      <c r="AQ19" s="26">
        <f t="shared" ca="1" si="11"/>
        <v>5</v>
      </c>
      <c r="AR19" s="26">
        <f t="shared" ca="1" si="11"/>
        <v>6</v>
      </c>
      <c r="AS19" s="26">
        <f t="shared" ca="1" si="11"/>
        <v>4</v>
      </c>
      <c r="AT19" s="26">
        <f t="shared" ca="1" si="11"/>
        <v>8</v>
      </c>
      <c r="AU19" s="26">
        <f t="shared" ca="1" si="11"/>
        <v>0</v>
      </c>
      <c r="AV19" s="26">
        <f t="shared" ca="1" si="11"/>
        <v>0</v>
      </c>
      <c r="AW19" s="26">
        <f t="shared" ca="1" si="11"/>
        <v>0</v>
      </c>
      <c r="AX19" s="26">
        <f t="shared" ca="1" si="11"/>
        <v>0</v>
      </c>
      <c r="AY19" s="26">
        <f t="shared" ca="1" si="11"/>
        <v>0</v>
      </c>
      <c r="AZ19" s="26">
        <f t="shared" ca="1" si="11"/>
        <v>0</v>
      </c>
      <c r="BA19" s="26">
        <f t="shared" ca="1" si="11"/>
        <v>0</v>
      </c>
      <c r="BB19" s="26">
        <f t="shared" ca="1" si="11"/>
        <v>0</v>
      </c>
      <c r="BC19" s="26">
        <f t="shared" ca="1" si="11"/>
        <v>0</v>
      </c>
      <c r="BD19" s="26">
        <f t="shared" ca="1" si="11"/>
        <v>0</v>
      </c>
      <c r="BE19" s="26">
        <f t="shared" ca="1" si="11"/>
        <v>0</v>
      </c>
      <c r="BF19" s="26">
        <f t="shared" ca="1" si="11"/>
        <v>0</v>
      </c>
      <c r="BG19" s="26">
        <f t="shared" ca="1" si="11"/>
        <v>0</v>
      </c>
      <c r="BH19" s="26">
        <f t="shared" ca="1" si="11"/>
        <v>0</v>
      </c>
      <c r="BI19" s="26">
        <f t="shared" ca="1" si="11"/>
        <v>0</v>
      </c>
      <c r="BJ19" s="26">
        <f t="shared" ca="1" si="11"/>
        <v>0</v>
      </c>
      <c r="BK19" s="26">
        <f t="shared" ca="1" si="11"/>
        <v>0</v>
      </c>
      <c r="BL19" s="26">
        <f t="shared" ca="1" si="11"/>
        <v>0</v>
      </c>
      <c r="BM19" s="26">
        <f t="shared" ca="1" si="11"/>
        <v>0</v>
      </c>
      <c r="BN19" s="26">
        <f t="shared" ca="1" si="11"/>
        <v>0</v>
      </c>
      <c r="BO19" s="26">
        <f t="shared" ca="1" si="11"/>
        <v>0</v>
      </c>
      <c r="BP19" s="26">
        <f t="shared" ca="1" si="11"/>
        <v>0</v>
      </c>
      <c r="BQ19" s="26">
        <f t="shared" ca="1" si="11"/>
        <v>0</v>
      </c>
      <c r="BR19" s="26">
        <f t="shared" ca="1" si="11"/>
        <v>0</v>
      </c>
      <c r="BS19" s="26">
        <f t="shared" ca="1" si="11"/>
        <v>0</v>
      </c>
      <c r="BT19" s="26">
        <f t="shared" ca="1" si="11"/>
        <v>0</v>
      </c>
      <c r="BU19" s="26">
        <f t="shared" ca="1" si="11"/>
        <v>0</v>
      </c>
      <c r="BV19" s="26">
        <f t="shared" ca="1" si="11"/>
        <v>0</v>
      </c>
      <c r="BW19" s="26">
        <f t="shared" ca="1" si="11"/>
        <v>0</v>
      </c>
    </row>
    <row r="20" spans="2:75" ht="13.5" customHeight="1" x14ac:dyDescent="0.15">
      <c r="B20" s="76" t="s">
        <v>10</v>
      </c>
      <c r="C20" s="65"/>
      <c r="D20" s="132"/>
      <c r="E20" s="132"/>
      <c r="F20" s="132"/>
      <c r="G20" s="132" t="s">
        <v>11</v>
      </c>
      <c r="H20" s="132"/>
      <c r="I20" s="132" t="s">
        <v>11</v>
      </c>
      <c r="J20" s="132"/>
      <c r="K20" s="132"/>
      <c r="L20" s="132"/>
      <c r="M20" s="132"/>
      <c r="N20" s="132"/>
      <c r="O20" s="132" t="s">
        <v>11</v>
      </c>
      <c r="P20" s="132" t="s">
        <v>11</v>
      </c>
      <c r="Q20" s="132"/>
      <c r="R20" s="132"/>
      <c r="S20" s="132"/>
      <c r="T20" s="132"/>
      <c r="U20" s="132"/>
      <c r="V20" s="132" t="s">
        <v>11</v>
      </c>
      <c r="W20" s="132" t="s">
        <v>11</v>
      </c>
      <c r="X20" s="158" t="s">
        <v>11</v>
      </c>
      <c r="Y20" s="160"/>
      <c r="Z20" s="162"/>
      <c r="AA20" s="164"/>
      <c r="AB20" s="166" t="s">
        <v>11</v>
      </c>
      <c r="AC20" s="132" t="s">
        <v>11</v>
      </c>
      <c r="AD20" s="154"/>
      <c r="AE20" s="14"/>
      <c r="AF20" s="29" t="s">
        <v>4</v>
      </c>
      <c r="AG20" s="30">
        <f>ROUNDDOWN(AG19/AG16,3)</f>
        <v>0.36</v>
      </c>
    </row>
    <row r="21" spans="2:75" ht="13.5" customHeight="1" thickBot="1" x14ac:dyDescent="0.2">
      <c r="B21" s="77"/>
      <c r="C21" s="66"/>
      <c r="D21" s="133"/>
      <c r="E21" s="133"/>
      <c r="F21" s="133"/>
      <c r="G21" s="133"/>
      <c r="H21" s="133"/>
      <c r="I21" s="133"/>
      <c r="J21" s="133"/>
      <c r="K21" s="133"/>
      <c r="L21" s="133"/>
      <c r="M21" s="133"/>
      <c r="N21" s="133"/>
      <c r="O21" s="133"/>
      <c r="P21" s="133"/>
      <c r="Q21" s="133"/>
      <c r="R21" s="133"/>
      <c r="S21" s="133"/>
      <c r="T21" s="133"/>
      <c r="U21" s="133"/>
      <c r="V21" s="133"/>
      <c r="W21" s="133"/>
      <c r="X21" s="159"/>
      <c r="Y21" s="161"/>
      <c r="Z21" s="163"/>
      <c r="AA21" s="165"/>
      <c r="AB21" s="167"/>
      <c r="AC21" s="133"/>
      <c r="AD21" s="155"/>
      <c r="AE21" s="14"/>
      <c r="AF21" s="31"/>
      <c r="AG21" s="32"/>
    </row>
    <row r="23" spans="2:75" x14ac:dyDescent="0.15">
      <c r="B23" s="33" t="s">
        <v>14</v>
      </c>
      <c r="C23" s="34">
        <f>+AD14+1</f>
        <v>44792</v>
      </c>
      <c r="D23" s="35">
        <f>+C23+1</f>
        <v>44793</v>
      </c>
      <c r="E23" s="35">
        <f t="shared" ref="E23:AD23" si="12">+D23+1</f>
        <v>44794</v>
      </c>
      <c r="F23" s="35">
        <f t="shared" si="12"/>
        <v>44795</v>
      </c>
      <c r="G23" s="35">
        <f t="shared" si="12"/>
        <v>44796</v>
      </c>
      <c r="H23" s="35">
        <f t="shared" si="12"/>
        <v>44797</v>
      </c>
      <c r="I23" s="35">
        <f t="shared" si="12"/>
        <v>44798</v>
      </c>
      <c r="J23" s="35">
        <f t="shared" si="12"/>
        <v>44799</v>
      </c>
      <c r="K23" s="35">
        <f t="shared" si="12"/>
        <v>44800</v>
      </c>
      <c r="L23" s="35">
        <f t="shared" si="12"/>
        <v>44801</v>
      </c>
      <c r="M23" s="35">
        <f t="shared" si="12"/>
        <v>44802</v>
      </c>
      <c r="N23" s="35">
        <f t="shared" si="12"/>
        <v>44803</v>
      </c>
      <c r="O23" s="35">
        <f t="shared" si="12"/>
        <v>44804</v>
      </c>
      <c r="P23" s="35">
        <f t="shared" si="12"/>
        <v>44805</v>
      </c>
      <c r="Q23" s="35">
        <f t="shared" si="12"/>
        <v>44806</v>
      </c>
      <c r="R23" s="35">
        <f t="shared" si="12"/>
        <v>44807</v>
      </c>
      <c r="S23" s="35">
        <f t="shared" si="12"/>
        <v>44808</v>
      </c>
      <c r="T23" s="35">
        <f t="shared" si="12"/>
        <v>44809</v>
      </c>
      <c r="U23" s="35">
        <f t="shared" si="12"/>
        <v>44810</v>
      </c>
      <c r="V23" s="35">
        <f t="shared" si="12"/>
        <v>44811</v>
      </c>
      <c r="W23" s="35">
        <f>+V23+1</f>
        <v>44812</v>
      </c>
      <c r="X23" s="35">
        <f t="shared" si="12"/>
        <v>44813</v>
      </c>
      <c r="Y23" s="35">
        <f t="shared" si="12"/>
        <v>44814</v>
      </c>
      <c r="Z23" s="35">
        <f t="shared" si="12"/>
        <v>44815</v>
      </c>
      <c r="AA23" s="35">
        <f>+Z23+1</f>
        <v>44816</v>
      </c>
      <c r="AB23" s="35">
        <f t="shared" si="12"/>
        <v>44817</v>
      </c>
      <c r="AC23" s="35">
        <f>+AB23+1</f>
        <v>44818</v>
      </c>
      <c r="AD23" s="36">
        <f t="shared" si="12"/>
        <v>44819</v>
      </c>
      <c r="AE23" s="19"/>
      <c r="AF23" s="80">
        <f>+AF14+1</f>
        <v>2</v>
      </c>
      <c r="AG23" s="81"/>
    </row>
    <row r="24" spans="2:75" x14ac:dyDescent="0.15">
      <c r="B24" s="37" t="s">
        <v>8</v>
      </c>
      <c r="C24" s="38" t="str">
        <f>TEXT(WEEKDAY(+C23),"aaa")</f>
        <v>金</v>
      </c>
      <c r="D24" s="39" t="str">
        <f t="shared" ref="D24:AD24" si="13">TEXT(WEEKDAY(+D23),"aaa")</f>
        <v>土</v>
      </c>
      <c r="E24" s="39" t="str">
        <f t="shared" si="13"/>
        <v>日</v>
      </c>
      <c r="F24" s="39" t="str">
        <f t="shared" si="13"/>
        <v>月</v>
      </c>
      <c r="G24" s="39" t="str">
        <f t="shared" si="13"/>
        <v>火</v>
      </c>
      <c r="H24" s="39" t="str">
        <f t="shared" si="13"/>
        <v>水</v>
      </c>
      <c r="I24" s="39" t="str">
        <f t="shared" si="13"/>
        <v>木</v>
      </c>
      <c r="J24" s="39" t="str">
        <f t="shared" si="13"/>
        <v>金</v>
      </c>
      <c r="K24" s="39" t="str">
        <f t="shared" si="13"/>
        <v>土</v>
      </c>
      <c r="L24" s="39" t="str">
        <f t="shared" si="13"/>
        <v>日</v>
      </c>
      <c r="M24" s="39" t="str">
        <f t="shared" si="13"/>
        <v>月</v>
      </c>
      <c r="N24" s="39" t="str">
        <f t="shared" si="13"/>
        <v>火</v>
      </c>
      <c r="O24" s="39" t="str">
        <f t="shared" si="13"/>
        <v>水</v>
      </c>
      <c r="P24" s="39" t="str">
        <f t="shared" si="13"/>
        <v>木</v>
      </c>
      <c r="Q24" s="39" t="str">
        <f t="shared" si="13"/>
        <v>金</v>
      </c>
      <c r="R24" s="39" t="str">
        <f t="shared" si="13"/>
        <v>土</v>
      </c>
      <c r="S24" s="39" t="str">
        <f t="shared" si="13"/>
        <v>日</v>
      </c>
      <c r="T24" s="39" t="str">
        <f t="shared" si="13"/>
        <v>月</v>
      </c>
      <c r="U24" s="39" t="str">
        <f t="shared" si="13"/>
        <v>火</v>
      </c>
      <c r="V24" s="39" t="str">
        <f t="shared" si="13"/>
        <v>水</v>
      </c>
      <c r="W24" s="39" t="str">
        <f t="shared" si="13"/>
        <v>木</v>
      </c>
      <c r="X24" s="39" t="str">
        <f t="shared" si="13"/>
        <v>金</v>
      </c>
      <c r="Y24" s="39" t="str">
        <f t="shared" si="13"/>
        <v>土</v>
      </c>
      <c r="Z24" s="39" t="str">
        <f t="shared" si="13"/>
        <v>日</v>
      </c>
      <c r="AA24" s="39" t="str">
        <f t="shared" si="13"/>
        <v>月</v>
      </c>
      <c r="AB24" s="39" t="str">
        <f t="shared" si="13"/>
        <v>火</v>
      </c>
      <c r="AC24" s="39" t="str">
        <f t="shared" si="13"/>
        <v>水</v>
      </c>
      <c r="AD24" s="40" t="str">
        <f t="shared" si="13"/>
        <v>木</v>
      </c>
      <c r="AE24" s="14"/>
      <c r="AF24" s="24" t="s">
        <v>22</v>
      </c>
      <c r="AG24" s="42">
        <f>COUNTA(C25:AD26)</f>
        <v>0</v>
      </c>
    </row>
    <row r="25" spans="2:75" x14ac:dyDescent="0.15">
      <c r="B25" s="74" t="s">
        <v>23</v>
      </c>
      <c r="C25" s="156"/>
      <c r="D25" s="149"/>
      <c r="E25" s="149"/>
      <c r="F25" s="149"/>
      <c r="G25" s="149"/>
      <c r="H25" s="149"/>
      <c r="I25" s="149"/>
      <c r="J25" s="149"/>
      <c r="K25" s="149"/>
      <c r="L25" s="149"/>
      <c r="M25" s="149"/>
      <c r="N25" s="149"/>
      <c r="O25" s="149"/>
      <c r="P25" s="149"/>
      <c r="Q25" s="149"/>
      <c r="R25" s="149"/>
      <c r="S25" s="149"/>
      <c r="T25" s="149"/>
      <c r="U25" s="149"/>
      <c r="V25" s="149"/>
      <c r="W25" s="149"/>
      <c r="X25" s="149"/>
      <c r="Y25" s="149"/>
      <c r="Z25" s="149"/>
      <c r="AA25" s="149"/>
      <c r="AB25" s="149"/>
      <c r="AC25" s="149"/>
      <c r="AD25" s="150"/>
      <c r="AE25" s="14"/>
      <c r="AF25" s="25" t="s">
        <v>2</v>
      </c>
      <c r="AG25" s="43">
        <f>IF(AND($G$5&gt;C23,$G$5&lt;=AD23),$G$5-C23+1-AG24,COUNTA(C23:AD23)-AG24)</f>
        <v>28</v>
      </c>
    </row>
    <row r="26" spans="2:75" x14ac:dyDescent="0.15">
      <c r="B26" s="94"/>
      <c r="C26" s="156"/>
      <c r="D26" s="149"/>
      <c r="E26" s="149"/>
      <c r="F26" s="149"/>
      <c r="G26" s="149"/>
      <c r="H26" s="149"/>
      <c r="I26" s="149"/>
      <c r="J26" s="149"/>
      <c r="K26" s="149"/>
      <c r="L26" s="149"/>
      <c r="M26" s="149"/>
      <c r="N26" s="149"/>
      <c r="O26" s="149"/>
      <c r="P26" s="149"/>
      <c r="Q26" s="149"/>
      <c r="R26" s="149"/>
      <c r="S26" s="149"/>
      <c r="T26" s="149"/>
      <c r="U26" s="149"/>
      <c r="V26" s="149"/>
      <c r="W26" s="149"/>
      <c r="X26" s="149"/>
      <c r="Y26" s="149"/>
      <c r="Z26" s="149"/>
      <c r="AA26" s="149"/>
      <c r="AB26" s="149"/>
      <c r="AC26" s="149"/>
      <c r="AD26" s="150"/>
      <c r="AE26" s="14"/>
      <c r="AF26" s="25" t="s">
        <v>9</v>
      </c>
      <c r="AG26" s="43">
        <f>+COUNTA(C27:AD28)</f>
        <v>8</v>
      </c>
    </row>
    <row r="27" spans="2:75" x14ac:dyDescent="0.15">
      <c r="B27" s="89" t="s">
        <v>0</v>
      </c>
      <c r="C27" s="153"/>
      <c r="D27" s="149"/>
      <c r="E27" s="149"/>
      <c r="F27" s="149"/>
      <c r="G27" s="149"/>
      <c r="H27" s="149" t="s">
        <v>11</v>
      </c>
      <c r="I27" s="149" t="s">
        <v>11</v>
      </c>
      <c r="J27" s="149"/>
      <c r="K27" s="149"/>
      <c r="L27" s="149"/>
      <c r="M27" s="149"/>
      <c r="N27" s="149"/>
      <c r="O27" s="149" t="s">
        <v>11</v>
      </c>
      <c r="P27" s="149" t="s">
        <v>11</v>
      </c>
      <c r="Q27" s="149"/>
      <c r="R27" s="149"/>
      <c r="S27" s="149"/>
      <c r="T27" s="149"/>
      <c r="U27" s="149"/>
      <c r="V27" s="149" t="s">
        <v>11</v>
      </c>
      <c r="W27" s="149" t="s">
        <v>11</v>
      </c>
      <c r="X27" s="149"/>
      <c r="Y27" s="149"/>
      <c r="Z27" s="149"/>
      <c r="AA27" s="149"/>
      <c r="AB27" s="149"/>
      <c r="AC27" s="149" t="s">
        <v>11</v>
      </c>
      <c r="AD27" s="150" t="s">
        <v>11</v>
      </c>
      <c r="AE27" s="14"/>
      <c r="AF27" s="25" t="s">
        <v>12</v>
      </c>
      <c r="AG27" s="27">
        <f>ROUNDDOWN(AG26/AG25,3)</f>
        <v>0.28499999999999998</v>
      </c>
    </row>
    <row r="28" spans="2:75" ht="13.5" customHeight="1" x14ac:dyDescent="0.15">
      <c r="B28" s="90"/>
      <c r="C28" s="153"/>
      <c r="D28" s="149"/>
      <c r="E28" s="149"/>
      <c r="F28" s="149"/>
      <c r="G28" s="149"/>
      <c r="H28" s="149"/>
      <c r="I28" s="149"/>
      <c r="J28" s="149"/>
      <c r="K28" s="149"/>
      <c r="L28" s="149"/>
      <c r="M28" s="149"/>
      <c r="N28" s="149"/>
      <c r="O28" s="149"/>
      <c r="P28" s="149"/>
      <c r="Q28" s="149"/>
      <c r="R28" s="149"/>
      <c r="S28" s="149"/>
      <c r="T28" s="149"/>
      <c r="U28" s="149"/>
      <c r="V28" s="149"/>
      <c r="W28" s="149"/>
      <c r="X28" s="149"/>
      <c r="Y28" s="149"/>
      <c r="Z28" s="149"/>
      <c r="AA28" s="149"/>
      <c r="AB28" s="149"/>
      <c r="AC28" s="149"/>
      <c r="AD28" s="150"/>
      <c r="AE28" s="14"/>
      <c r="AF28" s="25" t="s">
        <v>13</v>
      </c>
      <c r="AG28" s="23">
        <f>+COUNTA(C29:AD30)</f>
        <v>8</v>
      </c>
    </row>
    <row r="29" spans="2:75" ht="13.5" customHeight="1" x14ac:dyDescent="0.15">
      <c r="B29" s="63" t="s">
        <v>10</v>
      </c>
      <c r="C29" s="151"/>
      <c r="D29" s="143"/>
      <c r="E29" s="143"/>
      <c r="F29" s="143"/>
      <c r="G29" s="143"/>
      <c r="H29" s="143" t="s">
        <v>11</v>
      </c>
      <c r="I29" s="143" t="s">
        <v>11</v>
      </c>
      <c r="J29" s="143"/>
      <c r="K29" s="143"/>
      <c r="L29" s="143"/>
      <c r="M29" s="143"/>
      <c r="N29" s="143"/>
      <c r="O29" s="143" t="s">
        <v>11</v>
      </c>
      <c r="P29" s="143" t="s">
        <v>11</v>
      </c>
      <c r="Q29" s="143"/>
      <c r="R29" s="143"/>
      <c r="S29" s="143"/>
      <c r="T29" s="143"/>
      <c r="U29" s="143"/>
      <c r="V29" s="143" t="s">
        <v>11</v>
      </c>
      <c r="W29" s="143" t="s">
        <v>11</v>
      </c>
      <c r="X29" s="143"/>
      <c r="Y29" s="143"/>
      <c r="Z29" s="143"/>
      <c r="AA29" s="143"/>
      <c r="AB29" s="143"/>
      <c r="AC29" s="143" t="s">
        <v>11</v>
      </c>
      <c r="AD29" s="141" t="s">
        <v>11</v>
      </c>
      <c r="AE29" s="14"/>
      <c r="AF29" s="29" t="s">
        <v>4</v>
      </c>
      <c r="AG29" s="30">
        <f>ROUNDDOWN(AG28/AG25,3)</f>
        <v>0.28499999999999998</v>
      </c>
    </row>
    <row r="30" spans="2:75" ht="13.5" customHeight="1" x14ac:dyDescent="0.15">
      <c r="B30" s="64"/>
      <c r="C30" s="152"/>
      <c r="D30" s="144"/>
      <c r="E30" s="144"/>
      <c r="F30" s="144"/>
      <c r="G30" s="144"/>
      <c r="H30" s="144"/>
      <c r="I30" s="144"/>
      <c r="J30" s="144"/>
      <c r="K30" s="144"/>
      <c r="L30" s="144"/>
      <c r="M30" s="144"/>
      <c r="N30" s="144"/>
      <c r="O30" s="144"/>
      <c r="P30" s="144"/>
      <c r="Q30" s="144"/>
      <c r="R30" s="144"/>
      <c r="S30" s="144"/>
      <c r="T30" s="144"/>
      <c r="U30" s="144"/>
      <c r="V30" s="144"/>
      <c r="W30" s="144"/>
      <c r="X30" s="144"/>
      <c r="Y30" s="144"/>
      <c r="Z30" s="144"/>
      <c r="AA30" s="144"/>
      <c r="AB30" s="144"/>
      <c r="AC30" s="144"/>
      <c r="AD30" s="142"/>
      <c r="AE30" s="14"/>
      <c r="AF30" s="31"/>
      <c r="AG30" s="32"/>
    </row>
    <row r="32" spans="2:75" x14ac:dyDescent="0.15">
      <c r="B32" s="15" t="s">
        <v>14</v>
      </c>
      <c r="C32" s="34">
        <f>+AD23+1</f>
        <v>44820</v>
      </c>
      <c r="D32" s="35">
        <f>+C32+1</f>
        <v>44821</v>
      </c>
      <c r="E32" s="35">
        <f t="shared" ref="E32:AD32" si="14">+D32+1</f>
        <v>44822</v>
      </c>
      <c r="F32" s="35">
        <f t="shared" si="14"/>
        <v>44823</v>
      </c>
      <c r="G32" s="35">
        <f t="shared" si="14"/>
        <v>44824</v>
      </c>
      <c r="H32" s="35">
        <f t="shared" si="14"/>
        <v>44825</v>
      </c>
      <c r="I32" s="35">
        <f t="shared" si="14"/>
        <v>44826</v>
      </c>
      <c r="J32" s="35">
        <f t="shared" si="14"/>
        <v>44827</v>
      </c>
      <c r="K32" s="35">
        <f t="shared" si="14"/>
        <v>44828</v>
      </c>
      <c r="L32" s="35">
        <f t="shared" si="14"/>
        <v>44829</v>
      </c>
      <c r="M32" s="35">
        <f t="shared" si="14"/>
        <v>44830</v>
      </c>
      <c r="N32" s="35">
        <f t="shared" si="14"/>
        <v>44831</v>
      </c>
      <c r="O32" s="35">
        <f t="shared" si="14"/>
        <v>44832</v>
      </c>
      <c r="P32" s="35">
        <f t="shared" si="14"/>
        <v>44833</v>
      </c>
      <c r="Q32" s="35">
        <f t="shared" si="14"/>
        <v>44834</v>
      </c>
      <c r="R32" s="35">
        <f t="shared" si="14"/>
        <v>44835</v>
      </c>
      <c r="S32" s="35">
        <f t="shared" si="14"/>
        <v>44836</v>
      </c>
      <c r="T32" s="35">
        <f t="shared" si="14"/>
        <v>44837</v>
      </c>
      <c r="U32" s="35">
        <f t="shared" si="14"/>
        <v>44838</v>
      </c>
      <c r="V32" s="35">
        <f t="shared" si="14"/>
        <v>44839</v>
      </c>
      <c r="W32" s="35">
        <f>+V32+1</f>
        <v>44840</v>
      </c>
      <c r="X32" s="35">
        <f t="shared" si="14"/>
        <v>44841</v>
      </c>
      <c r="Y32" s="35">
        <f t="shared" si="14"/>
        <v>44842</v>
      </c>
      <c r="Z32" s="35">
        <f t="shared" si="14"/>
        <v>44843</v>
      </c>
      <c r="AA32" s="35">
        <f>+Z32+1</f>
        <v>44844</v>
      </c>
      <c r="AB32" s="35">
        <f t="shared" si="14"/>
        <v>44845</v>
      </c>
      <c r="AC32" s="35">
        <f>+AB32+1</f>
        <v>44846</v>
      </c>
      <c r="AD32" s="36">
        <f t="shared" si="14"/>
        <v>44847</v>
      </c>
      <c r="AE32" s="19"/>
      <c r="AF32" s="80">
        <f>+AF23+1</f>
        <v>3</v>
      </c>
      <c r="AG32" s="81"/>
    </row>
    <row r="33" spans="2:33" x14ac:dyDescent="0.15">
      <c r="B33" s="20" t="s">
        <v>8</v>
      </c>
      <c r="C33" s="62" t="str">
        <f>TEXT(WEEKDAY(+C32),"aaa")</f>
        <v>金</v>
      </c>
      <c r="D33" s="22" t="str">
        <f t="shared" ref="D33:AD33" si="15">TEXT(WEEKDAY(+D32),"aaa")</f>
        <v>土</v>
      </c>
      <c r="E33" s="22" t="str">
        <f t="shared" si="15"/>
        <v>日</v>
      </c>
      <c r="F33" s="22" t="str">
        <f t="shared" si="15"/>
        <v>月</v>
      </c>
      <c r="G33" s="22" t="str">
        <f t="shared" si="15"/>
        <v>火</v>
      </c>
      <c r="H33" s="22" t="str">
        <f t="shared" si="15"/>
        <v>水</v>
      </c>
      <c r="I33" s="22" t="str">
        <f t="shared" si="15"/>
        <v>木</v>
      </c>
      <c r="J33" s="22" t="str">
        <f t="shared" si="15"/>
        <v>金</v>
      </c>
      <c r="K33" s="22" t="str">
        <f t="shared" si="15"/>
        <v>土</v>
      </c>
      <c r="L33" s="22" t="str">
        <f t="shared" si="15"/>
        <v>日</v>
      </c>
      <c r="M33" s="22" t="str">
        <f t="shared" si="15"/>
        <v>月</v>
      </c>
      <c r="N33" s="22" t="str">
        <f t="shared" si="15"/>
        <v>火</v>
      </c>
      <c r="O33" s="22" t="str">
        <f t="shared" si="15"/>
        <v>水</v>
      </c>
      <c r="P33" s="22" t="str">
        <f t="shared" si="15"/>
        <v>木</v>
      </c>
      <c r="Q33" s="22" t="str">
        <f t="shared" si="15"/>
        <v>金</v>
      </c>
      <c r="R33" s="22" t="str">
        <f t="shared" si="15"/>
        <v>土</v>
      </c>
      <c r="S33" s="22" t="str">
        <f t="shared" si="15"/>
        <v>日</v>
      </c>
      <c r="T33" s="22" t="str">
        <f t="shared" si="15"/>
        <v>月</v>
      </c>
      <c r="U33" s="22" t="str">
        <f t="shared" si="15"/>
        <v>火</v>
      </c>
      <c r="V33" s="22" t="str">
        <f t="shared" si="15"/>
        <v>水</v>
      </c>
      <c r="W33" s="22" t="str">
        <f t="shared" si="15"/>
        <v>木</v>
      </c>
      <c r="X33" s="22" t="str">
        <f t="shared" si="15"/>
        <v>金</v>
      </c>
      <c r="Y33" s="22" t="str">
        <f t="shared" si="15"/>
        <v>土</v>
      </c>
      <c r="Z33" s="22" t="str">
        <f t="shared" si="15"/>
        <v>日</v>
      </c>
      <c r="AA33" s="22" t="str">
        <f t="shared" si="15"/>
        <v>月</v>
      </c>
      <c r="AB33" s="22" t="str">
        <f t="shared" si="15"/>
        <v>火</v>
      </c>
      <c r="AC33" s="22" t="str">
        <f t="shared" si="15"/>
        <v>水</v>
      </c>
      <c r="AD33" s="23" t="str">
        <f t="shared" si="15"/>
        <v>木</v>
      </c>
      <c r="AE33" s="14"/>
      <c r="AF33" s="24" t="s">
        <v>22</v>
      </c>
      <c r="AG33" s="42">
        <f>COUNTA(C34:AD35)</f>
        <v>0</v>
      </c>
    </row>
    <row r="34" spans="2:33" x14ac:dyDescent="0.15">
      <c r="B34" s="71" t="s">
        <v>23</v>
      </c>
      <c r="C34" s="73"/>
      <c r="D34" s="134"/>
      <c r="E34" s="134"/>
      <c r="F34" s="134"/>
      <c r="G34" s="134"/>
      <c r="H34" s="134"/>
      <c r="I34" s="134"/>
      <c r="J34" s="134"/>
      <c r="K34" s="134"/>
      <c r="L34" s="134"/>
      <c r="M34" s="134"/>
      <c r="N34" s="134"/>
      <c r="O34" s="134"/>
      <c r="P34" s="134"/>
      <c r="Q34" s="134"/>
      <c r="R34" s="134"/>
      <c r="S34" s="134"/>
      <c r="T34" s="134"/>
      <c r="U34" s="134"/>
      <c r="V34" s="134"/>
      <c r="W34" s="134"/>
      <c r="X34" s="134"/>
      <c r="Y34" s="134"/>
      <c r="Z34" s="134"/>
      <c r="AA34" s="134"/>
      <c r="AB34" s="134"/>
      <c r="AC34" s="134"/>
      <c r="AD34" s="157"/>
      <c r="AE34" s="14"/>
      <c r="AF34" s="25" t="s">
        <v>2</v>
      </c>
      <c r="AG34" s="43">
        <f>IF(AND($G$5&gt;C32,$G$5&lt;=AD32),$G$5-C32+1-AG33,COUNTA(C32:AD32)-AG33)</f>
        <v>28</v>
      </c>
    </row>
    <row r="35" spans="2:33" x14ac:dyDescent="0.15">
      <c r="B35" s="95"/>
      <c r="C35" s="73"/>
      <c r="D35" s="134"/>
      <c r="E35" s="134"/>
      <c r="F35" s="134"/>
      <c r="G35" s="134"/>
      <c r="H35" s="134"/>
      <c r="I35" s="134"/>
      <c r="J35" s="134"/>
      <c r="K35" s="134"/>
      <c r="L35" s="134"/>
      <c r="M35" s="134"/>
      <c r="N35" s="134"/>
      <c r="O35" s="134"/>
      <c r="P35" s="134"/>
      <c r="Q35" s="134"/>
      <c r="R35" s="134"/>
      <c r="S35" s="134"/>
      <c r="T35" s="134"/>
      <c r="U35" s="134"/>
      <c r="V35" s="134"/>
      <c r="W35" s="134"/>
      <c r="X35" s="134"/>
      <c r="Y35" s="134"/>
      <c r="Z35" s="134"/>
      <c r="AA35" s="134"/>
      <c r="AB35" s="134"/>
      <c r="AC35" s="134"/>
      <c r="AD35" s="157"/>
      <c r="AE35" s="14"/>
      <c r="AF35" s="25" t="s">
        <v>9</v>
      </c>
      <c r="AG35" s="43">
        <f>+COUNTA(C36:AD37)</f>
        <v>8</v>
      </c>
    </row>
    <row r="36" spans="2:33" x14ac:dyDescent="0.15">
      <c r="B36" s="92" t="s">
        <v>0</v>
      </c>
      <c r="C36" s="91"/>
      <c r="D36" s="134"/>
      <c r="E36" s="134"/>
      <c r="F36" s="134"/>
      <c r="G36" s="134"/>
      <c r="H36" s="134" t="s">
        <v>11</v>
      </c>
      <c r="I36" s="134" t="s">
        <v>11</v>
      </c>
      <c r="J36" s="134"/>
      <c r="K36" s="134"/>
      <c r="L36" s="134"/>
      <c r="M36" s="134"/>
      <c r="N36" s="134"/>
      <c r="O36" s="134" t="s">
        <v>11</v>
      </c>
      <c r="P36" s="134" t="s">
        <v>11</v>
      </c>
      <c r="Q36" s="134"/>
      <c r="R36" s="134"/>
      <c r="S36" s="134"/>
      <c r="T36" s="134"/>
      <c r="U36" s="134"/>
      <c r="V36" s="134" t="s">
        <v>11</v>
      </c>
      <c r="W36" s="134" t="s">
        <v>11</v>
      </c>
      <c r="X36" s="134"/>
      <c r="Y36" s="134"/>
      <c r="Z36" s="134"/>
      <c r="AA36" s="134"/>
      <c r="AB36" s="134"/>
      <c r="AC36" s="134" t="s">
        <v>11</v>
      </c>
      <c r="AD36" s="157" t="s">
        <v>11</v>
      </c>
      <c r="AE36" s="14"/>
      <c r="AF36" s="25" t="s">
        <v>12</v>
      </c>
      <c r="AG36" s="27">
        <f>ROUNDDOWN(AG35/AG34,3)</f>
        <v>0.28499999999999998</v>
      </c>
    </row>
    <row r="37" spans="2:33" ht="13.5" customHeight="1" x14ac:dyDescent="0.15">
      <c r="B37" s="93"/>
      <c r="C37" s="91"/>
      <c r="D37" s="134"/>
      <c r="E37" s="134"/>
      <c r="F37" s="134"/>
      <c r="G37" s="134"/>
      <c r="H37" s="134"/>
      <c r="I37" s="134"/>
      <c r="J37" s="134"/>
      <c r="K37" s="134"/>
      <c r="L37" s="134"/>
      <c r="M37" s="134"/>
      <c r="N37" s="134"/>
      <c r="O37" s="134"/>
      <c r="P37" s="134"/>
      <c r="Q37" s="134"/>
      <c r="R37" s="134"/>
      <c r="S37" s="134"/>
      <c r="T37" s="134"/>
      <c r="U37" s="134"/>
      <c r="V37" s="134"/>
      <c r="W37" s="134"/>
      <c r="X37" s="134"/>
      <c r="Y37" s="134"/>
      <c r="Z37" s="134"/>
      <c r="AA37" s="134"/>
      <c r="AB37" s="134"/>
      <c r="AC37" s="134"/>
      <c r="AD37" s="157"/>
      <c r="AE37" s="14"/>
      <c r="AF37" s="25" t="s">
        <v>13</v>
      </c>
      <c r="AG37" s="23">
        <f>+COUNTA(C38:AD39)</f>
        <v>7</v>
      </c>
    </row>
    <row r="38" spans="2:33" ht="13.5" customHeight="1" x14ac:dyDescent="0.15">
      <c r="B38" s="76" t="s">
        <v>10</v>
      </c>
      <c r="C38" s="65"/>
      <c r="D38" s="132"/>
      <c r="E38" s="132"/>
      <c r="F38" s="132"/>
      <c r="G38" s="132"/>
      <c r="H38" s="132"/>
      <c r="I38" s="132" t="s">
        <v>11</v>
      </c>
      <c r="J38" s="132"/>
      <c r="K38" s="132"/>
      <c r="L38" s="132"/>
      <c r="M38" s="132"/>
      <c r="N38" s="132"/>
      <c r="O38" s="132"/>
      <c r="P38" s="132" t="s">
        <v>11</v>
      </c>
      <c r="Q38" s="132" t="s">
        <v>21</v>
      </c>
      <c r="R38" s="132"/>
      <c r="S38" s="132"/>
      <c r="T38" s="132"/>
      <c r="U38" s="132"/>
      <c r="V38" s="132" t="s">
        <v>11</v>
      </c>
      <c r="W38" s="132" t="s">
        <v>11</v>
      </c>
      <c r="X38" s="132"/>
      <c r="Y38" s="132"/>
      <c r="Z38" s="132"/>
      <c r="AA38" s="132"/>
      <c r="AB38" s="132"/>
      <c r="AC38" s="132" t="s">
        <v>11</v>
      </c>
      <c r="AD38" s="154" t="s">
        <v>11</v>
      </c>
      <c r="AE38" s="14"/>
      <c r="AF38" s="29" t="s">
        <v>4</v>
      </c>
      <c r="AG38" s="30">
        <f>ROUNDDOWN(AG37/AG34,3)</f>
        <v>0.25</v>
      </c>
    </row>
    <row r="39" spans="2:33" ht="13.5" customHeight="1" x14ac:dyDescent="0.15">
      <c r="B39" s="77"/>
      <c r="C39" s="66"/>
      <c r="D39" s="133"/>
      <c r="E39" s="133"/>
      <c r="F39" s="133"/>
      <c r="G39" s="133"/>
      <c r="H39" s="133"/>
      <c r="I39" s="133"/>
      <c r="J39" s="133"/>
      <c r="K39" s="133"/>
      <c r="L39" s="133"/>
      <c r="M39" s="133"/>
      <c r="N39" s="133"/>
      <c r="O39" s="133"/>
      <c r="P39" s="133"/>
      <c r="Q39" s="133"/>
      <c r="R39" s="133"/>
      <c r="S39" s="133"/>
      <c r="T39" s="133"/>
      <c r="U39" s="133"/>
      <c r="V39" s="133"/>
      <c r="W39" s="133"/>
      <c r="X39" s="133"/>
      <c r="Y39" s="133"/>
      <c r="Z39" s="133"/>
      <c r="AA39" s="133"/>
      <c r="AB39" s="133"/>
      <c r="AC39" s="133"/>
      <c r="AD39" s="155"/>
      <c r="AE39" s="14"/>
      <c r="AF39" s="31"/>
      <c r="AG39" s="32"/>
    </row>
    <row r="41" spans="2:33" x14ac:dyDescent="0.15">
      <c r="B41" s="33" t="s">
        <v>14</v>
      </c>
      <c r="C41" s="34">
        <f>+AD32+1</f>
        <v>44848</v>
      </c>
      <c r="D41" s="35">
        <f>+C41+1</f>
        <v>44849</v>
      </c>
      <c r="E41" s="35">
        <f t="shared" ref="E41:AD41" si="16">+D41+1</f>
        <v>44850</v>
      </c>
      <c r="F41" s="35">
        <f t="shared" si="16"/>
        <v>44851</v>
      </c>
      <c r="G41" s="35">
        <f t="shared" si="16"/>
        <v>44852</v>
      </c>
      <c r="H41" s="35">
        <f t="shared" si="16"/>
        <v>44853</v>
      </c>
      <c r="I41" s="35">
        <f t="shared" si="16"/>
        <v>44854</v>
      </c>
      <c r="J41" s="35">
        <f t="shared" si="16"/>
        <v>44855</v>
      </c>
      <c r="K41" s="35">
        <f t="shared" si="16"/>
        <v>44856</v>
      </c>
      <c r="L41" s="35">
        <f t="shared" si="16"/>
        <v>44857</v>
      </c>
      <c r="M41" s="35">
        <f t="shared" si="16"/>
        <v>44858</v>
      </c>
      <c r="N41" s="35">
        <f t="shared" si="16"/>
        <v>44859</v>
      </c>
      <c r="O41" s="35">
        <f t="shared" si="16"/>
        <v>44860</v>
      </c>
      <c r="P41" s="35">
        <f t="shared" si="16"/>
        <v>44861</v>
      </c>
      <c r="Q41" s="35">
        <f t="shared" si="16"/>
        <v>44862</v>
      </c>
      <c r="R41" s="35">
        <f t="shared" si="16"/>
        <v>44863</v>
      </c>
      <c r="S41" s="35">
        <f t="shared" si="16"/>
        <v>44864</v>
      </c>
      <c r="T41" s="35">
        <f t="shared" si="16"/>
        <v>44865</v>
      </c>
      <c r="U41" s="35">
        <f t="shared" si="16"/>
        <v>44866</v>
      </c>
      <c r="V41" s="35">
        <f t="shared" si="16"/>
        <v>44867</v>
      </c>
      <c r="W41" s="35">
        <f>+V41+1</f>
        <v>44868</v>
      </c>
      <c r="X41" s="35">
        <f t="shared" si="16"/>
        <v>44869</v>
      </c>
      <c r="Y41" s="35">
        <f t="shared" si="16"/>
        <v>44870</v>
      </c>
      <c r="Z41" s="35">
        <f t="shared" si="16"/>
        <v>44871</v>
      </c>
      <c r="AA41" s="35">
        <f>+Z41+1</f>
        <v>44872</v>
      </c>
      <c r="AB41" s="35">
        <f t="shared" si="16"/>
        <v>44873</v>
      </c>
      <c r="AC41" s="35">
        <f>+AB41+1</f>
        <v>44874</v>
      </c>
      <c r="AD41" s="36">
        <f t="shared" si="16"/>
        <v>44875</v>
      </c>
      <c r="AE41" s="19"/>
      <c r="AF41" s="80">
        <f>+AF32+1</f>
        <v>4</v>
      </c>
      <c r="AG41" s="81"/>
    </row>
    <row r="42" spans="2:33" x14ac:dyDescent="0.15">
      <c r="B42" s="37" t="s">
        <v>8</v>
      </c>
      <c r="C42" s="38" t="str">
        <f>TEXT(WEEKDAY(+C41),"aaa")</f>
        <v>金</v>
      </c>
      <c r="D42" s="39" t="str">
        <f t="shared" ref="D42:AD42" si="17">TEXT(WEEKDAY(+D41),"aaa")</f>
        <v>土</v>
      </c>
      <c r="E42" s="39" t="str">
        <f t="shared" si="17"/>
        <v>日</v>
      </c>
      <c r="F42" s="39" t="str">
        <f t="shared" si="17"/>
        <v>月</v>
      </c>
      <c r="G42" s="39" t="str">
        <f t="shared" si="17"/>
        <v>火</v>
      </c>
      <c r="H42" s="39" t="str">
        <f t="shared" si="17"/>
        <v>水</v>
      </c>
      <c r="I42" s="39" t="str">
        <f t="shared" si="17"/>
        <v>木</v>
      </c>
      <c r="J42" s="39" t="str">
        <f t="shared" si="17"/>
        <v>金</v>
      </c>
      <c r="K42" s="39" t="str">
        <f t="shared" si="17"/>
        <v>土</v>
      </c>
      <c r="L42" s="39" t="str">
        <f t="shared" si="17"/>
        <v>日</v>
      </c>
      <c r="M42" s="39" t="str">
        <f t="shared" si="17"/>
        <v>月</v>
      </c>
      <c r="N42" s="39" t="str">
        <f t="shared" si="17"/>
        <v>火</v>
      </c>
      <c r="O42" s="39" t="str">
        <f t="shared" si="17"/>
        <v>水</v>
      </c>
      <c r="P42" s="39" t="str">
        <f t="shared" si="17"/>
        <v>木</v>
      </c>
      <c r="Q42" s="39" t="str">
        <f t="shared" si="17"/>
        <v>金</v>
      </c>
      <c r="R42" s="39" t="str">
        <f t="shared" si="17"/>
        <v>土</v>
      </c>
      <c r="S42" s="39" t="str">
        <f t="shared" si="17"/>
        <v>日</v>
      </c>
      <c r="T42" s="39" t="str">
        <f t="shared" si="17"/>
        <v>月</v>
      </c>
      <c r="U42" s="39" t="str">
        <f t="shared" si="17"/>
        <v>火</v>
      </c>
      <c r="V42" s="39" t="str">
        <f t="shared" si="17"/>
        <v>水</v>
      </c>
      <c r="W42" s="39" t="str">
        <f t="shared" si="17"/>
        <v>木</v>
      </c>
      <c r="X42" s="39" t="str">
        <f t="shared" si="17"/>
        <v>金</v>
      </c>
      <c r="Y42" s="39" t="str">
        <f t="shared" si="17"/>
        <v>土</v>
      </c>
      <c r="Z42" s="39" t="str">
        <f t="shared" si="17"/>
        <v>日</v>
      </c>
      <c r="AA42" s="39" t="str">
        <f t="shared" si="17"/>
        <v>月</v>
      </c>
      <c r="AB42" s="39" t="str">
        <f t="shared" si="17"/>
        <v>火</v>
      </c>
      <c r="AC42" s="39" t="str">
        <f t="shared" si="17"/>
        <v>水</v>
      </c>
      <c r="AD42" s="40" t="str">
        <f t="shared" si="17"/>
        <v>木</v>
      </c>
      <c r="AE42" s="14"/>
      <c r="AF42" s="24" t="s">
        <v>22</v>
      </c>
      <c r="AG42" s="42">
        <f>COUNTA(C43:AD44)</f>
        <v>0</v>
      </c>
    </row>
    <row r="43" spans="2:33" x14ac:dyDescent="0.15">
      <c r="B43" s="74" t="s">
        <v>23</v>
      </c>
      <c r="C43" s="156"/>
      <c r="D43" s="149"/>
      <c r="E43" s="149"/>
      <c r="F43" s="149"/>
      <c r="G43" s="149"/>
      <c r="H43" s="149"/>
      <c r="I43" s="149"/>
      <c r="J43" s="149"/>
      <c r="K43" s="149"/>
      <c r="L43" s="149"/>
      <c r="M43" s="149"/>
      <c r="N43" s="149"/>
      <c r="O43" s="149"/>
      <c r="P43" s="149"/>
      <c r="Q43" s="149"/>
      <c r="R43" s="149"/>
      <c r="S43" s="149"/>
      <c r="T43" s="149"/>
      <c r="U43" s="149"/>
      <c r="V43" s="149"/>
      <c r="W43" s="149"/>
      <c r="X43" s="149"/>
      <c r="Y43" s="149"/>
      <c r="Z43" s="149"/>
      <c r="AA43" s="149"/>
      <c r="AB43" s="149"/>
      <c r="AC43" s="149"/>
      <c r="AD43" s="150"/>
      <c r="AE43" s="14"/>
      <c r="AF43" s="25" t="s">
        <v>2</v>
      </c>
      <c r="AG43" s="43">
        <f>IF(AND($G$5&gt;C41,$G$5&lt;=AD41),$G$5-C41+1-AG42,COUNTA(C41:AD41)-AG42)</f>
        <v>28</v>
      </c>
    </row>
    <row r="44" spans="2:33" x14ac:dyDescent="0.15">
      <c r="B44" s="94"/>
      <c r="C44" s="156"/>
      <c r="D44" s="149"/>
      <c r="E44" s="149"/>
      <c r="F44" s="149"/>
      <c r="G44" s="149"/>
      <c r="H44" s="149"/>
      <c r="I44" s="149"/>
      <c r="J44" s="149"/>
      <c r="K44" s="149"/>
      <c r="L44" s="149"/>
      <c r="M44" s="149"/>
      <c r="N44" s="149"/>
      <c r="O44" s="149"/>
      <c r="P44" s="149"/>
      <c r="Q44" s="149"/>
      <c r="R44" s="149"/>
      <c r="S44" s="149"/>
      <c r="T44" s="149"/>
      <c r="U44" s="149"/>
      <c r="V44" s="149"/>
      <c r="W44" s="149"/>
      <c r="X44" s="149"/>
      <c r="Y44" s="149"/>
      <c r="Z44" s="149"/>
      <c r="AA44" s="149"/>
      <c r="AB44" s="149"/>
      <c r="AC44" s="149"/>
      <c r="AD44" s="150"/>
      <c r="AE44" s="14"/>
      <c r="AF44" s="25" t="s">
        <v>9</v>
      </c>
      <c r="AG44" s="43">
        <f>+COUNTA(C45:AD46)</f>
        <v>8</v>
      </c>
    </row>
    <row r="45" spans="2:33" x14ac:dyDescent="0.15">
      <c r="B45" s="89" t="s">
        <v>0</v>
      </c>
      <c r="C45" s="153"/>
      <c r="D45" s="149"/>
      <c r="E45" s="149"/>
      <c r="F45" s="149"/>
      <c r="G45" s="149"/>
      <c r="H45" s="149" t="s">
        <v>11</v>
      </c>
      <c r="I45" s="149" t="s">
        <v>11</v>
      </c>
      <c r="J45" s="149"/>
      <c r="K45" s="149"/>
      <c r="L45" s="149"/>
      <c r="M45" s="149"/>
      <c r="N45" s="149"/>
      <c r="O45" s="149" t="s">
        <v>11</v>
      </c>
      <c r="P45" s="149" t="s">
        <v>11</v>
      </c>
      <c r="Q45" s="149"/>
      <c r="R45" s="149"/>
      <c r="S45" s="149"/>
      <c r="T45" s="149"/>
      <c r="U45" s="149"/>
      <c r="V45" s="149" t="s">
        <v>11</v>
      </c>
      <c r="W45" s="149" t="s">
        <v>11</v>
      </c>
      <c r="X45" s="149"/>
      <c r="Y45" s="149"/>
      <c r="Z45" s="149"/>
      <c r="AA45" s="149"/>
      <c r="AB45" s="149"/>
      <c r="AC45" s="149" t="s">
        <v>11</v>
      </c>
      <c r="AD45" s="150" t="s">
        <v>11</v>
      </c>
      <c r="AE45" s="14"/>
      <c r="AF45" s="25" t="s">
        <v>12</v>
      </c>
      <c r="AG45" s="27">
        <f>ROUNDDOWN(AG44/AG43,3)</f>
        <v>0.28499999999999998</v>
      </c>
    </row>
    <row r="46" spans="2:33" ht="13.5" customHeight="1" x14ac:dyDescent="0.15">
      <c r="B46" s="90"/>
      <c r="C46" s="153"/>
      <c r="D46" s="149"/>
      <c r="E46" s="149"/>
      <c r="F46" s="149"/>
      <c r="G46" s="149"/>
      <c r="H46" s="149"/>
      <c r="I46" s="149"/>
      <c r="J46" s="149"/>
      <c r="K46" s="149"/>
      <c r="L46" s="149"/>
      <c r="M46" s="149"/>
      <c r="N46" s="149"/>
      <c r="O46" s="149"/>
      <c r="P46" s="149"/>
      <c r="Q46" s="149"/>
      <c r="R46" s="149"/>
      <c r="S46" s="149"/>
      <c r="T46" s="149"/>
      <c r="U46" s="149"/>
      <c r="V46" s="149"/>
      <c r="W46" s="149"/>
      <c r="X46" s="149"/>
      <c r="Y46" s="149"/>
      <c r="Z46" s="149"/>
      <c r="AA46" s="149"/>
      <c r="AB46" s="149"/>
      <c r="AC46" s="149"/>
      <c r="AD46" s="150"/>
      <c r="AE46" s="14"/>
      <c r="AF46" s="25" t="s">
        <v>13</v>
      </c>
      <c r="AG46" s="23">
        <f>+COUNTA(C47:AD48)</f>
        <v>5</v>
      </c>
    </row>
    <row r="47" spans="2:33" ht="13.5" customHeight="1" x14ac:dyDescent="0.15">
      <c r="B47" s="63" t="s">
        <v>10</v>
      </c>
      <c r="C47" s="151"/>
      <c r="D47" s="143"/>
      <c r="E47" s="143"/>
      <c r="F47" s="143"/>
      <c r="G47" s="143"/>
      <c r="H47" s="143"/>
      <c r="I47" s="143" t="s">
        <v>11</v>
      </c>
      <c r="J47" s="143"/>
      <c r="K47" s="143"/>
      <c r="L47" s="143"/>
      <c r="M47" s="143"/>
      <c r="N47" s="143"/>
      <c r="O47" s="143"/>
      <c r="P47" s="143" t="s">
        <v>11</v>
      </c>
      <c r="Q47" s="143"/>
      <c r="R47" s="143"/>
      <c r="S47" s="143"/>
      <c r="T47" s="143"/>
      <c r="U47" s="143"/>
      <c r="V47" s="143"/>
      <c r="W47" s="143" t="s">
        <v>11</v>
      </c>
      <c r="X47" s="143"/>
      <c r="Y47" s="143"/>
      <c r="Z47" s="143"/>
      <c r="AA47" s="143"/>
      <c r="AB47" s="143"/>
      <c r="AC47" s="143" t="s">
        <v>11</v>
      </c>
      <c r="AD47" s="141" t="s">
        <v>11</v>
      </c>
      <c r="AE47" s="14"/>
      <c r="AF47" s="29" t="s">
        <v>4</v>
      </c>
      <c r="AG47" s="30">
        <f>ROUNDDOWN(AG46/AG43,3)</f>
        <v>0.17799999999999999</v>
      </c>
    </row>
    <row r="48" spans="2:33" ht="13.5" customHeight="1" x14ac:dyDescent="0.15">
      <c r="B48" s="64"/>
      <c r="C48" s="152"/>
      <c r="D48" s="144"/>
      <c r="E48" s="144"/>
      <c r="F48" s="144"/>
      <c r="G48" s="144"/>
      <c r="H48" s="144"/>
      <c r="I48" s="144"/>
      <c r="J48" s="144"/>
      <c r="K48" s="144"/>
      <c r="L48" s="144"/>
      <c r="M48" s="144"/>
      <c r="N48" s="144"/>
      <c r="O48" s="144"/>
      <c r="P48" s="144"/>
      <c r="Q48" s="144"/>
      <c r="R48" s="144"/>
      <c r="S48" s="144"/>
      <c r="T48" s="144"/>
      <c r="U48" s="144"/>
      <c r="V48" s="144"/>
      <c r="W48" s="144"/>
      <c r="X48" s="144"/>
      <c r="Y48" s="144"/>
      <c r="Z48" s="144"/>
      <c r="AA48" s="144"/>
      <c r="AB48" s="144"/>
      <c r="AC48" s="144"/>
      <c r="AD48" s="142"/>
      <c r="AE48" s="14"/>
      <c r="AF48" s="31"/>
      <c r="AG48" s="32"/>
    </row>
    <row r="50" spans="2:33" x14ac:dyDescent="0.15">
      <c r="B50" s="15" t="s">
        <v>14</v>
      </c>
      <c r="C50" s="34">
        <f>+AD41+1</f>
        <v>44876</v>
      </c>
      <c r="D50" s="35">
        <f>+C50+1</f>
        <v>44877</v>
      </c>
      <c r="E50" s="35">
        <f t="shared" ref="E50:AD50" si="18">+D50+1</f>
        <v>44878</v>
      </c>
      <c r="F50" s="35">
        <f t="shared" si="18"/>
        <v>44879</v>
      </c>
      <c r="G50" s="35">
        <f t="shared" si="18"/>
        <v>44880</v>
      </c>
      <c r="H50" s="35">
        <f t="shared" si="18"/>
        <v>44881</v>
      </c>
      <c r="I50" s="35">
        <f t="shared" si="18"/>
        <v>44882</v>
      </c>
      <c r="J50" s="35">
        <f t="shared" si="18"/>
        <v>44883</v>
      </c>
      <c r="K50" s="35">
        <f t="shared" si="18"/>
        <v>44884</v>
      </c>
      <c r="L50" s="35">
        <f t="shared" si="18"/>
        <v>44885</v>
      </c>
      <c r="M50" s="35">
        <f t="shared" si="18"/>
        <v>44886</v>
      </c>
      <c r="N50" s="35">
        <f t="shared" si="18"/>
        <v>44887</v>
      </c>
      <c r="O50" s="35">
        <f t="shared" si="18"/>
        <v>44888</v>
      </c>
      <c r="P50" s="35">
        <f t="shared" si="18"/>
        <v>44889</v>
      </c>
      <c r="Q50" s="35">
        <f t="shared" si="18"/>
        <v>44890</v>
      </c>
      <c r="R50" s="35">
        <f t="shared" si="18"/>
        <v>44891</v>
      </c>
      <c r="S50" s="35">
        <f t="shared" si="18"/>
        <v>44892</v>
      </c>
      <c r="T50" s="35">
        <f t="shared" si="18"/>
        <v>44893</v>
      </c>
      <c r="U50" s="35">
        <f t="shared" si="18"/>
        <v>44894</v>
      </c>
      <c r="V50" s="35">
        <f t="shared" si="18"/>
        <v>44895</v>
      </c>
      <c r="W50" s="35">
        <f>+V50+1</f>
        <v>44896</v>
      </c>
      <c r="X50" s="35">
        <f t="shared" si="18"/>
        <v>44897</v>
      </c>
      <c r="Y50" s="35">
        <f t="shared" si="18"/>
        <v>44898</v>
      </c>
      <c r="Z50" s="35">
        <f t="shared" si="18"/>
        <v>44899</v>
      </c>
      <c r="AA50" s="35">
        <f>+Z50+1</f>
        <v>44900</v>
      </c>
      <c r="AB50" s="35">
        <f t="shared" si="18"/>
        <v>44901</v>
      </c>
      <c r="AC50" s="35">
        <f>+AB50+1</f>
        <v>44902</v>
      </c>
      <c r="AD50" s="36">
        <f t="shared" si="18"/>
        <v>44903</v>
      </c>
      <c r="AE50" s="19"/>
      <c r="AF50" s="80">
        <f>+AF41+1</f>
        <v>5</v>
      </c>
      <c r="AG50" s="81"/>
    </row>
    <row r="51" spans="2:33" x14ac:dyDescent="0.15">
      <c r="B51" s="20" t="s">
        <v>8</v>
      </c>
      <c r="C51" s="62" t="str">
        <f>TEXT(WEEKDAY(+C50),"aaa")</f>
        <v>金</v>
      </c>
      <c r="D51" s="22" t="str">
        <f t="shared" ref="D51:AD51" si="19">TEXT(WEEKDAY(+D50),"aaa")</f>
        <v>土</v>
      </c>
      <c r="E51" s="22" t="str">
        <f t="shared" si="19"/>
        <v>日</v>
      </c>
      <c r="F51" s="22" t="str">
        <f t="shared" si="19"/>
        <v>月</v>
      </c>
      <c r="G51" s="22" t="str">
        <f t="shared" si="19"/>
        <v>火</v>
      </c>
      <c r="H51" s="22" t="str">
        <f t="shared" si="19"/>
        <v>水</v>
      </c>
      <c r="I51" s="22" t="str">
        <f t="shared" si="19"/>
        <v>木</v>
      </c>
      <c r="J51" s="22" t="str">
        <f t="shared" si="19"/>
        <v>金</v>
      </c>
      <c r="K51" s="22" t="str">
        <f t="shared" si="19"/>
        <v>土</v>
      </c>
      <c r="L51" s="22" t="str">
        <f t="shared" si="19"/>
        <v>日</v>
      </c>
      <c r="M51" s="22" t="str">
        <f t="shared" si="19"/>
        <v>月</v>
      </c>
      <c r="N51" s="22" t="str">
        <f t="shared" si="19"/>
        <v>火</v>
      </c>
      <c r="O51" s="22" t="str">
        <f t="shared" si="19"/>
        <v>水</v>
      </c>
      <c r="P51" s="22" t="str">
        <f t="shared" si="19"/>
        <v>木</v>
      </c>
      <c r="Q51" s="22" t="str">
        <f t="shared" si="19"/>
        <v>金</v>
      </c>
      <c r="R51" s="22" t="str">
        <f t="shared" si="19"/>
        <v>土</v>
      </c>
      <c r="S51" s="22" t="str">
        <f t="shared" si="19"/>
        <v>日</v>
      </c>
      <c r="T51" s="22" t="str">
        <f t="shared" si="19"/>
        <v>月</v>
      </c>
      <c r="U51" s="22" t="str">
        <f t="shared" si="19"/>
        <v>火</v>
      </c>
      <c r="V51" s="22" t="str">
        <f t="shared" si="19"/>
        <v>水</v>
      </c>
      <c r="W51" s="22" t="str">
        <f t="shared" si="19"/>
        <v>木</v>
      </c>
      <c r="X51" s="22" t="str">
        <f t="shared" si="19"/>
        <v>金</v>
      </c>
      <c r="Y51" s="22" t="str">
        <f t="shared" si="19"/>
        <v>土</v>
      </c>
      <c r="Z51" s="22" t="str">
        <f t="shared" si="19"/>
        <v>日</v>
      </c>
      <c r="AA51" s="22" t="str">
        <f t="shared" si="19"/>
        <v>月</v>
      </c>
      <c r="AB51" s="22" t="str">
        <f t="shared" si="19"/>
        <v>火</v>
      </c>
      <c r="AC51" s="22" t="str">
        <f t="shared" si="19"/>
        <v>水</v>
      </c>
      <c r="AD51" s="23" t="str">
        <f t="shared" si="19"/>
        <v>木</v>
      </c>
      <c r="AE51" s="14"/>
      <c r="AF51" s="24" t="s">
        <v>22</v>
      </c>
      <c r="AG51" s="42">
        <f>COUNTA(C52:AD53)</f>
        <v>0</v>
      </c>
    </row>
    <row r="52" spans="2:33" x14ac:dyDescent="0.15">
      <c r="B52" s="71" t="s">
        <v>23</v>
      </c>
      <c r="C52" s="73"/>
      <c r="D52" s="134"/>
      <c r="E52" s="134"/>
      <c r="F52" s="134"/>
      <c r="G52" s="134"/>
      <c r="H52" s="134"/>
      <c r="I52" s="134"/>
      <c r="J52" s="134"/>
      <c r="K52" s="134"/>
      <c r="L52" s="134"/>
      <c r="M52" s="134"/>
      <c r="N52" s="134"/>
      <c r="O52" s="134"/>
      <c r="P52" s="134"/>
      <c r="Q52" s="134"/>
      <c r="R52" s="134"/>
      <c r="S52" s="134"/>
      <c r="T52" s="134"/>
      <c r="U52" s="134"/>
      <c r="V52" s="134"/>
      <c r="W52" s="134"/>
      <c r="X52" s="134"/>
      <c r="Y52" s="134"/>
      <c r="Z52" s="134"/>
      <c r="AA52" s="134"/>
      <c r="AB52" s="134"/>
      <c r="AC52" s="134"/>
      <c r="AD52" s="157"/>
      <c r="AE52" s="14"/>
      <c r="AF52" s="25" t="s">
        <v>2</v>
      </c>
      <c r="AG52" s="43">
        <f>IF(AND($G$5&gt;C50,$G$5&lt;=AD50),$G$5-C50+1-AG51,COUNTA(C50:AD50)-AG51)</f>
        <v>28</v>
      </c>
    </row>
    <row r="53" spans="2:33" x14ac:dyDescent="0.15">
      <c r="B53" s="95"/>
      <c r="C53" s="73"/>
      <c r="D53" s="134"/>
      <c r="E53" s="134"/>
      <c r="F53" s="134"/>
      <c r="G53" s="134"/>
      <c r="H53" s="134"/>
      <c r="I53" s="134"/>
      <c r="J53" s="134"/>
      <c r="K53" s="134"/>
      <c r="L53" s="134"/>
      <c r="M53" s="134"/>
      <c r="N53" s="134"/>
      <c r="O53" s="134"/>
      <c r="P53" s="134"/>
      <c r="Q53" s="134"/>
      <c r="R53" s="134"/>
      <c r="S53" s="134"/>
      <c r="T53" s="134"/>
      <c r="U53" s="134"/>
      <c r="V53" s="134"/>
      <c r="W53" s="134"/>
      <c r="X53" s="134"/>
      <c r="Y53" s="134"/>
      <c r="Z53" s="134"/>
      <c r="AA53" s="134"/>
      <c r="AB53" s="134"/>
      <c r="AC53" s="134"/>
      <c r="AD53" s="157"/>
      <c r="AE53" s="14"/>
      <c r="AF53" s="25" t="s">
        <v>9</v>
      </c>
      <c r="AG53" s="43">
        <f>+COUNTA(C54:AD55)</f>
        <v>8</v>
      </c>
    </row>
    <row r="54" spans="2:33" x14ac:dyDescent="0.15">
      <c r="B54" s="92" t="s">
        <v>0</v>
      </c>
      <c r="C54" s="91"/>
      <c r="D54" s="134"/>
      <c r="E54" s="134"/>
      <c r="F54" s="134"/>
      <c r="G54" s="134"/>
      <c r="H54" s="134" t="s">
        <v>11</v>
      </c>
      <c r="I54" s="134" t="s">
        <v>11</v>
      </c>
      <c r="J54" s="134"/>
      <c r="K54" s="134"/>
      <c r="L54" s="134"/>
      <c r="M54" s="134"/>
      <c r="N54" s="134"/>
      <c r="O54" s="134" t="s">
        <v>11</v>
      </c>
      <c r="P54" s="134" t="s">
        <v>11</v>
      </c>
      <c r="Q54" s="134"/>
      <c r="R54" s="134"/>
      <c r="S54" s="134"/>
      <c r="T54" s="134"/>
      <c r="U54" s="134"/>
      <c r="V54" s="134" t="s">
        <v>11</v>
      </c>
      <c r="W54" s="134" t="s">
        <v>11</v>
      </c>
      <c r="X54" s="134"/>
      <c r="Y54" s="134"/>
      <c r="Z54" s="134"/>
      <c r="AA54" s="134"/>
      <c r="AB54" s="134"/>
      <c r="AC54" s="134" t="s">
        <v>11</v>
      </c>
      <c r="AD54" s="157" t="s">
        <v>11</v>
      </c>
      <c r="AE54" s="14"/>
      <c r="AF54" s="25" t="s">
        <v>12</v>
      </c>
      <c r="AG54" s="27">
        <f>ROUNDDOWN(AG53/AG52,3)</f>
        <v>0.28499999999999998</v>
      </c>
    </row>
    <row r="55" spans="2:33" ht="13.5" customHeight="1" x14ac:dyDescent="0.15">
      <c r="B55" s="93"/>
      <c r="C55" s="91"/>
      <c r="D55" s="134"/>
      <c r="E55" s="134"/>
      <c r="F55" s="134"/>
      <c r="G55" s="134"/>
      <c r="H55" s="134"/>
      <c r="I55" s="134"/>
      <c r="J55" s="134"/>
      <c r="K55" s="134"/>
      <c r="L55" s="134"/>
      <c r="M55" s="134"/>
      <c r="N55" s="134"/>
      <c r="O55" s="134"/>
      <c r="P55" s="134"/>
      <c r="Q55" s="134"/>
      <c r="R55" s="134"/>
      <c r="S55" s="134"/>
      <c r="T55" s="134"/>
      <c r="U55" s="134"/>
      <c r="V55" s="134"/>
      <c r="W55" s="134"/>
      <c r="X55" s="134"/>
      <c r="Y55" s="134"/>
      <c r="Z55" s="134"/>
      <c r="AA55" s="134"/>
      <c r="AB55" s="134"/>
      <c r="AC55" s="134"/>
      <c r="AD55" s="157"/>
      <c r="AE55" s="14"/>
      <c r="AF55" s="25" t="s">
        <v>13</v>
      </c>
      <c r="AG55" s="23">
        <f>+COUNTA(C56:AD57)</f>
        <v>6</v>
      </c>
    </row>
    <row r="56" spans="2:33" ht="13.5" customHeight="1" x14ac:dyDescent="0.15">
      <c r="B56" s="76" t="s">
        <v>10</v>
      </c>
      <c r="C56" s="65"/>
      <c r="D56" s="132"/>
      <c r="E56" s="132"/>
      <c r="F56" s="132"/>
      <c r="G56" s="132"/>
      <c r="H56" s="132"/>
      <c r="I56" s="132" t="s">
        <v>11</v>
      </c>
      <c r="J56" s="132"/>
      <c r="K56" s="132"/>
      <c r="L56" s="132"/>
      <c r="M56" s="132"/>
      <c r="N56" s="132"/>
      <c r="O56" s="132"/>
      <c r="P56" s="132" t="s">
        <v>11</v>
      </c>
      <c r="Q56" s="132"/>
      <c r="R56" s="132"/>
      <c r="S56" s="132" t="s">
        <v>21</v>
      </c>
      <c r="T56" s="132"/>
      <c r="U56" s="132"/>
      <c r="V56" s="132"/>
      <c r="W56" s="132" t="s">
        <v>11</v>
      </c>
      <c r="X56" s="132"/>
      <c r="Y56" s="132"/>
      <c r="Z56" s="132"/>
      <c r="AA56" s="132"/>
      <c r="AB56" s="132"/>
      <c r="AC56" s="132" t="s">
        <v>11</v>
      </c>
      <c r="AD56" s="154" t="s">
        <v>11</v>
      </c>
      <c r="AE56" s="14"/>
      <c r="AF56" s="29" t="s">
        <v>4</v>
      </c>
      <c r="AG56" s="30">
        <f>ROUNDDOWN(AG55/AG52,3)</f>
        <v>0.214</v>
      </c>
    </row>
    <row r="57" spans="2:33" ht="13.5" customHeight="1" x14ac:dyDescent="0.15">
      <c r="B57" s="77"/>
      <c r="C57" s="66"/>
      <c r="D57" s="133"/>
      <c r="E57" s="133"/>
      <c r="F57" s="133"/>
      <c r="G57" s="133"/>
      <c r="H57" s="133"/>
      <c r="I57" s="133"/>
      <c r="J57" s="133"/>
      <c r="K57" s="133"/>
      <c r="L57" s="133"/>
      <c r="M57" s="133"/>
      <c r="N57" s="133"/>
      <c r="O57" s="133"/>
      <c r="P57" s="133"/>
      <c r="Q57" s="133"/>
      <c r="R57" s="133"/>
      <c r="S57" s="133"/>
      <c r="T57" s="133"/>
      <c r="U57" s="133"/>
      <c r="V57" s="133"/>
      <c r="W57" s="133"/>
      <c r="X57" s="133"/>
      <c r="Y57" s="133"/>
      <c r="Z57" s="133"/>
      <c r="AA57" s="133"/>
      <c r="AB57" s="133"/>
      <c r="AC57" s="133"/>
      <c r="AD57" s="155"/>
      <c r="AE57" s="14"/>
      <c r="AF57" s="31"/>
      <c r="AG57" s="32"/>
    </row>
    <row r="59" spans="2:33" x14ac:dyDescent="0.15">
      <c r="B59" s="33" t="s">
        <v>14</v>
      </c>
      <c r="C59" s="34">
        <f>+AD50+1</f>
        <v>44904</v>
      </c>
      <c r="D59" s="35">
        <f>+C59+1</f>
        <v>44905</v>
      </c>
      <c r="E59" s="35">
        <f t="shared" ref="E59:V59" si="20">+D59+1</f>
        <v>44906</v>
      </c>
      <c r="F59" s="35">
        <f t="shared" si="20"/>
        <v>44907</v>
      </c>
      <c r="G59" s="35">
        <f t="shared" si="20"/>
        <v>44908</v>
      </c>
      <c r="H59" s="35">
        <f t="shared" si="20"/>
        <v>44909</v>
      </c>
      <c r="I59" s="35">
        <f t="shared" si="20"/>
        <v>44910</v>
      </c>
      <c r="J59" s="35">
        <f t="shared" si="20"/>
        <v>44911</v>
      </c>
      <c r="K59" s="35">
        <f t="shared" si="20"/>
        <v>44912</v>
      </c>
      <c r="L59" s="35">
        <f t="shared" si="20"/>
        <v>44913</v>
      </c>
      <c r="M59" s="35">
        <f t="shared" si="20"/>
        <v>44914</v>
      </c>
      <c r="N59" s="35">
        <f t="shared" si="20"/>
        <v>44915</v>
      </c>
      <c r="O59" s="35">
        <f t="shared" si="20"/>
        <v>44916</v>
      </c>
      <c r="P59" s="35">
        <f t="shared" si="20"/>
        <v>44917</v>
      </c>
      <c r="Q59" s="35">
        <f t="shared" si="20"/>
        <v>44918</v>
      </c>
      <c r="R59" s="35">
        <f t="shared" si="20"/>
        <v>44919</v>
      </c>
      <c r="S59" s="35">
        <f t="shared" si="20"/>
        <v>44920</v>
      </c>
      <c r="T59" s="35">
        <f t="shared" si="20"/>
        <v>44921</v>
      </c>
      <c r="U59" s="35">
        <f t="shared" si="20"/>
        <v>44922</v>
      </c>
      <c r="V59" s="35">
        <f t="shared" si="20"/>
        <v>44923</v>
      </c>
      <c r="W59" s="35">
        <f>+V59+1</f>
        <v>44924</v>
      </c>
      <c r="X59" s="35">
        <f t="shared" ref="X59:Z59" si="21">+W59+1</f>
        <v>44925</v>
      </c>
      <c r="Y59" s="35">
        <f t="shared" si="21"/>
        <v>44926</v>
      </c>
      <c r="Z59" s="35">
        <f t="shared" si="21"/>
        <v>44927</v>
      </c>
      <c r="AA59" s="35">
        <f>+Z59+1</f>
        <v>44928</v>
      </c>
      <c r="AB59" s="35">
        <f t="shared" ref="AB59" si="22">+AA59+1</f>
        <v>44929</v>
      </c>
      <c r="AC59" s="35">
        <f>+AB59+1</f>
        <v>44930</v>
      </c>
      <c r="AD59" s="36">
        <f t="shared" ref="AD59" si="23">+AC59+1</f>
        <v>44931</v>
      </c>
      <c r="AE59" s="19"/>
      <c r="AF59" s="80">
        <f>+AF50+1</f>
        <v>6</v>
      </c>
      <c r="AG59" s="81"/>
    </row>
    <row r="60" spans="2:33" x14ac:dyDescent="0.15">
      <c r="B60" s="37" t="s">
        <v>8</v>
      </c>
      <c r="C60" s="38" t="str">
        <f>TEXT(WEEKDAY(+C59),"aaa")</f>
        <v>金</v>
      </c>
      <c r="D60" s="39" t="str">
        <f t="shared" ref="D60:AD60" si="24">TEXT(WEEKDAY(+D59),"aaa")</f>
        <v>土</v>
      </c>
      <c r="E60" s="39" t="str">
        <f t="shared" si="24"/>
        <v>日</v>
      </c>
      <c r="F60" s="39" t="str">
        <f t="shared" si="24"/>
        <v>月</v>
      </c>
      <c r="G60" s="39" t="str">
        <f t="shared" si="24"/>
        <v>火</v>
      </c>
      <c r="H60" s="39" t="str">
        <f t="shared" si="24"/>
        <v>水</v>
      </c>
      <c r="I60" s="39" t="str">
        <f t="shared" si="24"/>
        <v>木</v>
      </c>
      <c r="J60" s="39" t="str">
        <f t="shared" si="24"/>
        <v>金</v>
      </c>
      <c r="K60" s="39" t="str">
        <f t="shared" si="24"/>
        <v>土</v>
      </c>
      <c r="L60" s="39" t="str">
        <f t="shared" si="24"/>
        <v>日</v>
      </c>
      <c r="M60" s="39" t="str">
        <f t="shared" si="24"/>
        <v>月</v>
      </c>
      <c r="N60" s="39" t="str">
        <f t="shared" si="24"/>
        <v>火</v>
      </c>
      <c r="O60" s="39" t="str">
        <f t="shared" si="24"/>
        <v>水</v>
      </c>
      <c r="P60" s="39" t="str">
        <f t="shared" si="24"/>
        <v>木</v>
      </c>
      <c r="Q60" s="39" t="str">
        <f t="shared" si="24"/>
        <v>金</v>
      </c>
      <c r="R60" s="39" t="str">
        <f t="shared" si="24"/>
        <v>土</v>
      </c>
      <c r="S60" s="39" t="str">
        <f t="shared" si="24"/>
        <v>日</v>
      </c>
      <c r="T60" s="39" t="str">
        <f t="shared" si="24"/>
        <v>月</v>
      </c>
      <c r="U60" s="39" t="str">
        <f t="shared" si="24"/>
        <v>火</v>
      </c>
      <c r="V60" s="39" t="str">
        <f t="shared" si="24"/>
        <v>水</v>
      </c>
      <c r="W60" s="39" t="str">
        <f t="shared" si="24"/>
        <v>木</v>
      </c>
      <c r="X60" s="39" t="str">
        <f t="shared" si="24"/>
        <v>金</v>
      </c>
      <c r="Y60" s="39" t="str">
        <f t="shared" si="24"/>
        <v>土</v>
      </c>
      <c r="Z60" s="39" t="str">
        <f t="shared" si="24"/>
        <v>日</v>
      </c>
      <c r="AA60" s="39" t="str">
        <f t="shared" si="24"/>
        <v>月</v>
      </c>
      <c r="AB60" s="39" t="str">
        <f t="shared" si="24"/>
        <v>火</v>
      </c>
      <c r="AC60" s="39" t="str">
        <f t="shared" si="24"/>
        <v>水</v>
      </c>
      <c r="AD60" s="40" t="str">
        <f t="shared" si="24"/>
        <v>木</v>
      </c>
      <c r="AE60" s="14"/>
      <c r="AF60" s="24" t="s">
        <v>22</v>
      </c>
      <c r="AG60" s="42">
        <f>COUNTA(C61:AD62)</f>
        <v>6</v>
      </c>
    </row>
    <row r="61" spans="2:33" x14ac:dyDescent="0.15">
      <c r="B61" s="74" t="s">
        <v>23</v>
      </c>
      <c r="C61" s="156"/>
      <c r="D61" s="149"/>
      <c r="E61" s="149"/>
      <c r="F61" s="149"/>
      <c r="G61" s="149"/>
      <c r="H61" s="149"/>
      <c r="I61" s="149"/>
      <c r="J61" s="149"/>
      <c r="K61" s="149"/>
      <c r="L61" s="149"/>
      <c r="M61" s="149"/>
      <c r="N61" s="149"/>
      <c r="O61" s="149"/>
      <c r="P61" s="149"/>
      <c r="Q61" s="149"/>
      <c r="R61" s="149"/>
      <c r="S61" s="149"/>
      <c r="T61" s="149"/>
      <c r="U61" s="149"/>
      <c r="V61" s="149"/>
      <c r="W61" s="149" t="s">
        <v>18</v>
      </c>
      <c r="X61" s="149" t="s">
        <v>18</v>
      </c>
      <c r="Y61" s="149" t="s">
        <v>18</v>
      </c>
      <c r="Z61" s="149" t="s">
        <v>18</v>
      </c>
      <c r="AA61" s="149" t="s">
        <v>18</v>
      </c>
      <c r="AB61" s="149" t="s">
        <v>18</v>
      </c>
      <c r="AC61" s="149"/>
      <c r="AD61" s="150"/>
      <c r="AE61" s="14"/>
      <c r="AF61" s="25" t="s">
        <v>2</v>
      </c>
      <c r="AG61" s="43">
        <f>IF(AND($G$5&gt;C59,$G$5&lt;=AD59),$G$5-C59+1-AG60,COUNTA(C59:AD59)-AG60)</f>
        <v>22</v>
      </c>
    </row>
    <row r="62" spans="2:33" x14ac:dyDescent="0.15">
      <c r="B62" s="94"/>
      <c r="C62" s="156"/>
      <c r="D62" s="149"/>
      <c r="E62" s="149"/>
      <c r="F62" s="149"/>
      <c r="G62" s="149"/>
      <c r="H62" s="149"/>
      <c r="I62" s="149"/>
      <c r="J62" s="149"/>
      <c r="K62" s="149"/>
      <c r="L62" s="149"/>
      <c r="M62" s="149"/>
      <c r="N62" s="149"/>
      <c r="O62" s="149"/>
      <c r="P62" s="149"/>
      <c r="Q62" s="149"/>
      <c r="R62" s="149"/>
      <c r="S62" s="149"/>
      <c r="T62" s="149"/>
      <c r="U62" s="149"/>
      <c r="V62" s="149"/>
      <c r="W62" s="149"/>
      <c r="X62" s="149"/>
      <c r="Y62" s="149"/>
      <c r="Z62" s="149"/>
      <c r="AA62" s="149"/>
      <c r="AB62" s="149"/>
      <c r="AC62" s="149"/>
      <c r="AD62" s="150"/>
      <c r="AE62" s="14"/>
      <c r="AF62" s="25" t="s">
        <v>9</v>
      </c>
      <c r="AG62" s="43">
        <f>+COUNTA(C63:AD64)</f>
        <v>7</v>
      </c>
    </row>
    <row r="63" spans="2:33" x14ac:dyDescent="0.15">
      <c r="B63" s="89" t="s">
        <v>0</v>
      </c>
      <c r="C63" s="153"/>
      <c r="D63" s="149"/>
      <c r="E63" s="149"/>
      <c r="F63" s="149"/>
      <c r="G63" s="149"/>
      <c r="H63" s="149" t="s">
        <v>11</v>
      </c>
      <c r="I63" s="149" t="s">
        <v>11</v>
      </c>
      <c r="J63" s="149"/>
      <c r="K63" s="149"/>
      <c r="L63" s="149"/>
      <c r="M63" s="149"/>
      <c r="N63" s="149"/>
      <c r="O63" s="149" t="s">
        <v>11</v>
      </c>
      <c r="P63" s="149" t="s">
        <v>11</v>
      </c>
      <c r="Q63" s="149"/>
      <c r="R63" s="149"/>
      <c r="S63" s="149"/>
      <c r="T63" s="149"/>
      <c r="U63" s="149"/>
      <c r="V63" s="149" t="s">
        <v>11</v>
      </c>
      <c r="W63" s="149"/>
      <c r="X63" s="149"/>
      <c r="Y63" s="149"/>
      <c r="Z63" s="149"/>
      <c r="AA63" s="149"/>
      <c r="AB63" s="149"/>
      <c r="AC63" s="149" t="s">
        <v>11</v>
      </c>
      <c r="AD63" s="150" t="s">
        <v>11</v>
      </c>
      <c r="AE63" s="14"/>
      <c r="AF63" s="25" t="s">
        <v>12</v>
      </c>
      <c r="AG63" s="27">
        <f>ROUNDDOWN(AG62/AG61,3)</f>
        <v>0.318</v>
      </c>
    </row>
    <row r="64" spans="2:33" ht="13.5" customHeight="1" thickBot="1" x14ac:dyDescent="0.2">
      <c r="B64" s="90"/>
      <c r="C64" s="153"/>
      <c r="D64" s="149"/>
      <c r="E64" s="149"/>
      <c r="F64" s="149"/>
      <c r="G64" s="149"/>
      <c r="H64" s="149"/>
      <c r="I64" s="149"/>
      <c r="J64" s="149"/>
      <c r="K64" s="149"/>
      <c r="L64" s="149"/>
      <c r="M64" s="149"/>
      <c r="N64" s="149"/>
      <c r="O64" s="149"/>
      <c r="P64" s="149"/>
      <c r="Q64" s="149"/>
      <c r="R64" s="149"/>
      <c r="S64" s="149"/>
      <c r="T64" s="149"/>
      <c r="U64" s="149"/>
      <c r="V64" s="149"/>
      <c r="W64" s="78"/>
      <c r="X64" s="78"/>
      <c r="Y64" s="78"/>
      <c r="Z64" s="78"/>
      <c r="AA64" s="78"/>
      <c r="AB64" s="78"/>
      <c r="AC64" s="149"/>
      <c r="AD64" s="150"/>
      <c r="AE64" s="14"/>
      <c r="AF64" s="25" t="s">
        <v>13</v>
      </c>
      <c r="AG64" s="23">
        <f>+COUNTA(C65:AD66)</f>
        <v>4</v>
      </c>
    </row>
    <row r="65" spans="2:33" ht="13.5" customHeight="1" x14ac:dyDescent="0.15">
      <c r="B65" s="63" t="s">
        <v>10</v>
      </c>
      <c r="C65" s="151"/>
      <c r="D65" s="143"/>
      <c r="E65" s="143"/>
      <c r="F65" s="143"/>
      <c r="G65" s="143"/>
      <c r="H65" s="143"/>
      <c r="I65" s="143" t="s">
        <v>11</v>
      </c>
      <c r="J65" s="143"/>
      <c r="K65" s="143"/>
      <c r="L65" s="143"/>
      <c r="M65" s="143"/>
      <c r="N65" s="143"/>
      <c r="O65" s="143"/>
      <c r="P65" s="143" t="s">
        <v>11</v>
      </c>
      <c r="Q65" s="143"/>
      <c r="R65" s="143"/>
      <c r="S65" s="143"/>
      <c r="T65" s="143"/>
      <c r="U65" s="143"/>
      <c r="V65" s="145"/>
      <c r="W65" s="147"/>
      <c r="X65" s="135"/>
      <c r="Y65" s="135"/>
      <c r="Z65" s="135"/>
      <c r="AA65" s="135"/>
      <c r="AB65" s="137"/>
      <c r="AC65" s="139" t="s">
        <v>11</v>
      </c>
      <c r="AD65" s="141" t="s">
        <v>11</v>
      </c>
      <c r="AE65" s="14"/>
      <c r="AF65" s="29" t="s">
        <v>4</v>
      </c>
      <c r="AG65" s="30">
        <f>ROUNDDOWN(AG64/AG61,3)</f>
        <v>0.18099999999999999</v>
      </c>
    </row>
    <row r="66" spans="2:33" ht="13.5" customHeight="1" thickBot="1" x14ac:dyDescent="0.2">
      <c r="B66" s="64"/>
      <c r="C66" s="152"/>
      <c r="D66" s="144"/>
      <c r="E66" s="144"/>
      <c r="F66" s="144"/>
      <c r="G66" s="144"/>
      <c r="H66" s="144"/>
      <c r="I66" s="144"/>
      <c r="J66" s="144"/>
      <c r="K66" s="144"/>
      <c r="L66" s="144"/>
      <c r="M66" s="144"/>
      <c r="N66" s="144"/>
      <c r="O66" s="144"/>
      <c r="P66" s="144"/>
      <c r="Q66" s="144"/>
      <c r="R66" s="144"/>
      <c r="S66" s="144"/>
      <c r="T66" s="144"/>
      <c r="U66" s="144"/>
      <c r="V66" s="146"/>
      <c r="W66" s="148"/>
      <c r="X66" s="136"/>
      <c r="Y66" s="136"/>
      <c r="Z66" s="136"/>
      <c r="AA66" s="136"/>
      <c r="AB66" s="138"/>
      <c r="AC66" s="140"/>
      <c r="AD66" s="142"/>
      <c r="AE66" s="14"/>
      <c r="AF66" s="31"/>
      <c r="AG66" s="32"/>
    </row>
    <row r="68" spans="2:33" x14ac:dyDescent="0.15">
      <c r="B68" s="15" t="s">
        <v>14</v>
      </c>
      <c r="C68" s="34">
        <f>+AD59+1</f>
        <v>44932</v>
      </c>
      <c r="D68" s="35">
        <f>+C68+1</f>
        <v>44933</v>
      </c>
      <c r="E68" s="35">
        <f t="shared" ref="E68:V68" si="25">+D68+1</f>
        <v>44934</v>
      </c>
      <c r="F68" s="35">
        <f t="shared" si="25"/>
        <v>44935</v>
      </c>
      <c r="G68" s="35">
        <f t="shared" si="25"/>
        <v>44936</v>
      </c>
      <c r="H68" s="35">
        <f t="shared" si="25"/>
        <v>44937</v>
      </c>
      <c r="I68" s="35">
        <f t="shared" si="25"/>
        <v>44938</v>
      </c>
      <c r="J68" s="35">
        <f t="shared" si="25"/>
        <v>44939</v>
      </c>
      <c r="K68" s="35">
        <f t="shared" si="25"/>
        <v>44940</v>
      </c>
      <c r="L68" s="35">
        <f t="shared" si="25"/>
        <v>44941</v>
      </c>
      <c r="M68" s="35">
        <f t="shared" si="25"/>
        <v>44942</v>
      </c>
      <c r="N68" s="35">
        <f t="shared" si="25"/>
        <v>44943</v>
      </c>
      <c r="O68" s="35">
        <f t="shared" si="25"/>
        <v>44944</v>
      </c>
      <c r="P68" s="35">
        <f t="shared" si="25"/>
        <v>44945</v>
      </c>
      <c r="Q68" s="35">
        <f t="shared" si="25"/>
        <v>44946</v>
      </c>
      <c r="R68" s="35">
        <f t="shared" si="25"/>
        <v>44947</v>
      </c>
      <c r="S68" s="35">
        <f t="shared" si="25"/>
        <v>44948</v>
      </c>
      <c r="T68" s="35">
        <f t="shared" si="25"/>
        <v>44949</v>
      </c>
      <c r="U68" s="35">
        <f t="shared" si="25"/>
        <v>44950</v>
      </c>
      <c r="V68" s="35">
        <f t="shared" si="25"/>
        <v>44951</v>
      </c>
      <c r="W68" s="35">
        <f>+V68+1</f>
        <v>44952</v>
      </c>
      <c r="X68" s="35">
        <f t="shared" ref="X68:Z68" si="26">+W68+1</f>
        <v>44953</v>
      </c>
      <c r="Y68" s="35">
        <f t="shared" si="26"/>
        <v>44954</v>
      </c>
      <c r="Z68" s="35">
        <f t="shared" si="26"/>
        <v>44955</v>
      </c>
      <c r="AA68" s="35">
        <f>+Z68+1</f>
        <v>44956</v>
      </c>
      <c r="AB68" s="35">
        <f t="shared" ref="AB68" si="27">+AA68+1</f>
        <v>44957</v>
      </c>
      <c r="AC68" s="35">
        <f>+AB68+1</f>
        <v>44958</v>
      </c>
      <c r="AD68" s="36">
        <f t="shared" ref="AD68" si="28">+AC68+1</f>
        <v>44959</v>
      </c>
      <c r="AE68" s="19"/>
      <c r="AF68" s="80">
        <f>+AF59+1</f>
        <v>7</v>
      </c>
      <c r="AG68" s="81"/>
    </row>
    <row r="69" spans="2:33" x14ac:dyDescent="0.15">
      <c r="B69" s="20" t="s">
        <v>8</v>
      </c>
      <c r="C69" s="62" t="str">
        <f>TEXT(WEEKDAY(+C68),"aaa")</f>
        <v>金</v>
      </c>
      <c r="D69" s="22" t="str">
        <f t="shared" ref="D69:AD69" si="29">TEXT(WEEKDAY(+D68),"aaa")</f>
        <v>土</v>
      </c>
      <c r="E69" s="22" t="str">
        <f t="shared" si="29"/>
        <v>日</v>
      </c>
      <c r="F69" s="22" t="str">
        <f t="shared" si="29"/>
        <v>月</v>
      </c>
      <c r="G69" s="22" t="str">
        <f t="shared" si="29"/>
        <v>火</v>
      </c>
      <c r="H69" s="22" t="str">
        <f t="shared" si="29"/>
        <v>水</v>
      </c>
      <c r="I69" s="22" t="str">
        <f t="shared" si="29"/>
        <v>木</v>
      </c>
      <c r="J69" s="22" t="str">
        <f t="shared" si="29"/>
        <v>金</v>
      </c>
      <c r="K69" s="22" t="str">
        <f t="shared" si="29"/>
        <v>土</v>
      </c>
      <c r="L69" s="22" t="str">
        <f t="shared" si="29"/>
        <v>日</v>
      </c>
      <c r="M69" s="22" t="str">
        <f t="shared" si="29"/>
        <v>月</v>
      </c>
      <c r="N69" s="22" t="str">
        <f t="shared" si="29"/>
        <v>火</v>
      </c>
      <c r="O69" s="22" t="str">
        <f t="shared" si="29"/>
        <v>水</v>
      </c>
      <c r="P69" s="22" t="str">
        <f t="shared" si="29"/>
        <v>木</v>
      </c>
      <c r="Q69" s="22" t="str">
        <f t="shared" si="29"/>
        <v>金</v>
      </c>
      <c r="R69" s="22" t="str">
        <f t="shared" si="29"/>
        <v>土</v>
      </c>
      <c r="S69" s="22" t="str">
        <f t="shared" si="29"/>
        <v>日</v>
      </c>
      <c r="T69" s="22" t="str">
        <f t="shared" si="29"/>
        <v>月</v>
      </c>
      <c r="U69" s="22" t="str">
        <f t="shared" si="29"/>
        <v>火</v>
      </c>
      <c r="V69" s="22" t="str">
        <f t="shared" si="29"/>
        <v>水</v>
      </c>
      <c r="W69" s="22" t="str">
        <f t="shared" si="29"/>
        <v>木</v>
      </c>
      <c r="X69" s="22" t="str">
        <f t="shared" si="29"/>
        <v>金</v>
      </c>
      <c r="Y69" s="22" t="str">
        <f t="shared" si="29"/>
        <v>土</v>
      </c>
      <c r="Z69" s="22" t="str">
        <f t="shared" si="29"/>
        <v>日</v>
      </c>
      <c r="AA69" s="22" t="str">
        <f t="shared" si="29"/>
        <v>月</v>
      </c>
      <c r="AB69" s="22" t="str">
        <f t="shared" si="29"/>
        <v>火</v>
      </c>
      <c r="AC69" s="22" t="str">
        <f t="shared" si="29"/>
        <v>水</v>
      </c>
      <c r="AD69" s="23" t="str">
        <f t="shared" si="29"/>
        <v>木</v>
      </c>
      <c r="AE69" s="14"/>
      <c r="AF69" s="24" t="s">
        <v>22</v>
      </c>
      <c r="AG69" s="42">
        <f>COUNTA(C70:AD71)</f>
        <v>0</v>
      </c>
    </row>
    <row r="70" spans="2:33" x14ac:dyDescent="0.15">
      <c r="B70" s="71" t="s">
        <v>23</v>
      </c>
      <c r="C70" s="73"/>
      <c r="D70" s="134"/>
      <c r="E70" s="134"/>
      <c r="F70" s="134"/>
      <c r="G70" s="134"/>
      <c r="H70" s="134"/>
      <c r="I70" s="134"/>
      <c r="J70" s="134"/>
      <c r="K70" s="134"/>
      <c r="L70" s="134"/>
      <c r="M70" s="134"/>
      <c r="N70" s="134"/>
      <c r="O70" s="134"/>
      <c r="P70" s="134"/>
      <c r="Q70" s="134"/>
      <c r="R70" s="134"/>
      <c r="S70" s="134"/>
      <c r="T70" s="134"/>
      <c r="U70" s="134"/>
      <c r="V70" s="134"/>
      <c r="W70" s="134"/>
      <c r="X70" s="134"/>
      <c r="Y70" s="69"/>
      <c r="Z70" s="69"/>
      <c r="AA70" s="69"/>
      <c r="AB70" s="69"/>
      <c r="AC70" s="69"/>
      <c r="AD70" s="82"/>
      <c r="AE70" s="14"/>
      <c r="AF70" s="25" t="s">
        <v>2</v>
      </c>
      <c r="AG70" s="43">
        <f>IF(AND($G$5&gt;C68,$G$5&lt;=AD68),$G$5-C68+1-AG69,COUNTA(C68:AD68)-AG69)</f>
        <v>22</v>
      </c>
    </row>
    <row r="71" spans="2:33" x14ac:dyDescent="0.15">
      <c r="B71" s="72"/>
      <c r="C71" s="73"/>
      <c r="D71" s="134"/>
      <c r="E71" s="134"/>
      <c r="F71" s="134"/>
      <c r="G71" s="134"/>
      <c r="H71" s="134"/>
      <c r="I71" s="134"/>
      <c r="J71" s="134"/>
      <c r="K71" s="134"/>
      <c r="L71" s="134"/>
      <c r="M71" s="134"/>
      <c r="N71" s="134"/>
      <c r="O71" s="134"/>
      <c r="P71" s="134"/>
      <c r="Q71" s="134"/>
      <c r="R71" s="134"/>
      <c r="S71" s="134"/>
      <c r="T71" s="134"/>
      <c r="U71" s="134"/>
      <c r="V71" s="134"/>
      <c r="W71" s="134"/>
      <c r="X71" s="134"/>
      <c r="Y71" s="70"/>
      <c r="Z71" s="70"/>
      <c r="AA71" s="70"/>
      <c r="AB71" s="70"/>
      <c r="AC71" s="70"/>
      <c r="AD71" s="83"/>
      <c r="AE71" s="14"/>
      <c r="AF71" s="25" t="s">
        <v>9</v>
      </c>
      <c r="AG71" s="43">
        <f>+COUNTA(C72:AD73)</f>
        <v>6</v>
      </c>
    </row>
    <row r="72" spans="2:33" x14ac:dyDescent="0.15">
      <c r="B72" s="92" t="s">
        <v>0</v>
      </c>
      <c r="C72" s="91"/>
      <c r="D72" s="134"/>
      <c r="E72" s="134"/>
      <c r="F72" s="134"/>
      <c r="G72" s="134"/>
      <c r="H72" s="134" t="s">
        <v>11</v>
      </c>
      <c r="I72" s="134" t="s">
        <v>11</v>
      </c>
      <c r="J72" s="134"/>
      <c r="K72" s="134"/>
      <c r="L72" s="134"/>
      <c r="M72" s="134"/>
      <c r="N72" s="134"/>
      <c r="O72" s="134" t="s">
        <v>11</v>
      </c>
      <c r="P72" s="134" t="s">
        <v>11</v>
      </c>
      <c r="Q72" s="134"/>
      <c r="R72" s="134"/>
      <c r="S72" s="134"/>
      <c r="T72" s="134"/>
      <c r="U72" s="134"/>
      <c r="V72" s="134" t="s">
        <v>11</v>
      </c>
      <c r="W72" s="134" t="s">
        <v>11</v>
      </c>
      <c r="X72" s="134"/>
      <c r="Y72" s="69"/>
      <c r="Z72" s="78"/>
      <c r="AA72" s="78"/>
      <c r="AB72" s="69"/>
      <c r="AC72" s="69"/>
      <c r="AD72" s="82"/>
      <c r="AE72" s="14"/>
      <c r="AF72" s="25" t="s">
        <v>12</v>
      </c>
      <c r="AG72" s="27">
        <f>ROUNDDOWN(AG71/AG70,3)</f>
        <v>0.27200000000000002</v>
      </c>
    </row>
    <row r="73" spans="2:33" ht="13.5" customHeight="1" x14ac:dyDescent="0.15">
      <c r="B73" s="93"/>
      <c r="C73" s="91"/>
      <c r="D73" s="134"/>
      <c r="E73" s="134"/>
      <c r="F73" s="134"/>
      <c r="G73" s="134"/>
      <c r="H73" s="134"/>
      <c r="I73" s="134"/>
      <c r="J73" s="134"/>
      <c r="K73" s="134"/>
      <c r="L73" s="134"/>
      <c r="M73" s="134"/>
      <c r="N73" s="134"/>
      <c r="O73" s="134"/>
      <c r="P73" s="134"/>
      <c r="Q73" s="134"/>
      <c r="R73" s="134"/>
      <c r="S73" s="134"/>
      <c r="T73" s="134"/>
      <c r="U73" s="134"/>
      <c r="V73" s="134"/>
      <c r="W73" s="134"/>
      <c r="X73" s="134"/>
      <c r="Y73" s="70"/>
      <c r="Z73" s="79"/>
      <c r="AA73" s="79"/>
      <c r="AB73" s="70"/>
      <c r="AC73" s="70"/>
      <c r="AD73" s="83"/>
      <c r="AE73" s="14"/>
      <c r="AF73" s="25" t="s">
        <v>13</v>
      </c>
      <c r="AG73" s="23">
        <f>+COUNTA(C74:AD75)</f>
        <v>8</v>
      </c>
    </row>
    <row r="74" spans="2:33" ht="13.5" customHeight="1" x14ac:dyDescent="0.15">
      <c r="B74" s="76" t="s">
        <v>10</v>
      </c>
      <c r="C74" s="65" t="s">
        <v>21</v>
      </c>
      <c r="D74" s="132" t="s">
        <v>21</v>
      </c>
      <c r="E74" s="132" t="s">
        <v>21</v>
      </c>
      <c r="F74" s="132" t="s">
        <v>21</v>
      </c>
      <c r="G74" s="132" t="s">
        <v>21</v>
      </c>
      <c r="H74" s="132"/>
      <c r="I74" s="132"/>
      <c r="J74" s="132"/>
      <c r="K74" s="132"/>
      <c r="L74" s="132"/>
      <c r="M74" s="132"/>
      <c r="N74" s="132"/>
      <c r="O74" s="132"/>
      <c r="P74" s="132" t="s">
        <v>11</v>
      </c>
      <c r="Q74" s="132"/>
      <c r="R74" s="132"/>
      <c r="S74" s="132"/>
      <c r="T74" s="132"/>
      <c r="U74" s="132"/>
      <c r="V74" s="132" t="s">
        <v>11</v>
      </c>
      <c r="W74" s="132" t="s">
        <v>11</v>
      </c>
      <c r="X74" s="132"/>
      <c r="Y74" s="67"/>
      <c r="Z74" s="67"/>
      <c r="AA74" s="67"/>
      <c r="AB74" s="67"/>
      <c r="AC74" s="67"/>
      <c r="AD74" s="87"/>
      <c r="AE74" s="14"/>
      <c r="AF74" s="29" t="s">
        <v>4</v>
      </c>
      <c r="AG74" s="30">
        <f>ROUNDDOWN(AG73/AG70,3)</f>
        <v>0.36299999999999999</v>
      </c>
    </row>
    <row r="75" spans="2:33" ht="13.5" customHeight="1" x14ac:dyDescent="0.15">
      <c r="B75" s="77"/>
      <c r="C75" s="66"/>
      <c r="D75" s="133"/>
      <c r="E75" s="133"/>
      <c r="F75" s="133"/>
      <c r="G75" s="133"/>
      <c r="H75" s="133"/>
      <c r="I75" s="133"/>
      <c r="J75" s="133"/>
      <c r="K75" s="133"/>
      <c r="L75" s="133"/>
      <c r="M75" s="133"/>
      <c r="N75" s="133"/>
      <c r="O75" s="133"/>
      <c r="P75" s="133"/>
      <c r="Q75" s="133"/>
      <c r="R75" s="133"/>
      <c r="S75" s="133"/>
      <c r="T75" s="133"/>
      <c r="U75" s="133"/>
      <c r="V75" s="133"/>
      <c r="W75" s="133"/>
      <c r="X75" s="133"/>
      <c r="Y75" s="68"/>
      <c r="Z75" s="68"/>
      <c r="AA75" s="68"/>
      <c r="AB75" s="68"/>
      <c r="AC75" s="68"/>
      <c r="AD75" s="88"/>
      <c r="AE75" s="14"/>
      <c r="AF75" s="31"/>
      <c r="AG75" s="32"/>
    </row>
    <row r="77" spans="2:33" x14ac:dyDescent="0.15">
      <c r="B77" s="33" t="s">
        <v>14</v>
      </c>
      <c r="C77" s="34">
        <f>+AD68+1</f>
        <v>44960</v>
      </c>
      <c r="D77" s="35">
        <f>+C77+1</f>
        <v>44961</v>
      </c>
      <c r="E77" s="35">
        <f t="shared" ref="E77:V77" si="30">+D77+1</f>
        <v>44962</v>
      </c>
      <c r="F77" s="35">
        <f t="shared" si="30"/>
        <v>44963</v>
      </c>
      <c r="G77" s="35">
        <f t="shared" si="30"/>
        <v>44964</v>
      </c>
      <c r="H77" s="35">
        <f t="shared" si="30"/>
        <v>44965</v>
      </c>
      <c r="I77" s="35">
        <f t="shared" si="30"/>
        <v>44966</v>
      </c>
      <c r="J77" s="35">
        <f t="shared" si="30"/>
        <v>44967</v>
      </c>
      <c r="K77" s="35">
        <f t="shared" si="30"/>
        <v>44968</v>
      </c>
      <c r="L77" s="35">
        <f t="shared" si="30"/>
        <v>44969</v>
      </c>
      <c r="M77" s="35">
        <f t="shared" si="30"/>
        <v>44970</v>
      </c>
      <c r="N77" s="35">
        <f t="shared" si="30"/>
        <v>44971</v>
      </c>
      <c r="O77" s="35">
        <f t="shared" si="30"/>
        <v>44972</v>
      </c>
      <c r="P77" s="35">
        <f t="shared" si="30"/>
        <v>44973</v>
      </c>
      <c r="Q77" s="35">
        <f t="shared" si="30"/>
        <v>44974</v>
      </c>
      <c r="R77" s="35">
        <f t="shared" si="30"/>
        <v>44975</v>
      </c>
      <c r="S77" s="35">
        <f t="shared" si="30"/>
        <v>44976</v>
      </c>
      <c r="T77" s="35">
        <f t="shared" si="30"/>
        <v>44977</v>
      </c>
      <c r="U77" s="35">
        <f t="shared" si="30"/>
        <v>44978</v>
      </c>
      <c r="V77" s="35">
        <f t="shared" si="30"/>
        <v>44979</v>
      </c>
      <c r="W77" s="35">
        <f>+V77+1</f>
        <v>44980</v>
      </c>
      <c r="X77" s="35">
        <f t="shared" ref="X77:Z77" si="31">+W77+1</f>
        <v>44981</v>
      </c>
      <c r="Y77" s="35">
        <f t="shared" si="31"/>
        <v>44982</v>
      </c>
      <c r="Z77" s="35">
        <f t="shared" si="31"/>
        <v>44983</v>
      </c>
      <c r="AA77" s="35">
        <f>+Z77+1</f>
        <v>44984</v>
      </c>
      <c r="AB77" s="35">
        <f t="shared" ref="AB77" si="32">+AA77+1</f>
        <v>44985</v>
      </c>
      <c r="AC77" s="35">
        <f>+AB77+1</f>
        <v>44986</v>
      </c>
      <c r="AD77" s="36">
        <f t="shared" ref="AD77" si="33">+AC77+1</f>
        <v>44987</v>
      </c>
      <c r="AE77" s="19"/>
      <c r="AF77" s="80">
        <f>+AF68+1</f>
        <v>8</v>
      </c>
      <c r="AG77" s="81"/>
    </row>
    <row r="78" spans="2:33" x14ac:dyDescent="0.15">
      <c r="B78" s="37" t="s">
        <v>8</v>
      </c>
      <c r="C78" s="38" t="str">
        <f>TEXT(WEEKDAY(+C77),"aaa")</f>
        <v>金</v>
      </c>
      <c r="D78" s="39" t="str">
        <f t="shared" ref="D78:AD78" si="34">TEXT(WEEKDAY(+D77),"aaa")</f>
        <v>土</v>
      </c>
      <c r="E78" s="39" t="str">
        <f t="shared" si="34"/>
        <v>日</v>
      </c>
      <c r="F78" s="39" t="str">
        <f t="shared" si="34"/>
        <v>月</v>
      </c>
      <c r="G78" s="39" t="str">
        <f t="shared" si="34"/>
        <v>火</v>
      </c>
      <c r="H78" s="39" t="str">
        <f t="shared" si="34"/>
        <v>水</v>
      </c>
      <c r="I78" s="39" t="str">
        <f t="shared" si="34"/>
        <v>木</v>
      </c>
      <c r="J78" s="39" t="str">
        <f t="shared" si="34"/>
        <v>金</v>
      </c>
      <c r="K78" s="39" t="str">
        <f t="shared" si="34"/>
        <v>土</v>
      </c>
      <c r="L78" s="39" t="str">
        <f t="shared" si="34"/>
        <v>日</v>
      </c>
      <c r="M78" s="39" t="str">
        <f t="shared" si="34"/>
        <v>月</v>
      </c>
      <c r="N78" s="39" t="str">
        <f t="shared" si="34"/>
        <v>火</v>
      </c>
      <c r="O78" s="39" t="str">
        <f t="shared" si="34"/>
        <v>水</v>
      </c>
      <c r="P78" s="39" t="str">
        <f t="shared" si="34"/>
        <v>木</v>
      </c>
      <c r="Q78" s="39" t="str">
        <f t="shared" si="34"/>
        <v>金</v>
      </c>
      <c r="R78" s="39" t="str">
        <f t="shared" si="34"/>
        <v>土</v>
      </c>
      <c r="S78" s="39" t="str">
        <f t="shared" si="34"/>
        <v>日</v>
      </c>
      <c r="T78" s="39" t="str">
        <f t="shared" si="34"/>
        <v>月</v>
      </c>
      <c r="U78" s="39" t="str">
        <f t="shared" si="34"/>
        <v>火</v>
      </c>
      <c r="V78" s="39" t="str">
        <f t="shared" si="34"/>
        <v>水</v>
      </c>
      <c r="W78" s="39" t="str">
        <f t="shared" si="34"/>
        <v>木</v>
      </c>
      <c r="X78" s="39" t="str">
        <f t="shared" si="34"/>
        <v>金</v>
      </c>
      <c r="Y78" s="39" t="str">
        <f t="shared" si="34"/>
        <v>土</v>
      </c>
      <c r="Z78" s="39" t="str">
        <f t="shared" si="34"/>
        <v>日</v>
      </c>
      <c r="AA78" s="39" t="str">
        <f t="shared" si="34"/>
        <v>月</v>
      </c>
      <c r="AB78" s="39" t="str">
        <f t="shared" si="34"/>
        <v>火</v>
      </c>
      <c r="AC78" s="39" t="str">
        <f t="shared" si="34"/>
        <v>水</v>
      </c>
      <c r="AD78" s="40" t="str">
        <f t="shared" si="34"/>
        <v>木</v>
      </c>
      <c r="AE78" s="14"/>
      <c r="AF78" s="24" t="s">
        <v>22</v>
      </c>
      <c r="AG78" s="42">
        <f>COUNTA(C79:AD80)</f>
        <v>0</v>
      </c>
    </row>
    <row r="79" spans="2:33" x14ac:dyDescent="0.15">
      <c r="B79" s="74" t="s">
        <v>23</v>
      </c>
      <c r="C79" s="73"/>
      <c r="D79" s="69"/>
      <c r="E79" s="69"/>
      <c r="F79" s="69"/>
      <c r="G79" s="69"/>
      <c r="H79" s="69"/>
      <c r="I79" s="69"/>
      <c r="J79" s="69"/>
      <c r="K79" s="69"/>
      <c r="L79" s="69"/>
      <c r="M79" s="69"/>
      <c r="N79" s="69"/>
      <c r="O79" s="69"/>
      <c r="P79" s="69"/>
      <c r="Q79" s="69"/>
      <c r="R79" s="69"/>
      <c r="S79" s="69"/>
      <c r="T79" s="69"/>
      <c r="U79" s="69"/>
      <c r="V79" s="69"/>
      <c r="W79" s="69"/>
      <c r="X79" s="69"/>
      <c r="Y79" s="69"/>
      <c r="Z79" s="69"/>
      <c r="AA79" s="69"/>
      <c r="AB79" s="69"/>
      <c r="AC79" s="69"/>
      <c r="AD79" s="82"/>
      <c r="AE79" s="14"/>
      <c r="AF79" s="25" t="s">
        <v>2</v>
      </c>
      <c r="AG79" s="43">
        <f>IF(AND($G$5&gt;C77,$G$5&lt;=AD77),$G$5-C77+1-AG78,COUNTA(C77:AD77)-AG78)</f>
        <v>28</v>
      </c>
    </row>
    <row r="80" spans="2:33" x14ac:dyDescent="0.15">
      <c r="B80" s="75"/>
      <c r="C80" s="73"/>
      <c r="D80" s="70"/>
      <c r="E80" s="70"/>
      <c r="F80" s="70"/>
      <c r="G80" s="70"/>
      <c r="H80" s="70"/>
      <c r="I80" s="70"/>
      <c r="J80" s="70"/>
      <c r="K80" s="70"/>
      <c r="L80" s="70"/>
      <c r="M80" s="70"/>
      <c r="N80" s="70"/>
      <c r="O80" s="70"/>
      <c r="P80" s="70"/>
      <c r="Q80" s="70"/>
      <c r="R80" s="70"/>
      <c r="S80" s="70"/>
      <c r="T80" s="70"/>
      <c r="U80" s="70"/>
      <c r="V80" s="70"/>
      <c r="W80" s="70"/>
      <c r="X80" s="70"/>
      <c r="Y80" s="70"/>
      <c r="Z80" s="70"/>
      <c r="AA80" s="70"/>
      <c r="AB80" s="70"/>
      <c r="AC80" s="70"/>
      <c r="AD80" s="83"/>
      <c r="AE80" s="14"/>
      <c r="AF80" s="25" t="s">
        <v>9</v>
      </c>
      <c r="AG80" s="43">
        <f>+COUNTA(C81:AD82)</f>
        <v>1</v>
      </c>
    </row>
    <row r="81" spans="2:33" x14ac:dyDescent="0.15">
      <c r="B81" s="89" t="s">
        <v>0</v>
      </c>
      <c r="C81" s="91"/>
      <c r="D81" s="69"/>
      <c r="E81" s="78"/>
      <c r="F81" s="78"/>
      <c r="G81" s="69"/>
      <c r="H81" s="69"/>
      <c r="I81" s="69"/>
      <c r="J81" s="69"/>
      <c r="K81" s="69"/>
      <c r="L81" s="78"/>
      <c r="M81" s="78"/>
      <c r="N81" s="69"/>
      <c r="O81" s="69"/>
      <c r="P81" s="69"/>
      <c r="Q81" s="69"/>
      <c r="R81" s="69"/>
      <c r="S81" s="78"/>
      <c r="T81" s="78"/>
      <c r="U81" s="69"/>
      <c r="V81" s="69" t="s">
        <v>54</v>
      </c>
      <c r="W81" s="69"/>
      <c r="X81" s="69"/>
      <c r="Y81" s="69"/>
      <c r="Z81" s="78"/>
      <c r="AA81" s="78"/>
      <c r="AB81" s="69"/>
      <c r="AC81" s="69"/>
      <c r="AD81" s="82"/>
      <c r="AE81" s="14"/>
      <c r="AF81" s="25" t="s">
        <v>12</v>
      </c>
      <c r="AG81" s="27">
        <f>ROUNDDOWN(AG80/AG79,3)</f>
        <v>3.5000000000000003E-2</v>
      </c>
    </row>
    <row r="82" spans="2:33" ht="13.5" customHeight="1" x14ac:dyDescent="0.15">
      <c r="B82" s="90"/>
      <c r="C82" s="91"/>
      <c r="D82" s="70"/>
      <c r="E82" s="79"/>
      <c r="F82" s="79"/>
      <c r="G82" s="70"/>
      <c r="H82" s="70"/>
      <c r="I82" s="70"/>
      <c r="J82" s="70"/>
      <c r="K82" s="70"/>
      <c r="L82" s="79"/>
      <c r="M82" s="79"/>
      <c r="N82" s="70"/>
      <c r="O82" s="70"/>
      <c r="P82" s="70"/>
      <c r="Q82" s="70"/>
      <c r="R82" s="70"/>
      <c r="S82" s="79"/>
      <c r="T82" s="79"/>
      <c r="U82" s="70"/>
      <c r="V82" s="70"/>
      <c r="W82" s="70"/>
      <c r="X82" s="70"/>
      <c r="Y82" s="70"/>
      <c r="Z82" s="79"/>
      <c r="AA82" s="79"/>
      <c r="AB82" s="70"/>
      <c r="AC82" s="70"/>
      <c r="AD82" s="83"/>
      <c r="AE82" s="14"/>
      <c r="AF82" s="25" t="s">
        <v>13</v>
      </c>
      <c r="AG82" s="23">
        <f>+COUNTA(C83:AD84)</f>
        <v>0</v>
      </c>
    </row>
    <row r="83" spans="2:33" ht="13.5" customHeight="1" x14ac:dyDescent="0.15">
      <c r="B83" s="63" t="s">
        <v>10</v>
      </c>
      <c r="C83" s="65"/>
      <c r="D83" s="67"/>
      <c r="E83" s="67"/>
      <c r="F83" s="67"/>
      <c r="G83" s="67"/>
      <c r="H83" s="67"/>
      <c r="I83" s="67"/>
      <c r="J83" s="67"/>
      <c r="K83" s="67"/>
      <c r="L83" s="67"/>
      <c r="M83" s="67"/>
      <c r="N83" s="67"/>
      <c r="O83" s="67"/>
      <c r="P83" s="67"/>
      <c r="Q83" s="67"/>
      <c r="R83" s="67"/>
      <c r="S83" s="67"/>
      <c r="T83" s="67"/>
      <c r="U83" s="67"/>
      <c r="V83" s="67"/>
      <c r="W83" s="67"/>
      <c r="X83" s="67"/>
      <c r="Y83" s="67"/>
      <c r="Z83" s="67"/>
      <c r="AA83" s="67"/>
      <c r="AB83" s="67"/>
      <c r="AC83" s="67"/>
      <c r="AD83" s="87"/>
      <c r="AE83" s="14"/>
      <c r="AF83" s="29" t="s">
        <v>4</v>
      </c>
      <c r="AG83" s="30">
        <f>ROUNDDOWN(AG82/AG79,3)</f>
        <v>0</v>
      </c>
    </row>
    <row r="84" spans="2:33" ht="13.5" customHeight="1" x14ac:dyDescent="0.15">
      <c r="B84" s="64"/>
      <c r="C84" s="66"/>
      <c r="D84" s="68"/>
      <c r="E84" s="68"/>
      <c r="F84" s="68"/>
      <c r="G84" s="68"/>
      <c r="H84" s="68"/>
      <c r="I84" s="68"/>
      <c r="J84" s="68"/>
      <c r="K84" s="68"/>
      <c r="L84" s="68"/>
      <c r="M84" s="68"/>
      <c r="N84" s="68"/>
      <c r="O84" s="68"/>
      <c r="P84" s="68"/>
      <c r="Q84" s="68"/>
      <c r="R84" s="68"/>
      <c r="S84" s="68"/>
      <c r="T84" s="68"/>
      <c r="U84" s="68"/>
      <c r="V84" s="68"/>
      <c r="W84" s="68"/>
      <c r="X84" s="68"/>
      <c r="Y84" s="68"/>
      <c r="Z84" s="68"/>
      <c r="AA84" s="68"/>
      <c r="AB84" s="68"/>
      <c r="AC84" s="68"/>
      <c r="AD84" s="88"/>
      <c r="AE84" s="14"/>
      <c r="AF84" s="31"/>
      <c r="AG84" s="32"/>
    </row>
    <row r="86" spans="2:33" x14ac:dyDescent="0.15">
      <c r="B86" s="15" t="s">
        <v>14</v>
      </c>
      <c r="C86" s="34">
        <f>+AD77+1</f>
        <v>44988</v>
      </c>
      <c r="D86" s="35">
        <f>+C86+1</f>
        <v>44989</v>
      </c>
      <c r="E86" s="35">
        <f t="shared" ref="E86:V86" si="35">+D86+1</f>
        <v>44990</v>
      </c>
      <c r="F86" s="35">
        <f t="shared" si="35"/>
        <v>44991</v>
      </c>
      <c r="G86" s="35">
        <f t="shared" si="35"/>
        <v>44992</v>
      </c>
      <c r="H86" s="35">
        <f t="shared" si="35"/>
        <v>44993</v>
      </c>
      <c r="I86" s="35">
        <f t="shared" si="35"/>
        <v>44994</v>
      </c>
      <c r="J86" s="35">
        <f t="shared" si="35"/>
        <v>44995</v>
      </c>
      <c r="K86" s="35">
        <f t="shared" si="35"/>
        <v>44996</v>
      </c>
      <c r="L86" s="35">
        <f t="shared" si="35"/>
        <v>44997</v>
      </c>
      <c r="M86" s="35">
        <f t="shared" si="35"/>
        <v>44998</v>
      </c>
      <c r="N86" s="35">
        <f t="shared" si="35"/>
        <v>44999</v>
      </c>
      <c r="O86" s="35">
        <f t="shared" si="35"/>
        <v>45000</v>
      </c>
      <c r="P86" s="35">
        <f t="shared" si="35"/>
        <v>45001</v>
      </c>
      <c r="Q86" s="35">
        <f t="shared" si="35"/>
        <v>45002</v>
      </c>
      <c r="R86" s="35">
        <f t="shared" si="35"/>
        <v>45003</v>
      </c>
      <c r="S86" s="35">
        <f t="shared" si="35"/>
        <v>45004</v>
      </c>
      <c r="T86" s="35">
        <f t="shared" si="35"/>
        <v>45005</v>
      </c>
      <c r="U86" s="35">
        <f t="shared" si="35"/>
        <v>45006</v>
      </c>
      <c r="V86" s="35">
        <f t="shared" si="35"/>
        <v>45007</v>
      </c>
      <c r="W86" s="35">
        <f>+V86+1</f>
        <v>45008</v>
      </c>
      <c r="X86" s="35">
        <f t="shared" ref="X86:Z86" si="36">+W86+1</f>
        <v>45009</v>
      </c>
      <c r="Y86" s="35">
        <f t="shared" si="36"/>
        <v>45010</v>
      </c>
      <c r="Z86" s="35">
        <f t="shared" si="36"/>
        <v>45011</v>
      </c>
      <c r="AA86" s="35">
        <f>+Z86+1</f>
        <v>45012</v>
      </c>
      <c r="AB86" s="35">
        <f t="shared" ref="AB86" si="37">+AA86+1</f>
        <v>45013</v>
      </c>
      <c r="AC86" s="35">
        <f>+AB86+1</f>
        <v>45014</v>
      </c>
      <c r="AD86" s="36">
        <f t="shared" ref="AD86" si="38">+AC86+1</f>
        <v>45015</v>
      </c>
      <c r="AE86" s="19"/>
      <c r="AF86" s="80">
        <f>+AF77+1</f>
        <v>9</v>
      </c>
      <c r="AG86" s="81"/>
    </row>
    <row r="87" spans="2:33" x14ac:dyDescent="0.15">
      <c r="B87" s="20" t="s">
        <v>8</v>
      </c>
      <c r="C87" s="41" t="str">
        <f>TEXT(WEEKDAY(+C86),"aaa")</f>
        <v>金</v>
      </c>
      <c r="D87" s="22" t="str">
        <f t="shared" ref="D87:AD87" si="39">TEXT(WEEKDAY(+D86),"aaa")</f>
        <v>土</v>
      </c>
      <c r="E87" s="22" t="str">
        <f t="shared" si="39"/>
        <v>日</v>
      </c>
      <c r="F87" s="22" t="str">
        <f t="shared" si="39"/>
        <v>月</v>
      </c>
      <c r="G87" s="22" t="str">
        <f t="shared" si="39"/>
        <v>火</v>
      </c>
      <c r="H87" s="22" t="str">
        <f t="shared" si="39"/>
        <v>水</v>
      </c>
      <c r="I87" s="22" t="str">
        <f t="shared" si="39"/>
        <v>木</v>
      </c>
      <c r="J87" s="22" t="str">
        <f t="shared" si="39"/>
        <v>金</v>
      </c>
      <c r="K87" s="22" t="str">
        <f t="shared" si="39"/>
        <v>土</v>
      </c>
      <c r="L87" s="22" t="str">
        <f t="shared" si="39"/>
        <v>日</v>
      </c>
      <c r="M87" s="22" t="str">
        <f t="shared" si="39"/>
        <v>月</v>
      </c>
      <c r="N87" s="22" t="str">
        <f t="shared" si="39"/>
        <v>火</v>
      </c>
      <c r="O87" s="22" t="str">
        <f t="shared" si="39"/>
        <v>水</v>
      </c>
      <c r="P87" s="22" t="str">
        <f t="shared" si="39"/>
        <v>木</v>
      </c>
      <c r="Q87" s="22" t="str">
        <f t="shared" si="39"/>
        <v>金</v>
      </c>
      <c r="R87" s="22" t="str">
        <f t="shared" si="39"/>
        <v>土</v>
      </c>
      <c r="S87" s="22" t="str">
        <f t="shared" si="39"/>
        <v>日</v>
      </c>
      <c r="T87" s="22" t="str">
        <f t="shared" si="39"/>
        <v>月</v>
      </c>
      <c r="U87" s="22" t="str">
        <f t="shared" si="39"/>
        <v>火</v>
      </c>
      <c r="V87" s="22" t="str">
        <f t="shared" si="39"/>
        <v>水</v>
      </c>
      <c r="W87" s="22" t="str">
        <f t="shared" si="39"/>
        <v>木</v>
      </c>
      <c r="X87" s="22" t="str">
        <f t="shared" si="39"/>
        <v>金</v>
      </c>
      <c r="Y87" s="22" t="str">
        <f t="shared" si="39"/>
        <v>土</v>
      </c>
      <c r="Z87" s="22" t="str">
        <f t="shared" si="39"/>
        <v>日</v>
      </c>
      <c r="AA87" s="22" t="str">
        <f t="shared" si="39"/>
        <v>月</v>
      </c>
      <c r="AB87" s="22" t="str">
        <f t="shared" si="39"/>
        <v>火</v>
      </c>
      <c r="AC87" s="22" t="str">
        <f t="shared" si="39"/>
        <v>水</v>
      </c>
      <c r="AD87" s="23" t="str">
        <f t="shared" si="39"/>
        <v>木</v>
      </c>
      <c r="AE87" s="14"/>
      <c r="AF87" s="24" t="s">
        <v>22</v>
      </c>
      <c r="AG87" s="42">
        <f>COUNTA(C88:AD89)</f>
        <v>0</v>
      </c>
    </row>
    <row r="88" spans="2:33" x14ac:dyDescent="0.15">
      <c r="B88" s="71" t="s">
        <v>23</v>
      </c>
      <c r="C88" s="73"/>
      <c r="D88" s="69"/>
      <c r="E88" s="69"/>
      <c r="F88" s="69"/>
      <c r="G88" s="69"/>
      <c r="H88" s="69"/>
      <c r="I88" s="69"/>
      <c r="J88" s="69"/>
      <c r="K88" s="69"/>
      <c r="L88" s="69"/>
      <c r="M88" s="69"/>
      <c r="N88" s="69"/>
      <c r="O88" s="69"/>
      <c r="P88" s="69"/>
      <c r="Q88" s="69"/>
      <c r="R88" s="69"/>
      <c r="S88" s="69"/>
      <c r="T88" s="69"/>
      <c r="U88" s="69"/>
      <c r="V88" s="69"/>
      <c r="W88" s="69"/>
      <c r="X88" s="69"/>
      <c r="Y88" s="69"/>
      <c r="Z88" s="69"/>
      <c r="AA88" s="69"/>
      <c r="AB88" s="69"/>
      <c r="AC88" s="69"/>
      <c r="AD88" s="82"/>
      <c r="AE88" s="14"/>
      <c r="AF88" s="25" t="s">
        <v>2</v>
      </c>
      <c r="AG88" s="43">
        <f>IF(AND($G$5&gt;C86,$G$5&lt;=AD86),$G$5-C86+1-AG87,COUNTA(C86:AD86)-AG87)</f>
        <v>28</v>
      </c>
    </row>
    <row r="89" spans="2:33" x14ac:dyDescent="0.15">
      <c r="B89" s="72"/>
      <c r="C89" s="73"/>
      <c r="D89" s="70"/>
      <c r="E89" s="70"/>
      <c r="F89" s="70"/>
      <c r="G89" s="70"/>
      <c r="H89" s="70"/>
      <c r="I89" s="70"/>
      <c r="J89" s="70"/>
      <c r="K89" s="70"/>
      <c r="L89" s="70"/>
      <c r="M89" s="70"/>
      <c r="N89" s="70"/>
      <c r="O89" s="70"/>
      <c r="P89" s="70"/>
      <c r="Q89" s="70"/>
      <c r="R89" s="70"/>
      <c r="S89" s="70"/>
      <c r="T89" s="70"/>
      <c r="U89" s="70"/>
      <c r="V89" s="70"/>
      <c r="W89" s="70"/>
      <c r="X89" s="70"/>
      <c r="Y89" s="70"/>
      <c r="Z89" s="70"/>
      <c r="AA89" s="70"/>
      <c r="AB89" s="70"/>
      <c r="AC89" s="70"/>
      <c r="AD89" s="83"/>
      <c r="AE89" s="14"/>
      <c r="AF89" s="25" t="s">
        <v>9</v>
      </c>
      <c r="AG89" s="43">
        <f>+COUNTA(C90:AD91)</f>
        <v>0</v>
      </c>
    </row>
    <row r="90" spans="2:33" x14ac:dyDescent="0.15">
      <c r="B90" s="92" t="s">
        <v>0</v>
      </c>
      <c r="C90" s="91"/>
      <c r="D90" s="69"/>
      <c r="E90" s="78"/>
      <c r="F90" s="78"/>
      <c r="G90" s="69"/>
      <c r="H90" s="69"/>
      <c r="I90" s="69"/>
      <c r="J90" s="69"/>
      <c r="K90" s="69"/>
      <c r="L90" s="78"/>
      <c r="M90" s="78"/>
      <c r="N90" s="69"/>
      <c r="O90" s="69"/>
      <c r="P90" s="69"/>
      <c r="Q90" s="69"/>
      <c r="R90" s="69"/>
      <c r="S90" s="78"/>
      <c r="T90" s="78"/>
      <c r="U90" s="69"/>
      <c r="V90" s="69"/>
      <c r="W90" s="69"/>
      <c r="X90" s="69"/>
      <c r="Y90" s="69"/>
      <c r="Z90" s="78"/>
      <c r="AA90" s="78"/>
      <c r="AB90" s="69"/>
      <c r="AC90" s="69"/>
      <c r="AD90" s="82"/>
      <c r="AE90" s="14"/>
      <c r="AF90" s="25" t="s">
        <v>12</v>
      </c>
      <c r="AG90" s="27">
        <f>ROUNDDOWN(AG89/AG88,3)</f>
        <v>0</v>
      </c>
    </row>
    <row r="91" spans="2:33" ht="13.5" customHeight="1" x14ac:dyDescent="0.15">
      <c r="B91" s="93"/>
      <c r="C91" s="91"/>
      <c r="D91" s="70"/>
      <c r="E91" s="79"/>
      <c r="F91" s="79"/>
      <c r="G91" s="70"/>
      <c r="H91" s="70"/>
      <c r="I91" s="70"/>
      <c r="J91" s="70"/>
      <c r="K91" s="70"/>
      <c r="L91" s="79"/>
      <c r="M91" s="79"/>
      <c r="N91" s="70"/>
      <c r="O91" s="70"/>
      <c r="P91" s="70"/>
      <c r="Q91" s="70"/>
      <c r="R91" s="70"/>
      <c r="S91" s="79"/>
      <c r="T91" s="79"/>
      <c r="U91" s="70"/>
      <c r="V91" s="70"/>
      <c r="W91" s="70"/>
      <c r="X91" s="70"/>
      <c r="Y91" s="70"/>
      <c r="Z91" s="79"/>
      <c r="AA91" s="79"/>
      <c r="AB91" s="70"/>
      <c r="AC91" s="70"/>
      <c r="AD91" s="83"/>
      <c r="AE91" s="14"/>
      <c r="AF91" s="25" t="s">
        <v>13</v>
      </c>
      <c r="AG91" s="23">
        <f>+COUNTA(C92:AD93)</f>
        <v>0</v>
      </c>
    </row>
    <row r="92" spans="2:33" ht="13.5" customHeight="1" x14ac:dyDescent="0.15">
      <c r="B92" s="76" t="s">
        <v>10</v>
      </c>
      <c r="C92" s="65"/>
      <c r="D92" s="67"/>
      <c r="E92" s="67"/>
      <c r="F92" s="67"/>
      <c r="G92" s="67"/>
      <c r="H92" s="67"/>
      <c r="I92" s="67"/>
      <c r="J92" s="67"/>
      <c r="K92" s="67"/>
      <c r="L92" s="67"/>
      <c r="M92" s="67"/>
      <c r="N92" s="67"/>
      <c r="O92" s="67"/>
      <c r="P92" s="67"/>
      <c r="Q92" s="67"/>
      <c r="R92" s="67"/>
      <c r="S92" s="67"/>
      <c r="T92" s="67"/>
      <c r="U92" s="67"/>
      <c r="V92" s="67"/>
      <c r="W92" s="67"/>
      <c r="X92" s="67"/>
      <c r="Y92" s="67"/>
      <c r="Z92" s="67"/>
      <c r="AA92" s="67"/>
      <c r="AB92" s="67"/>
      <c r="AC92" s="67"/>
      <c r="AD92" s="87"/>
      <c r="AE92" s="14"/>
      <c r="AF92" s="29" t="s">
        <v>4</v>
      </c>
      <c r="AG92" s="30">
        <f>ROUNDDOWN(AG91/AG88,3)</f>
        <v>0</v>
      </c>
    </row>
    <row r="93" spans="2:33" ht="13.5" customHeight="1" x14ac:dyDescent="0.15">
      <c r="B93" s="77"/>
      <c r="C93" s="66"/>
      <c r="D93" s="68"/>
      <c r="E93" s="68"/>
      <c r="F93" s="68"/>
      <c r="G93" s="68"/>
      <c r="H93" s="68"/>
      <c r="I93" s="68"/>
      <c r="J93" s="68"/>
      <c r="K93" s="68"/>
      <c r="L93" s="68"/>
      <c r="M93" s="68"/>
      <c r="N93" s="68"/>
      <c r="O93" s="68"/>
      <c r="P93" s="68"/>
      <c r="Q93" s="68"/>
      <c r="R93" s="68"/>
      <c r="S93" s="68"/>
      <c r="T93" s="68"/>
      <c r="U93" s="68"/>
      <c r="V93" s="68"/>
      <c r="W93" s="68"/>
      <c r="X93" s="68"/>
      <c r="Y93" s="68"/>
      <c r="Z93" s="68"/>
      <c r="AA93" s="68"/>
      <c r="AB93" s="68"/>
      <c r="AC93" s="68"/>
      <c r="AD93" s="88"/>
      <c r="AE93" s="14"/>
      <c r="AF93" s="31"/>
      <c r="AG93" s="32"/>
    </row>
    <row r="95" spans="2:33" x14ac:dyDescent="0.15">
      <c r="B95" s="15" t="s">
        <v>14</v>
      </c>
      <c r="C95" s="34">
        <f>+AD86+1</f>
        <v>45016</v>
      </c>
      <c r="D95" s="35">
        <f>+C95+1</f>
        <v>45017</v>
      </c>
      <c r="E95" s="35">
        <f t="shared" ref="E95:V95" si="40">+D95+1</f>
        <v>45018</v>
      </c>
      <c r="F95" s="35">
        <f t="shared" si="40"/>
        <v>45019</v>
      </c>
      <c r="G95" s="35">
        <f t="shared" si="40"/>
        <v>45020</v>
      </c>
      <c r="H95" s="35">
        <f t="shared" si="40"/>
        <v>45021</v>
      </c>
      <c r="I95" s="35">
        <f t="shared" si="40"/>
        <v>45022</v>
      </c>
      <c r="J95" s="35">
        <f t="shared" si="40"/>
        <v>45023</v>
      </c>
      <c r="K95" s="35">
        <f t="shared" si="40"/>
        <v>45024</v>
      </c>
      <c r="L95" s="35">
        <f t="shared" si="40"/>
        <v>45025</v>
      </c>
      <c r="M95" s="35">
        <f t="shared" si="40"/>
        <v>45026</v>
      </c>
      <c r="N95" s="35">
        <f t="shared" si="40"/>
        <v>45027</v>
      </c>
      <c r="O95" s="35">
        <f t="shared" si="40"/>
        <v>45028</v>
      </c>
      <c r="P95" s="35">
        <f t="shared" si="40"/>
        <v>45029</v>
      </c>
      <c r="Q95" s="35">
        <f t="shared" si="40"/>
        <v>45030</v>
      </c>
      <c r="R95" s="35">
        <f t="shared" si="40"/>
        <v>45031</v>
      </c>
      <c r="S95" s="35">
        <f t="shared" si="40"/>
        <v>45032</v>
      </c>
      <c r="T95" s="35">
        <f t="shared" si="40"/>
        <v>45033</v>
      </c>
      <c r="U95" s="35">
        <f t="shared" si="40"/>
        <v>45034</v>
      </c>
      <c r="V95" s="35">
        <f t="shared" si="40"/>
        <v>45035</v>
      </c>
      <c r="W95" s="35">
        <f>+V95+1</f>
        <v>45036</v>
      </c>
      <c r="X95" s="35">
        <f t="shared" ref="X95:Z95" si="41">+W95+1</f>
        <v>45037</v>
      </c>
      <c r="Y95" s="35">
        <f t="shared" si="41"/>
        <v>45038</v>
      </c>
      <c r="Z95" s="35">
        <f t="shared" si="41"/>
        <v>45039</v>
      </c>
      <c r="AA95" s="35">
        <f>+Z95+1</f>
        <v>45040</v>
      </c>
      <c r="AB95" s="35">
        <f t="shared" ref="AB95" si="42">+AA95+1</f>
        <v>45041</v>
      </c>
      <c r="AC95" s="35">
        <f>+AB95+1</f>
        <v>45042</v>
      </c>
      <c r="AD95" s="36">
        <f t="shared" ref="AD95" si="43">+AC95+1</f>
        <v>45043</v>
      </c>
      <c r="AE95" s="19"/>
      <c r="AF95" s="80">
        <f>+AF86+1</f>
        <v>10</v>
      </c>
      <c r="AG95" s="81"/>
    </row>
    <row r="96" spans="2:33" x14ac:dyDescent="0.15">
      <c r="B96" s="20" t="s">
        <v>8</v>
      </c>
      <c r="C96" s="41" t="str">
        <f>TEXT(WEEKDAY(+C95),"aaa")</f>
        <v>金</v>
      </c>
      <c r="D96" s="22" t="str">
        <f t="shared" ref="D96:AD96" si="44">TEXT(WEEKDAY(+D95),"aaa")</f>
        <v>土</v>
      </c>
      <c r="E96" s="22" t="str">
        <f t="shared" si="44"/>
        <v>日</v>
      </c>
      <c r="F96" s="22" t="str">
        <f t="shared" si="44"/>
        <v>月</v>
      </c>
      <c r="G96" s="22" t="str">
        <f t="shared" si="44"/>
        <v>火</v>
      </c>
      <c r="H96" s="22" t="str">
        <f t="shared" si="44"/>
        <v>水</v>
      </c>
      <c r="I96" s="22" t="str">
        <f t="shared" si="44"/>
        <v>木</v>
      </c>
      <c r="J96" s="22" t="str">
        <f t="shared" si="44"/>
        <v>金</v>
      </c>
      <c r="K96" s="22" t="str">
        <f t="shared" si="44"/>
        <v>土</v>
      </c>
      <c r="L96" s="22" t="str">
        <f t="shared" si="44"/>
        <v>日</v>
      </c>
      <c r="M96" s="22" t="str">
        <f t="shared" si="44"/>
        <v>月</v>
      </c>
      <c r="N96" s="22" t="str">
        <f t="shared" si="44"/>
        <v>火</v>
      </c>
      <c r="O96" s="22" t="str">
        <f t="shared" si="44"/>
        <v>水</v>
      </c>
      <c r="P96" s="22" t="str">
        <f t="shared" si="44"/>
        <v>木</v>
      </c>
      <c r="Q96" s="22" t="str">
        <f t="shared" si="44"/>
        <v>金</v>
      </c>
      <c r="R96" s="22" t="str">
        <f t="shared" si="44"/>
        <v>土</v>
      </c>
      <c r="S96" s="22" t="str">
        <f t="shared" si="44"/>
        <v>日</v>
      </c>
      <c r="T96" s="22" t="str">
        <f t="shared" si="44"/>
        <v>月</v>
      </c>
      <c r="U96" s="22" t="str">
        <f t="shared" si="44"/>
        <v>火</v>
      </c>
      <c r="V96" s="22" t="str">
        <f t="shared" si="44"/>
        <v>水</v>
      </c>
      <c r="W96" s="22" t="str">
        <f t="shared" si="44"/>
        <v>木</v>
      </c>
      <c r="X96" s="22" t="str">
        <f t="shared" si="44"/>
        <v>金</v>
      </c>
      <c r="Y96" s="22" t="str">
        <f t="shared" si="44"/>
        <v>土</v>
      </c>
      <c r="Z96" s="22" t="str">
        <f t="shared" si="44"/>
        <v>日</v>
      </c>
      <c r="AA96" s="22" t="str">
        <f t="shared" si="44"/>
        <v>月</v>
      </c>
      <c r="AB96" s="22" t="str">
        <f t="shared" si="44"/>
        <v>火</v>
      </c>
      <c r="AC96" s="22" t="str">
        <f t="shared" si="44"/>
        <v>水</v>
      </c>
      <c r="AD96" s="23" t="str">
        <f t="shared" si="44"/>
        <v>木</v>
      </c>
      <c r="AE96" s="14"/>
      <c r="AF96" s="24" t="s">
        <v>22</v>
      </c>
      <c r="AG96" s="42">
        <f>COUNTA(C97:AD98)</f>
        <v>0</v>
      </c>
    </row>
    <row r="97" spans="2:33" x14ac:dyDescent="0.15">
      <c r="B97" s="71" t="s">
        <v>23</v>
      </c>
      <c r="C97" s="73"/>
      <c r="D97" s="69"/>
      <c r="E97" s="69"/>
      <c r="F97" s="69"/>
      <c r="G97" s="69"/>
      <c r="H97" s="69"/>
      <c r="I97" s="69"/>
      <c r="J97" s="69"/>
      <c r="K97" s="69"/>
      <c r="L97" s="69"/>
      <c r="M97" s="69"/>
      <c r="N97" s="69"/>
      <c r="O97" s="69"/>
      <c r="P97" s="69"/>
      <c r="Q97" s="69"/>
      <c r="R97" s="69"/>
      <c r="S97" s="69"/>
      <c r="T97" s="69"/>
      <c r="U97" s="69"/>
      <c r="V97" s="69"/>
      <c r="W97" s="69"/>
      <c r="X97" s="69"/>
      <c r="Y97" s="69"/>
      <c r="Z97" s="69"/>
      <c r="AA97" s="69"/>
      <c r="AB97" s="69"/>
      <c r="AC97" s="69"/>
      <c r="AD97" s="82"/>
      <c r="AE97" s="14"/>
      <c r="AF97" s="25" t="s">
        <v>2</v>
      </c>
      <c r="AG97" s="43">
        <f>IF(AND($G$5&gt;C95,$G$5&lt;=AD95),$G$5-C95+1-AG96,COUNTA(C95:AD95)-AG96)</f>
        <v>28</v>
      </c>
    </row>
    <row r="98" spans="2:33" x14ac:dyDescent="0.15">
      <c r="B98" s="72"/>
      <c r="C98" s="73"/>
      <c r="D98" s="70"/>
      <c r="E98" s="70"/>
      <c r="F98" s="70"/>
      <c r="G98" s="70"/>
      <c r="H98" s="70"/>
      <c r="I98" s="70"/>
      <c r="J98" s="70"/>
      <c r="K98" s="70"/>
      <c r="L98" s="70"/>
      <c r="M98" s="70"/>
      <c r="N98" s="70"/>
      <c r="O98" s="70"/>
      <c r="P98" s="70"/>
      <c r="Q98" s="70"/>
      <c r="R98" s="70"/>
      <c r="S98" s="70"/>
      <c r="T98" s="70"/>
      <c r="U98" s="70"/>
      <c r="V98" s="70"/>
      <c r="W98" s="70"/>
      <c r="X98" s="70"/>
      <c r="Y98" s="70"/>
      <c r="Z98" s="70"/>
      <c r="AA98" s="70"/>
      <c r="AB98" s="70"/>
      <c r="AC98" s="70"/>
      <c r="AD98" s="83"/>
      <c r="AE98" s="14"/>
      <c r="AF98" s="25" t="s">
        <v>9</v>
      </c>
      <c r="AG98" s="43">
        <f>+COUNTA(C99:AD100)</f>
        <v>0</v>
      </c>
    </row>
    <row r="99" spans="2:33" x14ac:dyDescent="0.15">
      <c r="B99" s="92" t="s">
        <v>0</v>
      </c>
      <c r="C99" s="91"/>
      <c r="D99" s="69"/>
      <c r="E99" s="78"/>
      <c r="F99" s="78"/>
      <c r="G99" s="69"/>
      <c r="H99" s="69"/>
      <c r="I99" s="69"/>
      <c r="J99" s="69"/>
      <c r="K99" s="69"/>
      <c r="L99" s="78"/>
      <c r="M99" s="78"/>
      <c r="N99" s="69"/>
      <c r="O99" s="69"/>
      <c r="P99" s="69"/>
      <c r="Q99" s="69"/>
      <c r="R99" s="69"/>
      <c r="S99" s="78"/>
      <c r="T99" s="78"/>
      <c r="U99" s="69"/>
      <c r="V99" s="69"/>
      <c r="W99" s="69"/>
      <c r="X99" s="69"/>
      <c r="Y99" s="69"/>
      <c r="Z99" s="78"/>
      <c r="AA99" s="78"/>
      <c r="AB99" s="69"/>
      <c r="AC99" s="69"/>
      <c r="AD99" s="82"/>
      <c r="AE99" s="14"/>
      <c r="AF99" s="25" t="s">
        <v>12</v>
      </c>
      <c r="AG99" s="27">
        <f>ROUNDDOWN(AG98/AG97,3)</f>
        <v>0</v>
      </c>
    </row>
    <row r="100" spans="2:33" ht="13.5" customHeight="1" x14ac:dyDescent="0.15">
      <c r="B100" s="93"/>
      <c r="C100" s="91"/>
      <c r="D100" s="70"/>
      <c r="E100" s="79"/>
      <c r="F100" s="79"/>
      <c r="G100" s="70"/>
      <c r="H100" s="70"/>
      <c r="I100" s="70"/>
      <c r="J100" s="70"/>
      <c r="K100" s="70"/>
      <c r="L100" s="79"/>
      <c r="M100" s="79"/>
      <c r="N100" s="70"/>
      <c r="O100" s="70"/>
      <c r="P100" s="70"/>
      <c r="Q100" s="70"/>
      <c r="R100" s="70"/>
      <c r="S100" s="79"/>
      <c r="T100" s="79"/>
      <c r="U100" s="70"/>
      <c r="V100" s="70"/>
      <c r="W100" s="70"/>
      <c r="X100" s="70"/>
      <c r="Y100" s="70"/>
      <c r="Z100" s="79"/>
      <c r="AA100" s="79"/>
      <c r="AB100" s="70"/>
      <c r="AC100" s="70"/>
      <c r="AD100" s="83"/>
      <c r="AE100" s="14"/>
      <c r="AF100" s="25" t="s">
        <v>13</v>
      </c>
      <c r="AG100" s="23">
        <f>+COUNTA(C101:AD102)</f>
        <v>0</v>
      </c>
    </row>
    <row r="101" spans="2:33" ht="13.5" customHeight="1" x14ac:dyDescent="0.15">
      <c r="B101" s="76" t="s">
        <v>10</v>
      </c>
      <c r="C101" s="65"/>
      <c r="D101" s="67"/>
      <c r="E101" s="67"/>
      <c r="F101" s="67"/>
      <c r="G101" s="67"/>
      <c r="H101" s="67"/>
      <c r="I101" s="67"/>
      <c r="J101" s="67"/>
      <c r="K101" s="67"/>
      <c r="L101" s="67"/>
      <c r="M101" s="67"/>
      <c r="N101" s="67"/>
      <c r="O101" s="67"/>
      <c r="P101" s="67"/>
      <c r="Q101" s="67"/>
      <c r="R101" s="67"/>
      <c r="S101" s="67"/>
      <c r="T101" s="67"/>
      <c r="U101" s="67"/>
      <c r="V101" s="67"/>
      <c r="W101" s="67"/>
      <c r="X101" s="67"/>
      <c r="Y101" s="67"/>
      <c r="Z101" s="67"/>
      <c r="AA101" s="67"/>
      <c r="AB101" s="67"/>
      <c r="AC101" s="67"/>
      <c r="AD101" s="87"/>
      <c r="AE101" s="14"/>
      <c r="AF101" s="29" t="s">
        <v>4</v>
      </c>
      <c r="AG101" s="30">
        <f>ROUNDDOWN(AG100/AG97,3)</f>
        <v>0</v>
      </c>
    </row>
    <row r="102" spans="2:33" ht="13.5" customHeight="1" x14ac:dyDescent="0.15">
      <c r="B102" s="77"/>
      <c r="C102" s="66"/>
      <c r="D102" s="68"/>
      <c r="E102" s="68"/>
      <c r="F102" s="68"/>
      <c r="G102" s="68"/>
      <c r="H102" s="68"/>
      <c r="I102" s="68"/>
      <c r="J102" s="68"/>
      <c r="K102" s="68"/>
      <c r="L102" s="68"/>
      <c r="M102" s="68"/>
      <c r="N102" s="68"/>
      <c r="O102" s="68"/>
      <c r="P102" s="68"/>
      <c r="Q102" s="68"/>
      <c r="R102" s="68"/>
      <c r="S102" s="68"/>
      <c r="T102" s="68"/>
      <c r="U102" s="68"/>
      <c r="V102" s="68"/>
      <c r="W102" s="68"/>
      <c r="X102" s="68"/>
      <c r="Y102" s="68"/>
      <c r="Z102" s="68"/>
      <c r="AA102" s="68"/>
      <c r="AB102" s="68"/>
      <c r="AC102" s="68"/>
      <c r="AD102" s="88"/>
      <c r="AE102" s="14"/>
      <c r="AF102" s="31"/>
      <c r="AG102" s="32"/>
    </row>
    <row r="104" spans="2:33" x14ac:dyDescent="0.15">
      <c r="B104" s="33" t="s">
        <v>14</v>
      </c>
      <c r="C104" s="34">
        <f>+AD95+1</f>
        <v>45044</v>
      </c>
      <c r="D104" s="35">
        <f>+C104+1</f>
        <v>45045</v>
      </c>
      <c r="E104" s="35">
        <f t="shared" ref="E104:V104" si="45">+D104+1</f>
        <v>45046</v>
      </c>
      <c r="F104" s="35">
        <f t="shared" si="45"/>
        <v>45047</v>
      </c>
      <c r="G104" s="35">
        <f t="shared" si="45"/>
        <v>45048</v>
      </c>
      <c r="H104" s="35">
        <f t="shared" si="45"/>
        <v>45049</v>
      </c>
      <c r="I104" s="35">
        <f t="shared" si="45"/>
        <v>45050</v>
      </c>
      <c r="J104" s="35">
        <f t="shared" si="45"/>
        <v>45051</v>
      </c>
      <c r="K104" s="35">
        <f t="shared" si="45"/>
        <v>45052</v>
      </c>
      <c r="L104" s="35">
        <f t="shared" si="45"/>
        <v>45053</v>
      </c>
      <c r="M104" s="35">
        <f t="shared" si="45"/>
        <v>45054</v>
      </c>
      <c r="N104" s="35">
        <f t="shared" si="45"/>
        <v>45055</v>
      </c>
      <c r="O104" s="35">
        <f t="shared" si="45"/>
        <v>45056</v>
      </c>
      <c r="P104" s="35">
        <f t="shared" si="45"/>
        <v>45057</v>
      </c>
      <c r="Q104" s="35">
        <f t="shared" si="45"/>
        <v>45058</v>
      </c>
      <c r="R104" s="35">
        <f t="shared" si="45"/>
        <v>45059</v>
      </c>
      <c r="S104" s="35">
        <f t="shared" si="45"/>
        <v>45060</v>
      </c>
      <c r="T104" s="35">
        <f t="shared" si="45"/>
        <v>45061</v>
      </c>
      <c r="U104" s="35">
        <f t="shared" si="45"/>
        <v>45062</v>
      </c>
      <c r="V104" s="35">
        <f t="shared" si="45"/>
        <v>45063</v>
      </c>
      <c r="W104" s="35">
        <f>+V104+1</f>
        <v>45064</v>
      </c>
      <c r="X104" s="35">
        <f t="shared" ref="X104:Z104" si="46">+W104+1</f>
        <v>45065</v>
      </c>
      <c r="Y104" s="35">
        <f t="shared" si="46"/>
        <v>45066</v>
      </c>
      <c r="Z104" s="35">
        <f t="shared" si="46"/>
        <v>45067</v>
      </c>
      <c r="AA104" s="35">
        <f>+Z104+1</f>
        <v>45068</v>
      </c>
      <c r="AB104" s="35">
        <f t="shared" ref="AB104" si="47">+AA104+1</f>
        <v>45069</v>
      </c>
      <c r="AC104" s="35">
        <f>+AB104+1</f>
        <v>45070</v>
      </c>
      <c r="AD104" s="36">
        <f t="shared" ref="AD104" si="48">+AC104+1</f>
        <v>45071</v>
      </c>
      <c r="AE104" s="19"/>
      <c r="AF104" s="80">
        <f>+AF95+1</f>
        <v>11</v>
      </c>
      <c r="AG104" s="81"/>
    </row>
    <row r="105" spans="2:33" x14ac:dyDescent="0.15">
      <c r="B105" s="37" t="s">
        <v>8</v>
      </c>
      <c r="C105" s="38" t="str">
        <f>TEXT(WEEKDAY(+C104),"aaa")</f>
        <v>金</v>
      </c>
      <c r="D105" s="39" t="str">
        <f t="shared" ref="D105:AD105" si="49">TEXT(WEEKDAY(+D104),"aaa")</f>
        <v>土</v>
      </c>
      <c r="E105" s="39" t="str">
        <f t="shared" si="49"/>
        <v>日</v>
      </c>
      <c r="F105" s="39" t="str">
        <f t="shared" si="49"/>
        <v>月</v>
      </c>
      <c r="G105" s="39" t="str">
        <f t="shared" si="49"/>
        <v>火</v>
      </c>
      <c r="H105" s="39" t="str">
        <f t="shared" si="49"/>
        <v>水</v>
      </c>
      <c r="I105" s="39" t="str">
        <f t="shared" si="49"/>
        <v>木</v>
      </c>
      <c r="J105" s="39" t="str">
        <f t="shared" si="49"/>
        <v>金</v>
      </c>
      <c r="K105" s="39" t="str">
        <f t="shared" si="49"/>
        <v>土</v>
      </c>
      <c r="L105" s="39" t="str">
        <f t="shared" si="49"/>
        <v>日</v>
      </c>
      <c r="M105" s="39" t="str">
        <f t="shared" si="49"/>
        <v>月</v>
      </c>
      <c r="N105" s="39" t="str">
        <f t="shared" si="49"/>
        <v>火</v>
      </c>
      <c r="O105" s="39" t="str">
        <f t="shared" si="49"/>
        <v>水</v>
      </c>
      <c r="P105" s="39" t="str">
        <f t="shared" si="49"/>
        <v>木</v>
      </c>
      <c r="Q105" s="39" t="str">
        <f t="shared" si="49"/>
        <v>金</v>
      </c>
      <c r="R105" s="39" t="str">
        <f t="shared" si="49"/>
        <v>土</v>
      </c>
      <c r="S105" s="39" t="str">
        <f t="shared" si="49"/>
        <v>日</v>
      </c>
      <c r="T105" s="39" t="str">
        <f t="shared" si="49"/>
        <v>月</v>
      </c>
      <c r="U105" s="39" t="str">
        <f t="shared" si="49"/>
        <v>火</v>
      </c>
      <c r="V105" s="39" t="str">
        <f t="shared" si="49"/>
        <v>水</v>
      </c>
      <c r="W105" s="39" t="str">
        <f t="shared" si="49"/>
        <v>木</v>
      </c>
      <c r="X105" s="39" t="str">
        <f t="shared" si="49"/>
        <v>金</v>
      </c>
      <c r="Y105" s="39" t="str">
        <f t="shared" si="49"/>
        <v>土</v>
      </c>
      <c r="Z105" s="39" t="str">
        <f t="shared" si="49"/>
        <v>日</v>
      </c>
      <c r="AA105" s="39" t="str">
        <f t="shared" si="49"/>
        <v>月</v>
      </c>
      <c r="AB105" s="39" t="str">
        <f t="shared" si="49"/>
        <v>火</v>
      </c>
      <c r="AC105" s="39" t="str">
        <f t="shared" si="49"/>
        <v>水</v>
      </c>
      <c r="AD105" s="40" t="str">
        <f t="shared" si="49"/>
        <v>木</v>
      </c>
      <c r="AE105" s="14"/>
      <c r="AF105" s="24" t="s">
        <v>22</v>
      </c>
      <c r="AG105" s="42">
        <f>COUNTA(C106:AD107)</f>
        <v>0</v>
      </c>
    </row>
    <row r="106" spans="2:33" x14ac:dyDescent="0.15">
      <c r="B106" s="74" t="s">
        <v>23</v>
      </c>
      <c r="C106" s="73"/>
      <c r="D106" s="69"/>
      <c r="E106" s="69"/>
      <c r="F106" s="69"/>
      <c r="G106" s="69"/>
      <c r="H106" s="69"/>
      <c r="I106" s="69"/>
      <c r="J106" s="69"/>
      <c r="K106" s="69"/>
      <c r="L106" s="69"/>
      <c r="M106" s="69"/>
      <c r="N106" s="69"/>
      <c r="O106" s="69"/>
      <c r="P106" s="69"/>
      <c r="Q106" s="69"/>
      <c r="R106" s="69"/>
      <c r="S106" s="69"/>
      <c r="T106" s="69"/>
      <c r="U106" s="69"/>
      <c r="V106" s="69"/>
      <c r="W106" s="69"/>
      <c r="X106" s="69"/>
      <c r="Y106" s="69"/>
      <c r="Z106" s="69"/>
      <c r="AA106" s="69"/>
      <c r="AB106" s="69"/>
      <c r="AC106" s="69"/>
      <c r="AD106" s="82"/>
      <c r="AE106" s="14"/>
      <c r="AF106" s="25" t="s">
        <v>2</v>
      </c>
      <c r="AG106" s="43">
        <f>IF(AND($G$5&gt;C104,$G$5&lt;=AD104),$G$5-C104+1-AG105,COUNTA(C104:AD104)-AG105)</f>
        <v>28</v>
      </c>
    </row>
    <row r="107" spans="2:33" x14ac:dyDescent="0.15">
      <c r="B107" s="75"/>
      <c r="C107" s="73"/>
      <c r="D107" s="70"/>
      <c r="E107" s="70"/>
      <c r="F107" s="70"/>
      <c r="G107" s="70"/>
      <c r="H107" s="70"/>
      <c r="I107" s="70"/>
      <c r="J107" s="70"/>
      <c r="K107" s="70"/>
      <c r="L107" s="70"/>
      <c r="M107" s="70"/>
      <c r="N107" s="70"/>
      <c r="O107" s="70"/>
      <c r="P107" s="70"/>
      <c r="Q107" s="70"/>
      <c r="R107" s="70"/>
      <c r="S107" s="70"/>
      <c r="T107" s="70"/>
      <c r="U107" s="70"/>
      <c r="V107" s="70"/>
      <c r="W107" s="70"/>
      <c r="X107" s="70"/>
      <c r="Y107" s="70"/>
      <c r="Z107" s="70"/>
      <c r="AA107" s="70"/>
      <c r="AB107" s="70"/>
      <c r="AC107" s="70"/>
      <c r="AD107" s="83"/>
      <c r="AE107" s="14"/>
      <c r="AF107" s="25" t="s">
        <v>9</v>
      </c>
      <c r="AG107" s="43">
        <f>+COUNTA(C108:AD109)</f>
        <v>0</v>
      </c>
    </row>
    <row r="108" spans="2:33" x14ac:dyDescent="0.15">
      <c r="B108" s="89" t="s">
        <v>0</v>
      </c>
      <c r="C108" s="91"/>
      <c r="D108" s="69"/>
      <c r="E108" s="78"/>
      <c r="F108" s="78"/>
      <c r="G108" s="69"/>
      <c r="H108" s="69"/>
      <c r="I108" s="69"/>
      <c r="J108" s="69"/>
      <c r="K108" s="69"/>
      <c r="L108" s="78"/>
      <c r="M108" s="78"/>
      <c r="N108" s="69"/>
      <c r="O108" s="69"/>
      <c r="P108" s="69"/>
      <c r="Q108" s="69"/>
      <c r="R108" s="69"/>
      <c r="S108" s="78"/>
      <c r="T108" s="78"/>
      <c r="U108" s="69"/>
      <c r="V108" s="69"/>
      <c r="W108" s="69"/>
      <c r="X108" s="69"/>
      <c r="Y108" s="69"/>
      <c r="Z108" s="78"/>
      <c r="AA108" s="78"/>
      <c r="AB108" s="69"/>
      <c r="AC108" s="69"/>
      <c r="AD108" s="82"/>
      <c r="AE108" s="14"/>
      <c r="AF108" s="25" t="s">
        <v>12</v>
      </c>
      <c r="AG108" s="27">
        <f>ROUNDDOWN(AG107/AG106,3)</f>
        <v>0</v>
      </c>
    </row>
    <row r="109" spans="2:33" ht="13.5" customHeight="1" x14ac:dyDescent="0.15">
      <c r="B109" s="90"/>
      <c r="C109" s="91"/>
      <c r="D109" s="70"/>
      <c r="E109" s="79"/>
      <c r="F109" s="79"/>
      <c r="G109" s="70"/>
      <c r="H109" s="70"/>
      <c r="I109" s="70"/>
      <c r="J109" s="70"/>
      <c r="K109" s="70"/>
      <c r="L109" s="79"/>
      <c r="M109" s="79"/>
      <c r="N109" s="70"/>
      <c r="O109" s="70"/>
      <c r="P109" s="70"/>
      <c r="Q109" s="70"/>
      <c r="R109" s="70"/>
      <c r="S109" s="79"/>
      <c r="T109" s="79"/>
      <c r="U109" s="70"/>
      <c r="V109" s="70"/>
      <c r="W109" s="70"/>
      <c r="X109" s="70"/>
      <c r="Y109" s="70"/>
      <c r="Z109" s="79"/>
      <c r="AA109" s="79"/>
      <c r="AB109" s="70"/>
      <c r="AC109" s="70"/>
      <c r="AD109" s="83"/>
      <c r="AE109" s="14"/>
      <c r="AF109" s="25" t="s">
        <v>13</v>
      </c>
      <c r="AG109" s="23">
        <f>+COUNTA(C110:AD111)</f>
        <v>0</v>
      </c>
    </row>
    <row r="110" spans="2:33" ht="13.5" customHeight="1" x14ac:dyDescent="0.15">
      <c r="B110" s="63" t="s">
        <v>10</v>
      </c>
      <c r="C110" s="65"/>
      <c r="D110" s="67"/>
      <c r="E110" s="67"/>
      <c r="F110" s="67"/>
      <c r="G110" s="67"/>
      <c r="H110" s="67"/>
      <c r="I110" s="67"/>
      <c r="J110" s="67"/>
      <c r="K110" s="67"/>
      <c r="L110" s="67"/>
      <c r="M110" s="67"/>
      <c r="N110" s="67"/>
      <c r="O110" s="67"/>
      <c r="P110" s="67"/>
      <c r="Q110" s="67"/>
      <c r="R110" s="67"/>
      <c r="S110" s="67"/>
      <c r="T110" s="67"/>
      <c r="U110" s="67"/>
      <c r="V110" s="67"/>
      <c r="W110" s="67"/>
      <c r="X110" s="67"/>
      <c r="Y110" s="67"/>
      <c r="Z110" s="67"/>
      <c r="AA110" s="67"/>
      <c r="AB110" s="67"/>
      <c r="AC110" s="67"/>
      <c r="AD110" s="87"/>
      <c r="AE110" s="14"/>
      <c r="AF110" s="29" t="s">
        <v>4</v>
      </c>
      <c r="AG110" s="30">
        <f>ROUNDDOWN(AG109/AG106,3)</f>
        <v>0</v>
      </c>
    </row>
    <row r="111" spans="2:33" ht="13.5" customHeight="1" x14ac:dyDescent="0.15">
      <c r="B111" s="64"/>
      <c r="C111" s="66"/>
      <c r="D111" s="68"/>
      <c r="E111" s="68"/>
      <c r="F111" s="68"/>
      <c r="G111" s="68"/>
      <c r="H111" s="68"/>
      <c r="I111" s="68"/>
      <c r="J111" s="68"/>
      <c r="K111" s="68"/>
      <c r="L111" s="68"/>
      <c r="M111" s="68"/>
      <c r="N111" s="68"/>
      <c r="O111" s="68"/>
      <c r="P111" s="68"/>
      <c r="Q111" s="68"/>
      <c r="R111" s="68"/>
      <c r="S111" s="68"/>
      <c r="T111" s="68"/>
      <c r="U111" s="68"/>
      <c r="V111" s="68"/>
      <c r="W111" s="68"/>
      <c r="X111" s="68"/>
      <c r="Y111" s="68"/>
      <c r="Z111" s="68"/>
      <c r="AA111" s="68"/>
      <c r="AB111" s="68"/>
      <c r="AC111" s="68"/>
      <c r="AD111" s="88"/>
      <c r="AE111" s="14"/>
      <c r="AF111" s="31"/>
      <c r="AG111" s="32"/>
    </row>
    <row r="113" spans="2:33" x14ac:dyDescent="0.15">
      <c r="B113" s="33" t="s">
        <v>14</v>
      </c>
      <c r="C113" s="34">
        <f>+AD104+1</f>
        <v>45072</v>
      </c>
      <c r="D113" s="35">
        <f>+C113+1</f>
        <v>45073</v>
      </c>
      <c r="E113" s="35">
        <f t="shared" ref="E113:V113" si="50">+D113+1</f>
        <v>45074</v>
      </c>
      <c r="F113" s="35">
        <f t="shared" si="50"/>
        <v>45075</v>
      </c>
      <c r="G113" s="35">
        <f t="shared" si="50"/>
        <v>45076</v>
      </c>
      <c r="H113" s="35">
        <f t="shared" si="50"/>
        <v>45077</v>
      </c>
      <c r="I113" s="35">
        <f t="shared" si="50"/>
        <v>45078</v>
      </c>
      <c r="J113" s="35">
        <f t="shared" si="50"/>
        <v>45079</v>
      </c>
      <c r="K113" s="35">
        <f t="shared" si="50"/>
        <v>45080</v>
      </c>
      <c r="L113" s="35">
        <f t="shared" si="50"/>
        <v>45081</v>
      </c>
      <c r="M113" s="35">
        <f t="shared" si="50"/>
        <v>45082</v>
      </c>
      <c r="N113" s="35">
        <f t="shared" si="50"/>
        <v>45083</v>
      </c>
      <c r="O113" s="35">
        <f t="shared" si="50"/>
        <v>45084</v>
      </c>
      <c r="P113" s="35">
        <f t="shared" si="50"/>
        <v>45085</v>
      </c>
      <c r="Q113" s="35">
        <f t="shared" si="50"/>
        <v>45086</v>
      </c>
      <c r="R113" s="35">
        <f t="shared" si="50"/>
        <v>45087</v>
      </c>
      <c r="S113" s="35">
        <f t="shared" si="50"/>
        <v>45088</v>
      </c>
      <c r="T113" s="35">
        <f t="shared" si="50"/>
        <v>45089</v>
      </c>
      <c r="U113" s="35">
        <f t="shared" si="50"/>
        <v>45090</v>
      </c>
      <c r="V113" s="35">
        <f t="shared" si="50"/>
        <v>45091</v>
      </c>
      <c r="W113" s="35">
        <f>+V113+1</f>
        <v>45092</v>
      </c>
      <c r="X113" s="35">
        <f t="shared" ref="X113:Z113" si="51">+W113+1</f>
        <v>45093</v>
      </c>
      <c r="Y113" s="35">
        <f t="shared" si="51"/>
        <v>45094</v>
      </c>
      <c r="Z113" s="35">
        <f t="shared" si="51"/>
        <v>45095</v>
      </c>
      <c r="AA113" s="35">
        <f>+Z113+1</f>
        <v>45096</v>
      </c>
      <c r="AB113" s="35">
        <f t="shared" ref="AB113" si="52">+AA113+1</f>
        <v>45097</v>
      </c>
      <c r="AC113" s="35">
        <f>+AB113+1</f>
        <v>45098</v>
      </c>
      <c r="AD113" s="36">
        <f t="shared" ref="AD113" si="53">+AC113+1</f>
        <v>45099</v>
      </c>
      <c r="AE113" s="19"/>
      <c r="AF113" s="80">
        <f>+AF104+1</f>
        <v>12</v>
      </c>
      <c r="AG113" s="81"/>
    </row>
    <row r="114" spans="2:33" x14ac:dyDescent="0.15">
      <c r="B114" s="37" t="s">
        <v>8</v>
      </c>
      <c r="C114" s="38" t="str">
        <f>TEXT(WEEKDAY(+C113),"aaa")</f>
        <v>金</v>
      </c>
      <c r="D114" s="39" t="str">
        <f t="shared" ref="D114:AD114" si="54">TEXT(WEEKDAY(+D113),"aaa")</f>
        <v>土</v>
      </c>
      <c r="E114" s="39" t="str">
        <f t="shared" si="54"/>
        <v>日</v>
      </c>
      <c r="F114" s="39" t="str">
        <f t="shared" si="54"/>
        <v>月</v>
      </c>
      <c r="G114" s="39" t="str">
        <f t="shared" si="54"/>
        <v>火</v>
      </c>
      <c r="H114" s="39" t="str">
        <f t="shared" si="54"/>
        <v>水</v>
      </c>
      <c r="I114" s="39" t="str">
        <f t="shared" si="54"/>
        <v>木</v>
      </c>
      <c r="J114" s="39" t="str">
        <f t="shared" si="54"/>
        <v>金</v>
      </c>
      <c r="K114" s="39" t="str">
        <f t="shared" si="54"/>
        <v>土</v>
      </c>
      <c r="L114" s="39" t="str">
        <f t="shared" si="54"/>
        <v>日</v>
      </c>
      <c r="M114" s="39" t="str">
        <f t="shared" si="54"/>
        <v>月</v>
      </c>
      <c r="N114" s="39" t="str">
        <f t="shared" si="54"/>
        <v>火</v>
      </c>
      <c r="O114" s="39" t="str">
        <f t="shared" si="54"/>
        <v>水</v>
      </c>
      <c r="P114" s="39" t="str">
        <f t="shared" si="54"/>
        <v>木</v>
      </c>
      <c r="Q114" s="39" t="str">
        <f t="shared" si="54"/>
        <v>金</v>
      </c>
      <c r="R114" s="39" t="str">
        <f t="shared" si="54"/>
        <v>土</v>
      </c>
      <c r="S114" s="39" t="str">
        <f t="shared" si="54"/>
        <v>日</v>
      </c>
      <c r="T114" s="39" t="str">
        <f t="shared" si="54"/>
        <v>月</v>
      </c>
      <c r="U114" s="39" t="str">
        <f t="shared" si="54"/>
        <v>火</v>
      </c>
      <c r="V114" s="39" t="str">
        <f t="shared" si="54"/>
        <v>水</v>
      </c>
      <c r="W114" s="39" t="str">
        <f t="shared" si="54"/>
        <v>木</v>
      </c>
      <c r="X114" s="39" t="str">
        <f t="shared" si="54"/>
        <v>金</v>
      </c>
      <c r="Y114" s="39" t="str">
        <f t="shared" si="54"/>
        <v>土</v>
      </c>
      <c r="Z114" s="39" t="str">
        <f t="shared" si="54"/>
        <v>日</v>
      </c>
      <c r="AA114" s="39" t="str">
        <f t="shared" si="54"/>
        <v>月</v>
      </c>
      <c r="AB114" s="39" t="str">
        <f t="shared" si="54"/>
        <v>火</v>
      </c>
      <c r="AC114" s="39" t="str">
        <f t="shared" si="54"/>
        <v>水</v>
      </c>
      <c r="AD114" s="40" t="str">
        <f t="shared" si="54"/>
        <v>木</v>
      </c>
      <c r="AE114" s="14"/>
      <c r="AF114" s="24" t="s">
        <v>22</v>
      </c>
      <c r="AG114" s="42">
        <f>COUNTA(C115:AD116)</f>
        <v>0</v>
      </c>
    </row>
    <row r="115" spans="2:33" x14ac:dyDescent="0.15">
      <c r="B115" s="74" t="s">
        <v>23</v>
      </c>
      <c r="C115" s="73"/>
      <c r="D115" s="69"/>
      <c r="E115" s="69"/>
      <c r="F115" s="69"/>
      <c r="G115" s="69"/>
      <c r="H115" s="69"/>
      <c r="I115" s="69"/>
      <c r="J115" s="69"/>
      <c r="K115" s="69"/>
      <c r="L115" s="69"/>
      <c r="M115" s="69"/>
      <c r="N115" s="69"/>
      <c r="O115" s="69"/>
      <c r="P115" s="69"/>
      <c r="Q115" s="69"/>
      <c r="R115" s="69"/>
      <c r="S115" s="69"/>
      <c r="T115" s="69"/>
      <c r="U115" s="69"/>
      <c r="V115" s="69"/>
      <c r="W115" s="69"/>
      <c r="X115" s="69"/>
      <c r="Y115" s="69"/>
      <c r="Z115" s="69"/>
      <c r="AA115" s="69"/>
      <c r="AB115" s="69"/>
      <c r="AC115" s="69"/>
      <c r="AD115" s="82"/>
      <c r="AE115" s="14"/>
      <c r="AF115" s="25" t="s">
        <v>2</v>
      </c>
      <c r="AG115" s="43">
        <f>IF(AND($G$5&gt;C113,$G$5&lt;=AD113),$G$5-C113+1-AG114,COUNTA(C113:AD113)-AG114)</f>
        <v>28</v>
      </c>
    </row>
    <row r="116" spans="2:33" x14ac:dyDescent="0.15">
      <c r="B116" s="75"/>
      <c r="C116" s="73"/>
      <c r="D116" s="70"/>
      <c r="E116" s="70"/>
      <c r="F116" s="70"/>
      <c r="G116" s="70"/>
      <c r="H116" s="70"/>
      <c r="I116" s="70"/>
      <c r="J116" s="70"/>
      <c r="K116" s="70"/>
      <c r="L116" s="70"/>
      <c r="M116" s="70"/>
      <c r="N116" s="70"/>
      <c r="O116" s="70"/>
      <c r="P116" s="70"/>
      <c r="Q116" s="70"/>
      <c r="R116" s="70"/>
      <c r="S116" s="70"/>
      <c r="T116" s="70"/>
      <c r="U116" s="70"/>
      <c r="V116" s="70"/>
      <c r="W116" s="70"/>
      <c r="X116" s="70"/>
      <c r="Y116" s="70"/>
      <c r="Z116" s="70"/>
      <c r="AA116" s="70"/>
      <c r="AB116" s="70"/>
      <c r="AC116" s="70"/>
      <c r="AD116" s="83"/>
      <c r="AE116" s="14"/>
      <c r="AF116" s="25" t="s">
        <v>9</v>
      </c>
      <c r="AG116" s="43">
        <f>+COUNTA(C117:AD118)</f>
        <v>0</v>
      </c>
    </row>
    <row r="117" spans="2:33" x14ac:dyDescent="0.15">
      <c r="B117" s="89" t="s">
        <v>0</v>
      </c>
      <c r="C117" s="91"/>
      <c r="D117" s="69"/>
      <c r="E117" s="78"/>
      <c r="F117" s="78"/>
      <c r="G117" s="69"/>
      <c r="H117" s="69"/>
      <c r="I117" s="69"/>
      <c r="J117" s="69"/>
      <c r="K117" s="69"/>
      <c r="L117" s="78"/>
      <c r="M117" s="78"/>
      <c r="N117" s="69"/>
      <c r="O117" s="69"/>
      <c r="P117" s="69"/>
      <c r="Q117" s="69"/>
      <c r="R117" s="69"/>
      <c r="S117" s="78"/>
      <c r="T117" s="78"/>
      <c r="U117" s="69"/>
      <c r="V117" s="69"/>
      <c r="W117" s="69"/>
      <c r="X117" s="69"/>
      <c r="Y117" s="69"/>
      <c r="Z117" s="78"/>
      <c r="AA117" s="78"/>
      <c r="AB117" s="69"/>
      <c r="AC117" s="69"/>
      <c r="AD117" s="82"/>
      <c r="AE117" s="14"/>
      <c r="AF117" s="25" t="s">
        <v>12</v>
      </c>
      <c r="AG117" s="27">
        <f>ROUNDDOWN(AG116/AG115,3)</f>
        <v>0</v>
      </c>
    </row>
    <row r="118" spans="2:33" ht="13.5" customHeight="1" x14ac:dyDescent="0.15">
      <c r="B118" s="90"/>
      <c r="C118" s="91"/>
      <c r="D118" s="70"/>
      <c r="E118" s="79"/>
      <c r="F118" s="79"/>
      <c r="G118" s="70"/>
      <c r="H118" s="70"/>
      <c r="I118" s="70"/>
      <c r="J118" s="70"/>
      <c r="K118" s="70"/>
      <c r="L118" s="79"/>
      <c r="M118" s="79"/>
      <c r="N118" s="70"/>
      <c r="O118" s="70"/>
      <c r="P118" s="70"/>
      <c r="Q118" s="70"/>
      <c r="R118" s="70"/>
      <c r="S118" s="79"/>
      <c r="T118" s="79"/>
      <c r="U118" s="70"/>
      <c r="V118" s="70"/>
      <c r="W118" s="70"/>
      <c r="X118" s="70"/>
      <c r="Y118" s="70"/>
      <c r="Z118" s="79"/>
      <c r="AA118" s="79"/>
      <c r="AB118" s="70"/>
      <c r="AC118" s="70"/>
      <c r="AD118" s="83"/>
      <c r="AE118" s="14"/>
      <c r="AF118" s="25" t="s">
        <v>13</v>
      </c>
      <c r="AG118" s="23">
        <f>+COUNTA(C119:AD120)</f>
        <v>0</v>
      </c>
    </row>
    <row r="119" spans="2:33" ht="13.5" customHeight="1" x14ac:dyDescent="0.15">
      <c r="B119" s="63" t="s">
        <v>10</v>
      </c>
      <c r="C119" s="65"/>
      <c r="D119" s="67"/>
      <c r="E119" s="67"/>
      <c r="F119" s="67"/>
      <c r="G119" s="67"/>
      <c r="H119" s="67"/>
      <c r="I119" s="67"/>
      <c r="J119" s="67"/>
      <c r="K119" s="67"/>
      <c r="L119" s="67"/>
      <c r="M119" s="67"/>
      <c r="N119" s="67"/>
      <c r="O119" s="67"/>
      <c r="P119" s="67"/>
      <c r="Q119" s="67"/>
      <c r="R119" s="67"/>
      <c r="S119" s="67"/>
      <c r="T119" s="67"/>
      <c r="U119" s="67"/>
      <c r="V119" s="67"/>
      <c r="W119" s="67"/>
      <c r="X119" s="67"/>
      <c r="Y119" s="67"/>
      <c r="Z119" s="67"/>
      <c r="AA119" s="67"/>
      <c r="AB119" s="67"/>
      <c r="AC119" s="67"/>
      <c r="AD119" s="87"/>
      <c r="AE119" s="14"/>
      <c r="AF119" s="29" t="s">
        <v>4</v>
      </c>
      <c r="AG119" s="30">
        <f>ROUNDDOWN(AG118/AG115,3)</f>
        <v>0</v>
      </c>
    </row>
    <row r="120" spans="2:33" ht="13.5" customHeight="1" x14ac:dyDescent="0.15">
      <c r="B120" s="64"/>
      <c r="C120" s="66"/>
      <c r="D120" s="68"/>
      <c r="E120" s="68"/>
      <c r="F120" s="68"/>
      <c r="G120" s="68"/>
      <c r="H120" s="68"/>
      <c r="I120" s="68"/>
      <c r="J120" s="68"/>
      <c r="K120" s="68"/>
      <c r="L120" s="68"/>
      <c r="M120" s="68"/>
      <c r="N120" s="68"/>
      <c r="O120" s="68"/>
      <c r="P120" s="68"/>
      <c r="Q120" s="68"/>
      <c r="R120" s="68"/>
      <c r="S120" s="68"/>
      <c r="T120" s="68"/>
      <c r="U120" s="68"/>
      <c r="V120" s="68"/>
      <c r="W120" s="68"/>
      <c r="X120" s="68"/>
      <c r="Y120" s="68"/>
      <c r="Z120" s="68"/>
      <c r="AA120" s="68"/>
      <c r="AB120" s="68"/>
      <c r="AC120" s="68"/>
      <c r="AD120" s="88"/>
      <c r="AE120" s="14"/>
      <c r="AF120" s="31"/>
      <c r="AG120" s="32"/>
    </row>
    <row r="122" spans="2:33" x14ac:dyDescent="0.15">
      <c r="B122" s="33" t="s">
        <v>14</v>
      </c>
      <c r="C122" s="34">
        <f>+AD113+1</f>
        <v>45100</v>
      </c>
      <c r="D122" s="35">
        <f>+C122+1</f>
        <v>45101</v>
      </c>
      <c r="E122" s="35">
        <f t="shared" ref="E122:V122" si="55">+D122+1</f>
        <v>45102</v>
      </c>
      <c r="F122" s="35">
        <f t="shared" si="55"/>
        <v>45103</v>
      </c>
      <c r="G122" s="35">
        <f t="shared" si="55"/>
        <v>45104</v>
      </c>
      <c r="H122" s="35">
        <f t="shared" si="55"/>
        <v>45105</v>
      </c>
      <c r="I122" s="35">
        <f t="shared" si="55"/>
        <v>45106</v>
      </c>
      <c r="J122" s="35">
        <f t="shared" si="55"/>
        <v>45107</v>
      </c>
      <c r="K122" s="35">
        <f t="shared" si="55"/>
        <v>45108</v>
      </c>
      <c r="L122" s="35">
        <f t="shared" si="55"/>
        <v>45109</v>
      </c>
      <c r="M122" s="35">
        <f t="shared" si="55"/>
        <v>45110</v>
      </c>
      <c r="N122" s="35">
        <f t="shared" si="55"/>
        <v>45111</v>
      </c>
      <c r="O122" s="35">
        <f t="shared" si="55"/>
        <v>45112</v>
      </c>
      <c r="P122" s="35">
        <f t="shared" si="55"/>
        <v>45113</v>
      </c>
      <c r="Q122" s="35">
        <f t="shared" si="55"/>
        <v>45114</v>
      </c>
      <c r="R122" s="35">
        <f t="shared" si="55"/>
        <v>45115</v>
      </c>
      <c r="S122" s="35">
        <f t="shared" si="55"/>
        <v>45116</v>
      </c>
      <c r="T122" s="35">
        <f t="shared" si="55"/>
        <v>45117</v>
      </c>
      <c r="U122" s="35">
        <f t="shared" si="55"/>
        <v>45118</v>
      </c>
      <c r="V122" s="35">
        <f t="shared" si="55"/>
        <v>45119</v>
      </c>
      <c r="W122" s="35">
        <f>+V122+1</f>
        <v>45120</v>
      </c>
      <c r="X122" s="35">
        <f t="shared" ref="X122:Z122" si="56">+W122+1</f>
        <v>45121</v>
      </c>
      <c r="Y122" s="35">
        <f t="shared" si="56"/>
        <v>45122</v>
      </c>
      <c r="Z122" s="35">
        <f t="shared" si="56"/>
        <v>45123</v>
      </c>
      <c r="AA122" s="35">
        <f>+Z122+1</f>
        <v>45124</v>
      </c>
      <c r="AB122" s="35">
        <f t="shared" ref="AB122" si="57">+AA122+1</f>
        <v>45125</v>
      </c>
      <c r="AC122" s="35">
        <f>+AB122+1</f>
        <v>45126</v>
      </c>
      <c r="AD122" s="36">
        <f t="shared" ref="AD122" si="58">+AC122+1</f>
        <v>45127</v>
      </c>
      <c r="AE122" s="19"/>
      <c r="AF122" s="80">
        <f>+AF113+1</f>
        <v>13</v>
      </c>
      <c r="AG122" s="81"/>
    </row>
    <row r="123" spans="2:33" x14ac:dyDescent="0.15">
      <c r="B123" s="37" t="s">
        <v>8</v>
      </c>
      <c r="C123" s="38" t="str">
        <f>TEXT(WEEKDAY(+C122),"aaa")</f>
        <v>金</v>
      </c>
      <c r="D123" s="39" t="str">
        <f t="shared" ref="D123:AD123" si="59">TEXT(WEEKDAY(+D122),"aaa")</f>
        <v>土</v>
      </c>
      <c r="E123" s="39" t="str">
        <f t="shared" si="59"/>
        <v>日</v>
      </c>
      <c r="F123" s="39" t="str">
        <f t="shared" si="59"/>
        <v>月</v>
      </c>
      <c r="G123" s="39" t="str">
        <f t="shared" si="59"/>
        <v>火</v>
      </c>
      <c r="H123" s="39" t="str">
        <f t="shared" si="59"/>
        <v>水</v>
      </c>
      <c r="I123" s="39" t="str">
        <f t="shared" si="59"/>
        <v>木</v>
      </c>
      <c r="J123" s="39" t="str">
        <f t="shared" si="59"/>
        <v>金</v>
      </c>
      <c r="K123" s="39" t="str">
        <f t="shared" si="59"/>
        <v>土</v>
      </c>
      <c r="L123" s="39" t="str">
        <f t="shared" si="59"/>
        <v>日</v>
      </c>
      <c r="M123" s="39" t="str">
        <f t="shared" si="59"/>
        <v>月</v>
      </c>
      <c r="N123" s="39" t="str">
        <f t="shared" si="59"/>
        <v>火</v>
      </c>
      <c r="O123" s="39" t="str">
        <f t="shared" si="59"/>
        <v>水</v>
      </c>
      <c r="P123" s="39" t="str">
        <f t="shared" si="59"/>
        <v>木</v>
      </c>
      <c r="Q123" s="39" t="str">
        <f t="shared" si="59"/>
        <v>金</v>
      </c>
      <c r="R123" s="39" t="str">
        <f t="shared" si="59"/>
        <v>土</v>
      </c>
      <c r="S123" s="39" t="str">
        <f t="shared" si="59"/>
        <v>日</v>
      </c>
      <c r="T123" s="39" t="str">
        <f t="shared" si="59"/>
        <v>月</v>
      </c>
      <c r="U123" s="39" t="str">
        <f t="shared" si="59"/>
        <v>火</v>
      </c>
      <c r="V123" s="39" t="str">
        <f t="shared" si="59"/>
        <v>水</v>
      </c>
      <c r="W123" s="39" t="str">
        <f t="shared" si="59"/>
        <v>木</v>
      </c>
      <c r="X123" s="39" t="str">
        <f t="shared" si="59"/>
        <v>金</v>
      </c>
      <c r="Y123" s="39" t="str">
        <f t="shared" si="59"/>
        <v>土</v>
      </c>
      <c r="Z123" s="39" t="str">
        <f t="shared" si="59"/>
        <v>日</v>
      </c>
      <c r="AA123" s="39" t="str">
        <f t="shared" si="59"/>
        <v>月</v>
      </c>
      <c r="AB123" s="39" t="str">
        <f t="shared" si="59"/>
        <v>火</v>
      </c>
      <c r="AC123" s="39" t="str">
        <f t="shared" si="59"/>
        <v>水</v>
      </c>
      <c r="AD123" s="40" t="str">
        <f t="shared" si="59"/>
        <v>木</v>
      </c>
      <c r="AE123" s="14"/>
      <c r="AF123" s="24" t="s">
        <v>22</v>
      </c>
      <c r="AG123" s="42">
        <f>COUNTA(C124:AD125)</f>
        <v>0</v>
      </c>
    </row>
    <row r="124" spans="2:33" x14ac:dyDescent="0.15">
      <c r="B124" s="74" t="s">
        <v>23</v>
      </c>
      <c r="C124" s="73"/>
      <c r="D124" s="69"/>
      <c r="E124" s="69"/>
      <c r="F124" s="69"/>
      <c r="G124" s="69"/>
      <c r="H124" s="69"/>
      <c r="I124" s="69"/>
      <c r="J124" s="69"/>
      <c r="K124" s="69"/>
      <c r="L124" s="69"/>
      <c r="M124" s="69"/>
      <c r="N124" s="69"/>
      <c r="O124" s="69"/>
      <c r="P124" s="69"/>
      <c r="Q124" s="69"/>
      <c r="R124" s="69"/>
      <c r="S124" s="69"/>
      <c r="T124" s="69"/>
      <c r="U124" s="69"/>
      <c r="V124" s="69"/>
      <c r="W124" s="69"/>
      <c r="X124" s="69"/>
      <c r="Y124" s="69"/>
      <c r="Z124" s="69"/>
      <c r="AA124" s="69"/>
      <c r="AB124" s="69"/>
      <c r="AC124" s="69"/>
      <c r="AD124" s="82"/>
      <c r="AE124" s="14"/>
      <c r="AF124" s="25" t="s">
        <v>2</v>
      </c>
      <c r="AG124" s="43">
        <f>IF(AND($G$5&gt;C122,$G$5&lt;=AD122),$G$5-C122+1-AG123,COUNTA(C122:AD122)-AG123)</f>
        <v>28</v>
      </c>
    </row>
    <row r="125" spans="2:33" x14ac:dyDescent="0.15">
      <c r="B125" s="75"/>
      <c r="C125" s="73"/>
      <c r="D125" s="70"/>
      <c r="E125" s="70"/>
      <c r="F125" s="70"/>
      <c r="G125" s="70"/>
      <c r="H125" s="70"/>
      <c r="I125" s="70"/>
      <c r="J125" s="70"/>
      <c r="K125" s="70"/>
      <c r="L125" s="70"/>
      <c r="M125" s="70"/>
      <c r="N125" s="70"/>
      <c r="O125" s="70"/>
      <c r="P125" s="70"/>
      <c r="Q125" s="70"/>
      <c r="R125" s="70"/>
      <c r="S125" s="70"/>
      <c r="T125" s="70"/>
      <c r="U125" s="70"/>
      <c r="V125" s="70"/>
      <c r="W125" s="70"/>
      <c r="X125" s="70"/>
      <c r="Y125" s="70"/>
      <c r="Z125" s="70"/>
      <c r="AA125" s="70"/>
      <c r="AB125" s="70"/>
      <c r="AC125" s="70"/>
      <c r="AD125" s="83"/>
      <c r="AE125" s="14"/>
      <c r="AF125" s="25" t="s">
        <v>9</v>
      </c>
      <c r="AG125" s="43">
        <f>+COUNTA(C126:AD127)</f>
        <v>0</v>
      </c>
    </row>
    <row r="126" spans="2:33" x14ac:dyDescent="0.15">
      <c r="B126" s="89" t="s">
        <v>0</v>
      </c>
      <c r="C126" s="91"/>
      <c r="D126" s="69"/>
      <c r="E126" s="78"/>
      <c r="F126" s="78"/>
      <c r="G126" s="69"/>
      <c r="H126" s="69"/>
      <c r="I126" s="69"/>
      <c r="J126" s="69"/>
      <c r="K126" s="69"/>
      <c r="L126" s="78"/>
      <c r="M126" s="78"/>
      <c r="N126" s="69"/>
      <c r="O126" s="69"/>
      <c r="P126" s="69"/>
      <c r="Q126" s="69"/>
      <c r="R126" s="69"/>
      <c r="S126" s="78"/>
      <c r="T126" s="78"/>
      <c r="U126" s="69"/>
      <c r="V126" s="69"/>
      <c r="W126" s="69"/>
      <c r="X126" s="69"/>
      <c r="Y126" s="69"/>
      <c r="Z126" s="78"/>
      <c r="AA126" s="78"/>
      <c r="AB126" s="69"/>
      <c r="AC126" s="69"/>
      <c r="AD126" s="82"/>
      <c r="AE126" s="14"/>
      <c r="AF126" s="25" t="s">
        <v>12</v>
      </c>
      <c r="AG126" s="27">
        <f>ROUNDDOWN(AG125/AG124,3)</f>
        <v>0</v>
      </c>
    </row>
    <row r="127" spans="2:33" ht="13.5" customHeight="1" x14ac:dyDescent="0.15">
      <c r="B127" s="90"/>
      <c r="C127" s="91"/>
      <c r="D127" s="70"/>
      <c r="E127" s="79"/>
      <c r="F127" s="79"/>
      <c r="G127" s="70"/>
      <c r="H127" s="70"/>
      <c r="I127" s="70"/>
      <c r="J127" s="70"/>
      <c r="K127" s="70"/>
      <c r="L127" s="79"/>
      <c r="M127" s="79"/>
      <c r="N127" s="70"/>
      <c r="O127" s="70"/>
      <c r="P127" s="70"/>
      <c r="Q127" s="70"/>
      <c r="R127" s="70"/>
      <c r="S127" s="79"/>
      <c r="T127" s="79"/>
      <c r="U127" s="70"/>
      <c r="V127" s="70"/>
      <c r="W127" s="70"/>
      <c r="X127" s="70"/>
      <c r="Y127" s="70"/>
      <c r="Z127" s="79"/>
      <c r="AA127" s="79"/>
      <c r="AB127" s="70"/>
      <c r="AC127" s="70"/>
      <c r="AD127" s="83"/>
      <c r="AE127" s="14"/>
      <c r="AF127" s="25" t="s">
        <v>13</v>
      </c>
      <c r="AG127" s="23">
        <f>+COUNTA(C128:AD129)</f>
        <v>0</v>
      </c>
    </row>
    <row r="128" spans="2:33" ht="13.5" customHeight="1" x14ac:dyDescent="0.15">
      <c r="B128" s="63" t="s">
        <v>10</v>
      </c>
      <c r="C128" s="65"/>
      <c r="D128" s="67"/>
      <c r="E128" s="67"/>
      <c r="F128" s="67"/>
      <c r="G128" s="67"/>
      <c r="H128" s="67"/>
      <c r="I128" s="67"/>
      <c r="J128" s="67"/>
      <c r="K128" s="67"/>
      <c r="L128" s="67"/>
      <c r="M128" s="67"/>
      <c r="N128" s="67"/>
      <c r="O128" s="67"/>
      <c r="P128" s="67"/>
      <c r="Q128" s="67"/>
      <c r="R128" s="67"/>
      <c r="S128" s="67"/>
      <c r="T128" s="67"/>
      <c r="U128" s="67"/>
      <c r="V128" s="67"/>
      <c r="W128" s="67"/>
      <c r="X128" s="67"/>
      <c r="Y128" s="67"/>
      <c r="Z128" s="67"/>
      <c r="AA128" s="67"/>
      <c r="AB128" s="67"/>
      <c r="AC128" s="67"/>
      <c r="AD128" s="87"/>
      <c r="AE128" s="14"/>
      <c r="AF128" s="29" t="s">
        <v>4</v>
      </c>
      <c r="AG128" s="30">
        <f>ROUNDDOWN(AG127/AG124,3)</f>
        <v>0</v>
      </c>
    </row>
    <row r="129" spans="2:33" ht="13.5" customHeight="1" x14ac:dyDescent="0.15">
      <c r="B129" s="64"/>
      <c r="C129" s="66"/>
      <c r="D129" s="68"/>
      <c r="E129" s="68"/>
      <c r="F129" s="68"/>
      <c r="G129" s="68"/>
      <c r="H129" s="68"/>
      <c r="I129" s="68"/>
      <c r="J129" s="68"/>
      <c r="K129" s="68"/>
      <c r="L129" s="68"/>
      <c r="M129" s="68"/>
      <c r="N129" s="68"/>
      <c r="O129" s="68"/>
      <c r="P129" s="68"/>
      <c r="Q129" s="68"/>
      <c r="R129" s="68"/>
      <c r="S129" s="68"/>
      <c r="T129" s="68"/>
      <c r="U129" s="68"/>
      <c r="V129" s="68"/>
      <c r="W129" s="68"/>
      <c r="X129" s="68"/>
      <c r="Y129" s="68"/>
      <c r="Z129" s="68"/>
      <c r="AA129" s="68"/>
      <c r="AB129" s="68"/>
      <c r="AC129" s="68"/>
      <c r="AD129" s="88"/>
      <c r="AE129" s="14"/>
      <c r="AF129" s="31"/>
      <c r="AG129" s="32"/>
    </row>
    <row r="131" spans="2:33" x14ac:dyDescent="0.15">
      <c r="B131" s="33" t="s">
        <v>14</v>
      </c>
      <c r="C131" s="34">
        <f>+AD122+1</f>
        <v>45128</v>
      </c>
      <c r="D131" s="35">
        <f>+C131+1</f>
        <v>45129</v>
      </c>
      <c r="E131" s="35">
        <f t="shared" ref="E131:V131" si="60">+D131+1</f>
        <v>45130</v>
      </c>
      <c r="F131" s="35">
        <f t="shared" si="60"/>
        <v>45131</v>
      </c>
      <c r="G131" s="35">
        <f t="shared" si="60"/>
        <v>45132</v>
      </c>
      <c r="H131" s="35">
        <f t="shared" si="60"/>
        <v>45133</v>
      </c>
      <c r="I131" s="35">
        <f t="shared" si="60"/>
        <v>45134</v>
      </c>
      <c r="J131" s="35">
        <f t="shared" si="60"/>
        <v>45135</v>
      </c>
      <c r="K131" s="35">
        <f t="shared" si="60"/>
        <v>45136</v>
      </c>
      <c r="L131" s="35">
        <f t="shared" si="60"/>
        <v>45137</v>
      </c>
      <c r="M131" s="35">
        <f t="shared" si="60"/>
        <v>45138</v>
      </c>
      <c r="N131" s="35">
        <f t="shared" si="60"/>
        <v>45139</v>
      </c>
      <c r="O131" s="35">
        <f t="shared" si="60"/>
        <v>45140</v>
      </c>
      <c r="P131" s="35">
        <f t="shared" si="60"/>
        <v>45141</v>
      </c>
      <c r="Q131" s="35">
        <f t="shared" si="60"/>
        <v>45142</v>
      </c>
      <c r="R131" s="35">
        <f t="shared" si="60"/>
        <v>45143</v>
      </c>
      <c r="S131" s="35">
        <f t="shared" si="60"/>
        <v>45144</v>
      </c>
      <c r="T131" s="35">
        <f t="shared" si="60"/>
        <v>45145</v>
      </c>
      <c r="U131" s="35">
        <f t="shared" si="60"/>
        <v>45146</v>
      </c>
      <c r="V131" s="35">
        <f t="shared" si="60"/>
        <v>45147</v>
      </c>
      <c r="W131" s="35">
        <f>+V131+1</f>
        <v>45148</v>
      </c>
      <c r="X131" s="35">
        <f t="shared" ref="X131:Z131" si="61">+W131+1</f>
        <v>45149</v>
      </c>
      <c r="Y131" s="35">
        <f t="shared" si="61"/>
        <v>45150</v>
      </c>
      <c r="Z131" s="35">
        <f t="shared" si="61"/>
        <v>45151</v>
      </c>
      <c r="AA131" s="35">
        <f>+Z131+1</f>
        <v>45152</v>
      </c>
      <c r="AB131" s="35">
        <f t="shared" ref="AB131" si="62">+AA131+1</f>
        <v>45153</v>
      </c>
      <c r="AC131" s="35">
        <f>+AB131+1</f>
        <v>45154</v>
      </c>
      <c r="AD131" s="36">
        <f t="shared" ref="AD131" si="63">+AC131+1</f>
        <v>45155</v>
      </c>
      <c r="AE131" s="19"/>
      <c r="AF131" s="80">
        <f>+AF122+1</f>
        <v>14</v>
      </c>
      <c r="AG131" s="81"/>
    </row>
    <row r="132" spans="2:33" x14ac:dyDescent="0.15">
      <c r="B132" s="37" t="s">
        <v>8</v>
      </c>
      <c r="C132" s="38" t="str">
        <f>TEXT(WEEKDAY(+C131),"aaa")</f>
        <v>金</v>
      </c>
      <c r="D132" s="39" t="str">
        <f t="shared" ref="D132:AD132" si="64">TEXT(WEEKDAY(+D131),"aaa")</f>
        <v>土</v>
      </c>
      <c r="E132" s="39" t="str">
        <f t="shared" si="64"/>
        <v>日</v>
      </c>
      <c r="F132" s="39" t="str">
        <f t="shared" si="64"/>
        <v>月</v>
      </c>
      <c r="G132" s="39" t="str">
        <f t="shared" si="64"/>
        <v>火</v>
      </c>
      <c r="H132" s="39" t="str">
        <f t="shared" si="64"/>
        <v>水</v>
      </c>
      <c r="I132" s="39" t="str">
        <f t="shared" si="64"/>
        <v>木</v>
      </c>
      <c r="J132" s="39" t="str">
        <f t="shared" si="64"/>
        <v>金</v>
      </c>
      <c r="K132" s="39" t="str">
        <f t="shared" si="64"/>
        <v>土</v>
      </c>
      <c r="L132" s="39" t="str">
        <f t="shared" si="64"/>
        <v>日</v>
      </c>
      <c r="M132" s="39" t="str">
        <f t="shared" si="64"/>
        <v>月</v>
      </c>
      <c r="N132" s="39" t="str">
        <f t="shared" si="64"/>
        <v>火</v>
      </c>
      <c r="O132" s="39" t="str">
        <f t="shared" si="64"/>
        <v>水</v>
      </c>
      <c r="P132" s="39" t="str">
        <f t="shared" si="64"/>
        <v>木</v>
      </c>
      <c r="Q132" s="39" t="str">
        <f t="shared" si="64"/>
        <v>金</v>
      </c>
      <c r="R132" s="39" t="str">
        <f t="shared" si="64"/>
        <v>土</v>
      </c>
      <c r="S132" s="39" t="str">
        <f t="shared" si="64"/>
        <v>日</v>
      </c>
      <c r="T132" s="39" t="str">
        <f t="shared" si="64"/>
        <v>月</v>
      </c>
      <c r="U132" s="39" t="str">
        <f t="shared" si="64"/>
        <v>火</v>
      </c>
      <c r="V132" s="39" t="str">
        <f t="shared" si="64"/>
        <v>水</v>
      </c>
      <c r="W132" s="39" t="str">
        <f t="shared" si="64"/>
        <v>木</v>
      </c>
      <c r="X132" s="39" t="str">
        <f t="shared" si="64"/>
        <v>金</v>
      </c>
      <c r="Y132" s="39" t="str">
        <f t="shared" si="64"/>
        <v>土</v>
      </c>
      <c r="Z132" s="39" t="str">
        <f t="shared" si="64"/>
        <v>日</v>
      </c>
      <c r="AA132" s="39" t="str">
        <f t="shared" si="64"/>
        <v>月</v>
      </c>
      <c r="AB132" s="39" t="str">
        <f t="shared" si="64"/>
        <v>火</v>
      </c>
      <c r="AC132" s="39" t="str">
        <f t="shared" si="64"/>
        <v>水</v>
      </c>
      <c r="AD132" s="40" t="str">
        <f t="shared" si="64"/>
        <v>木</v>
      </c>
      <c r="AE132" s="14"/>
      <c r="AF132" s="24" t="s">
        <v>22</v>
      </c>
      <c r="AG132" s="42">
        <f>COUNTA(C133:AD134)</f>
        <v>0</v>
      </c>
    </row>
    <row r="133" spans="2:33" x14ac:dyDescent="0.15">
      <c r="B133" s="74" t="s">
        <v>23</v>
      </c>
      <c r="C133" s="73"/>
      <c r="D133" s="69"/>
      <c r="E133" s="69"/>
      <c r="F133" s="69"/>
      <c r="G133" s="69"/>
      <c r="H133" s="69"/>
      <c r="I133" s="69"/>
      <c r="J133" s="69"/>
      <c r="K133" s="69"/>
      <c r="L133" s="69"/>
      <c r="M133" s="69"/>
      <c r="N133" s="69"/>
      <c r="O133" s="69"/>
      <c r="P133" s="69"/>
      <c r="Q133" s="69"/>
      <c r="R133" s="69"/>
      <c r="S133" s="69"/>
      <c r="T133" s="69"/>
      <c r="U133" s="69"/>
      <c r="V133" s="69"/>
      <c r="W133" s="69"/>
      <c r="X133" s="69"/>
      <c r="Y133" s="69"/>
      <c r="Z133" s="69"/>
      <c r="AA133" s="69"/>
      <c r="AB133" s="69"/>
      <c r="AC133" s="69"/>
      <c r="AD133" s="82"/>
      <c r="AE133" s="14"/>
      <c r="AF133" s="25" t="s">
        <v>2</v>
      </c>
      <c r="AG133" s="43">
        <f>IF(AND($G$5&gt;C131,$G$5&lt;=AD131),$G$5-C131+1-AG132,COUNTA(C131:AD131)-AG132)</f>
        <v>28</v>
      </c>
    </row>
    <row r="134" spans="2:33" x14ac:dyDescent="0.15">
      <c r="B134" s="75"/>
      <c r="C134" s="73"/>
      <c r="D134" s="70"/>
      <c r="E134" s="70"/>
      <c r="F134" s="70"/>
      <c r="G134" s="70"/>
      <c r="H134" s="70"/>
      <c r="I134" s="70"/>
      <c r="J134" s="70"/>
      <c r="K134" s="70"/>
      <c r="L134" s="70"/>
      <c r="M134" s="70"/>
      <c r="N134" s="70"/>
      <c r="O134" s="70"/>
      <c r="P134" s="70"/>
      <c r="Q134" s="70"/>
      <c r="R134" s="70"/>
      <c r="S134" s="70"/>
      <c r="T134" s="70"/>
      <c r="U134" s="70"/>
      <c r="V134" s="70"/>
      <c r="W134" s="70"/>
      <c r="X134" s="70"/>
      <c r="Y134" s="70"/>
      <c r="Z134" s="70"/>
      <c r="AA134" s="70"/>
      <c r="AB134" s="70"/>
      <c r="AC134" s="70"/>
      <c r="AD134" s="83"/>
      <c r="AE134" s="14"/>
      <c r="AF134" s="25" t="s">
        <v>9</v>
      </c>
      <c r="AG134" s="43">
        <f>+COUNTA(C135:AD136)</f>
        <v>0</v>
      </c>
    </row>
    <row r="135" spans="2:33" x14ac:dyDescent="0.15">
      <c r="B135" s="89" t="s">
        <v>0</v>
      </c>
      <c r="C135" s="91"/>
      <c r="D135" s="69"/>
      <c r="E135" s="78"/>
      <c r="F135" s="78"/>
      <c r="G135" s="69"/>
      <c r="H135" s="69"/>
      <c r="I135" s="69"/>
      <c r="J135" s="69"/>
      <c r="K135" s="69"/>
      <c r="L135" s="78"/>
      <c r="M135" s="78"/>
      <c r="N135" s="69"/>
      <c r="O135" s="69"/>
      <c r="P135" s="69"/>
      <c r="Q135" s="69"/>
      <c r="R135" s="69"/>
      <c r="S135" s="78"/>
      <c r="T135" s="78"/>
      <c r="U135" s="69"/>
      <c r="V135" s="69"/>
      <c r="W135" s="69"/>
      <c r="X135" s="69"/>
      <c r="Y135" s="69"/>
      <c r="Z135" s="78"/>
      <c r="AA135" s="78"/>
      <c r="AB135" s="69"/>
      <c r="AC135" s="69"/>
      <c r="AD135" s="82"/>
      <c r="AE135" s="14"/>
      <c r="AF135" s="25" t="s">
        <v>12</v>
      </c>
      <c r="AG135" s="27">
        <f>ROUNDDOWN(AG134/AG133,3)</f>
        <v>0</v>
      </c>
    </row>
    <row r="136" spans="2:33" ht="13.5" customHeight="1" x14ac:dyDescent="0.15">
      <c r="B136" s="90"/>
      <c r="C136" s="91"/>
      <c r="D136" s="70"/>
      <c r="E136" s="79"/>
      <c r="F136" s="79"/>
      <c r="G136" s="70"/>
      <c r="H136" s="70"/>
      <c r="I136" s="70"/>
      <c r="J136" s="70"/>
      <c r="K136" s="70"/>
      <c r="L136" s="79"/>
      <c r="M136" s="79"/>
      <c r="N136" s="70"/>
      <c r="O136" s="70"/>
      <c r="P136" s="70"/>
      <c r="Q136" s="70"/>
      <c r="R136" s="70"/>
      <c r="S136" s="79"/>
      <c r="T136" s="79"/>
      <c r="U136" s="70"/>
      <c r="V136" s="70"/>
      <c r="W136" s="70"/>
      <c r="X136" s="70"/>
      <c r="Y136" s="70"/>
      <c r="Z136" s="79"/>
      <c r="AA136" s="79"/>
      <c r="AB136" s="70"/>
      <c r="AC136" s="70"/>
      <c r="AD136" s="83"/>
      <c r="AE136" s="14"/>
      <c r="AF136" s="25" t="s">
        <v>13</v>
      </c>
      <c r="AG136" s="23">
        <f>+COUNTA(C137:AD138)</f>
        <v>0</v>
      </c>
    </row>
    <row r="137" spans="2:33" ht="13.5" customHeight="1" x14ac:dyDescent="0.15">
      <c r="B137" s="63" t="s">
        <v>10</v>
      </c>
      <c r="C137" s="65"/>
      <c r="D137" s="67"/>
      <c r="E137" s="67"/>
      <c r="F137" s="67"/>
      <c r="G137" s="67"/>
      <c r="H137" s="67"/>
      <c r="I137" s="67"/>
      <c r="J137" s="67"/>
      <c r="K137" s="67"/>
      <c r="L137" s="67"/>
      <c r="M137" s="67"/>
      <c r="N137" s="67"/>
      <c r="O137" s="67"/>
      <c r="P137" s="67"/>
      <c r="Q137" s="67"/>
      <c r="R137" s="67"/>
      <c r="S137" s="67"/>
      <c r="T137" s="67"/>
      <c r="U137" s="67"/>
      <c r="V137" s="67"/>
      <c r="W137" s="67"/>
      <c r="X137" s="67"/>
      <c r="Y137" s="67"/>
      <c r="Z137" s="67"/>
      <c r="AA137" s="67"/>
      <c r="AB137" s="67"/>
      <c r="AC137" s="67"/>
      <c r="AD137" s="87"/>
      <c r="AE137" s="14"/>
      <c r="AF137" s="29" t="s">
        <v>4</v>
      </c>
      <c r="AG137" s="30">
        <f>ROUNDDOWN(AG136/AG133,3)</f>
        <v>0</v>
      </c>
    </row>
    <row r="138" spans="2:33" ht="13.5" customHeight="1" x14ac:dyDescent="0.15">
      <c r="B138" s="64"/>
      <c r="C138" s="66"/>
      <c r="D138" s="68"/>
      <c r="E138" s="68"/>
      <c r="F138" s="68"/>
      <c r="G138" s="68"/>
      <c r="H138" s="68"/>
      <c r="I138" s="68"/>
      <c r="J138" s="68"/>
      <c r="K138" s="68"/>
      <c r="L138" s="68"/>
      <c r="M138" s="68"/>
      <c r="N138" s="68"/>
      <c r="O138" s="68"/>
      <c r="P138" s="68"/>
      <c r="Q138" s="68"/>
      <c r="R138" s="68"/>
      <c r="S138" s="68"/>
      <c r="T138" s="68"/>
      <c r="U138" s="68"/>
      <c r="V138" s="68"/>
      <c r="W138" s="68"/>
      <c r="X138" s="68"/>
      <c r="Y138" s="68"/>
      <c r="Z138" s="68"/>
      <c r="AA138" s="68"/>
      <c r="AB138" s="68"/>
      <c r="AC138" s="68"/>
      <c r="AD138" s="88"/>
      <c r="AE138" s="14"/>
      <c r="AF138" s="31"/>
      <c r="AG138" s="32"/>
    </row>
    <row r="140" spans="2:33" x14ac:dyDescent="0.15">
      <c r="B140" s="33" t="s">
        <v>14</v>
      </c>
      <c r="C140" s="34">
        <f>+AD131+1</f>
        <v>45156</v>
      </c>
      <c r="D140" s="35">
        <f>+C140+1</f>
        <v>45157</v>
      </c>
      <c r="E140" s="35">
        <f t="shared" ref="E140:V140" si="65">+D140+1</f>
        <v>45158</v>
      </c>
      <c r="F140" s="35">
        <f t="shared" si="65"/>
        <v>45159</v>
      </c>
      <c r="G140" s="35">
        <f t="shared" si="65"/>
        <v>45160</v>
      </c>
      <c r="H140" s="35">
        <f t="shared" si="65"/>
        <v>45161</v>
      </c>
      <c r="I140" s="35">
        <f t="shared" si="65"/>
        <v>45162</v>
      </c>
      <c r="J140" s="35">
        <f t="shared" si="65"/>
        <v>45163</v>
      </c>
      <c r="K140" s="35">
        <f t="shared" si="65"/>
        <v>45164</v>
      </c>
      <c r="L140" s="35">
        <f t="shared" si="65"/>
        <v>45165</v>
      </c>
      <c r="M140" s="35">
        <f t="shared" si="65"/>
        <v>45166</v>
      </c>
      <c r="N140" s="35">
        <f t="shared" si="65"/>
        <v>45167</v>
      </c>
      <c r="O140" s="35">
        <f t="shared" si="65"/>
        <v>45168</v>
      </c>
      <c r="P140" s="35">
        <f t="shared" si="65"/>
        <v>45169</v>
      </c>
      <c r="Q140" s="35">
        <f t="shared" si="65"/>
        <v>45170</v>
      </c>
      <c r="R140" s="35">
        <f t="shared" si="65"/>
        <v>45171</v>
      </c>
      <c r="S140" s="35">
        <f t="shared" si="65"/>
        <v>45172</v>
      </c>
      <c r="T140" s="35">
        <f t="shared" si="65"/>
        <v>45173</v>
      </c>
      <c r="U140" s="35">
        <f t="shared" si="65"/>
        <v>45174</v>
      </c>
      <c r="V140" s="35">
        <f t="shared" si="65"/>
        <v>45175</v>
      </c>
      <c r="W140" s="35">
        <f>+V140+1</f>
        <v>45176</v>
      </c>
      <c r="X140" s="35">
        <f t="shared" ref="X140:Z140" si="66">+W140+1</f>
        <v>45177</v>
      </c>
      <c r="Y140" s="35">
        <f t="shared" si="66"/>
        <v>45178</v>
      </c>
      <c r="Z140" s="35">
        <f t="shared" si="66"/>
        <v>45179</v>
      </c>
      <c r="AA140" s="35">
        <f>+Z140+1</f>
        <v>45180</v>
      </c>
      <c r="AB140" s="35">
        <f t="shared" ref="AB140" si="67">+AA140+1</f>
        <v>45181</v>
      </c>
      <c r="AC140" s="35">
        <f>+AB140+1</f>
        <v>45182</v>
      </c>
      <c r="AD140" s="36">
        <f t="shared" ref="AD140" si="68">+AC140+1</f>
        <v>45183</v>
      </c>
      <c r="AE140" s="19"/>
      <c r="AF140" s="80">
        <f>+AF131+1</f>
        <v>15</v>
      </c>
      <c r="AG140" s="81"/>
    </row>
    <row r="141" spans="2:33" x14ac:dyDescent="0.15">
      <c r="B141" s="37" t="s">
        <v>8</v>
      </c>
      <c r="C141" s="38" t="str">
        <f>TEXT(WEEKDAY(+C140),"aaa")</f>
        <v>金</v>
      </c>
      <c r="D141" s="39" t="str">
        <f t="shared" ref="D141:AD141" si="69">TEXT(WEEKDAY(+D140),"aaa")</f>
        <v>土</v>
      </c>
      <c r="E141" s="39" t="str">
        <f t="shared" si="69"/>
        <v>日</v>
      </c>
      <c r="F141" s="39" t="str">
        <f t="shared" si="69"/>
        <v>月</v>
      </c>
      <c r="G141" s="39" t="str">
        <f t="shared" si="69"/>
        <v>火</v>
      </c>
      <c r="H141" s="39" t="str">
        <f t="shared" si="69"/>
        <v>水</v>
      </c>
      <c r="I141" s="39" t="str">
        <f t="shared" si="69"/>
        <v>木</v>
      </c>
      <c r="J141" s="39" t="str">
        <f t="shared" si="69"/>
        <v>金</v>
      </c>
      <c r="K141" s="39" t="str">
        <f t="shared" si="69"/>
        <v>土</v>
      </c>
      <c r="L141" s="39" t="str">
        <f t="shared" si="69"/>
        <v>日</v>
      </c>
      <c r="M141" s="39" t="str">
        <f t="shared" si="69"/>
        <v>月</v>
      </c>
      <c r="N141" s="39" t="str">
        <f t="shared" si="69"/>
        <v>火</v>
      </c>
      <c r="O141" s="39" t="str">
        <f t="shared" si="69"/>
        <v>水</v>
      </c>
      <c r="P141" s="39" t="str">
        <f t="shared" si="69"/>
        <v>木</v>
      </c>
      <c r="Q141" s="39" t="str">
        <f t="shared" si="69"/>
        <v>金</v>
      </c>
      <c r="R141" s="39" t="str">
        <f t="shared" si="69"/>
        <v>土</v>
      </c>
      <c r="S141" s="39" t="str">
        <f t="shared" si="69"/>
        <v>日</v>
      </c>
      <c r="T141" s="39" t="str">
        <f t="shared" si="69"/>
        <v>月</v>
      </c>
      <c r="U141" s="39" t="str">
        <f t="shared" si="69"/>
        <v>火</v>
      </c>
      <c r="V141" s="39" t="str">
        <f t="shared" si="69"/>
        <v>水</v>
      </c>
      <c r="W141" s="39" t="str">
        <f t="shared" si="69"/>
        <v>木</v>
      </c>
      <c r="X141" s="39" t="str">
        <f t="shared" si="69"/>
        <v>金</v>
      </c>
      <c r="Y141" s="39" t="str">
        <f t="shared" si="69"/>
        <v>土</v>
      </c>
      <c r="Z141" s="39" t="str">
        <f t="shared" si="69"/>
        <v>日</v>
      </c>
      <c r="AA141" s="39" t="str">
        <f t="shared" si="69"/>
        <v>月</v>
      </c>
      <c r="AB141" s="39" t="str">
        <f t="shared" si="69"/>
        <v>火</v>
      </c>
      <c r="AC141" s="39" t="str">
        <f t="shared" si="69"/>
        <v>水</v>
      </c>
      <c r="AD141" s="40" t="str">
        <f t="shared" si="69"/>
        <v>木</v>
      </c>
      <c r="AE141" s="14"/>
      <c r="AF141" s="24" t="s">
        <v>22</v>
      </c>
      <c r="AG141" s="42">
        <f>COUNTA(C142:AD143)</f>
        <v>0</v>
      </c>
    </row>
    <row r="142" spans="2:33" x14ac:dyDescent="0.15">
      <c r="B142" s="74" t="s">
        <v>23</v>
      </c>
      <c r="C142" s="73"/>
      <c r="D142" s="69"/>
      <c r="E142" s="69"/>
      <c r="F142" s="69"/>
      <c r="G142" s="69"/>
      <c r="H142" s="69"/>
      <c r="I142" s="69"/>
      <c r="J142" s="69"/>
      <c r="K142" s="69"/>
      <c r="L142" s="69"/>
      <c r="M142" s="69"/>
      <c r="N142" s="69"/>
      <c r="O142" s="69"/>
      <c r="P142" s="69"/>
      <c r="Q142" s="69"/>
      <c r="R142" s="69"/>
      <c r="S142" s="69"/>
      <c r="T142" s="69"/>
      <c r="U142" s="69"/>
      <c r="V142" s="69"/>
      <c r="W142" s="69"/>
      <c r="X142" s="69"/>
      <c r="Y142" s="69"/>
      <c r="Z142" s="69"/>
      <c r="AA142" s="69"/>
      <c r="AB142" s="69"/>
      <c r="AC142" s="69"/>
      <c r="AD142" s="82"/>
      <c r="AE142" s="14"/>
      <c r="AF142" s="25" t="s">
        <v>2</v>
      </c>
      <c r="AG142" s="43">
        <f>IF(AND($G$5&gt;C140,$G$5&lt;=AD140),$G$5-C140+1-AG141,COUNTA(C140:AD140)-AG141)</f>
        <v>28</v>
      </c>
    </row>
    <row r="143" spans="2:33" x14ac:dyDescent="0.15">
      <c r="B143" s="75"/>
      <c r="C143" s="73"/>
      <c r="D143" s="70"/>
      <c r="E143" s="70"/>
      <c r="F143" s="70"/>
      <c r="G143" s="70"/>
      <c r="H143" s="70"/>
      <c r="I143" s="70"/>
      <c r="J143" s="70"/>
      <c r="K143" s="70"/>
      <c r="L143" s="70"/>
      <c r="M143" s="70"/>
      <c r="N143" s="70"/>
      <c r="O143" s="70"/>
      <c r="P143" s="70"/>
      <c r="Q143" s="70"/>
      <c r="R143" s="70"/>
      <c r="S143" s="70"/>
      <c r="T143" s="70"/>
      <c r="U143" s="70"/>
      <c r="V143" s="70"/>
      <c r="W143" s="70"/>
      <c r="X143" s="70"/>
      <c r="Y143" s="70"/>
      <c r="Z143" s="70"/>
      <c r="AA143" s="70"/>
      <c r="AB143" s="70"/>
      <c r="AC143" s="70"/>
      <c r="AD143" s="83"/>
      <c r="AE143" s="14"/>
      <c r="AF143" s="25" t="s">
        <v>9</v>
      </c>
      <c r="AG143" s="43">
        <f>+COUNTA(C144:AD145)</f>
        <v>0</v>
      </c>
    </row>
    <row r="144" spans="2:33" x14ac:dyDescent="0.15">
      <c r="B144" s="89" t="s">
        <v>0</v>
      </c>
      <c r="C144" s="91"/>
      <c r="D144" s="69"/>
      <c r="E144" s="78"/>
      <c r="F144" s="78"/>
      <c r="G144" s="69"/>
      <c r="H144" s="69"/>
      <c r="I144" s="69"/>
      <c r="J144" s="69"/>
      <c r="K144" s="69"/>
      <c r="L144" s="78"/>
      <c r="M144" s="78"/>
      <c r="N144" s="69"/>
      <c r="O144" s="69"/>
      <c r="P144" s="69"/>
      <c r="Q144" s="69"/>
      <c r="R144" s="69"/>
      <c r="S144" s="78"/>
      <c r="T144" s="78"/>
      <c r="U144" s="69"/>
      <c r="V144" s="69"/>
      <c r="W144" s="69"/>
      <c r="X144" s="69"/>
      <c r="Y144" s="69"/>
      <c r="Z144" s="78"/>
      <c r="AA144" s="78"/>
      <c r="AB144" s="69"/>
      <c r="AC144" s="69"/>
      <c r="AD144" s="82"/>
      <c r="AE144" s="14"/>
      <c r="AF144" s="25" t="s">
        <v>12</v>
      </c>
      <c r="AG144" s="27">
        <f>ROUNDDOWN(AG143/AG142,3)</f>
        <v>0</v>
      </c>
    </row>
    <row r="145" spans="2:33" ht="13.5" customHeight="1" x14ac:dyDescent="0.15">
      <c r="B145" s="90"/>
      <c r="C145" s="91"/>
      <c r="D145" s="70"/>
      <c r="E145" s="79"/>
      <c r="F145" s="79"/>
      <c r="G145" s="70"/>
      <c r="H145" s="70"/>
      <c r="I145" s="70"/>
      <c r="J145" s="70"/>
      <c r="K145" s="70"/>
      <c r="L145" s="79"/>
      <c r="M145" s="79"/>
      <c r="N145" s="70"/>
      <c r="O145" s="70"/>
      <c r="P145" s="70"/>
      <c r="Q145" s="70"/>
      <c r="R145" s="70"/>
      <c r="S145" s="79"/>
      <c r="T145" s="79"/>
      <c r="U145" s="70"/>
      <c r="V145" s="70"/>
      <c r="W145" s="70"/>
      <c r="X145" s="70"/>
      <c r="Y145" s="70"/>
      <c r="Z145" s="79"/>
      <c r="AA145" s="79"/>
      <c r="AB145" s="70"/>
      <c r="AC145" s="70"/>
      <c r="AD145" s="83"/>
      <c r="AE145" s="14"/>
      <c r="AF145" s="25" t="s">
        <v>13</v>
      </c>
      <c r="AG145" s="23">
        <f>+COUNTA(C146:AD147)</f>
        <v>0</v>
      </c>
    </row>
    <row r="146" spans="2:33" ht="13.5" customHeight="1" x14ac:dyDescent="0.15">
      <c r="B146" s="63" t="s">
        <v>10</v>
      </c>
      <c r="C146" s="65"/>
      <c r="D146" s="67"/>
      <c r="E146" s="67"/>
      <c r="F146" s="67"/>
      <c r="G146" s="67"/>
      <c r="H146" s="67"/>
      <c r="I146" s="67"/>
      <c r="J146" s="67"/>
      <c r="K146" s="67"/>
      <c r="L146" s="67"/>
      <c r="M146" s="67"/>
      <c r="N146" s="67"/>
      <c r="O146" s="67"/>
      <c r="P146" s="67"/>
      <c r="Q146" s="67"/>
      <c r="R146" s="67"/>
      <c r="S146" s="67"/>
      <c r="T146" s="67"/>
      <c r="U146" s="67"/>
      <c r="V146" s="67"/>
      <c r="W146" s="67"/>
      <c r="X146" s="67"/>
      <c r="Y146" s="67"/>
      <c r="Z146" s="67"/>
      <c r="AA146" s="67"/>
      <c r="AB146" s="67"/>
      <c r="AC146" s="67"/>
      <c r="AD146" s="87"/>
      <c r="AE146" s="14"/>
      <c r="AF146" s="29" t="s">
        <v>4</v>
      </c>
      <c r="AG146" s="30">
        <f>ROUNDDOWN(AG145/AG142,3)</f>
        <v>0</v>
      </c>
    </row>
    <row r="147" spans="2:33" ht="13.5" customHeight="1" x14ac:dyDescent="0.15">
      <c r="B147" s="64"/>
      <c r="C147" s="66"/>
      <c r="D147" s="68"/>
      <c r="E147" s="68"/>
      <c r="F147" s="68"/>
      <c r="G147" s="68"/>
      <c r="H147" s="68"/>
      <c r="I147" s="68"/>
      <c r="J147" s="68"/>
      <c r="K147" s="68"/>
      <c r="L147" s="68"/>
      <c r="M147" s="68"/>
      <c r="N147" s="68"/>
      <c r="O147" s="68"/>
      <c r="P147" s="68"/>
      <c r="Q147" s="68"/>
      <c r="R147" s="68"/>
      <c r="S147" s="68"/>
      <c r="T147" s="68"/>
      <c r="U147" s="68"/>
      <c r="V147" s="68"/>
      <c r="W147" s="68"/>
      <c r="X147" s="68"/>
      <c r="Y147" s="68"/>
      <c r="Z147" s="68"/>
      <c r="AA147" s="68"/>
      <c r="AB147" s="68"/>
      <c r="AC147" s="68"/>
      <c r="AD147" s="88"/>
      <c r="AE147" s="14"/>
      <c r="AF147" s="31"/>
      <c r="AG147" s="32"/>
    </row>
    <row r="149" spans="2:33" x14ac:dyDescent="0.15">
      <c r="B149" s="33" t="s">
        <v>14</v>
      </c>
      <c r="C149" s="34">
        <f>+AD140+1</f>
        <v>45184</v>
      </c>
      <c r="D149" s="35">
        <f>+C149+1</f>
        <v>45185</v>
      </c>
      <c r="E149" s="35">
        <f t="shared" ref="E149:V149" si="70">+D149+1</f>
        <v>45186</v>
      </c>
      <c r="F149" s="35">
        <f t="shared" si="70"/>
        <v>45187</v>
      </c>
      <c r="G149" s="35">
        <f t="shared" si="70"/>
        <v>45188</v>
      </c>
      <c r="H149" s="35">
        <f t="shared" si="70"/>
        <v>45189</v>
      </c>
      <c r="I149" s="35">
        <f t="shared" si="70"/>
        <v>45190</v>
      </c>
      <c r="J149" s="35">
        <f t="shared" si="70"/>
        <v>45191</v>
      </c>
      <c r="K149" s="35">
        <f t="shared" si="70"/>
        <v>45192</v>
      </c>
      <c r="L149" s="35">
        <f t="shared" si="70"/>
        <v>45193</v>
      </c>
      <c r="M149" s="35">
        <f t="shared" si="70"/>
        <v>45194</v>
      </c>
      <c r="N149" s="35">
        <f t="shared" si="70"/>
        <v>45195</v>
      </c>
      <c r="O149" s="35">
        <f t="shared" si="70"/>
        <v>45196</v>
      </c>
      <c r="P149" s="35">
        <f t="shared" si="70"/>
        <v>45197</v>
      </c>
      <c r="Q149" s="35">
        <f t="shared" si="70"/>
        <v>45198</v>
      </c>
      <c r="R149" s="35">
        <f t="shared" si="70"/>
        <v>45199</v>
      </c>
      <c r="S149" s="35">
        <f t="shared" si="70"/>
        <v>45200</v>
      </c>
      <c r="T149" s="35">
        <f t="shared" si="70"/>
        <v>45201</v>
      </c>
      <c r="U149" s="35">
        <f t="shared" si="70"/>
        <v>45202</v>
      </c>
      <c r="V149" s="35">
        <f t="shared" si="70"/>
        <v>45203</v>
      </c>
      <c r="W149" s="35">
        <f>+V149+1</f>
        <v>45204</v>
      </c>
      <c r="X149" s="35">
        <f t="shared" ref="X149:Z149" si="71">+W149+1</f>
        <v>45205</v>
      </c>
      <c r="Y149" s="35">
        <f t="shared" si="71"/>
        <v>45206</v>
      </c>
      <c r="Z149" s="35">
        <f t="shared" si="71"/>
        <v>45207</v>
      </c>
      <c r="AA149" s="35">
        <f>+Z149+1</f>
        <v>45208</v>
      </c>
      <c r="AB149" s="35">
        <f t="shared" ref="AB149" si="72">+AA149+1</f>
        <v>45209</v>
      </c>
      <c r="AC149" s="35">
        <f>+AB149+1</f>
        <v>45210</v>
      </c>
      <c r="AD149" s="36">
        <f t="shared" ref="AD149" si="73">+AC149+1</f>
        <v>45211</v>
      </c>
      <c r="AE149" s="19"/>
      <c r="AF149" s="80">
        <f>+AF140+1</f>
        <v>16</v>
      </c>
      <c r="AG149" s="81"/>
    </row>
    <row r="150" spans="2:33" x14ac:dyDescent="0.15">
      <c r="B150" s="37" t="s">
        <v>8</v>
      </c>
      <c r="C150" s="38" t="str">
        <f>TEXT(WEEKDAY(+C149),"aaa")</f>
        <v>金</v>
      </c>
      <c r="D150" s="39" t="str">
        <f t="shared" ref="D150:AD150" si="74">TEXT(WEEKDAY(+D149),"aaa")</f>
        <v>土</v>
      </c>
      <c r="E150" s="39" t="str">
        <f t="shared" si="74"/>
        <v>日</v>
      </c>
      <c r="F150" s="39" t="str">
        <f t="shared" si="74"/>
        <v>月</v>
      </c>
      <c r="G150" s="39" t="str">
        <f t="shared" si="74"/>
        <v>火</v>
      </c>
      <c r="H150" s="39" t="str">
        <f t="shared" si="74"/>
        <v>水</v>
      </c>
      <c r="I150" s="39" t="str">
        <f t="shared" si="74"/>
        <v>木</v>
      </c>
      <c r="J150" s="39" t="str">
        <f t="shared" si="74"/>
        <v>金</v>
      </c>
      <c r="K150" s="39" t="str">
        <f t="shared" si="74"/>
        <v>土</v>
      </c>
      <c r="L150" s="39" t="str">
        <f t="shared" si="74"/>
        <v>日</v>
      </c>
      <c r="M150" s="39" t="str">
        <f t="shared" si="74"/>
        <v>月</v>
      </c>
      <c r="N150" s="39" t="str">
        <f t="shared" si="74"/>
        <v>火</v>
      </c>
      <c r="O150" s="39" t="str">
        <f t="shared" si="74"/>
        <v>水</v>
      </c>
      <c r="P150" s="39" t="str">
        <f t="shared" si="74"/>
        <v>木</v>
      </c>
      <c r="Q150" s="39" t="str">
        <f t="shared" si="74"/>
        <v>金</v>
      </c>
      <c r="R150" s="39" t="str">
        <f t="shared" si="74"/>
        <v>土</v>
      </c>
      <c r="S150" s="39" t="str">
        <f t="shared" si="74"/>
        <v>日</v>
      </c>
      <c r="T150" s="39" t="str">
        <f t="shared" si="74"/>
        <v>月</v>
      </c>
      <c r="U150" s="39" t="str">
        <f t="shared" si="74"/>
        <v>火</v>
      </c>
      <c r="V150" s="39" t="str">
        <f t="shared" si="74"/>
        <v>水</v>
      </c>
      <c r="W150" s="39" t="str">
        <f t="shared" si="74"/>
        <v>木</v>
      </c>
      <c r="X150" s="39" t="str">
        <f t="shared" si="74"/>
        <v>金</v>
      </c>
      <c r="Y150" s="39" t="str">
        <f t="shared" si="74"/>
        <v>土</v>
      </c>
      <c r="Z150" s="39" t="str">
        <f t="shared" si="74"/>
        <v>日</v>
      </c>
      <c r="AA150" s="39" t="str">
        <f t="shared" si="74"/>
        <v>月</v>
      </c>
      <c r="AB150" s="39" t="str">
        <f t="shared" si="74"/>
        <v>火</v>
      </c>
      <c r="AC150" s="39" t="str">
        <f t="shared" si="74"/>
        <v>水</v>
      </c>
      <c r="AD150" s="40" t="str">
        <f t="shared" si="74"/>
        <v>木</v>
      </c>
      <c r="AE150" s="14"/>
      <c r="AF150" s="24" t="s">
        <v>22</v>
      </c>
      <c r="AG150" s="42">
        <f>COUNTA(C151:AD152)</f>
        <v>0</v>
      </c>
    </row>
    <row r="151" spans="2:33" x14ac:dyDescent="0.15">
      <c r="B151" s="74" t="s">
        <v>23</v>
      </c>
      <c r="C151" s="73"/>
      <c r="D151" s="69"/>
      <c r="E151" s="69"/>
      <c r="F151" s="69"/>
      <c r="G151" s="69"/>
      <c r="H151" s="69"/>
      <c r="I151" s="69"/>
      <c r="J151" s="69"/>
      <c r="K151" s="69"/>
      <c r="L151" s="69"/>
      <c r="M151" s="69"/>
      <c r="N151" s="69"/>
      <c r="O151" s="69"/>
      <c r="P151" s="69"/>
      <c r="Q151" s="69"/>
      <c r="R151" s="69"/>
      <c r="S151" s="69"/>
      <c r="T151" s="69"/>
      <c r="U151" s="69"/>
      <c r="V151" s="69"/>
      <c r="W151" s="69"/>
      <c r="X151" s="69"/>
      <c r="Y151" s="69"/>
      <c r="Z151" s="69"/>
      <c r="AA151" s="69"/>
      <c r="AB151" s="69"/>
      <c r="AC151" s="69"/>
      <c r="AD151" s="82"/>
      <c r="AE151" s="14"/>
      <c r="AF151" s="25" t="s">
        <v>2</v>
      </c>
      <c r="AG151" s="43">
        <f>IF(AND($G$5&gt;C149,$G$5&lt;=AD149),$G$5-C149+1-AG150,COUNTA(C149:AD149)-AG150)</f>
        <v>28</v>
      </c>
    </row>
    <row r="152" spans="2:33" x14ac:dyDescent="0.15">
      <c r="B152" s="75"/>
      <c r="C152" s="73"/>
      <c r="D152" s="70"/>
      <c r="E152" s="70"/>
      <c r="F152" s="70"/>
      <c r="G152" s="70"/>
      <c r="H152" s="70"/>
      <c r="I152" s="70"/>
      <c r="J152" s="70"/>
      <c r="K152" s="70"/>
      <c r="L152" s="70"/>
      <c r="M152" s="70"/>
      <c r="N152" s="70"/>
      <c r="O152" s="70"/>
      <c r="P152" s="70"/>
      <c r="Q152" s="70"/>
      <c r="R152" s="70"/>
      <c r="S152" s="70"/>
      <c r="T152" s="70"/>
      <c r="U152" s="70"/>
      <c r="V152" s="70"/>
      <c r="W152" s="70"/>
      <c r="X152" s="70"/>
      <c r="Y152" s="70"/>
      <c r="Z152" s="70"/>
      <c r="AA152" s="70"/>
      <c r="AB152" s="70"/>
      <c r="AC152" s="70"/>
      <c r="AD152" s="83"/>
      <c r="AE152" s="14"/>
      <c r="AF152" s="25" t="s">
        <v>9</v>
      </c>
      <c r="AG152" s="43">
        <f>+COUNTA(C153:AD154)</f>
        <v>0</v>
      </c>
    </row>
    <row r="153" spans="2:33" x14ac:dyDescent="0.15">
      <c r="B153" s="89" t="s">
        <v>0</v>
      </c>
      <c r="C153" s="91"/>
      <c r="D153" s="69"/>
      <c r="E153" s="78"/>
      <c r="F153" s="78"/>
      <c r="G153" s="69"/>
      <c r="H153" s="69"/>
      <c r="I153" s="69"/>
      <c r="J153" s="69"/>
      <c r="K153" s="69"/>
      <c r="L153" s="78"/>
      <c r="M153" s="78"/>
      <c r="N153" s="69"/>
      <c r="O153" s="69"/>
      <c r="P153" s="69"/>
      <c r="Q153" s="69"/>
      <c r="R153" s="69"/>
      <c r="S153" s="78"/>
      <c r="T153" s="78"/>
      <c r="U153" s="69"/>
      <c r="V153" s="69"/>
      <c r="W153" s="69"/>
      <c r="X153" s="69"/>
      <c r="Y153" s="69"/>
      <c r="Z153" s="78"/>
      <c r="AA153" s="78"/>
      <c r="AB153" s="69"/>
      <c r="AC153" s="69"/>
      <c r="AD153" s="82"/>
      <c r="AE153" s="14"/>
      <c r="AF153" s="25" t="s">
        <v>12</v>
      </c>
      <c r="AG153" s="27">
        <f>ROUNDDOWN(AG152/AG151,3)</f>
        <v>0</v>
      </c>
    </row>
    <row r="154" spans="2:33" ht="13.5" customHeight="1" x14ac:dyDescent="0.15">
      <c r="B154" s="90"/>
      <c r="C154" s="91"/>
      <c r="D154" s="70"/>
      <c r="E154" s="79"/>
      <c r="F154" s="79"/>
      <c r="G154" s="70"/>
      <c r="H154" s="70"/>
      <c r="I154" s="70"/>
      <c r="J154" s="70"/>
      <c r="K154" s="70"/>
      <c r="L154" s="79"/>
      <c r="M154" s="79"/>
      <c r="N154" s="70"/>
      <c r="O154" s="70"/>
      <c r="P154" s="70"/>
      <c r="Q154" s="70"/>
      <c r="R154" s="70"/>
      <c r="S154" s="79"/>
      <c r="T154" s="79"/>
      <c r="U154" s="70"/>
      <c r="V154" s="70"/>
      <c r="W154" s="70"/>
      <c r="X154" s="70"/>
      <c r="Y154" s="70"/>
      <c r="Z154" s="79"/>
      <c r="AA154" s="79"/>
      <c r="AB154" s="70"/>
      <c r="AC154" s="70"/>
      <c r="AD154" s="83"/>
      <c r="AE154" s="14"/>
      <c r="AF154" s="25" t="s">
        <v>13</v>
      </c>
      <c r="AG154" s="23">
        <f>+COUNTA(C155:AD156)</f>
        <v>0</v>
      </c>
    </row>
    <row r="155" spans="2:33" ht="13.5" customHeight="1" x14ac:dyDescent="0.15">
      <c r="B155" s="63" t="s">
        <v>10</v>
      </c>
      <c r="C155" s="65"/>
      <c r="D155" s="67"/>
      <c r="E155" s="67"/>
      <c r="F155" s="67"/>
      <c r="G155" s="67"/>
      <c r="H155" s="67"/>
      <c r="I155" s="67"/>
      <c r="J155" s="67"/>
      <c r="K155" s="67"/>
      <c r="L155" s="67"/>
      <c r="M155" s="67"/>
      <c r="N155" s="67"/>
      <c r="O155" s="67"/>
      <c r="P155" s="67"/>
      <c r="Q155" s="67"/>
      <c r="R155" s="67"/>
      <c r="S155" s="67"/>
      <c r="T155" s="67"/>
      <c r="U155" s="67"/>
      <c r="V155" s="67"/>
      <c r="W155" s="67"/>
      <c r="X155" s="67"/>
      <c r="Y155" s="67"/>
      <c r="Z155" s="67"/>
      <c r="AA155" s="67"/>
      <c r="AB155" s="67"/>
      <c r="AC155" s="67"/>
      <c r="AD155" s="87"/>
      <c r="AE155" s="14"/>
      <c r="AF155" s="29" t="s">
        <v>4</v>
      </c>
      <c r="AG155" s="30">
        <f>ROUNDDOWN(AG154/AG151,3)</f>
        <v>0</v>
      </c>
    </row>
    <row r="156" spans="2:33" ht="13.5" customHeight="1" x14ac:dyDescent="0.15">
      <c r="B156" s="64"/>
      <c r="C156" s="66"/>
      <c r="D156" s="68"/>
      <c r="E156" s="68"/>
      <c r="F156" s="68"/>
      <c r="G156" s="68"/>
      <c r="H156" s="68"/>
      <c r="I156" s="68"/>
      <c r="J156" s="68"/>
      <c r="K156" s="68"/>
      <c r="L156" s="68"/>
      <c r="M156" s="68"/>
      <c r="N156" s="68"/>
      <c r="O156" s="68"/>
      <c r="P156" s="68"/>
      <c r="Q156" s="68"/>
      <c r="R156" s="68"/>
      <c r="S156" s="68"/>
      <c r="T156" s="68"/>
      <c r="U156" s="68"/>
      <c r="V156" s="68"/>
      <c r="W156" s="68"/>
      <c r="X156" s="68"/>
      <c r="Y156" s="68"/>
      <c r="Z156" s="68"/>
      <c r="AA156" s="68"/>
      <c r="AB156" s="68"/>
      <c r="AC156" s="68"/>
      <c r="AD156" s="88"/>
      <c r="AE156" s="14"/>
      <c r="AF156" s="31"/>
      <c r="AG156" s="32"/>
    </row>
    <row r="158" spans="2:33" x14ac:dyDescent="0.15">
      <c r="B158" s="33" t="s">
        <v>14</v>
      </c>
      <c r="C158" s="34">
        <f>+AD149+1</f>
        <v>45212</v>
      </c>
      <c r="D158" s="35">
        <f>+C158+1</f>
        <v>45213</v>
      </c>
      <c r="E158" s="35">
        <f t="shared" ref="E158:V158" si="75">+D158+1</f>
        <v>45214</v>
      </c>
      <c r="F158" s="35">
        <f t="shared" si="75"/>
        <v>45215</v>
      </c>
      <c r="G158" s="35">
        <f t="shared" si="75"/>
        <v>45216</v>
      </c>
      <c r="H158" s="35">
        <f t="shared" si="75"/>
        <v>45217</v>
      </c>
      <c r="I158" s="35">
        <f t="shared" si="75"/>
        <v>45218</v>
      </c>
      <c r="J158" s="35">
        <f t="shared" si="75"/>
        <v>45219</v>
      </c>
      <c r="K158" s="35">
        <f t="shared" si="75"/>
        <v>45220</v>
      </c>
      <c r="L158" s="35">
        <f t="shared" si="75"/>
        <v>45221</v>
      </c>
      <c r="M158" s="35">
        <f t="shared" si="75"/>
        <v>45222</v>
      </c>
      <c r="N158" s="35">
        <f t="shared" si="75"/>
        <v>45223</v>
      </c>
      <c r="O158" s="35">
        <f t="shared" si="75"/>
        <v>45224</v>
      </c>
      <c r="P158" s="35">
        <f t="shared" si="75"/>
        <v>45225</v>
      </c>
      <c r="Q158" s="35">
        <f t="shared" si="75"/>
        <v>45226</v>
      </c>
      <c r="R158" s="35">
        <f t="shared" si="75"/>
        <v>45227</v>
      </c>
      <c r="S158" s="35">
        <f t="shared" si="75"/>
        <v>45228</v>
      </c>
      <c r="T158" s="35">
        <f t="shared" si="75"/>
        <v>45229</v>
      </c>
      <c r="U158" s="35">
        <f t="shared" si="75"/>
        <v>45230</v>
      </c>
      <c r="V158" s="35">
        <f t="shared" si="75"/>
        <v>45231</v>
      </c>
      <c r="W158" s="35">
        <f>+V158+1</f>
        <v>45232</v>
      </c>
      <c r="X158" s="35">
        <f t="shared" ref="X158:Z158" si="76">+W158+1</f>
        <v>45233</v>
      </c>
      <c r="Y158" s="35">
        <f t="shared" si="76"/>
        <v>45234</v>
      </c>
      <c r="Z158" s="35">
        <f t="shared" si="76"/>
        <v>45235</v>
      </c>
      <c r="AA158" s="35">
        <f>+Z158+1</f>
        <v>45236</v>
      </c>
      <c r="AB158" s="35">
        <f t="shared" ref="AB158" si="77">+AA158+1</f>
        <v>45237</v>
      </c>
      <c r="AC158" s="35">
        <f>+AB158+1</f>
        <v>45238</v>
      </c>
      <c r="AD158" s="36">
        <f t="shared" ref="AD158" si="78">+AC158+1</f>
        <v>45239</v>
      </c>
      <c r="AE158" s="19"/>
      <c r="AF158" s="80">
        <f>+AF149+1</f>
        <v>17</v>
      </c>
      <c r="AG158" s="81"/>
    </row>
    <row r="159" spans="2:33" x14ac:dyDescent="0.15">
      <c r="B159" s="37" t="s">
        <v>8</v>
      </c>
      <c r="C159" s="38" t="str">
        <f>TEXT(WEEKDAY(+C158),"aaa")</f>
        <v>金</v>
      </c>
      <c r="D159" s="39" t="str">
        <f t="shared" ref="D159:AD159" si="79">TEXT(WEEKDAY(+D158),"aaa")</f>
        <v>土</v>
      </c>
      <c r="E159" s="39" t="str">
        <f t="shared" si="79"/>
        <v>日</v>
      </c>
      <c r="F159" s="39" t="str">
        <f t="shared" si="79"/>
        <v>月</v>
      </c>
      <c r="G159" s="39" t="str">
        <f t="shared" si="79"/>
        <v>火</v>
      </c>
      <c r="H159" s="39" t="str">
        <f t="shared" si="79"/>
        <v>水</v>
      </c>
      <c r="I159" s="39" t="str">
        <f t="shared" si="79"/>
        <v>木</v>
      </c>
      <c r="J159" s="39" t="str">
        <f t="shared" si="79"/>
        <v>金</v>
      </c>
      <c r="K159" s="39" t="str">
        <f t="shared" si="79"/>
        <v>土</v>
      </c>
      <c r="L159" s="39" t="str">
        <f t="shared" si="79"/>
        <v>日</v>
      </c>
      <c r="M159" s="39" t="str">
        <f t="shared" si="79"/>
        <v>月</v>
      </c>
      <c r="N159" s="39" t="str">
        <f t="shared" si="79"/>
        <v>火</v>
      </c>
      <c r="O159" s="39" t="str">
        <f t="shared" si="79"/>
        <v>水</v>
      </c>
      <c r="P159" s="39" t="str">
        <f t="shared" si="79"/>
        <v>木</v>
      </c>
      <c r="Q159" s="39" t="str">
        <f t="shared" si="79"/>
        <v>金</v>
      </c>
      <c r="R159" s="39" t="str">
        <f t="shared" si="79"/>
        <v>土</v>
      </c>
      <c r="S159" s="39" t="str">
        <f t="shared" si="79"/>
        <v>日</v>
      </c>
      <c r="T159" s="39" t="str">
        <f t="shared" si="79"/>
        <v>月</v>
      </c>
      <c r="U159" s="39" t="str">
        <f t="shared" si="79"/>
        <v>火</v>
      </c>
      <c r="V159" s="39" t="str">
        <f t="shared" si="79"/>
        <v>水</v>
      </c>
      <c r="W159" s="39" t="str">
        <f t="shared" si="79"/>
        <v>木</v>
      </c>
      <c r="X159" s="39" t="str">
        <f t="shared" si="79"/>
        <v>金</v>
      </c>
      <c r="Y159" s="39" t="str">
        <f t="shared" si="79"/>
        <v>土</v>
      </c>
      <c r="Z159" s="39" t="str">
        <f t="shared" si="79"/>
        <v>日</v>
      </c>
      <c r="AA159" s="39" t="str">
        <f t="shared" si="79"/>
        <v>月</v>
      </c>
      <c r="AB159" s="39" t="str">
        <f t="shared" si="79"/>
        <v>火</v>
      </c>
      <c r="AC159" s="39" t="str">
        <f t="shared" si="79"/>
        <v>水</v>
      </c>
      <c r="AD159" s="40" t="str">
        <f t="shared" si="79"/>
        <v>木</v>
      </c>
      <c r="AE159" s="14"/>
      <c r="AF159" s="24" t="s">
        <v>22</v>
      </c>
      <c r="AG159" s="42">
        <f>COUNTA(C160:AD161)</f>
        <v>0</v>
      </c>
    </row>
    <row r="160" spans="2:33" x14ac:dyDescent="0.15">
      <c r="B160" s="74" t="s">
        <v>23</v>
      </c>
      <c r="C160" s="73"/>
      <c r="D160" s="69"/>
      <c r="E160" s="69"/>
      <c r="F160" s="69"/>
      <c r="G160" s="69"/>
      <c r="H160" s="69"/>
      <c r="I160" s="69"/>
      <c r="J160" s="69"/>
      <c r="K160" s="69"/>
      <c r="L160" s="69"/>
      <c r="M160" s="69"/>
      <c r="N160" s="69"/>
      <c r="O160" s="69"/>
      <c r="P160" s="69"/>
      <c r="Q160" s="69"/>
      <c r="R160" s="69"/>
      <c r="S160" s="69"/>
      <c r="T160" s="69"/>
      <c r="U160" s="69"/>
      <c r="V160" s="69"/>
      <c r="W160" s="69"/>
      <c r="X160" s="69"/>
      <c r="Y160" s="69"/>
      <c r="Z160" s="69"/>
      <c r="AA160" s="69"/>
      <c r="AB160" s="69"/>
      <c r="AC160" s="69"/>
      <c r="AD160" s="82"/>
      <c r="AE160" s="14"/>
      <c r="AF160" s="25" t="s">
        <v>2</v>
      </c>
      <c r="AG160" s="43">
        <f>IF(AND($G$5&gt;C158,$G$5&lt;=AD158),$G$5-C158+1-AG159,COUNTA(C158:AD158)-AG159)</f>
        <v>28</v>
      </c>
    </row>
    <row r="161" spans="2:33" x14ac:dyDescent="0.15">
      <c r="B161" s="75"/>
      <c r="C161" s="73"/>
      <c r="D161" s="70"/>
      <c r="E161" s="70"/>
      <c r="F161" s="70"/>
      <c r="G161" s="70"/>
      <c r="H161" s="70"/>
      <c r="I161" s="70"/>
      <c r="J161" s="70"/>
      <c r="K161" s="70"/>
      <c r="L161" s="70"/>
      <c r="M161" s="70"/>
      <c r="N161" s="70"/>
      <c r="O161" s="70"/>
      <c r="P161" s="70"/>
      <c r="Q161" s="70"/>
      <c r="R161" s="70"/>
      <c r="S161" s="70"/>
      <c r="T161" s="70"/>
      <c r="U161" s="70"/>
      <c r="V161" s="70"/>
      <c r="W161" s="70"/>
      <c r="X161" s="70"/>
      <c r="Y161" s="70"/>
      <c r="Z161" s="70"/>
      <c r="AA161" s="70"/>
      <c r="AB161" s="70"/>
      <c r="AC161" s="70"/>
      <c r="AD161" s="83"/>
      <c r="AE161" s="14"/>
      <c r="AF161" s="25" t="s">
        <v>9</v>
      </c>
      <c r="AG161" s="43">
        <f>+COUNTA(C162:AD163)</f>
        <v>0</v>
      </c>
    </row>
    <row r="162" spans="2:33" x14ac:dyDescent="0.15">
      <c r="B162" s="89" t="s">
        <v>0</v>
      </c>
      <c r="C162" s="91"/>
      <c r="D162" s="69"/>
      <c r="E162" s="78"/>
      <c r="F162" s="78"/>
      <c r="G162" s="69"/>
      <c r="H162" s="69"/>
      <c r="I162" s="69"/>
      <c r="J162" s="69"/>
      <c r="K162" s="69"/>
      <c r="L162" s="78"/>
      <c r="M162" s="78"/>
      <c r="N162" s="69"/>
      <c r="O162" s="69"/>
      <c r="P162" s="69"/>
      <c r="Q162" s="69"/>
      <c r="R162" s="69"/>
      <c r="S162" s="78"/>
      <c r="T162" s="78"/>
      <c r="U162" s="69"/>
      <c r="V162" s="69"/>
      <c r="W162" s="69"/>
      <c r="X162" s="69"/>
      <c r="Y162" s="69"/>
      <c r="Z162" s="78"/>
      <c r="AA162" s="78"/>
      <c r="AB162" s="69"/>
      <c r="AC162" s="69"/>
      <c r="AD162" s="82"/>
      <c r="AE162" s="14"/>
      <c r="AF162" s="25" t="s">
        <v>12</v>
      </c>
      <c r="AG162" s="27">
        <f>ROUNDDOWN(AG161/AG160,3)</f>
        <v>0</v>
      </c>
    </row>
    <row r="163" spans="2:33" ht="13.5" customHeight="1" x14ac:dyDescent="0.15">
      <c r="B163" s="90"/>
      <c r="C163" s="91"/>
      <c r="D163" s="70"/>
      <c r="E163" s="79"/>
      <c r="F163" s="79"/>
      <c r="G163" s="70"/>
      <c r="H163" s="70"/>
      <c r="I163" s="70"/>
      <c r="J163" s="70"/>
      <c r="K163" s="70"/>
      <c r="L163" s="79"/>
      <c r="M163" s="79"/>
      <c r="N163" s="70"/>
      <c r="O163" s="70"/>
      <c r="P163" s="70"/>
      <c r="Q163" s="70"/>
      <c r="R163" s="70"/>
      <c r="S163" s="79"/>
      <c r="T163" s="79"/>
      <c r="U163" s="70"/>
      <c r="V163" s="70"/>
      <c r="W163" s="70"/>
      <c r="X163" s="70"/>
      <c r="Y163" s="70"/>
      <c r="Z163" s="79"/>
      <c r="AA163" s="79"/>
      <c r="AB163" s="70"/>
      <c r="AC163" s="70"/>
      <c r="AD163" s="83"/>
      <c r="AE163" s="14"/>
      <c r="AF163" s="25" t="s">
        <v>13</v>
      </c>
      <c r="AG163" s="23">
        <f>+COUNTA(C164:AD165)</f>
        <v>0</v>
      </c>
    </row>
    <row r="164" spans="2:33" ht="13.5" customHeight="1" x14ac:dyDescent="0.15">
      <c r="B164" s="63" t="s">
        <v>10</v>
      </c>
      <c r="C164" s="65"/>
      <c r="D164" s="67"/>
      <c r="E164" s="67"/>
      <c r="F164" s="67"/>
      <c r="G164" s="67"/>
      <c r="H164" s="67"/>
      <c r="I164" s="67"/>
      <c r="J164" s="67"/>
      <c r="K164" s="67"/>
      <c r="L164" s="67"/>
      <c r="M164" s="67"/>
      <c r="N164" s="67"/>
      <c r="O164" s="67"/>
      <c r="P164" s="67"/>
      <c r="Q164" s="67"/>
      <c r="R164" s="67"/>
      <c r="S164" s="67"/>
      <c r="T164" s="67"/>
      <c r="U164" s="67"/>
      <c r="V164" s="67"/>
      <c r="W164" s="67"/>
      <c r="X164" s="67"/>
      <c r="Y164" s="67"/>
      <c r="Z164" s="67"/>
      <c r="AA164" s="67"/>
      <c r="AB164" s="67"/>
      <c r="AC164" s="67"/>
      <c r="AD164" s="87"/>
      <c r="AE164" s="14"/>
      <c r="AF164" s="29" t="s">
        <v>4</v>
      </c>
      <c r="AG164" s="30">
        <f>ROUNDDOWN(AG163/AG160,3)</f>
        <v>0</v>
      </c>
    </row>
    <row r="165" spans="2:33" ht="13.5" customHeight="1" x14ac:dyDescent="0.15">
      <c r="B165" s="64"/>
      <c r="C165" s="66"/>
      <c r="D165" s="68"/>
      <c r="E165" s="68"/>
      <c r="F165" s="68"/>
      <c r="G165" s="68"/>
      <c r="H165" s="68"/>
      <c r="I165" s="68"/>
      <c r="J165" s="68"/>
      <c r="K165" s="68"/>
      <c r="L165" s="68"/>
      <c r="M165" s="68"/>
      <c r="N165" s="68"/>
      <c r="O165" s="68"/>
      <c r="P165" s="68"/>
      <c r="Q165" s="68"/>
      <c r="R165" s="68"/>
      <c r="S165" s="68"/>
      <c r="T165" s="68"/>
      <c r="U165" s="68"/>
      <c r="V165" s="68"/>
      <c r="W165" s="68"/>
      <c r="X165" s="68"/>
      <c r="Y165" s="68"/>
      <c r="Z165" s="68"/>
      <c r="AA165" s="68"/>
      <c r="AB165" s="68"/>
      <c r="AC165" s="68"/>
      <c r="AD165" s="88"/>
      <c r="AE165" s="14"/>
      <c r="AF165" s="31"/>
      <c r="AG165" s="32"/>
    </row>
    <row r="167" spans="2:33" x14ac:dyDescent="0.15">
      <c r="B167" s="33" t="s">
        <v>14</v>
      </c>
      <c r="C167" s="34">
        <f>+AD158+1</f>
        <v>45240</v>
      </c>
      <c r="D167" s="35">
        <f>+C167+1</f>
        <v>45241</v>
      </c>
      <c r="E167" s="35">
        <f t="shared" ref="E167:V167" si="80">+D167+1</f>
        <v>45242</v>
      </c>
      <c r="F167" s="35">
        <f t="shared" si="80"/>
        <v>45243</v>
      </c>
      <c r="G167" s="35">
        <f t="shared" si="80"/>
        <v>45244</v>
      </c>
      <c r="H167" s="35">
        <f t="shared" si="80"/>
        <v>45245</v>
      </c>
      <c r="I167" s="35">
        <f t="shared" si="80"/>
        <v>45246</v>
      </c>
      <c r="J167" s="35">
        <f t="shared" si="80"/>
        <v>45247</v>
      </c>
      <c r="K167" s="35">
        <f t="shared" si="80"/>
        <v>45248</v>
      </c>
      <c r="L167" s="35">
        <f t="shared" si="80"/>
        <v>45249</v>
      </c>
      <c r="M167" s="35">
        <f t="shared" si="80"/>
        <v>45250</v>
      </c>
      <c r="N167" s="35">
        <f t="shared" si="80"/>
        <v>45251</v>
      </c>
      <c r="O167" s="35">
        <f t="shared" si="80"/>
        <v>45252</v>
      </c>
      <c r="P167" s="35">
        <f t="shared" si="80"/>
        <v>45253</v>
      </c>
      <c r="Q167" s="35">
        <f t="shared" si="80"/>
        <v>45254</v>
      </c>
      <c r="R167" s="35">
        <f t="shared" si="80"/>
        <v>45255</v>
      </c>
      <c r="S167" s="35">
        <f t="shared" si="80"/>
        <v>45256</v>
      </c>
      <c r="T167" s="35">
        <f t="shared" si="80"/>
        <v>45257</v>
      </c>
      <c r="U167" s="35">
        <f t="shared" si="80"/>
        <v>45258</v>
      </c>
      <c r="V167" s="35">
        <f t="shared" si="80"/>
        <v>45259</v>
      </c>
      <c r="W167" s="35">
        <f>+V167+1</f>
        <v>45260</v>
      </c>
      <c r="X167" s="35">
        <f t="shared" ref="X167:Z167" si="81">+W167+1</f>
        <v>45261</v>
      </c>
      <c r="Y167" s="35">
        <f t="shared" si="81"/>
        <v>45262</v>
      </c>
      <c r="Z167" s="35">
        <f t="shared" si="81"/>
        <v>45263</v>
      </c>
      <c r="AA167" s="35">
        <f>+Z167+1</f>
        <v>45264</v>
      </c>
      <c r="AB167" s="35">
        <f t="shared" ref="AB167" si="82">+AA167+1</f>
        <v>45265</v>
      </c>
      <c r="AC167" s="35">
        <f>+AB167+1</f>
        <v>45266</v>
      </c>
      <c r="AD167" s="36">
        <f t="shared" ref="AD167" si="83">+AC167+1</f>
        <v>45267</v>
      </c>
      <c r="AE167" s="19"/>
      <c r="AF167" s="80">
        <f>+AF158+1</f>
        <v>18</v>
      </c>
      <c r="AG167" s="81"/>
    </row>
    <row r="168" spans="2:33" x14ac:dyDescent="0.15">
      <c r="B168" s="37" t="s">
        <v>8</v>
      </c>
      <c r="C168" s="38" t="str">
        <f>TEXT(WEEKDAY(+C167),"aaa")</f>
        <v>金</v>
      </c>
      <c r="D168" s="39" t="str">
        <f t="shared" ref="D168:AD168" si="84">TEXT(WEEKDAY(+D167),"aaa")</f>
        <v>土</v>
      </c>
      <c r="E168" s="39" t="str">
        <f t="shared" si="84"/>
        <v>日</v>
      </c>
      <c r="F168" s="39" t="str">
        <f t="shared" si="84"/>
        <v>月</v>
      </c>
      <c r="G168" s="39" t="str">
        <f t="shared" si="84"/>
        <v>火</v>
      </c>
      <c r="H168" s="39" t="str">
        <f t="shared" si="84"/>
        <v>水</v>
      </c>
      <c r="I168" s="39" t="str">
        <f t="shared" si="84"/>
        <v>木</v>
      </c>
      <c r="J168" s="39" t="str">
        <f t="shared" si="84"/>
        <v>金</v>
      </c>
      <c r="K168" s="39" t="str">
        <f t="shared" si="84"/>
        <v>土</v>
      </c>
      <c r="L168" s="39" t="str">
        <f t="shared" si="84"/>
        <v>日</v>
      </c>
      <c r="M168" s="39" t="str">
        <f t="shared" si="84"/>
        <v>月</v>
      </c>
      <c r="N168" s="39" t="str">
        <f t="shared" si="84"/>
        <v>火</v>
      </c>
      <c r="O168" s="39" t="str">
        <f t="shared" si="84"/>
        <v>水</v>
      </c>
      <c r="P168" s="39" t="str">
        <f t="shared" si="84"/>
        <v>木</v>
      </c>
      <c r="Q168" s="39" t="str">
        <f t="shared" si="84"/>
        <v>金</v>
      </c>
      <c r="R168" s="39" t="str">
        <f t="shared" si="84"/>
        <v>土</v>
      </c>
      <c r="S168" s="39" t="str">
        <f t="shared" si="84"/>
        <v>日</v>
      </c>
      <c r="T168" s="39" t="str">
        <f t="shared" si="84"/>
        <v>月</v>
      </c>
      <c r="U168" s="39" t="str">
        <f t="shared" si="84"/>
        <v>火</v>
      </c>
      <c r="V168" s="39" t="str">
        <f t="shared" si="84"/>
        <v>水</v>
      </c>
      <c r="W168" s="39" t="str">
        <f t="shared" si="84"/>
        <v>木</v>
      </c>
      <c r="X168" s="39" t="str">
        <f t="shared" si="84"/>
        <v>金</v>
      </c>
      <c r="Y168" s="39" t="str">
        <f t="shared" si="84"/>
        <v>土</v>
      </c>
      <c r="Z168" s="39" t="str">
        <f t="shared" si="84"/>
        <v>日</v>
      </c>
      <c r="AA168" s="39" t="str">
        <f t="shared" si="84"/>
        <v>月</v>
      </c>
      <c r="AB168" s="39" t="str">
        <f t="shared" si="84"/>
        <v>火</v>
      </c>
      <c r="AC168" s="39" t="str">
        <f t="shared" si="84"/>
        <v>水</v>
      </c>
      <c r="AD168" s="40" t="str">
        <f t="shared" si="84"/>
        <v>木</v>
      </c>
      <c r="AE168" s="14"/>
      <c r="AF168" s="24" t="s">
        <v>22</v>
      </c>
      <c r="AG168" s="42">
        <f>COUNTA(C169:AD170)</f>
        <v>0</v>
      </c>
    </row>
    <row r="169" spans="2:33" x14ac:dyDescent="0.15">
      <c r="B169" s="74" t="s">
        <v>23</v>
      </c>
      <c r="C169" s="73"/>
      <c r="D169" s="69"/>
      <c r="E169" s="69"/>
      <c r="F169" s="69"/>
      <c r="G169" s="69"/>
      <c r="H169" s="69"/>
      <c r="I169" s="69"/>
      <c r="J169" s="69"/>
      <c r="K169" s="69"/>
      <c r="L169" s="69"/>
      <c r="M169" s="69"/>
      <c r="N169" s="69"/>
      <c r="O169" s="69"/>
      <c r="P169" s="69"/>
      <c r="Q169" s="69"/>
      <c r="R169" s="69"/>
      <c r="S169" s="69"/>
      <c r="T169" s="69"/>
      <c r="U169" s="69"/>
      <c r="V169" s="69"/>
      <c r="W169" s="69"/>
      <c r="X169" s="69"/>
      <c r="Y169" s="69"/>
      <c r="Z169" s="69"/>
      <c r="AA169" s="69"/>
      <c r="AB169" s="69"/>
      <c r="AC169" s="69"/>
      <c r="AD169" s="82"/>
      <c r="AE169" s="14"/>
      <c r="AF169" s="25" t="s">
        <v>2</v>
      </c>
      <c r="AG169" s="43">
        <f>IF(AND($G$5&gt;C167,$G$5&lt;=AD167),$G$5-C167+1-AG168,COUNTA(C167:AD167)-AG168)</f>
        <v>28</v>
      </c>
    </row>
    <row r="170" spans="2:33" x14ac:dyDescent="0.15">
      <c r="B170" s="75"/>
      <c r="C170" s="73"/>
      <c r="D170" s="70"/>
      <c r="E170" s="70"/>
      <c r="F170" s="70"/>
      <c r="G170" s="70"/>
      <c r="H170" s="70"/>
      <c r="I170" s="70"/>
      <c r="J170" s="70"/>
      <c r="K170" s="70"/>
      <c r="L170" s="70"/>
      <c r="M170" s="70"/>
      <c r="N170" s="70"/>
      <c r="O170" s="70"/>
      <c r="P170" s="70"/>
      <c r="Q170" s="70"/>
      <c r="R170" s="70"/>
      <c r="S170" s="70"/>
      <c r="T170" s="70"/>
      <c r="U170" s="70"/>
      <c r="V170" s="70"/>
      <c r="W170" s="70"/>
      <c r="X170" s="70"/>
      <c r="Y170" s="70"/>
      <c r="Z170" s="70"/>
      <c r="AA170" s="70"/>
      <c r="AB170" s="70"/>
      <c r="AC170" s="70"/>
      <c r="AD170" s="83"/>
      <c r="AE170" s="14"/>
      <c r="AF170" s="25" t="s">
        <v>9</v>
      </c>
      <c r="AG170" s="43">
        <f>+COUNTA(C171:AD172)</f>
        <v>0</v>
      </c>
    </row>
    <row r="171" spans="2:33" x14ac:dyDescent="0.15">
      <c r="B171" s="89" t="s">
        <v>0</v>
      </c>
      <c r="C171" s="91"/>
      <c r="D171" s="69"/>
      <c r="E171" s="78"/>
      <c r="F171" s="78"/>
      <c r="G171" s="69"/>
      <c r="H171" s="69"/>
      <c r="I171" s="69"/>
      <c r="J171" s="69"/>
      <c r="K171" s="69"/>
      <c r="L171" s="78"/>
      <c r="M171" s="78"/>
      <c r="N171" s="69"/>
      <c r="O171" s="69"/>
      <c r="P171" s="69"/>
      <c r="Q171" s="69"/>
      <c r="R171" s="69"/>
      <c r="S171" s="78"/>
      <c r="T171" s="78"/>
      <c r="U171" s="69"/>
      <c r="V171" s="69"/>
      <c r="W171" s="69"/>
      <c r="X171" s="69"/>
      <c r="Y171" s="69"/>
      <c r="Z171" s="78"/>
      <c r="AA171" s="78"/>
      <c r="AB171" s="69"/>
      <c r="AC171" s="69"/>
      <c r="AD171" s="82"/>
      <c r="AE171" s="14"/>
      <c r="AF171" s="25" t="s">
        <v>12</v>
      </c>
      <c r="AG171" s="27">
        <f>ROUNDDOWN(AG170/AG169,3)</f>
        <v>0</v>
      </c>
    </row>
    <row r="172" spans="2:33" ht="13.5" customHeight="1" x14ac:dyDescent="0.15">
      <c r="B172" s="90"/>
      <c r="C172" s="91"/>
      <c r="D172" s="70"/>
      <c r="E172" s="79"/>
      <c r="F172" s="79"/>
      <c r="G172" s="70"/>
      <c r="H172" s="70"/>
      <c r="I172" s="70"/>
      <c r="J172" s="70"/>
      <c r="K172" s="70"/>
      <c r="L172" s="79"/>
      <c r="M172" s="79"/>
      <c r="N172" s="70"/>
      <c r="O172" s="70"/>
      <c r="P172" s="70"/>
      <c r="Q172" s="70"/>
      <c r="R172" s="70"/>
      <c r="S172" s="79"/>
      <c r="T172" s="79"/>
      <c r="U172" s="70"/>
      <c r="V172" s="70"/>
      <c r="W172" s="70"/>
      <c r="X172" s="70"/>
      <c r="Y172" s="70"/>
      <c r="Z172" s="79"/>
      <c r="AA172" s="79"/>
      <c r="AB172" s="70"/>
      <c r="AC172" s="70"/>
      <c r="AD172" s="83"/>
      <c r="AE172" s="14"/>
      <c r="AF172" s="25" t="s">
        <v>13</v>
      </c>
      <c r="AG172" s="23">
        <f>+COUNTA(C173:AD174)</f>
        <v>0</v>
      </c>
    </row>
    <row r="173" spans="2:33" ht="13.5" customHeight="1" x14ac:dyDescent="0.15">
      <c r="B173" s="63" t="s">
        <v>10</v>
      </c>
      <c r="C173" s="65"/>
      <c r="D173" s="67"/>
      <c r="E173" s="67"/>
      <c r="F173" s="67"/>
      <c r="G173" s="67"/>
      <c r="H173" s="67"/>
      <c r="I173" s="67"/>
      <c r="J173" s="67"/>
      <c r="K173" s="67"/>
      <c r="L173" s="67"/>
      <c r="M173" s="67"/>
      <c r="N173" s="67"/>
      <c r="O173" s="67"/>
      <c r="P173" s="67"/>
      <c r="Q173" s="67"/>
      <c r="R173" s="67"/>
      <c r="S173" s="67"/>
      <c r="T173" s="67"/>
      <c r="U173" s="67"/>
      <c r="V173" s="67"/>
      <c r="W173" s="67"/>
      <c r="X173" s="67"/>
      <c r="Y173" s="67"/>
      <c r="Z173" s="67"/>
      <c r="AA173" s="67"/>
      <c r="AB173" s="67"/>
      <c r="AC173" s="67"/>
      <c r="AD173" s="87"/>
      <c r="AE173" s="14"/>
      <c r="AF173" s="29" t="s">
        <v>4</v>
      </c>
      <c r="AG173" s="30">
        <f>ROUNDDOWN(AG172/AG169,3)</f>
        <v>0</v>
      </c>
    </row>
    <row r="174" spans="2:33" ht="13.5" customHeight="1" x14ac:dyDescent="0.15">
      <c r="B174" s="64"/>
      <c r="C174" s="66"/>
      <c r="D174" s="68"/>
      <c r="E174" s="68"/>
      <c r="F174" s="68"/>
      <c r="G174" s="68"/>
      <c r="H174" s="68"/>
      <c r="I174" s="68"/>
      <c r="J174" s="68"/>
      <c r="K174" s="68"/>
      <c r="L174" s="68"/>
      <c r="M174" s="68"/>
      <c r="N174" s="68"/>
      <c r="O174" s="68"/>
      <c r="P174" s="68"/>
      <c r="Q174" s="68"/>
      <c r="R174" s="68"/>
      <c r="S174" s="68"/>
      <c r="T174" s="68"/>
      <c r="U174" s="68"/>
      <c r="V174" s="68"/>
      <c r="W174" s="68"/>
      <c r="X174" s="68"/>
      <c r="Y174" s="68"/>
      <c r="Z174" s="68"/>
      <c r="AA174" s="68"/>
      <c r="AB174" s="68"/>
      <c r="AC174" s="68"/>
      <c r="AD174" s="88"/>
      <c r="AE174" s="14"/>
      <c r="AF174" s="31"/>
      <c r="AG174" s="32"/>
    </row>
    <row r="176" spans="2:33" x14ac:dyDescent="0.15">
      <c r="B176" s="33" t="s">
        <v>14</v>
      </c>
      <c r="C176" s="34">
        <f>+AD167+1</f>
        <v>45268</v>
      </c>
      <c r="D176" s="35">
        <f>+C176+1</f>
        <v>45269</v>
      </c>
      <c r="E176" s="35">
        <f t="shared" ref="E176:V176" si="85">+D176+1</f>
        <v>45270</v>
      </c>
      <c r="F176" s="35">
        <f t="shared" si="85"/>
        <v>45271</v>
      </c>
      <c r="G176" s="35">
        <f t="shared" si="85"/>
        <v>45272</v>
      </c>
      <c r="H176" s="35">
        <f t="shared" si="85"/>
        <v>45273</v>
      </c>
      <c r="I176" s="35">
        <f t="shared" si="85"/>
        <v>45274</v>
      </c>
      <c r="J176" s="35">
        <f t="shared" si="85"/>
        <v>45275</v>
      </c>
      <c r="K176" s="35">
        <f t="shared" si="85"/>
        <v>45276</v>
      </c>
      <c r="L176" s="35">
        <f t="shared" si="85"/>
        <v>45277</v>
      </c>
      <c r="M176" s="35">
        <f t="shared" si="85"/>
        <v>45278</v>
      </c>
      <c r="N176" s="35">
        <f t="shared" si="85"/>
        <v>45279</v>
      </c>
      <c r="O176" s="35">
        <f t="shared" si="85"/>
        <v>45280</v>
      </c>
      <c r="P176" s="35">
        <f t="shared" si="85"/>
        <v>45281</v>
      </c>
      <c r="Q176" s="35">
        <f t="shared" si="85"/>
        <v>45282</v>
      </c>
      <c r="R176" s="35">
        <f t="shared" si="85"/>
        <v>45283</v>
      </c>
      <c r="S176" s="35">
        <f t="shared" si="85"/>
        <v>45284</v>
      </c>
      <c r="T176" s="35">
        <f t="shared" si="85"/>
        <v>45285</v>
      </c>
      <c r="U176" s="35">
        <f t="shared" si="85"/>
        <v>45286</v>
      </c>
      <c r="V176" s="35">
        <f t="shared" si="85"/>
        <v>45287</v>
      </c>
      <c r="W176" s="35">
        <f>+V176+1</f>
        <v>45288</v>
      </c>
      <c r="X176" s="35">
        <f t="shared" ref="X176:Z176" si="86">+W176+1</f>
        <v>45289</v>
      </c>
      <c r="Y176" s="35">
        <f t="shared" si="86"/>
        <v>45290</v>
      </c>
      <c r="Z176" s="35">
        <f t="shared" si="86"/>
        <v>45291</v>
      </c>
      <c r="AA176" s="35">
        <f>+Z176+1</f>
        <v>45292</v>
      </c>
      <c r="AB176" s="35">
        <f t="shared" ref="AB176" si="87">+AA176+1</f>
        <v>45293</v>
      </c>
      <c r="AC176" s="35">
        <f>+AB176+1</f>
        <v>45294</v>
      </c>
      <c r="AD176" s="36">
        <f t="shared" ref="AD176" si="88">+AC176+1</f>
        <v>45295</v>
      </c>
      <c r="AE176" s="19"/>
      <c r="AF176" s="80">
        <f>+AF167+1</f>
        <v>19</v>
      </c>
      <c r="AG176" s="81"/>
    </row>
    <row r="177" spans="2:33" x14ac:dyDescent="0.15">
      <c r="B177" s="37" t="s">
        <v>8</v>
      </c>
      <c r="C177" s="38" t="str">
        <f>TEXT(WEEKDAY(+C176),"aaa")</f>
        <v>金</v>
      </c>
      <c r="D177" s="39" t="str">
        <f t="shared" ref="D177:AD177" si="89">TEXT(WEEKDAY(+D176),"aaa")</f>
        <v>土</v>
      </c>
      <c r="E177" s="39" t="str">
        <f t="shared" si="89"/>
        <v>日</v>
      </c>
      <c r="F177" s="39" t="str">
        <f t="shared" si="89"/>
        <v>月</v>
      </c>
      <c r="G177" s="39" t="str">
        <f t="shared" si="89"/>
        <v>火</v>
      </c>
      <c r="H177" s="39" t="str">
        <f t="shared" si="89"/>
        <v>水</v>
      </c>
      <c r="I177" s="39" t="str">
        <f t="shared" si="89"/>
        <v>木</v>
      </c>
      <c r="J177" s="39" t="str">
        <f t="shared" si="89"/>
        <v>金</v>
      </c>
      <c r="K177" s="39" t="str">
        <f t="shared" si="89"/>
        <v>土</v>
      </c>
      <c r="L177" s="39" t="str">
        <f t="shared" si="89"/>
        <v>日</v>
      </c>
      <c r="M177" s="39" t="str">
        <f t="shared" si="89"/>
        <v>月</v>
      </c>
      <c r="N177" s="39" t="str">
        <f t="shared" si="89"/>
        <v>火</v>
      </c>
      <c r="O177" s="39" t="str">
        <f t="shared" si="89"/>
        <v>水</v>
      </c>
      <c r="P177" s="39" t="str">
        <f t="shared" si="89"/>
        <v>木</v>
      </c>
      <c r="Q177" s="39" t="str">
        <f t="shared" si="89"/>
        <v>金</v>
      </c>
      <c r="R177" s="39" t="str">
        <f t="shared" si="89"/>
        <v>土</v>
      </c>
      <c r="S177" s="39" t="str">
        <f t="shared" si="89"/>
        <v>日</v>
      </c>
      <c r="T177" s="39" t="str">
        <f t="shared" si="89"/>
        <v>月</v>
      </c>
      <c r="U177" s="39" t="str">
        <f t="shared" si="89"/>
        <v>火</v>
      </c>
      <c r="V177" s="39" t="str">
        <f t="shared" si="89"/>
        <v>水</v>
      </c>
      <c r="W177" s="39" t="str">
        <f t="shared" si="89"/>
        <v>木</v>
      </c>
      <c r="X177" s="39" t="str">
        <f t="shared" si="89"/>
        <v>金</v>
      </c>
      <c r="Y177" s="39" t="str">
        <f t="shared" si="89"/>
        <v>土</v>
      </c>
      <c r="Z177" s="39" t="str">
        <f t="shared" si="89"/>
        <v>日</v>
      </c>
      <c r="AA177" s="39" t="str">
        <f t="shared" si="89"/>
        <v>月</v>
      </c>
      <c r="AB177" s="39" t="str">
        <f t="shared" si="89"/>
        <v>火</v>
      </c>
      <c r="AC177" s="39" t="str">
        <f t="shared" si="89"/>
        <v>水</v>
      </c>
      <c r="AD177" s="40" t="str">
        <f t="shared" si="89"/>
        <v>木</v>
      </c>
      <c r="AE177" s="14"/>
      <c r="AF177" s="24" t="s">
        <v>22</v>
      </c>
      <c r="AG177" s="42">
        <f>COUNTA(C178:AD179)</f>
        <v>0</v>
      </c>
    </row>
    <row r="178" spans="2:33" x14ac:dyDescent="0.15">
      <c r="B178" s="74" t="s">
        <v>23</v>
      </c>
      <c r="C178" s="73"/>
      <c r="D178" s="69"/>
      <c r="E178" s="69"/>
      <c r="F178" s="69"/>
      <c r="G178" s="69"/>
      <c r="H178" s="69"/>
      <c r="I178" s="69"/>
      <c r="J178" s="69"/>
      <c r="K178" s="69"/>
      <c r="L178" s="69"/>
      <c r="M178" s="69"/>
      <c r="N178" s="69"/>
      <c r="O178" s="69"/>
      <c r="P178" s="69"/>
      <c r="Q178" s="69"/>
      <c r="R178" s="69"/>
      <c r="S178" s="69"/>
      <c r="T178" s="69"/>
      <c r="U178" s="69"/>
      <c r="V178" s="69"/>
      <c r="W178" s="69"/>
      <c r="X178" s="69"/>
      <c r="Y178" s="69"/>
      <c r="Z178" s="69"/>
      <c r="AA178" s="69"/>
      <c r="AB178" s="69"/>
      <c r="AC178" s="69"/>
      <c r="AD178" s="82"/>
      <c r="AE178" s="14"/>
      <c r="AF178" s="25" t="s">
        <v>2</v>
      </c>
      <c r="AG178" s="43">
        <f>IF(AND($G$5&gt;C176,$G$5&lt;=AD176),$G$5-C176+1-AG177,COUNTA(C176:AD176)-AG177)</f>
        <v>28</v>
      </c>
    </row>
    <row r="179" spans="2:33" x14ac:dyDescent="0.15">
      <c r="B179" s="75"/>
      <c r="C179" s="73"/>
      <c r="D179" s="70"/>
      <c r="E179" s="70"/>
      <c r="F179" s="70"/>
      <c r="G179" s="70"/>
      <c r="H179" s="70"/>
      <c r="I179" s="70"/>
      <c r="J179" s="70"/>
      <c r="K179" s="70"/>
      <c r="L179" s="70"/>
      <c r="M179" s="70"/>
      <c r="N179" s="70"/>
      <c r="O179" s="70"/>
      <c r="P179" s="70"/>
      <c r="Q179" s="70"/>
      <c r="R179" s="70"/>
      <c r="S179" s="70"/>
      <c r="T179" s="70"/>
      <c r="U179" s="70"/>
      <c r="V179" s="70"/>
      <c r="W179" s="70"/>
      <c r="X179" s="70"/>
      <c r="Y179" s="70"/>
      <c r="Z179" s="70"/>
      <c r="AA179" s="70"/>
      <c r="AB179" s="70"/>
      <c r="AC179" s="70"/>
      <c r="AD179" s="83"/>
      <c r="AE179" s="14"/>
      <c r="AF179" s="25" t="s">
        <v>9</v>
      </c>
      <c r="AG179" s="43">
        <f>+COUNTA(C180:AD181)</f>
        <v>0</v>
      </c>
    </row>
    <row r="180" spans="2:33" x14ac:dyDescent="0.15">
      <c r="B180" s="89" t="s">
        <v>0</v>
      </c>
      <c r="C180" s="91"/>
      <c r="D180" s="69"/>
      <c r="E180" s="78"/>
      <c r="F180" s="78"/>
      <c r="G180" s="69"/>
      <c r="H180" s="69"/>
      <c r="I180" s="69"/>
      <c r="J180" s="69"/>
      <c r="K180" s="69"/>
      <c r="L180" s="78"/>
      <c r="M180" s="78"/>
      <c r="N180" s="69"/>
      <c r="O180" s="69"/>
      <c r="P180" s="69"/>
      <c r="Q180" s="69"/>
      <c r="R180" s="69"/>
      <c r="S180" s="78"/>
      <c r="T180" s="78"/>
      <c r="U180" s="69"/>
      <c r="V180" s="69"/>
      <c r="W180" s="69"/>
      <c r="X180" s="69"/>
      <c r="Y180" s="69"/>
      <c r="Z180" s="78"/>
      <c r="AA180" s="78"/>
      <c r="AB180" s="69"/>
      <c r="AC180" s="69"/>
      <c r="AD180" s="82"/>
      <c r="AE180" s="14"/>
      <c r="AF180" s="25" t="s">
        <v>12</v>
      </c>
      <c r="AG180" s="27">
        <f>ROUNDDOWN(AG179/AG178,3)</f>
        <v>0</v>
      </c>
    </row>
    <row r="181" spans="2:33" ht="13.5" customHeight="1" x14ac:dyDescent="0.15">
      <c r="B181" s="90"/>
      <c r="C181" s="91"/>
      <c r="D181" s="70"/>
      <c r="E181" s="79"/>
      <c r="F181" s="79"/>
      <c r="G181" s="70"/>
      <c r="H181" s="70"/>
      <c r="I181" s="70"/>
      <c r="J181" s="70"/>
      <c r="K181" s="70"/>
      <c r="L181" s="79"/>
      <c r="M181" s="79"/>
      <c r="N181" s="70"/>
      <c r="O181" s="70"/>
      <c r="P181" s="70"/>
      <c r="Q181" s="70"/>
      <c r="R181" s="70"/>
      <c r="S181" s="79"/>
      <c r="T181" s="79"/>
      <c r="U181" s="70"/>
      <c r="V181" s="70"/>
      <c r="W181" s="70"/>
      <c r="X181" s="70"/>
      <c r="Y181" s="70"/>
      <c r="Z181" s="79"/>
      <c r="AA181" s="79"/>
      <c r="AB181" s="70"/>
      <c r="AC181" s="70"/>
      <c r="AD181" s="83"/>
      <c r="AE181" s="14"/>
      <c r="AF181" s="25" t="s">
        <v>13</v>
      </c>
      <c r="AG181" s="23">
        <f>+COUNTA(C182:AD183)</f>
        <v>0</v>
      </c>
    </row>
    <row r="182" spans="2:33" ht="13.5" customHeight="1" x14ac:dyDescent="0.15">
      <c r="B182" s="63" t="s">
        <v>10</v>
      </c>
      <c r="C182" s="65"/>
      <c r="D182" s="67"/>
      <c r="E182" s="67"/>
      <c r="F182" s="67"/>
      <c r="G182" s="67"/>
      <c r="H182" s="67"/>
      <c r="I182" s="67"/>
      <c r="J182" s="67"/>
      <c r="K182" s="67"/>
      <c r="L182" s="67"/>
      <c r="M182" s="67"/>
      <c r="N182" s="67"/>
      <c r="O182" s="67"/>
      <c r="P182" s="67"/>
      <c r="Q182" s="67"/>
      <c r="R182" s="67"/>
      <c r="S182" s="67"/>
      <c r="T182" s="67"/>
      <c r="U182" s="67"/>
      <c r="V182" s="67"/>
      <c r="W182" s="67"/>
      <c r="X182" s="67"/>
      <c r="Y182" s="67"/>
      <c r="Z182" s="67"/>
      <c r="AA182" s="67"/>
      <c r="AB182" s="67"/>
      <c r="AC182" s="67"/>
      <c r="AD182" s="87"/>
      <c r="AE182" s="14"/>
      <c r="AF182" s="29" t="s">
        <v>4</v>
      </c>
      <c r="AG182" s="30">
        <f>ROUNDDOWN(AG181/AG178,3)</f>
        <v>0</v>
      </c>
    </row>
    <row r="183" spans="2:33" ht="13.5" customHeight="1" x14ac:dyDescent="0.15">
      <c r="B183" s="64"/>
      <c r="C183" s="66"/>
      <c r="D183" s="68"/>
      <c r="E183" s="68"/>
      <c r="F183" s="68"/>
      <c r="G183" s="68"/>
      <c r="H183" s="68"/>
      <c r="I183" s="68"/>
      <c r="J183" s="68"/>
      <c r="K183" s="68"/>
      <c r="L183" s="68"/>
      <c r="M183" s="68"/>
      <c r="N183" s="68"/>
      <c r="O183" s="68"/>
      <c r="P183" s="68"/>
      <c r="Q183" s="68"/>
      <c r="R183" s="68"/>
      <c r="S183" s="68"/>
      <c r="T183" s="68"/>
      <c r="U183" s="68"/>
      <c r="V183" s="68"/>
      <c r="W183" s="68"/>
      <c r="X183" s="68"/>
      <c r="Y183" s="68"/>
      <c r="Z183" s="68"/>
      <c r="AA183" s="68"/>
      <c r="AB183" s="68"/>
      <c r="AC183" s="68"/>
      <c r="AD183" s="88"/>
      <c r="AE183" s="14"/>
      <c r="AF183" s="31"/>
      <c r="AG183" s="32"/>
    </row>
    <row r="185" spans="2:33" x14ac:dyDescent="0.15">
      <c r="B185" s="33" t="s">
        <v>14</v>
      </c>
      <c r="C185" s="34">
        <f>+AD176+1</f>
        <v>45296</v>
      </c>
      <c r="D185" s="35">
        <f>+C185+1</f>
        <v>45297</v>
      </c>
      <c r="E185" s="35">
        <f t="shared" ref="E185:V185" si="90">+D185+1</f>
        <v>45298</v>
      </c>
      <c r="F185" s="35">
        <f t="shared" si="90"/>
        <v>45299</v>
      </c>
      <c r="G185" s="35">
        <f t="shared" si="90"/>
        <v>45300</v>
      </c>
      <c r="H185" s="35">
        <f t="shared" si="90"/>
        <v>45301</v>
      </c>
      <c r="I185" s="35">
        <f t="shared" si="90"/>
        <v>45302</v>
      </c>
      <c r="J185" s="35">
        <f t="shared" si="90"/>
        <v>45303</v>
      </c>
      <c r="K185" s="35">
        <f t="shared" si="90"/>
        <v>45304</v>
      </c>
      <c r="L185" s="35">
        <f t="shared" si="90"/>
        <v>45305</v>
      </c>
      <c r="M185" s="35">
        <f t="shared" si="90"/>
        <v>45306</v>
      </c>
      <c r="N185" s="35">
        <f t="shared" si="90"/>
        <v>45307</v>
      </c>
      <c r="O185" s="35">
        <f t="shared" si="90"/>
        <v>45308</v>
      </c>
      <c r="P185" s="35">
        <f t="shared" si="90"/>
        <v>45309</v>
      </c>
      <c r="Q185" s="35">
        <f t="shared" si="90"/>
        <v>45310</v>
      </c>
      <c r="R185" s="35">
        <f t="shared" si="90"/>
        <v>45311</v>
      </c>
      <c r="S185" s="35">
        <f t="shared" si="90"/>
        <v>45312</v>
      </c>
      <c r="T185" s="35">
        <f t="shared" si="90"/>
        <v>45313</v>
      </c>
      <c r="U185" s="35">
        <f t="shared" si="90"/>
        <v>45314</v>
      </c>
      <c r="V185" s="35">
        <f t="shared" si="90"/>
        <v>45315</v>
      </c>
      <c r="W185" s="35">
        <f>+V185+1</f>
        <v>45316</v>
      </c>
      <c r="X185" s="35">
        <f t="shared" ref="X185:Z185" si="91">+W185+1</f>
        <v>45317</v>
      </c>
      <c r="Y185" s="35">
        <f t="shared" si="91"/>
        <v>45318</v>
      </c>
      <c r="Z185" s="35">
        <f t="shared" si="91"/>
        <v>45319</v>
      </c>
      <c r="AA185" s="35">
        <f>+Z185+1</f>
        <v>45320</v>
      </c>
      <c r="AB185" s="35">
        <f t="shared" ref="AB185" si="92">+AA185+1</f>
        <v>45321</v>
      </c>
      <c r="AC185" s="35">
        <f>+AB185+1</f>
        <v>45322</v>
      </c>
      <c r="AD185" s="36">
        <f t="shared" ref="AD185" si="93">+AC185+1</f>
        <v>45323</v>
      </c>
      <c r="AE185" s="19"/>
      <c r="AF185" s="80">
        <f>+AF176+1</f>
        <v>20</v>
      </c>
      <c r="AG185" s="81"/>
    </row>
    <row r="186" spans="2:33" x14ac:dyDescent="0.15">
      <c r="B186" s="37" t="s">
        <v>8</v>
      </c>
      <c r="C186" s="38" t="str">
        <f>TEXT(WEEKDAY(+C185),"aaa")</f>
        <v>金</v>
      </c>
      <c r="D186" s="39" t="str">
        <f t="shared" ref="D186:AD186" si="94">TEXT(WEEKDAY(+D185),"aaa")</f>
        <v>土</v>
      </c>
      <c r="E186" s="39" t="str">
        <f t="shared" si="94"/>
        <v>日</v>
      </c>
      <c r="F186" s="39" t="str">
        <f t="shared" si="94"/>
        <v>月</v>
      </c>
      <c r="G186" s="39" t="str">
        <f t="shared" si="94"/>
        <v>火</v>
      </c>
      <c r="H186" s="39" t="str">
        <f t="shared" si="94"/>
        <v>水</v>
      </c>
      <c r="I186" s="39" t="str">
        <f t="shared" si="94"/>
        <v>木</v>
      </c>
      <c r="J186" s="39" t="str">
        <f t="shared" si="94"/>
        <v>金</v>
      </c>
      <c r="K186" s="39" t="str">
        <f t="shared" si="94"/>
        <v>土</v>
      </c>
      <c r="L186" s="39" t="str">
        <f t="shared" si="94"/>
        <v>日</v>
      </c>
      <c r="M186" s="39" t="str">
        <f t="shared" si="94"/>
        <v>月</v>
      </c>
      <c r="N186" s="39" t="str">
        <f t="shared" si="94"/>
        <v>火</v>
      </c>
      <c r="O186" s="39" t="str">
        <f t="shared" si="94"/>
        <v>水</v>
      </c>
      <c r="P186" s="39" t="str">
        <f t="shared" si="94"/>
        <v>木</v>
      </c>
      <c r="Q186" s="39" t="str">
        <f t="shared" si="94"/>
        <v>金</v>
      </c>
      <c r="R186" s="39" t="str">
        <f t="shared" si="94"/>
        <v>土</v>
      </c>
      <c r="S186" s="39" t="str">
        <f t="shared" si="94"/>
        <v>日</v>
      </c>
      <c r="T186" s="39" t="str">
        <f t="shared" si="94"/>
        <v>月</v>
      </c>
      <c r="U186" s="39" t="str">
        <f t="shared" si="94"/>
        <v>火</v>
      </c>
      <c r="V186" s="39" t="str">
        <f t="shared" si="94"/>
        <v>水</v>
      </c>
      <c r="W186" s="39" t="str">
        <f t="shared" si="94"/>
        <v>木</v>
      </c>
      <c r="X186" s="39" t="str">
        <f t="shared" si="94"/>
        <v>金</v>
      </c>
      <c r="Y186" s="39" t="str">
        <f t="shared" si="94"/>
        <v>土</v>
      </c>
      <c r="Z186" s="39" t="str">
        <f t="shared" si="94"/>
        <v>日</v>
      </c>
      <c r="AA186" s="39" t="str">
        <f t="shared" si="94"/>
        <v>月</v>
      </c>
      <c r="AB186" s="39" t="str">
        <f t="shared" si="94"/>
        <v>火</v>
      </c>
      <c r="AC186" s="39" t="str">
        <f t="shared" si="94"/>
        <v>水</v>
      </c>
      <c r="AD186" s="40" t="str">
        <f t="shared" si="94"/>
        <v>木</v>
      </c>
      <c r="AE186" s="14"/>
      <c r="AF186" s="24" t="s">
        <v>22</v>
      </c>
      <c r="AG186" s="42">
        <f>COUNTA(C187:AD188)</f>
        <v>0</v>
      </c>
    </row>
    <row r="187" spans="2:33" x14ac:dyDescent="0.15">
      <c r="B187" s="74" t="s">
        <v>23</v>
      </c>
      <c r="C187" s="73"/>
      <c r="D187" s="69"/>
      <c r="E187" s="69"/>
      <c r="F187" s="69"/>
      <c r="G187" s="69"/>
      <c r="H187" s="69"/>
      <c r="I187" s="69"/>
      <c r="J187" s="69"/>
      <c r="K187" s="69"/>
      <c r="L187" s="69"/>
      <c r="M187" s="69"/>
      <c r="N187" s="69"/>
      <c r="O187" s="69"/>
      <c r="P187" s="69"/>
      <c r="Q187" s="69"/>
      <c r="R187" s="69"/>
      <c r="S187" s="69"/>
      <c r="T187" s="69"/>
      <c r="U187" s="69"/>
      <c r="V187" s="69"/>
      <c r="W187" s="69"/>
      <c r="X187" s="69"/>
      <c r="Y187" s="69"/>
      <c r="Z187" s="69"/>
      <c r="AA187" s="69"/>
      <c r="AB187" s="69"/>
      <c r="AC187" s="69"/>
      <c r="AD187" s="82"/>
      <c r="AE187" s="14"/>
      <c r="AF187" s="25" t="s">
        <v>2</v>
      </c>
      <c r="AG187" s="43">
        <f>IF(AND($G$5&gt;C185,$G$5&lt;=AD185),$G$5-C185+1-AG186,COUNTA(C185:AD185)-AG186)</f>
        <v>28</v>
      </c>
    </row>
    <row r="188" spans="2:33" x14ac:dyDescent="0.15">
      <c r="B188" s="75"/>
      <c r="C188" s="73"/>
      <c r="D188" s="70"/>
      <c r="E188" s="70"/>
      <c r="F188" s="70"/>
      <c r="G188" s="70"/>
      <c r="H188" s="70"/>
      <c r="I188" s="70"/>
      <c r="J188" s="70"/>
      <c r="K188" s="70"/>
      <c r="L188" s="70"/>
      <c r="M188" s="70"/>
      <c r="N188" s="70"/>
      <c r="O188" s="70"/>
      <c r="P188" s="70"/>
      <c r="Q188" s="70"/>
      <c r="R188" s="70"/>
      <c r="S188" s="70"/>
      <c r="T188" s="70"/>
      <c r="U188" s="70"/>
      <c r="V188" s="70"/>
      <c r="W188" s="70"/>
      <c r="X188" s="70"/>
      <c r="Y188" s="70"/>
      <c r="Z188" s="70"/>
      <c r="AA188" s="70"/>
      <c r="AB188" s="70"/>
      <c r="AC188" s="70"/>
      <c r="AD188" s="83"/>
      <c r="AE188" s="14"/>
      <c r="AF188" s="25" t="s">
        <v>9</v>
      </c>
      <c r="AG188" s="43">
        <f>+COUNTA(C189:AD190)</f>
        <v>0</v>
      </c>
    </row>
    <row r="189" spans="2:33" x14ac:dyDescent="0.15">
      <c r="B189" s="89" t="s">
        <v>0</v>
      </c>
      <c r="C189" s="91"/>
      <c r="D189" s="69"/>
      <c r="E189" s="78"/>
      <c r="F189" s="78"/>
      <c r="G189" s="69"/>
      <c r="H189" s="69"/>
      <c r="I189" s="69"/>
      <c r="J189" s="69"/>
      <c r="K189" s="69"/>
      <c r="L189" s="78"/>
      <c r="M189" s="78"/>
      <c r="N189" s="69"/>
      <c r="O189" s="69"/>
      <c r="P189" s="69"/>
      <c r="Q189" s="69"/>
      <c r="R189" s="69"/>
      <c r="S189" s="78"/>
      <c r="T189" s="78"/>
      <c r="U189" s="69"/>
      <c r="V189" s="69"/>
      <c r="W189" s="69"/>
      <c r="X189" s="69"/>
      <c r="Y189" s="69"/>
      <c r="Z189" s="78"/>
      <c r="AA189" s="78"/>
      <c r="AB189" s="69"/>
      <c r="AC189" s="69"/>
      <c r="AD189" s="82"/>
      <c r="AE189" s="14"/>
      <c r="AF189" s="25" t="s">
        <v>12</v>
      </c>
      <c r="AG189" s="27">
        <f>ROUNDDOWN(AG188/AG187,3)</f>
        <v>0</v>
      </c>
    </row>
    <row r="190" spans="2:33" ht="13.5" customHeight="1" x14ac:dyDescent="0.15">
      <c r="B190" s="90"/>
      <c r="C190" s="91"/>
      <c r="D190" s="70"/>
      <c r="E190" s="79"/>
      <c r="F190" s="79"/>
      <c r="G190" s="70"/>
      <c r="H190" s="70"/>
      <c r="I190" s="70"/>
      <c r="J190" s="70"/>
      <c r="K190" s="70"/>
      <c r="L190" s="79"/>
      <c r="M190" s="79"/>
      <c r="N190" s="70"/>
      <c r="O190" s="70"/>
      <c r="P190" s="70"/>
      <c r="Q190" s="70"/>
      <c r="R190" s="70"/>
      <c r="S190" s="79"/>
      <c r="T190" s="79"/>
      <c r="U190" s="70"/>
      <c r="V190" s="70"/>
      <c r="W190" s="70"/>
      <c r="X190" s="70"/>
      <c r="Y190" s="70"/>
      <c r="Z190" s="79"/>
      <c r="AA190" s="79"/>
      <c r="AB190" s="70"/>
      <c r="AC190" s="70"/>
      <c r="AD190" s="83"/>
      <c r="AE190" s="14"/>
      <c r="AF190" s="25" t="s">
        <v>13</v>
      </c>
      <c r="AG190" s="23">
        <f>+COUNTA(C191:AD192)</f>
        <v>0</v>
      </c>
    </row>
    <row r="191" spans="2:33" ht="13.5" customHeight="1" x14ac:dyDescent="0.15">
      <c r="B191" s="63" t="s">
        <v>10</v>
      </c>
      <c r="C191" s="65"/>
      <c r="D191" s="67"/>
      <c r="E191" s="67"/>
      <c r="F191" s="67"/>
      <c r="G191" s="67"/>
      <c r="H191" s="67"/>
      <c r="I191" s="67"/>
      <c r="J191" s="67"/>
      <c r="K191" s="67"/>
      <c r="L191" s="67"/>
      <c r="M191" s="67"/>
      <c r="N191" s="67"/>
      <c r="O191" s="67"/>
      <c r="P191" s="67"/>
      <c r="Q191" s="67"/>
      <c r="R191" s="67"/>
      <c r="S191" s="67"/>
      <c r="T191" s="67"/>
      <c r="U191" s="67"/>
      <c r="V191" s="67"/>
      <c r="W191" s="67"/>
      <c r="X191" s="67"/>
      <c r="Y191" s="67"/>
      <c r="Z191" s="67"/>
      <c r="AA191" s="67"/>
      <c r="AB191" s="67"/>
      <c r="AC191" s="67"/>
      <c r="AD191" s="87"/>
      <c r="AE191" s="14"/>
      <c r="AF191" s="29" t="s">
        <v>4</v>
      </c>
      <c r="AG191" s="30">
        <f>ROUNDDOWN(AG190/AG187,3)</f>
        <v>0</v>
      </c>
    </row>
    <row r="192" spans="2:33" ht="13.5" customHeight="1" x14ac:dyDescent="0.15">
      <c r="B192" s="64"/>
      <c r="C192" s="66"/>
      <c r="D192" s="68"/>
      <c r="E192" s="68"/>
      <c r="F192" s="68"/>
      <c r="G192" s="68"/>
      <c r="H192" s="68"/>
      <c r="I192" s="68"/>
      <c r="J192" s="68"/>
      <c r="K192" s="68"/>
      <c r="L192" s="68"/>
      <c r="M192" s="68"/>
      <c r="N192" s="68"/>
      <c r="O192" s="68"/>
      <c r="P192" s="68"/>
      <c r="Q192" s="68"/>
      <c r="R192" s="68"/>
      <c r="S192" s="68"/>
      <c r="T192" s="68"/>
      <c r="U192" s="68"/>
      <c r="V192" s="68"/>
      <c r="W192" s="68"/>
      <c r="X192" s="68"/>
      <c r="Y192" s="68"/>
      <c r="Z192" s="68"/>
      <c r="AA192" s="68"/>
      <c r="AB192" s="68"/>
      <c r="AC192" s="68"/>
      <c r="AD192" s="88"/>
      <c r="AE192" s="14"/>
      <c r="AF192" s="31"/>
      <c r="AG192" s="32"/>
    </row>
    <row r="194" spans="2:33" x14ac:dyDescent="0.15">
      <c r="B194" s="33" t="s">
        <v>14</v>
      </c>
      <c r="C194" s="34">
        <f>+AD185+1</f>
        <v>45324</v>
      </c>
      <c r="D194" s="35">
        <f>+C194+1</f>
        <v>45325</v>
      </c>
      <c r="E194" s="35">
        <f t="shared" ref="E194:V194" si="95">+D194+1</f>
        <v>45326</v>
      </c>
      <c r="F194" s="35">
        <f t="shared" si="95"/>
        <v>45327</v>
      </c>
      <c r="G194" s="35">
        <f t="shared" si="95"/>
        <v>45328</v>
      </c>
      <c r="H194" s="35">
        <f t="shared" si="95"/>
        <v>45329</v>
      </c>
      <c r="I194" s="35">
        <f t="shared" si="95"/>
        <v>45330</v>
      </c>
      <c r="J194" s="35">
        <f t="shared" si="95"/>
        <v>45331</v>
      </c>
      <c r="K194" s="35">
        <f t="shared" si="95"/>
        <v>45332</v>
      </c>
      <c r="L194" s="35">
        <f t="shared" si="95"/>
        <v>45333</v>
      </c>
      <c r="M194" s="35">
        <f t="shared" si="95"/>
        <v>45334</v>
      </c>
      <c r="N194" s="35">
        <f t="shared" si="95"/>
        <v>45335</v>
      </c>
      <c r="O194" s="35">
        <f t="shared" si="95"/>
        <v>45336</v>
      </c>
      <c r="P194" s="35">
        <f t="shared" si="95"/>
        <v>45337</v>
      </c>
      <c r="Q194" s="35">
        <f t="shared" si="95"/>
        <v>45338</v>
      </c>
      <c r="R194" s="35">
        <f t="shared" si="95"/>
        <v>45339</v>
      </c>
      <c r="S194" s="35">
        <f t="shared" si="95"/>
        <v>45340</v>
      </c>
      <c r="T194" s="35">
        <f t="shared" si="95"/>
        <v>45341</v>
      </c>
      <c r="U194" s="35">
        <f t="shared" si="95"/>
        <v>45342</v>
      </c>
      <c r="V194" s="35">
        <f t="shared" si="95"/>
        <v>45343</v>
      </c>
      <c r="W194" s="35">
        <f>+V194+1</f>
        <v>45344</v>
      </c>
      <c r="X194" s="35">
        <f t="shared" ref="X194:Z194" si="96">+W194+1</f>
        <v>45345</v>
      </c>
      <c r="Y194" s="35">
        <f t="shared" si="96"/>
        <v>45346</v>
      </c>
      <c r="Z194" s="35">
        <f t="shared" si="96"/>
        <v>45347</v>
      </c>
      <c r="AA194" s="35">
        <f>+Z194+1</f>
        <v>45348</v>
      </c>
      <c r="AB194" s="35">
        <f t="shared" ref="AB194" si="97">+AA194+1</f>
        <v>45349</v>
      </c>
      <c r="AC194" s="35">
        <f>+AB194+1</f>
        <v>45350</v>
      </c>
      <c r="AD194" s="36">
        <f t="shared" ref="AD194" si="98">+AC194+1</f>
        <v>45351</v>
      </c>
      <c r="AE194" s="19"/>
      <c r="AF194" s="80">
        <f>+AF185+1</f>
        <v>21</v>
      </c>
      <c r="AG194" s="81"/>
    </row>
    <row r="195" spans="2:33" x14ac:dyDescent="0.15">
      <c r="B195" s="37" t="s">
        <v>8</v>
      </c>
      <c r="C195" s="38" t="str">
        <f>TEXT(WEEKDAY(+C194),"aaa")</f>
        <v>金</v>
      </c>
      <c r="D195" s="39" t="str">
        <f t="shared" ref="D195:AD195" si="99">TEXT(WEEKDAY(+D194),"aaa")</f>
        <v>土</v>
      </c>
      <c r="E195" s="39" t="str">
        <f t="shared" si="99"/>
        <v>日</v>
      </c>
      <c r="F195" s="39" t="str">
        <f t="shared" si="99"/>
        <v>月</v>
      </c>
      <c r="G195" s="39" t="str">
        <f t="shared" si="99"/>
        <v>火</v>
      </c>
      <c r="H195" s="39" t="str">
        <f t="shared" si="99"/>
        <v>水</v>
      </c>
      <c r="I195" s="39" t="str">
        <f t="shared" si="99"/>
        <v>木</v>
      </c>
      <c r="J195" s="39" t="str">
        <f t="shared" si="99"/>
        <v>金</v>
      </c>
      <c r="K195" s="39" t="str">
        <f t="shared" si="99"/>
        <v>土</v>
      </c>
      <c r="L195" s="39" t="str">
        <f t="shared" si="99"/>
        <v>日</v>
      </c>
      <c r="M195" s="39" t="str">
        <f t="shared" si="99"/>
        <v>月</v>
      </c>
      <c r="N195" s="39" t="str">
        <f t="shared" si="99"/>
        <v>火</v>
      </c>
      <c r="O195" s="39" t="str">
        <f t="shared" si="99"/>
        <v>水</v>
      </c>
      <c r="P195" s="39" t="str">
        <f t="shared" si="99"/>
        <v>木</v>
      </c>
      <c r="Q195" s="39" t="str">
        <f t="shared" si="99"/>
        <v>金</v>
      </c>
      <c r="R195" s="39" t="str">
        <f t="shared" si="99"/>
        <v>土</v>
      </c>
      <c r="S195" s="39" t="str">
        <f t="shared" si="99"/>
        <v>日</v>
      </c>
      <c r="T195" s="39" t="str">
        <f t="shared" si="99"/>
        <v>月</v>
      </c>
      <c r="U195" s="39" t="str">
        <f t="shared" si="99"/>
        <v>火</v>
      </c>
      <c r="V195" s="39" t="str">
        <f t="shared" si="99"/>
        <v>水</v>
      </c>
      <c r="W195" s="39" t="str">
        <f t="shared" si="99"/>
        <v>木</v>
      </c>
      <c r="X195" s="39" t="str">
        <f t="shared" si="99"/>
        <v>金</v>
      </c>
      <c r="Y195" s="39" t="str">
        <f t="shared" si="99"/>
        <v>土</v>
      </c>
      <c r="Z195" s="39" t="str">
        <f t="shared" si="99"/>
        <v>日</v>
      </c>
      <c r="AA195" s="39" t="str">
        <f t="shared" si="99"/>
        <v>月</v>
      </c>
      <c r="AB195" s="39" t="str">
        <f t="shared" si="99"/>
        <v>火</v>
      </c>
      <c r="AC195" s="39" t="str">
        <f t="shared" si="99"/>
        <v>水</v>
      </c>
      <c r="AD195" s="40" t="str">
        <f t="shared" si="99"/>
        <v>木</v>
      </c>
      <c r="AE195" s="14"/>
      <c r="AF195" s="24" t="s">
        <v>22</v>
      </c>
      <c r="AG195" s="42">
        <f>COUNTA(C196:AD197)</f>
        <v>0</v>
      </c>
    </row>
    <row r="196" spans="2:33" x14ac:dyDescent="0.15">
      <c r="B196" s="74" t="s">
        <v>23</v>
      </c>
      <c r="C196" s="73"/>
      <c r="D196" s="69"/>
      <c r="E196" s="69"/>
      <c r="F196" s="69"/>
      <c r="G196" s="69"/>
      <c r="H196" s="69"/>
      <c r="I196" s="69"/>
      <c r="J196" s="69"/>
      <c r="K196" s="69"/>
      <c r="L196" s="69"/>
      <c r="M196" s="69"/>
      <c r="N196" s="69"/>
      <c r="O196" s="69"/>
      <c r="P196" s="69"/>
      <c r="Q196" s="69"/>
      <c r="R196" s="69"/>
      <c r="S196" s="69"/>
      <c r="T196" s="69"/>
      <c r="U196" s="69"/>
      <c r="V196" s="69"/>
      <c r="W196" s="69"/>
      <c r="X196" s="69"/>
      <c r="Y196" s="69"/>
      <c r="Z196" s="69"/>
      <c r="AA196" s="69"/>
      <c r="AB196" s="69"/>
      <c r="AC196" s="69"/>
      <c r="AD196" s="82"/>
      <c r="AE196" s="14"/>
      <c r="AF196" s="25" t="s">
        <v>2</v>
      </c>
      <c r="AG196" s="43">
        <f>IF(AND($G$5&gt;C194,$G$5&lt;=AD194),$G$5-C194+1-AG195,COUNTA(C194:AD194)-AG195)</f>
        <v>28</v>
      </c>
    </row>
    <row r="197" spans="2:33" x14ac:dyDescent="0.15">
      <c r="B197" s="75"/>
      <c r="C197" s="73"/>
      <c r="D197" s="70"/>
      <c r="E197" s="70"/>
      <c r="F197" s="70"/>
      <c r="G197" s="70"/>
      <c r="H197" s="70"/>
      <c r="I197" s="70"/>
      <c r="J197" s="70"/>
      <c r="K197" s="70"/>
      <c r="L197" s="70"/>
      <c r="M197" s="70"/>
      <c r="N197" s="70"/>
      <c r="O197" s="70"/>
      <c r="P197" s="70"/>
      <c r="Q197" s="70"/>
      <c r="R197" s="70"/>
      <c r="S197" s="70"/>
      <c r="T197" s="70"/>
      <c r="U197" s="70"/>
      <c r="V197" s="70"/>
      <c r="W197" s="70"/>
      <c r="X197" s="70"/>
      <c r="Y197" s="70"/>
      <c r="Z197" s="70"/>
      <c r="AA197" s="70"/>
      <c r="AB197" s="70"/>
      <c r="AC197" s="70"/>
      <c r="AD197" s="83"/>
      <c r="AE197" s="14"/>
      <c r="AF197" s="25" t="s">
        <v>9</v>
      </c>
      <c r="AG197" s="43">
        <f>+COUNTA(C198:AD199)</f>
        <v>0</v>
      </c>
    </row>
    <row r="198" spans="2:33" x14ac:dyDescent="0.15">
      <c r="B198" s="89" t="s">
        <v>0</v>
      </c>
      <c r="C198" s="91"/>
      <c r="D198" s="69"/>
      <c r="E198" s="78"/>
      <c r="F198" s="78"/>
      <c r="G198" s="69"/>
      <c r="H198" s="69"/>
      <c r="I198" s="69"/>
      <c r="J198" s="69"/>
      <c r="K198" s="69"/>
      <c r="L198" s="78"/>
      <c r="M198" s="78"/>
      <c r="N198" s="69"/>
      <c r="O198" s="69"/>
      <c r="P198" s="69"/>
      <c r="Q198" s="69"/>
      <c r="R198" s="69"/>
      <c r="S198" s="78"/>
      <c r="T198" s="78"/>
      <c r="U198" s="69"/>
      <c r="V198" s="69"/>
      <c r="W198" s="69"/>
      <c r="X198" s="69"/>
      <c r="Y198" s="69"/>
      <c r="Z198" s="78"/>
      <c r="AA198" s="78"/>
      <c r="AB198" s="69"/>
      <c r="AC198" s="69"/>
      <c r="AD198" s="82"/>
      <c r="AE198" s="14"/>
      <c r="AF198" s="25" t="s">
        <v>12</v>
      </c>
      <c r="AG198" s="27">
        <f>ROUNDDOWN(AG197/AG196,3)</f>
        <v>0</v>
      </c>
    </row>
    <row r="199" spans="2:33" ht="13.5" customHeight="1" x14ac:dyDescent="0.15">
      <c r="B199" s="90"/>
      <c r="C199" s="91"/>
      <c r="D199" s="70"/>
      <c r="E199" s="79"/>
      <c r="F199" s="79"/>
      <c r="G199" s="70"/>
      <c r="H199" s="70"/>
      <c r="I199" s="70"/>
      <c r="J199" s="70"/>
      <c r="K199" s="70"/>
      <c r="L199" s="79"/>
      <c r="M199" s="79"/>
      <c r="N199" s="70"/>
      <c r="O199" s="70"/>
      <c r="P199" s="70"/>
      <c r="Q199" s="70"/>
      <c r="R199" s="70"/>
      <c r="S199" s="79"/>
      <c r="T199" s="79"/>
      <c r="U199" s="70"/>
      <c r="V199" s="70"/>
      <c r="W199" s="70"/>
      <c r="X199" s="70"/>
      <c r="Y199" s="70"/>
      <c r="Z199" s="79"/>
      <c r="AA199" s="79"/>
      <c r="AB199" s="70"/>
      <c r="AC199" s="70"/>
      <c r="AD199" s="83"/>
      <c r="AE199" s="14"/>
      <c r="AF199" s="25" t="s">
        <v>13</v>
      </c>
      <c r="AG199" s="23">
        <f>+COUNTA(C200:AD201)</f>
        <v>0</v>
      </c>
    </row>
    <row r="200" spans="2:33" ht="13.5" customHeight="1" x14ac:dyDescent="0.15">
      <c r="B200" s="63" t="s">
        <v>10</v>
      </c>
      <c r="C200" s="65"/>
      <c r="D200" s="67"/>
      <c r="E200" s="67"/>
      <c r="F200" s="67"/>
      <c r="G200" s="67"/>
      <c r="H200" s="67"/>
      <c r="I200" s="67"/>
      <c r="J200" s="67"/>
      <c r="K200" s="67"/>
      <c r="L200" s="67"/>
      <c r="M200" s="67"/>
      <c r="N200" s="67"/>
      <c r="O200" s="67"/>
      <c r="P200" s="67"/>
      <c r="Q200" s="67"/>
      <c r="R200" s="67"/>
      <c r="S200" s="67"/>
      <c r="T200" s="67"/>
      <c r="U200" s="67"/>
      <c r="V200" s="67"/>
      <c r="W200" s="67"/>
      <c r="X200" s="67"/>
      <c r="Y200" s="67"/>
      <c r="Z200" s="67"/>
      <c r="AA200" s="67"/>
      <c r="AB200" s="67"/>
      <c r="AC200" s="67"/>
      <c r="AD200" s="87"/>
      <c r="AE200" s="14"/>
      <c r="AF200" s="29" t="s">
        <v>4</v>
      </c>
      <c r="AG200" s="30">
        <f>ROUNDDOWN(AG199/AG196,3)</f>
        <v>0</v>
      </c>
    </row>
    <row r="201" spans="2:33" ht="13.5" customHeight="1" x14ac:dyDescent="0.15">
      <c r="B201" s="64"/>
      <c r="C201" s="66"/>
      <c r="D201" s="68"/>
      <c r="E201" s="68"/>
      <c r="F201" s="68"/>
      <c r="G201" s="68"/>
      <c r="H201" s="68"/>
      <c r="I201" s="68"/>
      <c r="J201" s="68"/>
      <c r="K201" s="68"/>
      <c r="L201" s="68"/>
      <c r="M201" s="68"/>
      <c r="N201" s="68"/>
      <c r="O201" s="68"/>
      <c r="P201" s="68"/>
      <c r="Q201" s="68"/>
      <c r="R201" s="68"/>
      <c r="S201" s="68"/>
      <c r="T201" s="68"/>
      <c r="U201" s="68"/>
      <c r="V201" s="68"/>
      <c r="W201" s="68"/>
      <c r="X201" s="68"/>
      <c r="Y201" s="68"/>
      <c r="Z201" s="68"/>
      <c r="AA201" s="68"/>
      <c r="AB201" s="68"/>
      <c r="AC201" s="68"/>
      <c r="AD201" s="88"/>
      <c r="AE201" s="14"/>
      <c r="AF201" s="31"/>
      <c r="AG201" s="32"/>
    </row>
    <row r="203" spans="2:33" x14ac:dyDescent="0.15">
      <c r="B203" s="33" t="s">
        <v>14</v>
      </c>
      <c r="C203" s="34">
        <f>+AD194+1</f>
        <v>45352</v>
      </c>
      <c r="D203" s="35">
        <f>+C203+1</f>
        <v>45353</v>
      </c>
      <c r="E203" s="35">
        <f t="shared" ref="E203:V203" si="100">+D203+1</f>
        <v>45354</v>
      </c>
      <c r="F203" s="35">
        <f t="shared" si="100"/>
        <v>45355</v>
      </c>
      <c r="G203" s="35">
        <f t="shared" si="100"/>
        <v>45356</v>
      </c>
      <c r="H203" s="35">
        <f t="shared" si="100"/>
        <v>45357</v>
      </c>
      <c r="I203" s="35">
        <f t="shared" si="100"/>
        <v>45358</v>
      </c>
      <c r="J203" s="35">
        <f t="shared" si="100"/>
        <v>45359</v>
      </c>
      <c r="K203" s="35">
        <f t="shared" si="100"/>
        <v>45360</v>
      </c>
      <c r="L203" s="35">
        <f t="shared" si="100"/>
        <v>45361</v>
      </c>
      <c r="M203" s="35">
        <f t="shared" si="100"/>
        <v>45362</v>
      </c>
      <c r="N203" s="35">
        <f t="shared" si="100"/>
        <v>45363</v>
      </c>
      <c r="O203" s="35">
        <f t="shared" si="100"/>
        <v>45364</v>
      </c>
      <c r="P203" s="35">
        <f t="shared" si="100"/>
        <v>45365</v>
      </c>
      <c r="Q203" s="35">
        <f t="shared" si="100"/>
        <v>45366</v>
      </c>
      <c r="R203" s="35">
        <f t="shared" si="100"/>
        <v>45367</v>
      </c>
      <c r="S203" s="35">
        <f t="shared" si="100"/>
        <v>45368</v>
      </c>
      <c r="T203" s="35">
        <f t="shared" si="100"/>
        <v>45369</v>
      </c>
      <c r="U203" s="35">
        <f t="shared" si="100"/>
        <v>45370</v>
      </c>
      <c r="V203" s="35">
        <f t="shared" si="100"/>
        <v>45371</v>
      </c>
      <c r="W203" s="35">
        <f>+V203+1</f>
        <v>45372</v>
      </c>
      <c r="X203" s="35">
        <f t="shared" ref="X203:Z203" si="101">+W203+1</f>
        <v>45373</v>
      </c>
      <c r="Y203" s="35">
        <f t="shared" si="101"/>
        <v>45374</v>
      </c>
      <c r="Z203" s="35">
        <f t="shared" si="101"/>
        <v>45375</v>
      </c>
      <c r="AA203" s="35">
        <f>+Z203+1</f>
        <v>45376</v>
      </c>
      <c r="AB203" s="35">
        <f t="shared" ref="AB203" si="102">+AA203+1</f>
        <v>45377</v>
      </c>
      <c r="AC203" s="35">
        <f>+AB203+1</f>
        <v>45378</v>
      </c>
      <c r="AD203" s="36">
        <f t="shared" ref="AD203" si="103">+AC203+1</f>
        <v>45379</v>
      </c>
      <c r="AE203" s="19"/>
      <c r="AF203" s="80">
        <f>+AF194+1</f>
        <v>22</v>
      </c>
      <c r="AG203" s="81"/>
    </row>
    <row r="204" spans="2:33" x14ac:dyDescent="0.15">
      <c r="B204" s="37" t="s">
        <v>8</v>
      </c>
      <c r="C204" s="38" t="str">
        <f>TEXT(WEEKDAY(+C203),"aaa")</f>
        <v>金</v>
      </c>
      <c r="D204" s="39" t="str">
        <f t="shared" ref="D204:AD204" si="104">TEXT(WEEKDAY(+D203),"aaa")</f>
        <v>土</v>
      </c>
      <c r="E204" s="39" t="str">
        <f t="shared" si="104"/>
        <v>日</v>
      </c>
      <c r="F204" s="39" t="str">
        <f t="shared" si="104"/>
        <v>月</v>
      </c>
      <c r="G204" s="39" t="str">
        <f t="shared" si="104"/>
        <v>火</v>
      </c>
      <c r="H204" s="39" t="str">
        <f t="shared" si="104"/>
        <v>水</v>
      </c>
      <c r="I204" s="39" t="str">
        <f t="shared" si="104"/>
        <v>木</v>
      </c>
      <c r="J204" s="39" t="str">
        <f t="shared" si="104"/>
        <v>金</v>
      </c>
      <c r="K204" s="39" t="str">
        <f t="shared" si="104"/>
        <v>土</v>
      </c>
      <c r="L204" s="39" t="str">
        <f t="shared" si="104"/>
        <v>日</v>
      </c>
      <c r="M204" s="39" t="str">
        <f t="shared" si="104"/>
        <v>月</v>
      </c>
      <c r="N204" s="39" t="str">
        <f t="shared" si="104"/>
        <v>火</v>
      </c>
      <c r="O204" s="39" t="str">
        <f t="shared" si="104"/>
        <v>水</v>
      </c>
      <c r="P204" s="39" t="str">
        <f t="shared" si="104"/>
        <v>木</v>
      </c>
      <c r="Q204" s="39" t="str">
        <f t="shared" si="104"/>
        <v>金</v>
      </c>
      <c r="R204" s="39" t="str">
        <f t="shared" si="104"/>
        <v>土</v>
      </c>
      <c r="S204" s="39" t="str">
        <f t="shared" si="104"/>
        <v>日</v>
      </c>
      <c r="T204" s="39" t="str">
        <f t="shared" si="104"/>
        <v>月</v>
      </c>
      <c r="U204" s="39" t="str">
        <f t="shared" si="104"/>
        <v>火</v>
      </c>
      <c r="V204" s="39" t="str">
        <f t="shared" si="104"/>
        <v>水</v>
      </c>
      <c r="W204" s="39" t="str">
        <f t="shared" si="104"/>
        <v>木</v>
      </c>
      <c r="X204" s="39" t="str">
        <f t="shared" si="104"/>
        <v>金</v>
      </c>
      <c r="Y204" s="39" t="str">
        <f t="shared" si="104"/>
        <v>土</v>
      </c>
      <c r="Z204" s="39" t="str">
        <f t="shared" si="104"/>
        <v>日</v>
      </c>
      <c r="AA204" s="39" t="str">
        <f t="shared" si="104"/>
        <v>月</v>
      </c>
      <c r="AB204" s="39" t="str">
        <f t="shared" si="104"/>
        <v>火</v>
      </c>
      <c r="AC204" s="39" t="str">
        <f t="shared" si="104"/>
        <v>水</v>
      </c>
      <c r="AD204" s="40" t="str">
        <f t="shared" si="104"/>
        <v>木</v>
      </c>
      <c r="AE204" s="14"/>
      <c r="AF204" s="24" t="s">
        <v>22</v>
      </c>
      <c r="AG204" s="42">
        <f>COUNTA(C205:AD206)</f>
        <v>0</v>
      </c>
    </row>
    <row r="205" spans="2:33" x14ac:dyDescent="0.15">
      <c r="B205" s="74" t="s">
        <v>23</v>
      </c>
      <c r="C205" s="73"/>
      <c r="D205" s="69"/>
      <c r="E205" s="69"/>
      <c r="F205" s="69"/>
      <c r="G205" s="69"/>
      <c r="H205" s="69"/>
      <c r="I205" s="69"/>
      <c r="J205" s="69"/>
      <c r="K205" s="69"/>
      <c r="L205" s="69"/>
      <c r="M205" s="69"/>
      <c r="N205" s="69"/>
      <c r="O205" s="69"/>
      <c r="P205" s="69"/>
      <c r="Q205" s="69"/>
      <c r="R205" s="69"/>
      <c r="S205" s="69"/>
      <c r="T205" s="69"/>
      <c r="U205" s="69"/>
      <c r="V205" s="69"/>
      <c r="W205" s="69"/>
      <c r="X205" s="69"/>
      <c r="Y205" s="69"/>
      <c r="Z205" s="69"/>
      <c r="AA205" s="69"/>
      <c r="AB205" s="69"/>
      <c r="AC205" s="69"/>
      <c r="AD205" s="82"/>
      <c r="AE205" s="14"/>
      <c r="AF205" s="25" t="s">
        <v>2</v>
      </c>
      <c r="AG205" s="43">
        <f>IF(AND($G$5&gt;C203,$G$5&lt;=AD203),$G$5-C203+1-AG204,COUNTA(C203:AD203)-AG204)</f>
        <v>28</v>
      </c>
    </row>
    <row r="206" spans="2:33" x14ac:dyDescent="0.15">
      <c r="B206" s="75"/>
      <c r="C206" s="73"/>
      <c r="D206" s="70"/>
      <c r="E206" s="70"/>
      <c r="F206" s="70"/>
      <c r="G206" s="70"/>
      <c r="H206" s="70"/>
      <c r="I206" s="70"/>
      <c r="J206" s="70"/>
      <c r="K206" s="70"/>
      <c r="L206" s="70"/>
      <c r="M206" s="70"/>
      <c r="N206" s="70"/>
      <c r="O206" s="70"/>
      <c r="P206" s="70"/>
      <c r="Q206" s="70"/>
      <c r="R206" s="70"/>
      <c r="S206" s="70"/>
      <c r="T206" s="70"/>
      <c r="U206" s="70"/>
      <c r="V206" s="70"/>
      <c r="W206" s="70"/>
      <c r="X206" s="70"/>
      <c r="Y206" s="70"/>
      <c r="Z206" s="70"/>
      <c r="AA206" s="70"/>
      <c r="AB206" s="70"/>
      <c r="AC206" s="70"/>
      <c r="AD206" s="83"/>
      <c r="AE206" s="14"/>
      <c r="AF206" s="25" t="s">
        <v>9</v>
      </c>
      <c r="AG206" s="43">
        <f>+COUNTA(C207:AD208)</f>
        <v>0</v>
      </c>
    </row>
    <row r="207" spans="2:33" x14ac:dyDescent="0.15">
      <c r="B207" s="89" t="s">
        <v>0</v>
      </c>
      <c r="C207" s="91"/>
      <c r="D207" s="69"/>
      <c r="E207" s="78"/>
      <c r="F207" s="78"/>
      <c r="G207" s="69"/>
      <c r="H207" s="69"/>
      <c r="I207" s="69"/>
      <c r="J207" s="69"/>
      <c r="K207" s="69"/>
      <c r="L207" s="78"/>
      <c r="M207" s="78"/>
      <c r="N207" s="69"/>
      <c r="O207" s="69"/>
      <c r="P207" s="69"/>
      <c r="Q207" s="69"/>
      <c r="R207" s="69"/>
      <c r="S207" s="78"/>
      <c r="T207" s="78"/>
      <c r="U207" s="69"/>
      <c r="V207" s="69"/>
      <c r="W207" s="69"/>
      <c r="X207" s="69"/>
      <c r="Y207" s="69"/>
      <c r="Z207" s="78"/>
      <c r="AA207" s="78"/>
      <c r="AB207" s="69"/>
      <c r="AC207" s="69"/>
      <c r="AD207" s="82"/>
      <c r="AE207" s="14"/>
      <c r="AF207" s="25" t="s">
        <v>12</v>
      </c>
      <c r="AG207" s="27">
        <f>ROUNDDOWN(AG206/AG205,3)</f>
        <v>0</v>
      </c>
    </row>
    <row r="208" spans="2:33" ht="13.5" customHeight="1" x14ac:dyDescent="0.15">
      <c r="B208" s="90"/>
      <c r="C208" s="91"/>
      <c r="D208" s="70"/>
      <c r="E208" s="79"/>
      <c r="F208" s="79"/>
      <c r="G208" s="70"/>
      <c r="H208" s="70"/>
      <c r="I208" s="70"/>
      <c r="J208" s="70"/>
      <c r="K208" s="70"/>
      <c r="L208" s="79"/>
      <c r="M208" s="79"/>
      <c r="N208" s="70"/>
      <c r="O208" s="70"/>
      <c r="P208" s="70"/>
      <c r="Q208" s="70"/>
      <c r="R208" s="70"/>
      <c r="S208" s="79"/>
      <c r="T208" s="79"/>
      <c r="U208" s="70"/>
      <c r="V208" s="70"/>
      <c r="W208" s="70"/>
      <c r="X208" s="70"/>
      <c r="Y208" s="70"/>
      <c r="Z208" s="79"/>
      <c r="AA208" s="79"/>
      <c r="AB208" s="70"/>
      <c r="AC208" s="70"/>
      <c r="AD208" s="83"/>
      <c r="AE208" s="14"/>
      <c r="AF208" s="25" t="s">
        <v>13</v>
      </c>
      <c r="AG208" s="23">
        <f>+COUNTA(C209:AD210)</f>
        <v>0</v>
      </c>
    </row>
    <row r="209" spans="2:33" ht="13.5" customHeight="1" x14ac:dyDescent="0.15">
      <c r="B209" s="63" t="s">
        <v>10</v>
      </c>
      <c r="C209" s="65"/>
      <c r="D209" s="67"/>
      <c r="E209" s="67"/>
      <c r="F209" s="67"/>
      <c r="G209" s="67"/>
      <c r="H209" s="67"/>
      <c r="I209" s="67"/>
      <c r="J209" s="67"/>
      <c r="K209" s="67"/>
      <c r="L209" s="67"/>
      <c r="M209" s="67"/>
      <c r="N209" s="67"/>
      <c r="O209" s="67"/>
      <c r="P209" s="67"/>
      <c r="Q209" s="67"/>
      <c r="R209" s="67"/>
      <c r="S209" s="67"/>
      <c r="T209" s="67"/>
      <c r="U209" s="67"/>
      <c r="V209" s="67"/>
      <c r="W209" s="67"/>
      <c r="X209" s="67"/>
      <c r="Y209" s="67"/>
      <c r="Z209" s="67"/>
      <c r="AA209" s="67"/>
      <c r="AB209" s="67"/>
      <c r="AC209" s="67"/>
      <c r="AD209" s="87"/>
      <c r="AE209" s="14"/>
      <c r="AF209" s="29" t="s">
        <v>4</v>
      </c>
      <c r="AG209" s="30">
        <f>ROUNDDOWN(AG208/AG205,3)</f>
        <v>0</v>
      </c>
    </row>
    <row r="210" spans="2:33" ht="13.5" customHeight="1" x14ac:dyDescent="0.15">
      <c r="B210" s="64"/>
      <c r="C210" s="66"/>
      <c r="D210" s="68"/>
      <c r="E210" s="68"/>
      <c r="F210" s="68"/>
      <c r="G210" s="68"/>
      <c r="H210" s="68"/>
      <c r="I210" s="68"/>
      <c r="J210" s="68"/>
      <c r="K210" s="68"/>
      <c r="L210" s="68"/>
      <c r="M210" s="68"/>
      <c r="N210" s="68"/>
      <c r="O210" s="68"/>
      <c r="P210" s="68"/>
      <c r="Q210" s="68"/>
      <c r="R210" s="68"/>
      <c r="S210" s="68"/>
      <c r="T210" s="68"/>
      <c r="U210" s="68"/>
      <c r="V210" s="68"/>
      <c r="W210" s="68"/>
      <c r="X210" s="68"/>
      <c r="Y210" s="68"/>
      <c r="Z210" s="68"/>
      <c r="AA210" s="68"/>
      <c r="AB210" s="68"/>
      <c r="AC210" s="68"/>
      <c r="AD210" s="88"/>
      <c r="AE210" s="14"/>
      <c r="AF210" s="31"/>
      <c r="AG210" s="32"/>
    </row>
    <row r="212" spans="2:33" x14ac:dyDescent="0.15">
      <c r="B212" s="33" t="s">
        <v>14</v>
      </c>
      <c r="C212" s="34">
        <f>+AD203+1</f>
        <v>45380</v>
      </c>
      <c r="D212" s="35">
        <f>+C212+1</f>
        <v>45381</v>
      </c>
      <c r="E212" s="35">
        <f t="shared" ref="E212:V212" si="105">+D212+1</f>
        <v>45382</v>
      </c>
      <c r="F212" s="35">
        <f t="shared" si="105"/>
        <v>45383</v>
      </c>
      <c r="G212" s="35">
        <f t="shared" si="105"/>
        <v>45384</v>
      </c>
      <c r="H212" s="35">
        <f t="shared" si="105"/>
        <v>45385</v>
      </c>
      <c r="I212" s="35">
        <f t="shared" si="105"/>
        <v>45386</v>
      </c>
      <c r="J212" s="35">
        <f t="shared" si="105"/>
        <v>45387</v>
      </c>
      <c r="K212" s="35">
        <f t="shared" si="105"/>
        <v>45388</v>
      </c>
      <c r="L212" s="35">
        <f t="shared" si="105"/>
        <v>45389</v>
      </c>
      <c r="M212" s="35">
        <f t="shared" si="105"/>
        <v>45390</v>
      </c>
      <c r="N212" s="35">
        <f t="shared" si="105"/>
        <v>45391</v>
      </c>
      <c r="O212" s="35">
        <f t="shared" si="105"/>
        <v>45392</v>
      </c>
      <c r="P212" s="35">
        <f t="shared" si="105"/>
        <v>45393</v>
      </c>
      <c r="Q212" s="35">
        <f t="shared" si="105"/>
        <v>45394</v>
      </c>
      <c r="R212" s="35">
        <f t="shared" si="105"/>
        <v>45395</v>
      </c>
      <c r="S212" s="35">
        <f t="shared" si="105"/>
        <v>45396</v>
      </c>
      <c r="T212" s="35">
        <f t="shared" si="105"/>
        <v>45397</v>
      </c>
      <c r="U212" s="35">
        <f t="shared" si="105"/>
        <v>45398</v>
      </c>
      <c r="V212" s="35">
        <f t="shared" si="105"/>
        <v>45399</v>
      </c>
      <c r="W212" s="35">
        <f>+V212+1</f>
        <v>45400</v>
      </c>
      <c r="X212" s="35">
        <f t="shared" ref="X212:Z212" si="106">+W212+1</f>
        <v>45401</v>
      </c>
      <c r="Y212" s="35">
        <f t="shared" si="106"/>
        <v>45402</v>
      </c>
      <c r="Z212" s="35">
        <f t="shared" si="106"/>
        <v>45403</v>
      </c>
      <c r="AA212" s="35">
        <f>+Z212+1</f>
        <v>45404</v>
      </c>
      <c r="AB212" s="35">
        <f t="shared" ref="AB212" si="107">+AA212+1</f>
        <v>45405</v>
      </c>
      <c r="AC212" s="35">
        <f>+AB212+1</f>
        <v>45406</v>
      </c>
      <c r="AD212" s="36">
        <f t="shared" ref="AD212" si="108">+AC212+1</f>
        <v>45407</v>
      </c>
      <c r="AE212" s="19"/>
      <c r="AF212" s="80">
        <f>+AF203+1</f>
        <v>23</v>
      </c>
      <c r="AG212" s="81"/>
    </row>
    <row r="213" spans="2:33" x14ac:dyDescent="0.15">
      <c r="B213" s="37" t="s">
        <v>8</v>
      </c>
      <c r="C213" s="38" t="str">
        <f>TEXT(WEEKDAY(+C212),"aaa")</f>
        <v>金</v>
      </c>
      <c r="D213" s="39" t="str">
        <f t="shared" ref="D213:AD213" si="109">TEXT(WEEKDAY(+D212),"aaa")</f>
        <v>土</v>
      </c>
      <c r="E213" s="39" t="str">
        <f t="shared" si="109"/>
        <v>日</v>
      </c>
      <c r="F213" s="39" t="str">
        <f t="shared" si="109"/>
        <v>月</v>
      </c>
      <c r="G213" s="39" t="str">
        <f t="shared" si="109"/>
        <v>火</v>
      </c>
      <c r="H213" s="39" t="str">
        <f t="shared" si="109"/>
        <v>水</v>
      </c>
      <c r="I213" s="39" t="str">
        <f t="shared" si="109"/>
        <v>木</v>
      </c>
      <c r="J213" s="39" t="str">
        <f t="shared" si="109"/>
        <v>金</v>
      </c>
      <c r="K213" s="39" t="str">
        <f t="shared" si="109"/>
        <v>土</v>
      </c>
      <c r="L213" s="39" t="str">
        <f t="shared" si="109"/>
        <v>日</v>
      </c>
      <c r="M213" s="39" t="str">
        <f t="shared" si="109"/>
        <v>月</v>
      </c>
      <c r="N213" s="39" t="str">
        <f t="shared" si="109"/>
        <v>火</v>
      </c>
      <c r="O213" s="39" t="str">
        <f t="shared" si="109"/>
        <v>水</v>
      </c>
      <c r="P213" s="39" t="str">
        <f t="shared" si="109"/>
        <v>木</v>
      </c>
      <c r="Q213" s="39" t="str">
        <f t="shared" si="109"/>
        <v>金</v>
      </c>
      <c r="R213" s="39" t="str">
        <f t="shared" si="109"/>
        <v>土</v>
      </c>
      <c r="S213" s="39" t="str">
        <f t="shared" si="109"/>
        <v>日</v>
      </c>
      <c r="T213" s="39" t="str">
        <f t="shared" si="109"/>
        <v>月</v>
      </c>
      <c r="U213" s="39" t="str">
        <f t="shared" si="109"/>
        <v>火</v>
      </c>
      <c r="V213" s="39" t="str">
        <f t="shared" si="109"/>
        <v>水</v>
      </c>
      <c r="W213" s="39" t="str">
        <f t="shared" si="109"/>
        <v>木</v>
      </c>
      <c r="X213" s="39" t="str">
        <f t="shared" si="109"/>
        <v>金</v>
      </c>
      <c r="Y213" s="39" t="str">
        <f t="shared" si="109"/>
        <v>土</v>
      </c>
      <c r="Z213" s="39" t="str">
        <f t="shared" si="109"/>
        <v>日</v>
      </c>
      <c r="AA213" s="39" t="str">
        <f t="shared" si="109"/>
        <v>月</v>
      </c>
      <c r="AB213" s="39" t="str">
        <f t="shared" si="109"/>
        <v>火</v>
      </c>
      <c r="AC213" s="39" t="str">
        <f t="shared" si="109"/>
        <v>水</v>
      </c>
      <c r="AD213" s="40" t="str">
        <f t="shared" si="109"/>
        <v>木</v>
      </c>
      <c r="AE213" s="14"/>
      <c r="AF213" s="24" t="s">
        <v>22</v>
      </c>
      <c r="AG213" s="42">
        <f>COUNTA(C214:AD215)</f>
        <v>0</v>
      </c>
    </row>
    <row r="214" spans="2:33" x14ac:dyDescent="0.15">
      <c r="B214" s="74" t="s">
        <v>23</v>
      </c>
      <c r="C214" s="73"/>
      <c r="D214" s="69"/>
      <c r="E214" s="69"/>
      <c r="F214" s="69"/>
      <c r="G214" s="69"/>
      <c r="H214" s="69"/>
      <c r="I214" s="69"/>
      <c r="J214" s="69"/>
      <c r="K214" s="69"/>
      <c r="L214" s="69"/>
      <c r="M214" s="69"/>
      <c r="N214" s="69"/>
      <c r="O214" s="69"/>
      <c r="P214" s="69"/>
      <c r="Q214" s="69"/>
      <c r="R214" s="69"/>
      <c r="S214" s="69"/>
      <c r="T214" s="69"/>
      <c r="U214" s="69"/>
      <c r="V214" s="69"/>
      <c r="W214" s="69"/>
      <c r="X214" s="69"/>
      <c r="Y214" s="69"/>
      <c r="Z214" s="69"/>
      <c r="AA214" s="69"/>
      <c r="AB214" s="69"/>
      <c r="AC214" s="69"/>
      <c r="AD214" s="82"/>
      <c r="AE214" s="14"/>
      <c r="AF214" s="25" t="s">
        <v>2</v>
      </c>
      <c r="AG214" s="43">
        <f>IF(AND($G$5&gt;C212,$G$5&lt;=AD212),$G$5-C212+1-AG213,COUNTA(C212:AD212)-AG213)</f>
        <v>28</v>
      </c>
    </row>
    <row r="215" spans="2:33" x14ac:dyDescent="0.15">
      <c r="B215" s="75"/>
      <c r="C215" s="73"/>
      <c r="D215" s="70"/>
      <c r="E215" s="70"/>
      <c r="F215" s="70"/>
      <c r="G215" s="70"/>
      <c r="H215" s="70"/>
      <c r="I215" s="70"/>
      <c r="J215" s="70"/>
      <c r="K215" s="70"/>
      <c r="L215" s="70"/>
      <c r="M215" s="70"/>
      <c r="N215" s="70"/>
      <c r="O215" s="70"/>
      <c r="P215" s="70"/>
      <c r="Q215" s="70"/>
      <c r="R215" s="70"/>
      <c r="S215" s="70"/>
      <c r="T215" s="70"/>
      <c r="U215" s="70"/>
      <c r="V215" s="70"/>
      <c r="W215" s="70"/>
      <c r="X215" s="70"/>
      <c r="Y215" s="70"/>
      <c r="Z215" s="70"/>
      <c r="AA215" s="70"/>
      <c r="AB215" s="70"/>
      <c r="AC215" s="70"/>
      <c r="AD215" s="83"/>
      <c r="AE215" s="14"/>
      <c r="AF215" s="25" t="s">
        <v>9</v>
      </c>
      <c r="AG215" s="43">
        <f>+COUNTA(C216:AD217)</f>
        <v>0</v>
      </c>
    </row>
    <row r="216" spans="2:33" x14ac:dyDescent="0.15">
      <c r="B216" s="89" t="s">
        <v>0</v>
      </c>
      <c r="C216" s="91"/>
      <c r="D216" s="69"/>
      <c r="E216" s="78"/>
      <c r="F216" s="78"/>
      <c r="G216" s="69"/>
      <c r="H216" s="69"/>
      <c r="I216" s="69"/>
      <c r="J216" s="69"/>
      <c r="K216" s="69"/>
      <c r="L216" s="78"/>
      <c r="M216" s="78"/>
      <c r="N216" s="69"/>
      <c r="O216" s="69"/>
      <c r="P216" s="69"/>
      <c r="Q216" s="69"/>
      <c r="R216" s="69"/>
      <c r="S216" s="78"/>
      <c r="T216" s="78"/>
      <c r="U216" s="69"/>
      <c r="V216" s="69"/>
      <c r="W216" s="69"/>
      <c r="X216" s="69"/>
      <c r="Y216" s="69"/>
      <c r="Z216" s="78"/>
      <c r="AA216" s="78"/>
      <c r="AB216" s="69"/>
      <c r="AC216" s="69"/>
      <c r="AD216" s="82"/>
      <c r="AE216" s="14"/>
      <c r="AF216" s="25" t="s">
        <v>12</v>
      </c>
      <c r="AG216" s="27">
        <f>ROUNDDOWN(AG215/AG214,3)</f>
        <v>0</v>
      </c>
    </row>
    <row r="217" spans="2:33" ht="13.5" customHeight="1" x14ac:dyDescent="0.15">
      <c r="B217" s="90"/>
      <c r="C217" s="91"/>
      <c r="D217" s="70"/>
      <c r="E217" s="79"/>
      <c r="F217" s="79"/>
      <c r="G217" s="70"/>
      <c r="H217" s="70"/>
      <c r="I217" s="70"/>
      <c r="J217" s="70"/>
      <c r="K217" s="70"/>
      <c r="L217" s="79"/>
      <c r="M217" s="79"/>
      <c r="N217" s="70"/>
      <c r="O217" s="70"/>
      <c r="P217" s="70"/>
      <c r="Q217" s="70"/>
      <c r="R217" s="70"/>
      <c r="S217" s="79"/>
      <c r="T217" s="79"/>
      <c r="U217" s="70"/>
      <c r="V217" s="70"/>
      <c r="W217" s="70"/>
      <c r="X217" s="70"/>
      <c r="Y217" s="70"/>
      <c r="Z217" s="79"/>
      <c r="AA217" s="79"/>
      <c r="AB217" s="70"/>
      <c r="AC217" s="70"/>
      <c r="AD217" s="83"/>
      <c r="AE217" s="14"/>
      <c r="AF217" s="25" t="s">
        <v>13</v>
      </c>
      <c r="AG217" s="23">
        <f>+COUNTA(C218:AD219)</f>
        <v>0</v>
      </c>
    </row>
    <row r="218" spans="2:33" ht="13.5" customHeight="1" x14ac:dyDescent="0.15">
      <c r="B218" s="63" t="s">
        <v>10</v>
      </c>
      <c r="C218" s="65"/>
      <c r="D218" s="67"/>
      <c r="E218" s="67"/>
      <c r="F218" s="67"/>
      <c r="G218" s="67"/>
      <c r="H218" s="67"/>
      <c r="I218" s="67"/>
      <c r="J218" s="67"/>
      <c r="K218" s="67"/>
      <c r="L218" s="67"/>
      <c r="M218" s="67"/>
      <c r="N218" s="67"/>
      <c r="O218" s="67"/>
      <c r="P218" s="67"/>
      <c r="Q218" s="67"/>
      <c r="R218" s="67"/>
      <c r="S218" s="67"/>
      <c r="T218" s="67"/>
      <c r="U218" s="67"/>
      <c r="V218" s="67"/>
      <c r="W218" s="67"/>
      <c r="X218" s="67"/>
      <c r="Y218" s="67"/>
      <c r="Z218" s="67"/>
      <c r="AA218" s="67"/>
      <c r="AB218" s="67"/>
      <c r="AC218" s="67"/>
      <c r="AD218" s="87"/>
      <c r="AE218" s="14"/>
      <c r="AF218" s="29" t="s">
        <v>4</v>
      </c>
      <c r="AG218" s="30">
        <f>ROUNDDOWN(AG217/AG214,3)</f>
        <v>0</v>
      </c>
    </row>
    <row r="219" spans="2:33" ht="13.5" customHeight="1" x14ac:dyDescent="0.15">
      <c r="B219" s="64"/>
      <c r="C219" s="66"/>
      <c r="D219" s="68"/>
      <c r="E219" s="68"/>
      <c r="F219" s="68"/>
      <c r="G219" s="68"/>
      <c r="H219" s="68"/>
      <c r="I219" s="68"/>
      <c r="J219" s="68"/>
      <c r="K219" s="68"/>
      <c r="L219" s="68"/>
      <c r="M219" s="68"/>
      <c r="N219" s="68"/>
      <c r="O219" s="68"/>
      <c r="P219" s="68"/>
      <c r="Q219" s="68"/>
      <c r="R219" s="68"/>
      <c r="S219" s="68"/>
      <c r="T219" s="68"/>
      <c r="U219" s="68"/>
      <c r="V219" s="68"/>
      <c r="W219" s="68"/>
      <c r="X219" s="68"/>
      <c r="Y219" s="68"/>
      <c r="Z219" s="68"/>
      <c r="AA219" s="68"/>
      <c r="AB219" s="68"/>
      <c r="AC219" s="68"/>
      <c r="AD219" s="88"/>
      <c r="AE219" s="14"/>
      <c r="AF219" s="31"/>
      <c r="AG219" s="32"/>
    </row>
    <row r="221" spans="2:33" x14ac:dyDescent="0.15">
      <c r="B221" s="33" t="s">
        <v>14</v>
      </c>
      <c r="C221" s="34">
        <f>+AD212+1</f>
        <v>45408</v>
      </c>
      <c r="D221" s="35">
        <f>+C221+1</f>
        <v>45409</v>
      </c>
      <c r="E221" s="35">
        <f t="shared" ref="E221:V221" si="110">+D221+1</f>
        <v>45410</v>
      </c>
      <c r="F221" s="35">
        <f t="shared" si="110"/>
        <v>45411</v>
      </c>
      <c r="G221" s="35">
        <f t="shared" si="110"/>
        <v>45412</v>
      </c>
      <c r="H221" s="35">
        <f t="shared" si="110"/>
        <v>45413</v>
      </c>
      <c r="I221" s="35">
        <f t="shared" si="110"/>
        <v>45414</v>
      </c>
      <c r="J221" s="35">
        <f t="shared" si="110"/>
        <v>45415</v>
      </c>
      <c r="K221" s="35">
        <f t="shared" si="110"/>
        <v>45416</v>
      </c>
      <c r="L221" s="35">
        <f t="shared" si="110"/>
        <v>45417</v>
      </c>
      <c r="M221" s="35">
        <f t="shared" si="110"/>
        <v>45418</v>
      </c>
      <c r="N221" s="35">
        <f t="shared" si="110"/>
        <v>45419</v>
      </c>
      <c r="O221" s="35">
        <f t="shared" si="110"/>
        <v>45420</v>
      </c>
      <c r="P221" s="35">
        <f t="shared" si="110"/>
        <v>45421</v>
      </c>
      <c r="Q221" s="35">
        <f t="shared" si="110"/>
        <v>45422</v>
      </c>
      <c r="R221" s="35">
        <f t="shared" si="110"/>
        <v>45423</v>
      </c>
      <c r="S221" s="35">
        <f t="shared" si="110"/>
        <v>45424</v>
      </c>
      <c r="T221" s="35">
        <f t="shared" si="110"/>
        <v>45425</v>
      </c>
      <c r="U221" s="35">
        <f t="shared" si="110"/>
        <v>45426</v>
      </c>
      <c r="V221" s="35">
        <f t="shared" si="110"/>
        <v>45427</v>
      </c>
      <c r="W221" s="35">
        <f>+V221+1</f>
        <v>45428</v>
      </c>
      <c r="X221" s="35">
        <f t="shared" ref="X221:Z221" si="111">+W221+1</f>
        <v>45429</v>
      </c>
      <c r="Y221" s="35">
        <f t="shared" si="111"/>
        <v>45430</v>
      </c>
      <c r="Z221" s="35">
        <f t="shared" si="111"/>
        <v>45431</v>
      </c>
      <c r="AA221" s="35">
        <f>+Z221+1</f>
        <v>45432</v>
      </c>
      <c r="AB221" s="35">
        <f t="shared" ref="AB221" si="112">+AA221+1</f>
        <v>45433</v>
      </c>
      <c r="AC221" s="35">
        <f>+AB221+1</f>
        <v>45434</v>
      </c>
      <c r="AD221" s="36">
        <f t="shared" ref="AD221" si="113">+AC221+1</f>
        <v>45435</v>
      </c>
      <c r="AE221" s="19"/>
      <c r="AF221" s="80">
        <f>+AF212+1</f>
        <v>24</v>
      </c>
      <c r="AG221" s="81"/>
    </row>
    <row r="222" spans="2:33" x14ac:dyDescent="0.15">
      <c r="B222" s="37" t="s">
        <v>8</v>
      </c>
      <c r="C222" s="38" t="str">
        <f>TEXT(WEEKDAY(+C221),"aaa")</f>
        <v>金</v>
      </c>
      <c r="D222" s="39" t="str">
        <f t="shared" ref="D222:AD222" si="114">TEXT(WEEKDAY(+D221),"aaa")</f>
        <v>土</v>
      </c>
      <c r="E222" s="39" t="str">
        <f t="shared" si="114"/>
        <v>日</v>
      </c>
      <c r="F222" s="39" t="str">
        <f t="shared" si="114"/>
        <v>月</v>
      </c>
      <c r="G222" s="39" t="str">
        <f t="shared" si="114"/>
        <v>火</v>
      </c>
      <c r="H222" s="39" t="str">
        <f t="shared" si="114"/>
        <v>水</v>
      </c>
      <c r="I222" s="39" t="str">
        <f t="shared" si="114"/>
        <v>木</v>
      </c>
      <c r="J222" s="39" t="str">
        <f t="shared" si="114"/>
        <v>金</v>
      </c>
      <c r="K222" s="39" t="str">
        <f t="shared" si="114"/>
        <v>土</v>
      </c>
      <c r="L222" s="39" t="str">
        <f t="shared" si="114"/>
        <v>日</v>
      </c>
      <c r="M222" s="39" t="str">
        <f t="shared" si="114"/>
        <v>月</v>
      </c>
      <c r="N222" s="39" t="str">
        <f t="shared" si="114"/>
        <v>火</v>
      </c>
      <c r="O222" s="39" t="str">
        <f t="shared" si="114"/>
        <v>水</v>
      </c>
      <c r="P222" s="39" t="str">
        <f t="shared" si="114"/>
        <v>木</v>
      </c>
      <c r="Q222" s="39" t="str">
        <f t="shared" si="114"/>
        <v>金</v>
      </c>
      <c r="R222" s="39" t="str">
        <f t="shared" si="114"/>
        <v>土</v>
      </c>
      <c r="S222" s="39" t="str">
        <f t="shared" si="114"/>
        <v>日</v>
      </c>
      <c r="T222" s="39" t="str">
        <f t="shared" si="114"/>
        <v>月</v>
      </c>
      <c r="U222" s="39" t="str">
        <f t="shared" si="114"/>
        <v>火</v>
      </c>
      <c r="V222" s="39" t="str">
        <f t="shared" si="114"/>
        <v>水</v>
      </c>
      <c r="W222" s="39" t="str">
        <f t="shared" si="114"/>
        <v>木</v>
      </c>
      <c r="X222" s="39" t="str">
        <f t="shared" si="114"/>
        <v>金</v>
      </c>
      <c r="Y222" s="39" t="str">
        <f t="shared" si="114"/>
        <v>土</v>
      </c>
      <c r="Z222" s="39" t="str">
        <f t="shared" si="114"/>
        <v>日</v>
      </c>
      <c r="AA222" s="39" t="str">
        <f t="shared" si="114"/>
        <v>月</v>
      </c>
      <c r="AB222" s="39" t="str">
        <f t="shared" si="114"/>
        <v>火</v>
      </c>
      <c r="AC222" s="39" t="str">
        <f t="shared" si="114"/>
        <v>水</v>
      </c>
      <c r="AD222" s="40" t="str">
        <f t="shared" si="114"/>
        <v>木</v>
      </c>
      <c r="AE222" s="14"/>
      <c r="AF222" s="24" t="s">
        <v>22</v>
      </c>
      <c r="AG222" s="42">
        <f>COUNTA(C223:AD224)</f>
        <v>0</v>
      </c>
    </row>
    <row r="223" spans="2:33" x14ac:dyDescent="0.15">
      <c r="B223" s="74" t="s">
        <v>23</v>
      </c>
      <c r="C223" s="73"/>
      <c r="D223" s="69"/>
      <c r="E223" s="69"/>
      <c r="F223" s="69"/>
      <c r="G223" s="69"/>
      <c r="H223" s="69"/>
      <c r="I223" s="69"/>
      <c r="J223" s="69"/>
      <c r="K223" s="69"/>
      <c r="L223" s="69"/>
      <c r="M223" s="69"/>
      <c r="N223" s="69"/>
      <c r="O223" s="69"/>
      <c r="P223" s="69"/>
      <c r="Q223" s="69"/>
      <c r="R223" s="69"/>
      <c r="S223" s="69"/>
      <c r="T223" s="69"/>
      <c r="U223" s="69"/>
      <c r="V223" s="69"/>
      <c r="W223" s="69"/>
      <c r="X223" s="69"/>
      <c r="Y223" s="69"/>
      <c r="Z223" s="69"/>
      <c r="AA223" s="69"/>
      <c r="AB223" s="69"/>
      <c r="AC223" s="69"/>
      <c r="AD223" s="82"/>
      <c r="AE223" s="14"/>
      <c r="AF223" s="25" t="s">
        <v>2</v>
      </c>
      <c r="AG223" s="43">
        <f>IF(AND($G$5&gt;C221,$G$5&lt;=AD221),$G$5-C221+1-AG222,COUNTA(C221:AD221)-AG222)</f>
        <v>28</v>
      </c>
    </row>
    <row r="224" spans="2:33" x14ac:dyDescent="0.15">
      <c r="B224" s="75"/>
      <c r="C224" s="73"/>
      <c r="D224" s="70"/>
      <c r="E224" s="70"/>
      <c r="F224" s="70"/>
      <c r="G224" s="70"/>
      <c r="H224" s="70"/>
      <c r="I224" s="70"/>
      <c r="J224" s="70"/>
      <c r="K224" s="70"/>
      <c r="L224" s="70"/>
      <c r="M224" s="70"/>
      <c r="N224" s="70"/>
      <c r="O224" s="70"/>
      <c r="P224" s="70"/>
      <c r="Q224" s="70"/>
      <c r="R224" s="70"/>
      <c r="S224" s="70"/>
      <c r="T224" s="70"/>
      <c r="U224" s="70"/>
      <c r="V224" s="70"/>
      <c r="W224" s="70"/>
      <c r="X224" s="70"/>
      <c r="Y224" s="70"/>
      <c r="Z224" s="70"/>
      <c r="AA224" s="70"/>
      <c r="AB224" s="70"/>
      <c r="AC224" s="70"/>
      <c r="AD224" s="83"/>
      <c r="AE224" s="14"/>
      <c r="AF224" s="25" t="s">
        <v>9</v>
      </c>
      <c r="AG224" s="43">
        <f>+COUNTA(C225:AD226)</f>
        <v>0</v>
      </c>
    </row>
    <row r="225" spans="2:33" x14ac:dyDescent="0.15">
      <c r="B225" s="89" t="s">
        <v>0</v>
      </c>
      <c r="C225" s="91"/>
      <c r="D225" s="69"/>
      <c r="E225" s="78"/>
      <c r="F225" s="78"/>
      <c r="G225" s="69"/>
      <c r="H225" s="69"/>
      <c r="I225" s="69"/>
      <c r="J225" s="69"/>
      <c r="K225" s="69"/>
      <c r="L225" s="78"/>
      <c r="M225" s="78"/>
      <c r="N225" s="69"/>
      <c r="O225" s="69"/>
      <c r="P225" s="69"/>
      <c r="Q225" s="69"/>
      <c r="R225" s="69"/>
      <c r="S225" s="78"/>
      <c r="T225" s="78"/>
      <c r="U225" s="69"/>
      <c r="V225" s="69"/>
      <c r="W225" s="69"/>
      <c r="X225" s="69"/>
      <c r="Y225" s="69"/>
      <c r="Z225" s="78"/>
      <c r="AA225" s="78"/>
      <c r="AB225" s="69"/>
      <c r="AC225" s="69"/>
      <c r="AD225" s="82"/>
      <c r="AE225" s="14"/>
      <c r="AF225" s="25" t="s">
        <v>12</v>
      </c>
      <c r="AG225" s="27">
        <f>ROUNDDOWN(AG224/AG223,3)</f>
        <v>0</v>
      </c>
    </row>
    <row r="226" spans="2:33" ht="13.5" customHeight="1" x14ac:dyDescent="0.15">
      <c r="B226" s="90"/>
      <c r="C226" s="91"/>
      <c r="D226" s="70"/>
      <c r="E226" s="79"/>
      <c r="F226" s="79"/>
      <c r="G226" s="70"/>
      <c r="H226" s="70"/>
      <c r="I226" s="70"/>
      <c r="J226" s="70"/>
      <c r="K226" s="70"/>
      <c r="L226" s="79"/>
      <c r="M226" s="79"/>
      <c r="N226" s="70"/>
      <c r="O226" s="70"/>
      <c r="P226" s="70"/>
      <c r="Q226" s="70"/>
      <c r="R226" s="70"/>
      <c r="S226" s="79"/>
      <c r="T226" s="79"/>
      <c r="U226" s="70"/>
      <c r="V226" s="70"/>
      <c r="W226" s="70"/>
      <c r="X226" s="70"/>
      <c r="Y226" s="70"/>
      <c r="Z226" s="79"/>
      <c r="AA226" s="79"/>
      <c r="AB226" s="70"/>
      <c r="AC226" s="70"/>
      <c r="AD226" s="83"/>
      <c r="AE226" s="14"/>
      <c r="AF226" s="25" t="s">
        <v>13</v>
      </c>
      <c r="AG226" s="23">
        <f>+COUNTA(C227:AD228)</f>
        <v>0</v>
      </c>
    </row>
    <row r="227" spans="2:33" ht="13.5" customHeight="1" x14ac:dyDescent="0.15">
      <c r="B227" s="63" t="s">
        <v>10</v>
      </c>
      <c r="C227" s="65"/>
      <c r="D227" s="67"/>
      <c r="E227" s="67"/>
      <c r="F227" s="67"/>
      <c r="G227" s="67"/>
      <c r="H227" s="67"/>
      <c r="I227" s="67"/>
      <c r="J227" s="67"/>
      <c r="K227" s="67"/>
      <c r="L227" s="67"/>
      <c r="M227" s="67"/>
      <c r="N227" s="67"/>
      <c r="O227" s="67"/>
      <c r="P227" s="67"/>
      <c r="Q227" s="67"/>
      <c r="R227" s="67"/>
      <c r="S227" s="67"/>
      <c r="T227" s="67"/>
      <c r="U227" s="67"/>
      <c r="V227" s="67"/>
      <c r="W227" s="67"/>
      <c r="X227" s="67"/>
      <c r="Y227" s="67"/>
      <c r="Z227" s="67"/>
      <c r="AA227" s="67"/>
      <c r="AB227" s="67"/>
      <c r="AC227" s="67"/>
      <c r="AD227" s="87"/>
      <c r="AE227" s="14"/>
      <c r="AF227" s="29" t="s">
        <v>4</v>
      </c>
      <c r="AG227" s="30">
        <f>ROUNDDOWN(AG226/AG223,3)</f>
        <v>0</v>
      </c>
    </row>
    <row r="228" spans="2:33" ht="13.5" customHeight="1" x14ac:dyDescent="0.15">
      <c r="B228" s="64"/>
      <c r="C228" s="66"/>
      <c r="D228" s="68"/>
      <c r="E228" s="68"/>
      <c r="F228" s="68"/>
      <c r="G228" s="68"/>
      <c r="H228" s="68"/>
      <c r="I228" s="68"/>
      <c r="J228" s="68"/>
      <c r="K228" s="68"/>
      <c r="L228" s="68"/>
      <c r="M228" s="68"/>
      <c r="N228" s="68"/>
      <c r="O228" s="68"/>
      <c r="P228" s="68"/>
      <c r="Q228" s="68"/>
      <c r="R228" s="68"/>
      <c r="S228" s="68"/>
      <c r="T228" s="68"/>
      <c r="U228" s="68"/>
      <c r="V228" s="68"/>
      <c r="W228" s="68"/>
      <c r="X228" s="68"/>
      <c r="Y228" s="68"/>
      <c r="Z228" s="68"/>
      <c r="AA228" s="68"/>
      <c r="AB228" s="68"/>
      <c r="AC228" s="68"/>
      <c r="AD228" s="88"/>
      <c r="AE228" s="14"/>
      <c r="AF228" s="31"/>
      <c r="AG228" s="32"/>
    </row>
    <row r="230" spans="2:33" x14ac:dyDescent="0.15">
      <c r="B230" s="33" t="s">
        <v>14</v>
      </c>
      <c r="C230" s="34">
        <f>+AD221+1</f>
        <v>45436</v>
      </c>
      <c r="D230" s="35">
        <f>+C230+1</f>
        <v>45437</v>
      </c>
      <c r="E230" s="35">
        <f t="shared" ref="E230:V230" si="115">+D230+1</f>
        <v>45438</v>
      </c>
      <c r="F230" s="35">
        <f t="shared" si="115"/>
        <v>45439</v>
      </c>
      <c r="G230" s="35">
        <f t="shared" si="115"/>
        <v>45440</v>
      </c>
      <c r="H230" s="35">
        <f t="shared" si="115"/>
        <v>45441</v>
      </c>
      <c r="I230" s="35">
        <f t="shared" si="115"/>
        <v>45442</v>
      </c>
      <c r="J230" s="35">
        <f t="shared" si="115"/>
        <v>45443</v>
      </c>
      <c r="K230" s="35">
        <f t="shared" si="115"/>
        <v>45444</v>
      </c>
      <c r="L230" s="35">
        <f t="shared" si="115"/>
        <v>45445</v>
      </c>
      <c r="M230" s="35">
        <f t="shared" si="115"/>
        <v>45446</v>
      </c>
      <c r="N230" s="35">
        <f t="shared" si="115"/>
        <v>45447</v>
      </c>
      <c r="O230" s="35">
        <f t="shared" si="115"/>
        <v>45448</v>
      </c>
      <c r="P230" s="35">
        <f t="shared" si="115"/>
        <v>45449</v>
      </c>
      <c r="Q230" s="35">
        <f t="shared" si="115"/>
        <v>45450</v>
      </c>
      <c r="R230" s="35">
        <f t="shared" si="115"/>
        <v>45451</v>
      </c>
      <c r="S230" s="35">
        <f t="shared" si="115"/>
        <v>45452</v>
      </c>
      <c r="T230" s="35">
        <f t="shared" si="115"/>
        <v>45453</v>
      </c>
      <c r="U230" s="35">
        <f t="shared" si="115"/>
        <v>45454</v>
      </c>
      <c r="V230" s="35">
        <f t="shared" si="115"/>
        <v>45455</v>
      </c>
      <c r="W230" s="35">
        <f>+V230+1</f>
        <v>45456</v>
      </c>
      <c r="X230" s="35">
        <f t="shared" ref="X230:Z230" si="116">+W230+1</f>
        <v>45457</v>
      </c>
      <c r="Y230" s="35">
        <f t="shared" si="116"/>
        <v>45458</v>
      </c>
      <c r="Z230" s="35">
        <f t="shared" si="116"/>
        <v>45459</v>
      </c>
      <c r="AA230" s="35">
        <f>+Z230+1</f>
        <v>45460</v>
      </c>
      <c r="AB230" s="35">
        <f t="shared" ref="AB230" si="117">+AA230+1</f>
        <v>45461</v>
      </c>
      <c r="AC230" s="35">
        <f>+AB230+1</f>
        <v>45462</v>
      </c>
      <c r="AD230" s="36">
        <f t="shared" ref="AD230" si="118">+AC230+1</f>
        <v>45463</v>
      </c>
      <c r="AE230" s="19"/>
      <c r="AF230" s="80">
        <f>+AF221+1</f>
        <v>25</v>
      </c>
      <c r="AG230" s="81"/>
    </row>
    <row r="231" spans="2:33" x14ac:dyDescent="0.15">
      <c r="B231" s="37" t="s">
        <v>8</v>
      </c>
      <c r="C231" s="38" t="str">
        <f>TEXT(WEEKDAY(+C230),"aaa")</f>
        <v>金</v>
      </c>
      <c r="D231" s="39" t="str">
        <f t="shared" ref="D231:AD231" si="119">TEXT(WEEKDAY(+D230),"aaa")</f>
        <v>土</v>
      </c>
      <c r="E231" s="39" t="str">
        <f t="shared" si="119"/>
        <v>日</v>
      </c>
      <c r="F231" s="39" t="str">
        <f t="shared" si="119"/>
        <v>月</v>
      </c>
      <c r="G231" s="39" t="str">
        <f t="shared" si="119"/>
        <v>火</v>
      </c>
      <c r="H231" s="39" t="str">
        <f t="shared" si="119"/>
        <v>水</v>
      </c>
      <c r="I231" s="39" t="str">
        <f t="shared" si="119"/>
        <v>木</v>
      </c>
      <c r="J231" s="39" t="str">
        <f t="shared" si="119"/>
        <v>金</v>
      </c>
      <c r="K231" s="39" t="str">
        <f t="shared" si="119"/>
        <v>土</v>
      </c>
      <c r="L231" s="39" t="str">
        <f t="shared" si="119"/>
        <v>日</v>
      </c>
      <c r="M231" s="39" t="str">
        <f t="shared" si="119"/>
        <v>月</v>
      </c>
      <c r="N231" s="39" t="str">
        <f t="shared" si="119"/>
        <v>火</v>
      </c>
      <c r="O231" s="39" t="str">
        <f t="shared" si="119"/>
        <v>水</v>
      </c>
      <c r="P231" s="39" t="str">
        <f t="shared" si="119"/>
        <v>木</v>
      </c>
      <c r="Q231" s="39" t="str">
        <f t="shared" si="119"/>
        <v>金</v>
      </c>
      <c r="R231" s="39" t="str">
        <f t="shared" si="119"/>
        <v>土</v>
      </c>
      <c r="S231" s="39" t="str">
        <f t="shared" si="119"/>
        <v>日</v>
      </c>
      <c r="T231" s="39" t="str">
        <f t="shared" si="119"/>
        <v>月</v>
      </c>
      <c r="U231" s="39" t="str">
        <f t="shared" si="119"/>
        <v>火</v>
      </c>
      <c r="V231" s="39" t="str">
        <f t="shared" si="119"/>
        <v>水</v>
      </c>
      <c r="W231" s="39" t="str">
        <f t="shared" si="119"/>
        <v>木</v>
      </c>
      <c r="X231" s="39" t="str">
        <f t="shared" si="119"/>
        <v>金</v>
      </c>
      <c r="Y231" s="39" t="str">
        <f t="shared" si="119"/>
        <v>土</v>
      </c>
      <c r="Z231" s="39" t="str">
        <f t="shared" si="119"/>
        <v>日</v>
      </c>
      <c r="AA231" s="39" t="str">
        <f t="shared" si="119"/>
        <v>月</v>
      </c>
      <c r="AB231" s="39" t="str">
        <f t="shared" si="119"/>
        <v>火</v>
      </c>
      <c r="AC231" s="39" t="str">
        <f t="shared" si="119"/>
        <v>水</v>
      </c>
      <c r="AD231" s="40" t="str">
        <f t="shared" si="119"/>
        <v>木</v>
      </c>
      <c r="AE231" s="14"/>
      <c r="AF231" s="24" t="s">
        <v>22</v>
      </c>
      <c r="AG231" s="42">
        <f>COUNTA(C232:AD233)</f>
        <v>0</v>
      </c>
    </row>
    <row r="232" spans="2:33" x14ac:dyDescent="0.15">
      <c r="B232" s="74" t="s">
        <v>23</v>
      </c>
      <c r="C232" s="73"/>
      <c r="D232" s="69"/>
      <c r="E232" s="69"/>
      <c r="F232" s="69"/>
      <c r="G232" s="69"/>
      <c r="H232" s="69"/>
      <c r="I232" s="69"/>
      <c r="J232" s="69"/>
      <c r="K232" s="69"/>
      <c r="L232" s="69"/>
      <c r="M232" s="69"/>
      <c r="N232" s="69"/>
      <c r="O232" s="69"/>
      <c r="P232" s="69"/>
      <c r="Q232" s="69"/>
      <c r="R232" s="69"/>
      <c r="S232" s="69"/>
      <c r="T232" s="69"/>
      <c r="U232" s="69"/>
      <c r="V232" s="69"/>
      <c r="W232" s="69"/>
      <c r="X232" s="69"/>
      <c r="Y232" s="69"/>
      <c r="Z232" s="69"/>
      <c r="AA232" s="69"/>
      <c r="AB232" s="69"/>
      <c r="AC232" s="69"/>
      <c r="AD232" s="82"/>
      <c r="AE232" s="14"/>
      <c r="AF232" s="25" t="s">
        <v>2</v>
      </c>
      <c r="AG232" s="43">
        <f>IF(AND($G$5&gt;C230,$G$5&lt;=AD230),$G$5-C230+1-AG231,COUNTA(C230:AD230)-AG231)</f>
        <v>28</v>
      </c>
    </row>
    <row r="233" spans="2:33" x14ac:dyDescent="0.15">
      <c r="B233" s="75"/>
      <c r="C233" s="73"/>
      <c r="D233" s="70"/>
      <c r="E233" s="70"/>
      <c r="F233" s="70"/>
      <c r="G233" s="70"/>
      <c r="H233" s="70"/>
      <c r="I233" s="70"/>
      <c r="J233" s="70"/>
      <c r="K233" s="70"/>
      <c r="L233" s="70"/>
      <c r="M233" s="70"/>
      <c r="N233" s="70"/>
      <c r="O233" s="70"/>
      <c r="P233" s="70"/>
      <c r="Q233" s="70"/>
      <c r="R233" s="70"/>
      <c r="S233" s="70"/>
      <c r="T233" s="70"/>
      <c r="U233" s="70"/>
      <c r="V233" s="70"/>
      <c r="W233" s="70"/>
      <c r="X233" s="70"/>
      <c r="Y233" s="70"/>
      <c r="Z233" s="70"/>
      <c r="AA233" s="70"/>
      <c r="AB233" s="70"/>
      <c r="AC233" s="70"/>
      <c r="AD233" s="83"/>
      <c r="AE233" s="14"/>
      <c r="AF233" s="25" t="s">
        <v>9</v>
      </c>
      <c r="AG233" s="43">
        <f>+COUNTA(C234:AD235)</f>
        <v>0</v>
      </c>
    </row>
    <row r="234" spans="2:33" x14ac:dyDescent="0.15">
      <c r="B234" s="89" t="s">
        <v>0</v>
      </c>
      <c r="C234" s="91"/>
      <c r="D234" s="69"/>
      <c r="E234" s="78"/>
      <c r="F234" s="78"/>
      <c r="G234" s="69"/>
      <c r="H234" s="69"/>
      <c r="I234" s="69"/>
      <c r="J234" s="69"/>
      <c r="K234" s="69"/>
      <c r="L234" s="78"/>
      <c r="M234" s="78"/>
      <c r="N234" s="69"/>
      <c r="O234" s="69"/>
      <c r="P234" s="69"/>
      <c r="Q234" s="69"/>
      <c r="R234" s="69"/>
      <c r="S234" s="78"/>
      <c r="T234" s="78"/>
      <c r="U234" s="69"/>
      <c r="V234" s="69"/>
      <c r="W234" s="69"/>
      <c r="X234" s="69"/>
      <c r="Y234" s="69"/>
      <c r="Z234" s="78"/>
      <c r="AA234" s="78"/>
      <c r="AB234" s="69"/>
      <c r="AC234" s="69"/>
      <c r="AD234" s="82"/>
      <c r="AE234" s="14"/>
      <c r="AF234" s="25" t="s">
        <v>12</v>
      </c>
      <c r="AG234" s="27">
        <f>ROUNDDOWN(AG233/AG232,3)</f>
        <v>0</v>
      </c>
    </row>
    <row r="235" spans="2:33" ht="13.5" customHeight="1" x14ac:dyDescent="0.15">
      <c r="B235" s="90"/>
      <c r="C235" s="91"/>
      <c r="D235" s="70"/>
      <c r="E235" s="79"/>
      <c r="F235" s="79"/>
      <c r="G235" s="70"/>
      <c r="H235" s="70"/>
      <c r="I235" s="70"/>
      <c r="J235" s="70"/>
      <c r="K235" s="70"/>
      <c r="L235" s="79"/>
      <c r="M235" s="79"/>
      <c r="N235" s="70"/>
      <c r="O235" s="70"/>
      <c r="P235" s="70"/>
      <c r="Q235" s="70"/>
      <c r="R235" s="70"/>
      <c r="S235" s="79"/>
      <c r="T235" s="79"/>
      <c r="U235" s="70"/>
      <c r="V235" s="70"/>
      <c r="W235" s="70"/>
      <c r="X235" s="70"/>
      <c r="Y235" s="70"/>
      <c r="Z235" s="79"/>
      <c r="AA235" s="79"/>
      <c r="AB235" s="70"/>
      <c r="AC235" s="70"/>
      <c r="AD235" s="83"/>
      <c r="AE235" s="14"/>
      <c r="AF235" s="25" t="s">
        <v>13</v>
      </c>
      <c r="AG235" s="23">
        <f>+COUNTA(C236:AD237)</f>
        <v>0</v>
      </c>
    </row>
    <row r="236" spans="2:33" ht="13.5" customHeight="1" x14ac:dyDescent="0.15">
      <c r="B236" s="63" t="s">
        <v>10</v>
      </c>
      <c r="C236" s="65"/>
      <c r="D236" s="67"/>
      <c r="E236" s="67"/>
      <c r="F236" s="67"/>
      <c r="G236" s="67"/>
      <c r="H236" s="67"/>
      <c r="I236" s="67"/>
      <c r="J236" s="67"/>
      <c r="K236" s="67"/>
      <c r="L236" s="67"/>
      <c r="M236" s="67"/>
      <c r="N236" s="67"/>
      <c r="O236" s="67"/>
      <c r="P236" s="67"/>
      <c r="Q236" s="67"/>
      <c r="R236" s="67"/>
      <c r="S236" s="67"/>
      <c r="T236" s="67"/>
      <c r="U236" s="67"/>
      <c r="V236" s="67"/>
      <c r="W236" s="67"/>
      <c r="X236" s="67"/>
      <c r="Y236" s="67"/>
      <c r="Z236" s="67"/>
      <c r="AA236" s="67"/>
      <c r="AB236" s="67"/>
      <c r="AC236" s="67"/>
      <c r="AD236" s="87"/>
      <c r="AE236" s="14"/>
      <c r="AF236" s="29" t="s">
        <v>4</v>
      </c>
      <c r="AG236" s="30">
        <f>ROUNDDOWN(AG235/AG232,3)</f>
        <v>0</v>
      </c>
    </row>
    <row r="237" spans="2:33" ht="13.5" customHeight="1" x14ac:dyDescent="0.15">
      <c r="B237" s="64"/>
      <c r="C237" s="66"/>
      <c r="D237" s="68"/>
      <c r="E237" s="68"/>
      <c r="F237" s="68"/>
      <c r="G237" s="68"/>
      <c r="H237" s="68"/>
      <c r="I237" s="68"/>
      <c r="J237" s="68"/>
      <c r="K237" s="68"/>
      <c r="L237" s="68"/>
      <c r="M237" s="68"/>
      <c r="N237" s="68"/>
      <c r="O237" s="68"/>
      <c r="P237" s="68"/>
      <c r="Q237" s="68"/>
      <c r="R237" s="68"/>
      <c r="S237" s="68"/>
      <c r="T237" s="68"/>
      <c r="U237" s="68"/>
      <c r="V237" s="68"/>
      <c r="W237" s="68"/>
      <c r="X237" s="68"/>
      <c r="Y237" s="68"/>
      <c r="Z237" s="68"/>
      <c r="AA237" s="68"/>
      <c r="AB237" s="68"/>
      <c r="AC237" s="68"/>
      <c r="AD237" s="88"/>
      <c r="AE237" s="14"/>
      <c r="AF237" s="31"/>
      <c r="AG237" s="32"/>
    </row>
    <row r="239" spans="2:33" x14ac:dyDescent="0.15">
      <c r="B239" s="33" t="s">
        <v>14</v>
      </c>
      <c r="C239" s="34">
        <f>+AD230+1</f>
        <v>45464</v>
      </c>
      <c r="D239" s="35">
        <f>+C239+1</f>
        <v>45465</v>
      </c>
      <c r="E239" s="35">
        <f t="shared" ref="E239:V239" si="120">+D239+1</f>
        <v>45466</v>
      </c>
      <c r="F239" s="35">
        <f t="shared" si="120"/>
        <v>45467</v>
      </c>
      <c r="G239" s="35">
        <f t="shared" si="120"/>
        <v>45468</v>
      </c>
      <c r="H239" s="35">
        <f t="shared" si="120"/>
        <v>45469</v>
      </c>
      <c r="I239" s="35">
        <f t="shared" si="120"/>
        <v>45470</v>
      </c>
      <c r="J239" s="35">
        <f t="shared" si="120"/>
        <v>45471</v>
      </c>
      <c r="K239" s="35">
        <f t="shared" si="120"/>
        <v>45472</v>
      </c>
      <c r="L239" s="35">
        <f t="shared" si="120"/>
        <v>45473</v>
      </c>
      <c r="M239" s="35">
        <f t="shared" si="120"/>
        <v>45474</v>
      </c>
      <c r="N239" s="35">
        <f t="shared" si="120"/>
        <v>45475</v>
      </c>
      <c r="O239" s="35">
        <f t="shared" si="120"/>
        <v>45476</v>
      </c>
      <c r="P239" s="35">
        <f t="shared" si="120"/>
        <v>45477</v>
      </c>
      <c r="Q239" s="35">
        <f t="shared" si="120"/>
        <v>45478</v>
      </c>
      <c r="R239" s="35">
        <f t="shared" si="120"/>
        <v>45479</v>
      </c>
      <c r="S239" s="35">
        <f t="shared" si="120"/>
        <v>45480</v>
      </c>
      <c r="T239" s="35">
        <f t="shared" si="120"/>
        <v>45481</v>
      </c>
      <c r="U239" s="35">
        <f t="shared" si="120"/>
        <v>45482</v>
      </c>
      <c r="V239" s="35">
        <f t="shared" si="120"/>
        <v>45483</v>
      </c>
      <c r="W239" s="35">
        <f>+V239+1</f>
        <v>45484</v>
      </c>
      <c r="X239" s="35">
        <f t="shared" ref="X239:Z239" si="121">+W239+1</f>
        <v>45485</v>
      </c>
      <c r="Y239" s="35">
        <f t="shared" si="121"/>
        <v>45486</v>
      </c>
      <c r="Z239" s="35">
        <f t="shared" si="121"/>
        <v>45487</v>
      </c>
      <c r="AA239" s="35">
        <f>+Z239+1</f>
        <v>45488</v>
      </c>
      <c r="AB239" s="35">
        <f t="shared" ref="AB239" si="122">+AA239+1</f>
        <v>45489</v>
      </c>
      <c r="AC239" s="35">
        <f>+AB239+1</f>
        <v>45490</v>
      </c>
      <c r="AD239" s="36">
        <f t="shared" ref="AD239" si="123">+AC239+1</f>
        <v>45491</v>
      </c>
      <c r="AE239" s="19"/>
      <c r="AF239" s="80">
        <f>+AF230+1</f>
        <v>26</v>
      </c>
      <c r="AG239" s="81"/>
    </row>
    <row r="240" spans="2:33" x14ac:dyDescent="0.15">
      <c r="B240" s="37" t="s">
        <v>8</v>
      </c>
      <c r="C240" s="38" t="str">
        <f>TEXT(WEEKDAY(+C239),"aaa")</f>
        <v>金</v>
      </c>
      <c r="D240" s="39" t="str">
        <f t="shared" ref="D240:AD240" si="124">TEXT(WEEKDAY(+D239),"aaa")</f>
        <v>土</v>
      </c>
      <c r="E240" s="39" t="str">
        <f t="shared" si="124"/>
        <v>日</v>
      </c>
      <c r="F240" s="39" t="str">
        <f t="shared" si="124"/>
        <v>月</v>
      </c>
      <c r="G240" s="39" t="str">
        <f t="shared" si="124"/>
        <v>火</v>
      </c>
      <c r="H240" s="39" t="str">
        <f t="shared" si="124"/>
        <v>水</v>
      </c>
      <c r="I240" s="39" t="str">
        <f t="shared" si="124"/>
        <v>木</v>
      </c>
      <c r="J240" s="39" t="str">
        <f t="shared" si="124"/>
        <v>金</v>
      </c>
      <c r="K240" s="39" t="str">
        <f t="shared" si="124"/>
        <v>土</v>
      </c>
      <c r="L240" s="39" t="str">
        <f t="shared" si="124"/>
        <v>日</v>
      </c>
      <c r="M240" s="39" t="str">
        <f t="shared" si="124"/>
        <v>月</v>
      </c>
      <c r="N240" s="39" t="str">
        <f t="shared" si="124"/>
        <v>火</v>
      </c>
      <c r="O240" s="39" t="str">
        <f t="shared" si="124"/>
        <v>水</v>
      </c>
      <c r="P240" s="39" t="str">
        <f t="shared" si="124"/>
        <v>木</v>
      </c>
      <c r="Q240" s="39" t="str">
        <f t="shared" si="124"/>
        <v>金</v>
      </c>
      <c r="R240" s="39" t="str">
        <f t="shared" si="124"/>
        <v>土</v>
      </c>
      <c r="S240" s="39" t="str">
        <f t="shared" si="124"/>
        <v>日</v>
      </c>
      <c r="T240" s="39" t="str">
        <f t="shared" si="124"/>
        <v>月</v>
      </c>
      <c r="U240" s="39" t="str">
        <f t="shared" si="124"/>
        <v>火</v>
      </c>
      <c r="V240" s="39" t="str">
        <f t="shared" si="124"/>
        <v>水</v>
      </c>
      <c r="W240" s="39" t="str">
        <f t="shared" si="124"/>
        <v>木</v>
      </c>
      <c r="X240" s="39" t="str">
        <f t="shared" si="124"/>
        <v>金</v>
      </c>
      <c r="Y240" s="39" t="str">
        <f t="shared" si="124"/>
        <v>土</v>
      </c>
      <c r="Z240" s="39" t="str">
        <f t="shared" si="124"/>
        <v>日</v>
      </c>
      <c r="AA240" s="39" t="str">
        <f t="shared" si="124"/>
        <v>月</v>
      </c>
      <c r="AB240" s="39" t="str">
        <f t="shared" si="124"/>
        <v>火</v>
      </c>
      <c r="AC240" s="39" t="str">
        <f t="shared" si="124"/>
        <v>水</v>
      </c>
      <c r="AD240" s="40" t="str">
        <f t="shared" si="124"/>
        <v>木</v>
      </c>
      <c r="AE240" s="14"/>
      <c r="AF240" s="24" t="s">
        <v>22</v>
      </c>
      <c r="AG240" s="42">
        <f>COUNTA(C241:AD242)</f>
        <v>0</v>
      </c>
    </row>
    <row r="241" spans="2:33" x14ac:dyDescent="0.15">
      <c r="B241" s="74" t="s">
        <v>23</v>
      </c>
      <c r="C241" s="73"/>
      <c r="D241" s="69"/>
      <c r="E241" s="69"/>
      <c r="F241" s="69"/>
      <c r="G241" s="69"/>
      <c r="H241" s="69"/>
      <c r="I241" s="69"/>
      <c r="J241" s="69"/>
      <c r="K241" s="69"/>
      <c r="L241" s="69"/>
      <c r="M241" s="69"/>
      <c r="N241" s="69"/>
      <c r="O241" s="69"/>
      <c r="P241" s="69"/>
      <c r="Q241" s="69"/>
      <c r="R241" s="69"/>
      <c r="S241" s="69"/>
      <c r="T241" s="69"/>
      <c r="U241" s="69"/>
      <c r="V241" s="69"/>
      <c r="W241" s="69"/>
      <c r="X241" s="69"/>
      <c r="Y241" s="69"/>
      <c r="Z241" s="69"/>
      <c r="AA241" s="69"/>
      <c r="AB241" s="69"/>
      <c r="AC241" s="69"/>
      <c r="AD241" s="82"/>
      <c r="AE241" s="14"/>
      <c r="AF241" s="25" t="s">
        <v>2</v>
      </c>
      <c r="AG241" s="43">
        <f>IF(AND($G$5&gt;C239,$G$5&lt;=AD239),$G$5-C239+1-AG240,COUNTA(C239:AD239)-AG240)</f>
        <v>28</v>
      </c>
    </row>
    <row r="242" spans="2:33" x14ac:dyDescent="0.15">
      <c r="B242" s="75"/>
      <c r="C242" s="73"/>
      <c r="D242" s="70"/>
      <c r="E242" s="70"/>
      <c r="F242" s="70"/>
      <c r="G242" s="70"/>
      <c r="H242" s="70"/>
      <c r="I242" s="70"/>
      <c r="J242" s="70"/>
      <c r="K242" s="70"/>
      <c r="L242" s="70"/>
      <c r="M242" s="70"/>
      <c r="N242" s="70"/>
      <c r="O242" s="70"/>
      <c r="P242" s="70"/>
      <c r="Q242" s="70"/>
      <c r="R242" s="70"/>
      <c r="S242" s="70"/>
      <c r="T242" s="70"/>
      <c r="U242" s="70"/>
      <c r="V242" s="70"/>
      <c r="W242" s="70"/>
      <c r="X242" s="70"/>
      <c r="Y242" s="70"/>
      <c r="Z242" s="70"/>
      <c r="AA242" s="70"/>
      <c r="AB242" s="70"/>
      <c r="AC242" s="70"/>
      <c r="AD242" s="83"/>
      <c r="AE242" s="14"/>
      <c r="AF242" s="25" t="s">
        <v>9</v>
      </c>
      <c r="AG242" s="43">
        <f>+COUNTA(C243:AD244)</f>
        <v>0</v>
      </c>
    </row>
    <row r="243" spans="2:33" x14ac:dyDescent="0.15">
      <c r="B243" s="89" t="s">
        <v>0</v>
      </c>
      <c r="C243" s="91"/>
      <c r="D243" s="69"/>
      <c r="E243" s="78"/>
      <c r="F243" s="78"/>
      <c r="G243" s="69"/>
      <c r="H243" s="69"/>
      <c r="I243" s="69"/>
      <c r="J243" s="69"/>
      <c r="K243" s="69"/>
      <c r="L243" s="78"/>
      <c r="M243" s="78"/>
      <c r="N243" s="69"/>
      <c r="O243" s="69"/>
      <c r="P243" s="69"/>
      <c r="Q243" s="69"/>
      <c r="R243" s="69"/>
      <c r="S243" s="78"/>
      <c r="T243" s="78"/>
      <c r="U243" s="69"/>
      <c r="V243" s="69"/>
      <c r="W243" s="69"/>
      <c r="X243" s="69"/>
      <c r="Y243" s="69"/>
      <c r="Z243" s="78"/>
      <c r="AA243" s="78"/>
      <c r="AB243" s="69"/>
      <c r="AC243" s="69"/>
      <c r="AD243" s="82"/>
      <c r="AE243" s="14"/>
      <c r="AF243" s="25" t="s">
        <v>12</v>
      </c>
      <c r="AG243" s="27">
        <f>ROUNDDOWN(AG242/AG241,3)</f>
        <v>0</v>
      </c>
    </row>
    <row r="244" spans="2:33" ht="13.5" customHeight="1" x14ac:dyDescent="0.15">
      <c r="B244" s="90"/>
      <c r="C244" s="91"/>
      <c r="D244" s="70"/>
      <c r="E244" s="79"/>
      <c r="F244" s="79"/>
      <c r="G244" s="70"/>
      <c r="H244" s="70"/>
      <c r="I244" s="70"/>
      <c r="J244" s="70"/>
      <c r="K244" s="70"/>
      <c r="L244" s="79"/>
      <c r="M244" s="79"/>
      <c r="N244" s="70"/>
      <c r="O244" s="70"/>
      <c r="P244" s="70"/>
      <c r="Q244" s="70"/>
      <c r="R244" s="70"/>
      <c r="S244" s="79"/>
      <c r="T244" s="79"/>
      <c r="U244" s="70"/>
      <c r="V244" s="70"/>
      <c r="W244" s="70"/>
      <c r="X244" s="70"/>
      <c r="Y244" s="70"/>
      <c r="Z244" s="79"/>
      <c r="AA244" s="79"/>
      <c r="AB244" s="70"/>
      <c r="AC244" s="70"/>
      <c r="AD244" s="83"/>
      <c r="AE244" s="14"/>
      <c r="AF244" s="25" t="s">
        <v>13</v>
      </c>
      <c r="AG244" s="23">
        <f>+COUNTA(C245:AD246)</f>
        <v>0</v>
      </c>
    </row>
    <row r="245" spans="2:33" ht="13.5" customHeight="1" x14ac:dyDescent="0.15">
      <c r="B245" s="63" t="s">
        <v>10</v>
      </c>
      <c r="C245" s="65"/>
      <c r="D245" s="67"/>
      <c r="E245" s="67"/>
      <c r="F245" s="67"/>
      <c r="G245" s="67"/>
      <c r="H245" s="67"/>
      <c r="I245" s="67"/>
      <c r="J245" s="67"/>
      <c r="K245" s="67"/>
      <c r="L245" s="67"/>
      <c r="M245" s="67"/>
      <c r="N245" s="67"/>
      <c r="O245" s="67"/>
      <c r="P245" s="67"/>
      <c r="Q245" s="67"/>
      <c r="R245" s="67"/>
      <c r="S245" s="67"/>
      <c r="T245" s="67"/>
      <c r="U245" s="67"/>
      <c r="V245" s="67"/>
      <c r="W245" s="67"/>
      <c r="X245" s="67"/>
      <c r="Y245" s="67"/>
      <c r="Z245" s="67"/>
      <c r="AA245" s="67"/>
      <c r="AB245" s="67"/>
      <c r="AC245" s="67"/>
      <c r="AD245" s="87"/>
      <c r="AE245" s="14"/>
      <c r="AF245" s="29" t="s">
        <v>4</v>
      </c>
      <c r="AG245" s="30">
        <f>ROUNDDOWN(AG244/AG241,3)</f>
        <v>0</v>
      </c>
    </row>
    <row r="246" spans="2:33" ht="13.5" customHeight="1" x14ac:dyDescent="0.15">
      <c r="B246" s="64"/>
      <c r="C246" s="66"/>
      <c r="D246" s="68"/>
      <c r="E246" s="68"/>
      <c r="F246" s="68"/>
      <c r="G246" s="68"/>
      <c r="H246" s="68"/>
      <c r="I246" s="68"/>
      <c r="J246" s="68"/>
      <c r="K246" s="68"/>
      <c r="L246" s="68"/>
      <c r="M246" s="68"/>
      <c r="N246" s="68"/>
      <c r="O246" s="68"/>
      <c r="P246" s="68"/>
      <c r="Q246" s="68"/>
      <c r="R246" s="68"/>
      <c r="S246" s="68"/>
      <c r="T246" s="68"/>
      <c r="U246" s="68"/>
      <c r="V246" s="68"/>
      <c r="W246" s="68"/>
      <c r="X246" s="68"/>
      <c r="Y246" s="68"/>
      <c r="Z246" s="68"/>
      <c r="AA246" s="68"/>
      <c r="AB246" s="68"/>
      <c r="AC246" s="68"/>
      <c r="AD246" s="88"/>
      <c r="AE246" s="14"/>
      <c r="AF246" s="31"/>
      <c r="AG246" s="32"/>
    </row>
    <row r="248" spans="2:33" x14ac:dyDescent="0.15">
      <c r="B248" s="33" t="s">
        <v>14</v>
      </c>
      <c r="C248" s="34">
        <f>+AD239+1</f>
        <v>45492</v>
      </c>
      <c r="D248" s="35">
        <f>+C248+1</f>
        <v>45493</v>
      </c>
      <c r="E248" s="35">
        <f t="shared" ref="E248:V248" si="125">+D248+1</f>
        <v>45494</v>
      </c>
      <c r="F248" s="35">
        <f t="shared" si="125"/>
        <v>45495</v>
      </c>
      <c r="G248" s="35">
        <f t="shared" si="125"/>
        <v>45496</v>
      </c>
      <c r="H248" s="35">
        <f t="shared" si="125"/>
        <v>45497</v>
      </c>
      <c r="I248" s="35">
        <f t="shared" si="125"/>
        <v>45498</v>
      </c>
      <c r="J248" s="35">
        <f t="shared" si="125"/>
        <v>45499</v>
      </c>
      <c r="K248" s="35">
        <f t="shared" si="125"/>
        <v>45500</v>
      </c>
      <c r="L248" s="35">
        <f t="shared" si="125"/>
        <v>45501</v>
      </c>
      <c r="M248" s="35">
        <f t="shared" si="125"/>
        <v>45502</v>
      </c>
      <c r="N248" s="35">
        <f t="shared" si="125"/>
        <v>45503</v>
      </c>
      <c r="O248" s="35">
        <f t="shared" si="125"/>
        <v>45504</v>
      </c>
      <c r="P248" s="35">
        <f t="shared" si="125"/>
        <v>45505</v>
      </c>
      <c r="Q248" s="35">
        <f t="shared" si="125"/>
        <v>45506</v>
      </c>
      <c r="R248" s="35">
        <f t="shared" si="125"/>
        <v>45507</v>
      </c>
      <c r="S248" s="35">
        <f t="shared" si="125"/>
        <v>45508</v>
      </c>
      <c r="T248" s="35">
        <f t="shared" si="125"/>
        <v>45509</v>
      </c>
      <c r="U248" s="35">
        <f t="shared" si="125"/>
        <v>45510</v>
      </c>
      <c r="V248" s="35">
        <f t="shared" si="125"/>
        <v>45511</v>
      </c>
      <c r="W248" s="35">
        <f>+V248+1</f>
        <v>45512</v>
      </c>
      <c r="X248" s="35">
        <f t="shared" ref="X248:Z248" si="126">+W248+1</f>
        <v>45513</v>
      </c>
      <c r="Y248" s="35">
        <f t="shared" si="126"/>
        <v>45514</v>
      </c>
      <c r="Z248" s="35">
        <f t="shared" si="126"/>
        <v>45515</v>
      </c>
      <c r="AA248" s="35">
        <f>+Z248+1</f>
        <v>45516</v>
      </c>
      <c r="AB248" s="35">
        <f t="shared" ref="AB248" si="127">+AA248+1</f>
        <v>45517</v>
      </c>
      <c r="AC248" s="35">
        <f>+AB248+1</f>
        <v>45518</v>
      </c>
      <c r="AD248" s="36">
        <f t="shared" ref="AD248" si="128">+AC248+1</f>
        <v>45519</v>
      </c>
      <c r="AE248" s="19"/>
      <c r="AF248" s="80">
        <f>+AF239+1</f>
        <v>27</v>
      </c>
      <c r="AG248" s="81"/>
    </row>
    <row r="249" spans="2:33" x14ac:dyDescent="0.15">
      <c r="B249" s="37" t="s">
        <v>8</v>
      </c>
      <c r="C249" s="38" t="str">
        <f>TEXT(WEEKDAY(+C248),"aaa")</f>
        <v>金</v>
      </c>
      <c r="D249" s="39" t="str">
        <f t="shared" ref="D249:AD249" si="129">TEXT(WEEKDAY(+D248),"aaa")</f>
        <v>土</v>
      </c>
      <c r="E249" s="39" t="str">
        <f t="shared" si="129"/>
        <v>日</v>
      </c>
      <c r="F249" s="39" t="str">
        <f t="shared" si="129"/>
        <v>月</v>
      </c>
      <c r="G249" s="39" t="str">
        <f t="shared" si="129"/>
        <v>火</v>
      </c>
      <c r="H249" s="39" t="str">
        <f t="shared" si="129"/>
        <v>水</v>
      </c>
      <c r="I249" s="39" t="str">
        <f t="shared" si="129"/>
        <v>木</v>
      </c>
      <c r="J249" s="39" t="str">
        <f t="shared" si="129"/>
        <v>金</v>
      </c>
      <c r="K249" s="39" t="str">
        <f t="shared" si="129"/>
        <v>土</v>
      </c>
      <c r="L249" s="39" t="str">
        <f t="shared" si="129"/>
        <v>日</v>
      </c>
      <c r="M249" s="39" t="str">
        <f t="shared" si="129"/>
        <v>月</v>
      </c>
      <c r="N249" s="39" t="str">
        <f t="shared" si="129"/>
        <v>火</v>
      </c>
      <c r="O249" s="39" t="str">
        <f t="shared" si="129"/>
        <v>水</v>
      </c>
      <c r="P249" s="39" t="str">
        <f t="shared" si="129"/>
        <v>木</v>
      </c>
      <c r="Q249" s="39" t="str">
        <f t="shared" si="129"/>
        <v>金</v>
      </c>
      <c r="R249" s="39" t="str">
        <f t="shared" si="129"/>
        <v>土</v>
      </c>
      <c r="S249" s="39" t="str">
        <f t="shared" si="129"/>
        <v>日</v>
      </c>
      <c r="T249" s="39" t="str">
        <f t="shared" si="129"/>
        <v>月</v>
      </c>
      <c r="U249" s="39" t="str">
        <f t="shared" si="129"/>
        <v>火</v>
      </c>
      <c r="V249" s="39" t="str">
        <f t="shared" si="129"/>
        <v>水</v>
      </c>
      <c r="W249" s="39" t="str">
        <f t="shared" si="129"/>
        <v>木</v>
      </c>
      <c r="X249" s="39" t="str">
        <f t="shared" si="129"/>
        <v>金</v>
      </c>
      <c r="Y249" s="39" t="str">
        <f t="shared" si="129"/>
        <v>土</v>
      </c>
      <c r="Z249" s="39" t="str">
        <f t="shared" si="129"/>
        <v>日</v>
      </c>
      <c r="AA249" s="39" t="str">
        <f t="shared" si="129"/>
        <v>月</v>
      </c>
      <c r="AB249" s="39" t="str">
        <f t="shared" si="129"/>
        <v>火</v>
      </c>
      <c r="AC249" s="39" t="str">
        <f t="shared" si="129"/>
        <v>水</v>
      </c>
      <c r="AD249" s="40" t="str">
        <f t="shared" si="129"/>
        <v>木</v>
      </c>
      <c r="AE249" s="14"/>
      <c r="AF249" s="24" t="s">
        <v>22</v>
      </c>
      <c r="AG249" s="42">
        <f>COUNTA(C250:AD251)</f>
        <v>0</v>
      </c>
    </row>
    <row r="250" spans="2:33" x14ac:dyDescent="0.15">
      <c r="B250" s="74" t="s">
        <v>23</v>
      </c>
      <c r="C250" s="73"/>
      <c r="D250" s="69"/>
      <c r="E250" s="69"/>
      <c r="F250" s="69"/>
      <c r="G250" s="69"/>
      <c r="H250" s="69"/>
      <c r="I250" s="69"/>
      <c r="J250" s="69"/>
      <c r="K250" s="69"/>
      <c r="L250" s="69"/>
      <c r="M250" s="69"/>
      <c r="N250" s="69"/>
      <c r="O250" s="69"/>
      <c r="P250" s="69"/>
      <c r="Q250" s="69"/>
      <c r="R250" s="69"/>
      <c r="S250" s="69"/>
      <c r="T250" s="69"/>
      <c r="U250" s="69"/>
      <c r="V250" s="69"/>
      <c r="W250" s="69"/>
      <c r="X250" s="69"/>
      <c r="Y250" s="69"/>
      <c r="Z250" s="69"/>
      <c r="AA250" s="69"/>
      <c r="AB250" s="69"/>
      <c r="AC250" s="69"/>
      <c r="AD250" s="82"/>
      <c r="AE250" s="14"/>
      <c r="AF250" s="25" t="s">
        <v>2</v>
      </c>
      <c r="AG250" s="43">
        <f>IF(AND($G$5&gt;C248,$G$5&lt;=AD248),$G$5-C248+1-AG249,COUNTA(C248:AD248)-AG249)</f>
        <v>28</v>
      </c>
    </row>
    <row r="251" spans="2:33" x14ac:dyDescent="0.15">
      <c r="B251" s="75"/>
      <c r="C251" s="73"/>
      <c r="D251" s="70"/>
      <c r="E251" s="70"/>
      <c r="F251" s="70"/>
      <c r="G251" s="70"/>
      <c r="H251" s="70"/>
      <c r="I251" s="70"/>
      <c r="J251" s="70"/>
      <c r="K251" s="70"/>
      <c r="L251" s="70"/>
      <c r="M251" s="70"/>
      <c r="N251" s="70"/>
      <c r="O251" s="70"/>
      <c r="P251" s="70"/>
      <c r="Q251" s="70"/>
      <c r="R251" s="70"/>
      <c r="S251" s="70"/>
      <c r="T251" s="70"/>
      <c r="U251" s="70"/>
      <c r="V251" s="70"/>
      <c r="W251" s="70"/>
      <c r="X251" s="70"/>
      <c r="Y251" s="70"/>
      <c r="Z251" s="70"/>
      <c r="AA251" s="70"/>
      <c r="AB251" s="70"/>
      <c r="AC251" s="70"/>
      <c r="AD251" s="83"/>
      <c r="AE251" s="14"/>
      <c r="AF251" s="25" t="s">
        <v>9</v>
      </c>
      <c r="AG251" s="43">
        <f>+COUNTA(C252:AD253)</f>
        <v>0</v>
      </c>
    </row>
    <row r="252" spans="2:33" x14ac:dyDescent="0.15">
      <c r="B252" s="89" t="s">
        <v>0</v>
      </c>
      <c r="C252" s="91"/>
      <c r="D252" s="69"/>
      <c r="E252" s="78"/>
      <c r="F252" s="78"/>
      <c r="G252" s="69"/>
      <c r="H252" s="69"/>
      <c r="I252" s="69"/>
      <c r="J252" s="69"/>
      <c r="K252" s="69"/>
      <c r="L252" s="78"/>
      <c r="M252" s="78"/>
      <c r="N252" s="69"/>
      <c r="O252" s="69"/>
      <c r="P252" s="69"/>
      <c r="Q252" s="69"/>
      <c r="R252" s="69"/>
      <c r="S252" s="78"/>
      <c r="T252" s="78"/>
      <c r="U252" s="69"/>
      <c r="V252" s="69"/>
      <c r="W252" s="69"/>
      <c r="X252" s="69"/>
      <c r="Y252" s="69"/>
      <c r="Z252" s="78"/>
      <c r="AA252" s="78"/>
      <c r="AB252" s="69"/>
      <c r="AC252" s="69"/>
      <c r="AD252" s="82"/>
      <c r="AE252" s="14"/>
      <c r="AF252" s="25" t="s">
        <v>12</v>
      </c>
      <c r="AG252" s="27">
        <f>ROUNDDOWN(AG251/AG250,3)</f>
        <v>0</v>
      </c>
    </row>
    <row r="253" spans="2:33" ht="13.5" customHeight="1" x14ac:dyDescent="0.15">
      <c r="B253" s="90"/>
      <c r="C253" s="91"/>
      <c r="D253" s="70"/>
      <c r="E253" s="79"/>
      <c r="F253" s="79"/>
      <c r="G253" s="70"/>
      <c r="H253" s="70"/>
      <c r="I253" s="70"/>
      <c r="J253" s="70"/>
      <c r="K253" s="70"/>
      <c r="L253" s="79"/>
      <c r="M253" s="79"/>
      <c r="N253" s="70"/>
      <c r="O253" s="70"/>
      <c r="P253" s="70"/>
      <c r="Q253" s="70"/>
      <c r="R253" s="70"/>
      <c r="S253" s="79"/>
      <c r="T253" s="79"/>
      <c r="U253" s="70"/>
      <c r="V253" s="70"/>
      <c r="W253" s="70"/>
      <c r="X253" s="70"/>
      <c r="Y253" s="70"/>
      <c r="Z253" s="79"/>
      <c r="AA253" s="79"/>
      <c r="AB253" s="70"/>
      <c r="AC253" s="70"/>
      <c r="AD253" s="83"/>
      <c r="AE253" s="14"/>
      <c r="AF253" s="25" t="s">
        <v>13</v>
      </c>
      <c r="AG253" s="23">
        <f>+COUNTA(C254:AD255)</f>
        <v>0</v>
      </c>
    </row>
    <row r="254" spans="2:33" ht="13.5" customHeight="1" x14ac:dyDescent="0.15">
      <c r="B254" s="63" t="s">
        <v>10</v>
      </c>
      <c r="C254" s="65"/>
      <c r="D254" s="67"/>
      <c r="E254" s="67"/>
      <c r="F254" s="67"/>
      <c r="G254" s="67"/>
      <c r="H254" s="67"/>
      <c r="I254" s="67"/>
      <c r="J254" s="67"/>
      <c r="K254" s="67"/>
      <c r="L254" s="67"/>
      <c r="M254" s="67"/>
      <c r="N254" s="67"/>
      <c r="O254" s="67"/>
      <c r="P254" s="67"/>
      <c r="Q254" s="67"/>
      <c r="R254" s="67"/>
      <c r="S254" s="67"/>
      <c r="T254" s="67"/>
      <c r="U254" s="67"/>
      <c r="V254" s="67"/>
      <c r="W254" s="67"/>
      <c r="X254" s="67"/>
      <c r="Y254" s="67"/>
      <c r="Z254" s="67"/>
      <c r="AA254" s="67"/>
      <c r="AB254" s="67"/>
      <c r="AC254" s="67"/>
      <c r="AD254" s="87"/>
      <c r="AE254" s="14"/>
      <c r="AF254" s="29" t="s">
        <v>4</v>
      </c>
      <c r="AG254" s="30">
        <f>ROUNDDOWN(AG253/AG250,3)</f>
        <v>0</v>
      </c>
    </row>
    <row r="255" spans="2:33" ht="13.5" customHeight="1" x14ac:dyDescent="0.15">
      <c r="B255" s="64"/>
      <c r="C255" s="66"/>
      <c r="D255" s="68"/>
      <c r="E255" s="68"/>
      <c r="F255" s="68"/>
      <c r="G255" s="68"/>
      <c r="H255" s="68"/>
      <c r="I255" s="68"/>
      <c r="J255" s="68"/>
      <c r="K255" s="68"/>
      <c r="L255" s="68"/>
      <c r="M255" s="68"/>
      <c r="N255" s="68"/>
      <c r="O255" s="68"/>
      <c r="P255" s="68"/>
      <c r="Q255" s="68"/>
      <c r="R255" s="68"/>
      <c r="S255" s="68"/>
      <c r="T255" s="68"/>
      <c r="U255" s="68"/>
      <c r="V255" s="68"/>
      <c r="W255" s="68"/>
      <c r="X255" s="68"/>
      <c r="Y255" s="68"/>
      <c r="Z255" s="68"/>
      <c r="AA255" s="68"/>
      <c r="AB255" s="68"/>
      <c r="AC255" s="68"/>
      <c r="AD255" s="88"/>
      <c r="AE255" s="14"/>
      <c r="AF255" s="31"/>
      <c r="AG255" s="32"/>
    </row>
    <row r="257" spans="2:33" x14ac:dyDescent="0.15">
      <c r="B257" s="33" t="s">
        <v>14</v>
      </c>
      <c r="C257" s="34">
        <f>+AD248+1</f>
        <v>45520</v>
      </c>
      <c r="D257" s="35">
        <f>+C257+1</f>
        <v>45521</v>
      </c>
      <c r="E257" s="35">
        <f t="shared" ref="E257:V257" si="130">+D257+1</f>
        <v>45522</v>
      </c>
      <c r="F257" s="35">
        <f t="shared" si="130"/>
        <v>45523</v>
      </c>
      <c r="G257" s="35">
        <f t="shared" si="130"/>
        <v>45524</v>
      </c>
      <c r="H257" s="35">
        <f t="shared" si="130"/>
        <v>45525</v>
      </c>
      <c r="I257" s="35">
        <f t="shared" si="130"/>
        <v>45526</v>
      </c>
      <c r="J257" s="35">
        <f t="shared" si="130"/>
        <v>45527</v>
      </c>
      <c r="K257" s="35">
        <f t="shared" si="130"/>
        <v>45528</v>
      </c>
      <c r="L257" s="35">
        <f t="shared" si="130"/>
        <v>45529</v>
      </c>
      <c r="M257" s="35">
        <f t="shared" si="130"/>
        <v>45530</v>
      </c>
      <c r="N257" s="35">
        <f t="shared" si="130"/>
        <v>45531</v>
      </c>
      <c r="O257" s="35">
        <f t="shared" si="130"/>
        <v>45532</v>
      </c>
      <c r="P257" s="35">
        <f t="shared" si="130"/>
        <v>45533</v>
      </c>
      <c r="Q257" s="35">
        <f t="shared" si="130"/>
        <v>45534</v>
      </c>
      <c r="R257" s="35">
        <f t="shared" si="130"/>
        <v>45535</v>
      </c>
      <c r="S257" s="35">
        <f t="shared" si="130"/>
        <v>45536</v>
      </c>
      <c r="T257" s="35">
        <f t="shared" si="130"/>
        <v>45537</v>
      </c>
      <c r="U257" s="35">
        <f t="shared" si="130"/>
        <v>45538</v>
      </c>
      <c r="V257" s="35">
        <f t="shared" si="130"/>
        <v>45539</v>
      </c>
      <c r="W257" s="35">
        <f>+V257+1</f>
        <v>45540</v>
      </c>
      <c r="X257" s="35">
        <f t="shared" ref="X257:Z257" si="131">+W257+1</f>
        <v>45541</v>
      </c>
      <c r="Y257" s="35">
        <f t="shared" si="131"/>
        <v>45542</v>
      </c>
      <c r="Z257" s="35">
        <f t="shared" si="131"/>
        <v>45543</v>
      </c>
      <c r="AA257" s="35">
        <f>+Z257+1</f>
        <v>45544</v>
      </c>
      <c r="AB257" s="35">
        <f t="shared" ref="AB257" si="132">+AA257+1</f>
        <v>45545</v>
      </c>
      <c r="AC257" s="35">
        <f>+AB257+1</f>
        <v>45546</v>
      </c>
      <c r="AD257" s="36">
        <f t="shared" ref="AD257" si="133">+AC257+1</f>
        <v>45547</v>
      </c>
      <c r="AE257" s="19"/>
      <c r="AF257" s="80">
        <f>+AF248+1</f>
        <v>28</v>
      </c>
      <c r="AG257" s="81"/>
    </row>
    <row r="258" spans="2:33" x14ac:dyDescent="0.15">
      <c r="B258" s="37" t="s">
        <v>8</v>
      </c>
      <c r="C258" s="38" t="str">
        <f>TEXT(WEEKDAY(+C257),"aaa")</f>
        <v>金</v>
      </c>
      <c r="D258" s="39" t="str">
        <f t="shared" ref="D258:AD258" si="134">TEXT(WEEKDAY(+D257),"aaa")</f>
        <v>土</v>
      </c>
      <c r="E258" s="39" t="str">
        <f t="shared" si="134"/>
        <v>日</v>
      </c>
      <c r="F258" s="39" t="str">
        <f t="shared" si="134"/>
        <v>月</v>
      </c>
      <c r="G258" s="39" t="str">
        <f t="shared" si="134"/>
        <v>火</v>
      </c>
      <c r="H258" s="39" t="str">
        <f t="shared" si="134"/>
        <v>水</v>
      </c>
      <c r="I258" s="39" t="str">
        <f t="shared" si="134"/>
        <v>木</v>
      </c>
      <c r="J258" s="39" t="str">
        <f t="shared" si="134"/>
        <v>金</v>
      </c>
      <c r="K258" s="39" t="str">
        <f t="shared" si="134"/>
        <v>土</v>
      </c>
      <c r="L258" s="39" t="str">
        <f t="shared" si="134"/>
        <v>日</v>
      </c>
      <c r="M258" s="39" t="str">
        <f t="shared" si="134"/>
        <v>月</v>
      </c>
      <c r="N258" s="39" t="str">
        <f t="shared" si="134"/>
        <v>火</v>
      </c>
      <c r="O258" s="39" t="str">
        <f t="shared" si="134"/>
        <v>水</v>
      </c>
      <c r="P258" s="39" t="str">
        <f t="shared" si="134"/>
        <v>木</v>
      </c>
      <c r="Q258" s="39" t="str">
        <f t="shared" si="134"/>
        <v>金</v>
      </c>
      <c r="R258" s="39" t="str">
        <f t="shared" si="134"/>
        <v>土</v>
      </c>
      <c r="S258" s="39" t="str">
        <f t="shared" si="134"/>
        <v>日</v>
      </c>
      <c r="T258" s="39" t="str">
        <f t="shared" si="134"/>
        <v>月</v>
      </c>
      <c r="U258" s="39" t="str">
        <f t="shared" si="134"/>
        <v>火</v>
      </c>
      <c r="V258" s="39" t="str">
        <f t="shared" si="134"/>
        <v>水</v>
      </c>
      <c r="W258" s="39" t="str">
        <f t="shared" si="134"/>
        <v>木</v>
      </c>
      <c r="X258" s="39" t="str">
        <f t="shared" si="134"/>
        <v>金</v>
      </c>
      <c r="Y258" s="39" t="str">
        <f t="shared" si="134"/>
        <v>土</v>
      </c>
      <c r="Z258" s="39" t="str">
        <f t="shared" si="134"/>
        <v>日</v>
      </c>
      <c r="AA258" s="39" t="str">
        <f t="shared" si="134"/>
        <v>月</v>
      </c>
      <c r="AB258" s="39" t="str">
        <f t="shared" si="134"/>
        <v>火</v>
      </c>
      <c r="AC258" s="39" t="str">
        <f t="shared" si="134"/>
        <v>水</v>
      </c>
      <c r="AD258" s="40" t="str">
        <f t="shared" si="134"/>
        <v>木</v>
      </c>
      <c r="AE258" s="14"/>
      <c r="AF258" s="24" t="s">
        <v>22</v>
      </c>
      <c r="AG258" s="42">
        <f>COUNTA(C259:AD260)</f>
        <v>0</v>
      </c>
    </row>
    <row r="259" spans="2:33" x14ac:dyDescent="0.15">
      <c r="B259" s="74" t="s">
        <v>23</v>
      </c>
      <c r="C259" s="73"/>
      <c r="D259" s="69"/>
      <c r="E259" s="69"/>
      <c r="F259" s="69"/>
      <c r="G259" s="69"/>
      <c r="H259" s="69"/>
      <c r="I259" s="69"/>
      <c r="J259" s="69"/>
      <c r="K259" s="69"/>
      <c r="L259" s="69"/>
      <c r="M259" s="69"/>
      <c r="N259" s="69"/>
      <c r="O259" s="69"/>
      <c r="P259" s="69"/>
      <c r="Q259" s="69"/>
      <c r="R259" s="69"/>
      <c r="S259" s="69"/>
      <c r="T259" s="69"/>
      <c r="U259" s="69"/>
      <c r="V259" s="69"/>
      <c r="W259" s="69"/>
      <c r="X259" s="69"/>
      <c r="Y259" s="69"/>
      <c r="Z259" s="69"/>
      <c r="AA259" s="69"/>
      <c r="AB259" s="69"/>
      <c r="AC259" s="69"/>
      <c r="AD259" s="82"/>
      <c r="AE259" s="14"/>
      <c r="AF259" s="25" t="s">
        <v>2</v>
      </c>
      <c r="AG259" s="43">
        <f>IF(AND($G$5&gt;C257,$G$5&lt;=AD257),$G$5-C257+1-AG258,COUNTA(C257:AD257)-AG258)</f>
        <v>28</v>
      </c>
    </row>
    <row r="260" spans="2:33" x14ac:dyDescent="0.15">
      <c r="B260" s="75"/>
      <c r="C260" s="73"/>
      <c r="D260" s="70"/>
      <c r="E260" s="70"/>
      <c r="F260" s="70"/>
      <c r="G260" s="70"/>
      <c r="H260" s="70"/>
      <c r="I260" s="70"/>
      <c r="J260" s="70"/>
      <c r="K260" s="70"/>
      <c r="L260" s="70"/>
      <c r="M260" s="70"/>
      <c r="N260" s="70"/>
      <c r="O260" s="70"/>
      <c r="P260" s="70"/>
      <c r="Q260" s="70"/>
      <c r="R260" s="70"/>
      <c r="S260" s="70"/>
      <c r="T260" s="70"/>
      <c r="U260" s="70"/>
      <c r="V260" s="70"/>
      <c r="W260" s="70"/>
      <c r="X260" s="70"/>
      <c r="Y260" s="70"/>
      <c r="Z260" s="70"/>
      <c r="AA260" s="70"/>
      <c r="AB260" s="70"/>
      <c r="AC260" s="70"/>
      <c r="AD260" s="83"/>
      <c r="AE260" s="14"/>
      <c r="AF260" s="25" t="s">
        <v>9</v>
      </c>
      <c r="AG260" s="43">
        <f>+COUNTA(C261:AD262)</f>
        <v>0</v>
      </c>
    </row>
    <row r="261" spans="2:33" x14ac:dyDescent="0.15">
      <c r="B261" s="89" t="s">
        <v>0</v>
      </c>
      <c r="C261" s="91"/>
      <c r="D261" s="69"/>
      <c r="E261" s="78"/>
      <c r="F261" s="78"/>
      <c r="G261" s="69"/>
      <c r="H261" s="69"/>
      <c r="I261" s="69"/>
      <c r="J261" s="69"/>
      <c r="K261" s="69"/>
      <c r="L261" s="78"/>
      <c r="M261" s="78"/>
      <c r="N261" s="69"/>
      <c r="O261" s="69"/>
      <c r="P261" s="69"/>
      <c r="Q261" s="69"/>
      <c r="R261" s="69"/>
      <c r="S261" s="78"/>
      <c r="T261" s="78"/>
      <c r="U261" s="69"/>
      <c r="V261" s="69"/>
      <c r="W261" s="69"/>
      <c r="X261" s="69"/>
      <c r="Y261" s="69"/>
      <c r="Z261" s="78"/>
      <c r="AA261" s="78"/>
      <c r="AB261" s="69"/>
      <c r="AC261" s="69"/>
      <c r="AD261" s="82"/>
      <c r="AE261" s="14"/>
      <c r="AF261" s="25" t="s">
        <v>12</v>
      </c>
      <c r="AG261" s="27">
        <f>ROUNDDOWN(AG260/AG259,3)</f>
        <v>0</v>
      </c>
    </row>
    <row r="262" spans="2:33" ht="13.5" customHeight="1" x14ac:dyDescent="0.15">
      <c r="B262" s="90"/>
      <c r="C262" s="91"/>
      <c r="D262" s="70"/>
      <c r="E262" s="79"/>
      <c r="F262" s="79"/>
      <c r="G262" s="70"/>
      <c r="H262" s="70"/>
      <c r="I262" s="70"/>
      <c r="J262" s="70"/>
      <c r="K262" s="70"/>
      <c r="L262" s="79"/>
      <c r="M262" s="79"/>
      <c r="N262" s="70"/>
      <c r="O262" s="70"/>
      <c r="P262" s="70"/>
      <c r="Q262" s="70"/>
      <c r="R262" s="70"/>
      <c r="S262" s="79"/>
      <c r="T262" s="79"/>
      <c r="U262" s="70"/>
      <c r="V262" s="70"/>
      <c r="W262" s="70"/>
      <c r="X262" s="70"/>
      <c r="Y262" s="70"/>
      <c r="Z262" s="79"/>
      <c r="AA262" s="79"/>
      <c r="AB262" s="70"/>
      <c r="AC262" s="70"/>
      <c r="AD262" s="83"/>
      <c r="AE262" s="14"/>
      <c r="AF262" s="25" t="s">
        <v>13</v>
      </c>
      <c r="AG262" s="23">
        <f>+COUNTA(C263:AD264)</f>
        <v>0</v>
      </c>
    </row>
    <row r="263" spans="2:33" ht="13.5" customHeight="1" x14ac:dyDescent="0.15">
      <c r="B263" s="63" t="s">
        <v>10</v>
      </c>
      <c r="C263" s="65"/>
      <c r="D263" s="67"/>
      <c r="E263" s="67"/>
      <c r="F263" s="67"/>
      <c r="G263" s="67"/>
      <c r="H263" s="67"/>
      <c r="I263" s="67"/>
      <c r="J263" s="67"/>
      <c r="K263" s="67"/>
      <c r="L263" s="67"/>
      <c r="M263" s="67"/>
      <c r="N263" s="67"/>
      <c r="O263" s="67"/>
      <c r="P263" s="67"/>
      <c r="Q263" s="67"/>
      <c r="R263" s="67"/>
      <c r="S263" s="67"/>
      <c r="T263" s="67"/>
      <c r="U263" s="67"/>
      <c r="V263" s="67"/>
      <c r="W263" s="67"/>
      <c r="X263" s="67"/>
      <c r="Y263" s="67"/>
      <c r="Z263" s="67"/>
      <c r="AA263" s="67"/>
      <c r="AB263" s="67"/>
      <c r="AC263" s="67"/>
      <c r="AD263" s="87"/>
      <c r="AE263" s="14"/>
      <c r="AF263" s="29" t="s">
        <v>4</v>
      </c>
      <c r="AG263" s="30">
        <f>ROUNDDOWN(AG262/AG259,3)</f>
        <v>0</v>
      </c>
    </row>
    <row r="264" spans="2:33" ht="13.5" customHeight="1" x14ac:dyDescent="0.15">
      <c r="B264" s="64"/>
      <c r="C264" s="66"/>
      <c r="D264" s="68"/>
      <c r="E264" s="68"/>
      <c r="F264" s="68"/>
      <c r="G264" s="68"/>
      <c r="H264" s="68"/>
      <c r="I264" s="68"/>
      <c r="J264" s="68"/>
      <c r="K264" s="68"/>
      <c r="L264" s="68"/>
      <c r="M264" s="68"/>
      <c r="N264" s="68"/>
      <c r="O264" s="68"/>
      <c r="P264" s="68"/>
      <c r="Q264" s="68"/>
      <c r="R264" s="68"/>
      <c r="S264" s="68"/>
      <c r="T264" s="68"/>
      <c r="U264" s="68"/>
      <c r="V264" s="68"/>
      <c r="W264" s="68"/>
      <c r="X264" s="68"/>
      <c r="Y264" s="68"/>
      <c r="Z264" s="68"/>
      <c r="AA264" s="68"/>
      <c r="AB264" s="68"/>
      <c r="AC264" s="68"/>
      <c r="AD264" s="88"/>
      <c r="AE264" s="14"/>
      <c r="AF264" s="31"/>
      <c r="AG264" s="32"/>
    </row>
    <row r="266" spans="2:33" x14ac:dyDescent="0.15">
      <c r="B266" s="33" t="s">
        <v>14</v>
      </c>
      <c r="C266" s="34">
        <f>+AD257+1</f>
        <v>45548</v>
      </c>
      <c r="D266" s="35">
        <f>+C266+1</f>
        <v>45549</v>
      </c>
      <c r="E266" s="35">
        <f t="shared" ref="E266:V266" si="135">+D266+1</f>
        <v>45550</v>
      </c>
      <c r="F266" s="35">
        <f t="shared" si="135"/>
        <v>45551</v>
      </c>
      <c r="G266" s="35">
        <f t="shared" si="135"/>
        <v>45552</v>
      </c>
      <c r="H266" s="35">
        <f t="shared" si="135"/>
        <v>45553</v>
      </c>
      <c r="I266" s="35">
        <f t="shared" si="135"/>
        <v>45554</v>
      </c>
      <c r="J266" s="35">
        <f t="shared" si="135"/>
        <v>45555</v>
      </c>
      <c r="K266" s="35">
        <f t="shared" si="135"/>
        <v>45556</v>
      </c>
      <c r="L266" s="35">
        <f t="shared" si="135"/>
        <v>45557</v>
      </c>
      <c r="M266" s="35">
        <f t="shared" si="135"/>
        <v>45558</v>
      </c>
      <c r="N266" s="35">
        <f t="shared" si="135"/>
        <v>45559</v>
      </c>
      <c r="O266" s="35">
        <f t="shared" si="135"/>
        <v>45560</v>
      </c>
      <c r="P266" s="35">
        <f t="shared" si="135"/>
        <v>45561</v>
      </c>
      <c r="Q266" s="35">
        <f t="shared" si="135"/>
        <v>45562</v>
      </c>
      <c r="R266" s="35">
        <f t="shared" si="135"/>
        <v>45563</v>
      </c>
      <c r="S266" s="35">
        <f t="shared" si="135"/>
        <v>45564</v>
      </c>
      <c r="T266" s="35">
        <f t="shared" si="135"/>
        <v>45565</v>
      </c>
      <c r="U266" s="35">
        <f t="shared" si="135"/>
        <v>45566</v>
      </c>
      <c r="V266" s="35">
        <f t="shared" si="135"/>
        <v>45567</v>
      </c>
      <c r="W266" s="35">
        <f>+V266+1</f>
        <v>45568</v>
      </c>
      <c r="X266" s="35">
        <f t="shared" ref="X266:Z266" si="136">+W266+1</f>
        <v>45569</v>
      </c>
      <c r="Y266" s="35">
        <f t="shared" si="136"/>
        <v>45570</v>
      </c>
      <c r="Z266" s="35">
        <f t="shared" si="136"/>
        <v>45571</v>
      </c>
      <c r="AA266" s="35">
        <f>+Z266+1</f>
        <v>45572</v>
      </c>
      <c r="AB266" s="35">
        <f t="shared" ref="AB266" si="137">+AA266+1</f>
        <v>45573</v>
      </c>
      <c r="AC266" s="35">
        <f>+AB266+1</f>
        <v>45574</v>
      </c>
      <c r="AD266" s="36">
        <f t="shared" ref="AD266" si="138">+AC266+1</f>
        <v>45575</v>
      </c>
      <c r="AE266" s="19"/>
      <c r="AF266" s="80">
        <f>+AF257+1</f>
        <v>29</v>
      </c>
      <c r="AG266" s="81"/>
    </row>
    <row r="267" spans="2:33" x14ac:dyDescent="0.15">
      <c r="B267" s="37" t="s">
        <v>8</v>
      </c>
      <c r="C267" s="38" t="str">
        <f>TEXT(WEEKDAY(+C266),"aaa")</f>
        <v>金</v>
      </c>
      <c r="D267" s="39" t="str">
        <f t="shared" ref="D267:AD267" si="139">TEXT(WEEKDAY(+D266),"aaa")</f>
        <v>土</v>
      </c>
      <c r="E267" s="39" t="str">
        <f t="shared" si="139"/>
        <v>日</v>
      </c>
      <c r="F267" s="39" t="str">
        <f t="shared" si="139"/>
        <v>月</v>
      </c>
      <c r="G267" s="39" t="str">
        <f t="shared" si="139"/>
        <v>火</v>
      </c>
      <c r="H267" s="39" t="str">
        <f t="shared" si="139"/>
        <v>水</v>
      </c>
      <c r="I267" s="39" t="str">
        <f t="shared" si="139"/>
        <v>木</v>
      </c>
      <c r="J267" s="39" t="str">
        <f t="shared" si="139"/>
        <v>金</v>
      </c>
      <c r="K267" s="39" t="str">
        <f t="shared" si="139"/>
        <v>土</v>
      </c>
      <c r="L267" s="39" t="str">
        <f t="shared" si="139"/>
        <v>日</v>
      </c>
      <c r="M267" s="39" t="str">
        <f t="shared" si="139"/>
        <v>月</v>
      </c>
      <c r="N267" s="39" t="str">
        <f t="shared" si="139"/>
        <v>火</v>
      </c>
      <c r="O267" s="39" t="str">
        <f t="shared" si="139"/>
        <v>水</v>
      </c>
      <c r="P267" s="39" t="str">
        <f t="shared" si="139"/>
        <v>木</v>
      </c>
      <c r="Q267" s="39" t="str">
        <f t="shared" si="139"/>
        <v>金</v>
      </c>
      <c r="R267" s="39" t="str">
        <f t="shared" si="139"/>
        <v>土</v>
      </c>
      <c r="S267" s="39" t="str">
        <f t="shared" si="139"/>
        <v>日</v>
      </c>
      <c r="T267" s="39" t="str">
        <f t="shared" si="139"/>
        <v>月</v>
      </c>
      <c r="U267" s="39" t="str">
        <f t="shared" si="139"/>
        <v>火</v>
      </c>
      <c r="V267" s="39" t="str">
        <f t="shared" si="139"/>
        <v>水</v>
      </c>
      <c r="W267" s="39" t="str">
        <f t="shared" si="139"/>
        <v>木</v>
      </c>
      <c r="X267" s="39" t="str">
        <f t="shared" si="139"/>
        <v>金</v>
      </c>
      <c r="Y267" s="39" t="str">
        <f t="shared" si="139"/>
        <v>土</v>
      </c>
      <c r="Z267" s="39" t="str">
        <f t="shared" si="139"/>
        <v>日</v>
      </c>
      <c r="AA267" s="39" t="str">
        <f t="shared" si="139"/>
        <v>月</v>
      </c>
      <c r="AB267" s="39" t="str">
        <f t="shared" si="139"/>
        <v>火</v>
      </c>
      <c r="AC267" s="39" t="str">
        <f t="shared" si="139"/>
        <v>水</v>
      </c>
      <c r="AD267" s="40" t="str">
        <f t="shared" si="139"/>
        <v>木</v>
      </c>
      <c r="AE267" s="14"/>
      <c r="AF267" s="24" t="s">
        <v>22</v>
      </c>
      <c r="AG267" s="42">
        <f>COUNTA(C268:AD269)</f>
        <v>0</v>
      </c>
    </row>
    <row r="268" spans="2:33" x14ac:dyDescent="0.15">
      <c r="B268" s="74" t="s">
        <v>23</v>
      </c>
      <c r="C268" s="73"/>
      <c r="D268" s="69"/>
      <c r="E268" s="69"/>
      <c r="F268" s="69"/>
      <c r="G268" s="69"/>
      <c r="H268" s="69"/>
      <c r="I268" s="69"/>
      <c r="J268" s="69"/>
      <c r="K268" s="69"/>
      <c r="L268" s="69"/>
      <c r="M268" s="69"/>
      <c r="N268" s="69"/>
      <c r="O268" s="69"/>
      <c r="P268" s="69"/>
      <c r="Q268" s="69"/>
      <c r="R268" s="69"/>
      <c r="S268" s="69"/>
      <c r="T268" s="69"/>
      <c r="U268" s="69"/>
      <c r="V268" s="69"/>
      <c r="W268" s="69"/>
      <c r="X268" s="69"/>
      <c r="Y268" s="69"/>
      <c r="Z268" s="69"/>
      <c r="AA268" s="69"/>
      <c r="AB268" s="69"/>
      <c r="AC268" s="69"/>
      <c r="AD268" s="82"/>
      <c r="AE268" s="14"/>
      <c r="AF268" s="25" t="s">
        <v>2</v>
      </c>
      <c r="AG268" s="43">
        <f>IF(AND($G$5&gt;C266,$G$5&lt;=AD266),$G$5-C266+1-AG267,COUNTA(C266:AD266)-AG267)</f>
        <v>28</v>
      </c>
    </row>
    <row r="269" spans="2:33" x14ac:dyDescent="0.15">
      <c r="B269" s="75"/>
      <c r="C269" s="73"/>
      <c r="D269" s="70"/>
      <c r="E269" s="70"/>
      <c r="F269" s="70"/>
      <c r="G269" s="70"/>
      <c r="H269" s="70"/>
      <c r="I269" s="70"/>
      <c r="J269" s="70"/>
      <c r="K269" s="70"/>
      <c r="L269" s="70"/>
      <c r="M269" s="70"/>
      <c r="N269" s="70"/>
      <c r="O269" s="70"/>
      <c r="P269" s="70"/>
      <c r="Q269" s="70"/>
      <c r="R269" s="70"/>
      <c r="S269" s="70"/>
      <c r="T269" s="70"/>
      <c r="U269" s="70"/>
      <c r="V269" s="70"/>
      <c r="W269" s="70"/>
      <c r="X269" s="70"/>
      <c r="Y269" s="70"/>
      <c r="Z269" s="70"/>
      <c r="AA269" s="70"/>
      <c r="AB269" s="70"/>
      <c r="AC269" s="70"/>
      <c r="AD269" s="83"/>
      <c r="AE269" s="14"/>
      <c r="AF269" s="25" t="s">
        <v>9</v>
      </c>
      <c r="AG269" s="43">
        <f>+COUNTA(C270:AD271)</f>
        <v>0</v>
      </c>
    </row>
    <row r="270" spans="2:33" x14ac:dyDescent="0.15">
      <c r="B270" s="89" t="s">
        <v>0</v>
      </c>
      <c r="C270" s="91"/>
      <c r="D270" s="69"/>
      <c r="E270" s="78"/>
      <c r="F270" s="78"/>
      <c r="G270" s="69"/>
      <c r="H270" s="69"/>
      <c r="I270" s="69"/>
      <c r="J270" s="69"/>
      <c r="K270" s="69"/>
      <c r="L270" s="78"/>
      <c r="M270" s="78"/>
      <c r="N270" s="69"/>
      <c r="O270" s="69"/>
      <c r="P270" s="69"/>
      <c r="Q270" s="69"/>
      <c r="R270" s="69"/>
      <c r="S270" s="78"/>
      <c r="T270" s="78"/>
      <c r="U270" s="69"/>
      <c r="V270" s="69"/>
      <c r="W270" s="69"/>
      <c r="X270" s="69"/>
      <c r="Y270" s="69"/>
      <c r="Z270" s="78"/>
      <c r="AA270" s="78"/>
      <c r="AB270" s="69"/>
      <c r="AC270" s="69"/>
      <c r="AD270" s="82"/>
      <c r="AE270" s="14"/>
      <c r="AF270" s="25" t="s">
        <v>12</v>
      </c>
      <c r="AG270" s="27">
        <f>ROUNDDOWN(AG269/AG268,3)</f>
        <v>0</v>
      </c>
    </row>
    <row r="271" spans="2:33" ht="13.5" customHeight="1" x14ac:dyDescent="0.15">
      <c r="B271" s="90"/>
      <c r="C271" s="91"/>
      <c r="D271" s="70"/>
      <c r="E271" s="79"/>
      <c r="F271" s="79"/>
      <c r="G271" s="70"/>
      <c r="H271" s="70"/>
      <c r="I271" s="70"/>
      <c r="J271" s="70"/>
      <c r="K271" s="70"/>
      <c r="L271" s="79"/>
      <c r="M271" s="79"/>
      <c r="N271" s="70"/>
      <c r="O271" s="70"/>
      <c r="P271" s="70"/>
      <c r="Q271" s="70"/>
      <c r="R271" s="70"/>
      <c r="S271" s="79"/>
      <c r="T271" s="79"/>
      <c r="U271" s="70"/>
      <c r="V271" s="70"/>
      <c r="W271" s="70"/>
      <c r="X271" s="70"/>
      <c r="Y271" s="70"/>
      <c r="Z271" s="79"/>
      <c r="AA271" s="79"/>
      <c r="AB271" s="70"/>
      <c r="AC271" s="70"/>
      <c r="AD271" s="83"/>
      <c r="AE271" s="14"/>
      <c r="AF271" s="25" t="s">
        <v>13</v>
      </c>
      <c r="AG271" s="23">
        <f>+COUNTA(C272:AD273)</f>
        <v>0</v>
      </c>
    </row>
    <row r="272" spans="2:33" ht="13.5" customHeight="1" x14ac:dyDescent="0.15">
      <c r="B272" s="63" t="s">
        <v>10</v>
      </c>
      <c r="C272" s="65"/>
      <c r="D272" s="67"/>
      <c r="E272" s="67"/>
      <c r="F272" s="67"/>
      <c r="G272" s="67"/>
      <c r="H272" s="67"/>
      <c r="I272" s="67"/>
      <c r="J272" s="67"/>
      <c r="K272" s="67"/>
      <c r="L272" s="67"/>
      <c r="M272" s="67"/>
      <c r="N272" s="67"/>
      <c r="O272" s="67"/>
      <c r="P272" s="67"/>
      <c r="Q272" s="67"/>
      <c r="R272" s="67"/>
      <c r="S272" s="67"/>
      <c r="T272" s="67"/>
      <c r="U272" s="67"/>
      <c r="V272" s="67"/>
      <c r="W272" s="67"/>
      <c r="X272" s="67"/>
      <c r="Y272" s="67"/>
      <c r="Z272" s="67"/>
      <c r="AA272" s="67"/>
      <c r="AB272" s="67"/>
      <c r="AC272" s="67"/>
      <c r="AD272" s="87"/>
      <c r="AE272" s="14"/>
      <c r="AF272" s="29" t="s">
        <v>4</v>
      </c>
      <c r="AG272" s="30">
        <f>ROUNDDOWN(AG271/AG268,3)</f>
        <v>0</v>
      </c>
    </row>
    <row r="273" spans="2:33" ht="13.5" customHeight="1" x14ac:dyDescent="0.15">
      <c r="B273" s="64"/>
      <c r="C273" s="66"/>
      <c r="D273" s="68"/>
      <c r="E273" s="68"/>
      <c r="F273" s="68"/>
      <c r="G273" s="68"/>
      <c r="H273" s="68"/>
      <c r="I273" s="68"/>
      <c r="J273" s="68"/>
      <c r="K273" s="68"/>
      <c r="L273" s="68"/>
      <c r="M273" s="68"/>
      <c r="N273" s="68"/>
      <c r="O273" s="68"/>
      <c r="P273" s="68"/>
      <c r="Q273" s="68"/>
      <c r="R273" s="68"/>
      <c r="S273" s="68"/>
      <c r="T273" s="68"/>
      <c r="U273" s="68"/>
      <c r="V273" s="68"/>
      <c r="W273" s="68"/>
      <c r="X273" s="68"/>
      <c r="Y273" s="68"/>
      <c r="Z273" s="68"/>
      <c r="AA273" s="68"/>
      <c r="AB273" s="68"/>
      <c r="AC273" s="68"/>
      <c r="AD273" s="88"/>
      <c r="AE273" s="14"/>
      <c r="AF273" s="31"/>
      <c r="AG273" s="32"/>
    </row>
    <row r="275" spans="2:33" x14ac:dyDescent="0.15">
      <c r="B275" s="33" t="s">
        <v>14</v>
      </c>
      <c r="C275" s="34">
        <f>+AD266+1</f>
        <v>45576</v>
      </c>
      <c r="D275" s="35">
        <f>+C275+1</f>
        <v>45577</v>
      </c>
      <c r="E275" s="35">
        <f t="shared" ref="E275:V275" si="140">+D275+1</f>
        <v>45578</v>
      </c>
      <c r="F275" s="35">
        <f t="shared" si="140"/>
        <v>45579</v>
      </c>
      <c r="G275" s="35">
        <f t="shared" si="140"/>
        <v>45580</v>
      </c>
      <c r="H275" s="35">
        <f t="shared" si="140"/>
        <v>45581</v>
      </c>
      <c r="I275" s="35">
        <f t="shared" si="140"/>
        <v>45582</v>
      </c>
      <c r="J275" s="35">
        <f t="shared" si="140"/>
        <v>45583</v>
      </c>
      <c r="K275" s="35">
        <f t="shared" si="140"/>
        <v>45584</v>
      </c>
      <c r="L275" s="35">
        <f t="shared" si="140"/>
        <v>45585</v>
      </c>
      <c r="M275" s="35">
        <f t="shared" si="140"/>
        <v>45586</v>
      </c>
      <c r="N275" s="35">
        <f t="shared" si="140"/>
        <v>45587</v>
      </c>
      <c r="O275" s="35">
        <f t="shared" si="140"/>
        <v>45588</v>
      </c>
      <c r="P275" s="35">
        <f t="shared" si="140"/>
        <v>45589</v>
      </c>
      <c r="Q275" s="35">
        <f t="shared" si="140"/>
        <v>45590</v>
      </c>
      <c r="R275" s="35">
        <f t="shared" si="140"/>
        <v>45591</v>
      </c>
      <c r="S275" s="35">
        <f t="shared" si="140"/>
        <v>45592</v>
      </c>
      <c r="T275" s="35">
        <f t="shared" si="140"/>
        <v>45593</v>
      </c>
      <c r="U275" s="35">
        <f t="shared" si="140"/>
        <v>45594</v>
      </c>
      <c r="V275" s="35">
        <f t="shared" si="140"/>
        <v>45595</v>
      </c>
      <c r="W275" s="35">
        <f>+V275+1</f>
        <v>45596</v>
      </c>
      <c r="X275" s="35">
        <f t="shared" ref="X275:Z275" si="141">+W275+1</f>
        <v>45597</v>
      </c>
      <c r="Y275" s="35">
        <f t="shared" si="141"/>
        <v>45598</v>
      </c>
      <c r="Z275" s="35">
        <f t="shared" si="141"/>
        <v>45599</v>
      </c>
      <c r="AA275" s="35">
        <f>+Z275+1</f>
        <v>45600</v>
      </c>
      <c r="AB275" s="35">
        <f t="shared" ref="AB275" si="142">+AA275+1</f>
        <v>45601</v>
      </c>
      <c r="AC275" s="35">
        <f>+AB275+1</f>
        <v>45602</v>
      </c>
      <c r="AD275" s="36">
        <f t="shared" ref="AD275" si="143">+AC275+1</f>
        <v>45603</v>
      </c>
      <c r="AE275" s="19"/>
      <c r="AF275" s="80">
        <f>+AF266+1</f>
        <v>30</v>
      </c>
      <c r="AG275" s="81"/>
    </row>
    <row r="276" spans="2:33" x14ac:dyDescent="0.15">
      <c r="B276" s="37" t="s">
        <v>8</v>
      </c>
      <c r="C276" s="38" t="str">
        <f>TEXT(WEEKDAY(+C275),"aaa")</f>
        <v>金</v>
      </c>
      <c r="D276" s="39" t="str">
        <f t="shared" ref="D276:AD276" si="144">TEXT(WEEKDAY(+D275),"aaa")</f>
        <v>土</v>
      </c>
      <c r="E276" s="39" t="str">
        <f t="shared" si="144"/>
        <v>日</v>
      </c>
      <c r="F276" s="39" t="str">
        <f t="shared" si="144"/>
        <v>月</v>
      </c>
      <c r="G276" s="39" t="str">
        <f t="shared" si="144"/>
        <v>火</v>
      </c>
      <c r="H276" s="39" t="str">
        <f t="shared" si="144"/>
        <v>水</v>
      </c>
      <c r="I276" s="39" t="str">
        <f t="shared" si="144"/>
        <v>木</v>
      </c>
      <c r="J276" s="39" t="str">
        <f t="shared" si="144"/>
        <v>金</v>
      </c>
      <c r="K276" s="39" t="str">
        <f t="shared" si="144"/>
        <v>土</v>
      </c>
      <c r="L276" s="39" t="str">
        <f t="shared" si="144"/>
        <v>日</v>
      </c>
      <c r="M276" s="39" t="str">
        <f t="shared" si="144"/>
        <v>月</v>
      </c>
      <c r="N276" s="39" t="str">
        <f t="shared" si="144"/>
        <v>火</v>
      </c>
      <c r="O276" s="39" t="str">
        <f t="shared" si="144"/>
        <v>水</v>
      </c>
      <c r="P276" s="39" t="str">
        <f t="shared" si="144"/>
        <v>木</v>
      </c>
      <c r="Q276" s="39" t="str">
        <f t="shared" si="144"/>
        <v>金</v>
      </c>
      <c r="R276" s="39" t="str">
        <f t="shared" si="144"/>
        <v>土</v>
      </c>
      <c r="S276" s="39" t="str">
        <f t="shared" si="144"/>
        <v>日</v>
      </c>
      <c r="T276" s="39" t="str">
        <f t="shared" si="144"/>
        <v>月</v>
      </c>
      <c r="U276" s="39" t="str">
        <f t="shared" si="144"/>
        <v>火</v>
      </c>
      <c r="V276" s="39" t="str">
        <f t="shared" si="144"/>
        <v>水</v>
      </c>
      <c r="W276" s="39" t="str">
        <f t="shared" si="144"/>
        <v>木</v>
      </c>
      <c r="X276" s="39" t="str">
        <f t="shared" si="144"/>
        <v>金</v>
      </c>
      <c r="Y276" s="39" t="str">
        <f t="shared" si="144"/>
        <v>土</v>
      </c>
      <c r="Z276" s="39" t="str">
        <f t="shared" si="144"/>
        <v>日</v>
      </c>
      <c r="AA276" s="39" t="str">
        <f t="shared" si="144"/>
        <v>月</v>
      </c>
      <c r="AB276" s="39" t="str">
        <f t="shared" si="144"/>
        <v>火</v>
      </c>
      <c r="AC276" s="39" t="str">
        <f t="shared" si="144"/>
        <v>水</v>
      </c>
      <c r="AD276" s="40" t="str">
        <f t="shared" si="144"/>
        <v>木</v>
      </c>
      <c r="AE276" s="14"/>
      <c r="AF276" s="24" t="s">
        <v>22</v>
      </c>
      <c r="AG276" s="42">
        <f>COUNTA(C277:AD278)</f>
        <v>0</v>
      </c>
    </row>
    <row r="277" spans="2:33" x14ac:dyDescent="0.15">
      <c r="B277" s="74" t="s">
        <v>23</v>
      </c>
      <c r="C277" s="73"/>
      <c r="D277" s="69"/>
      <c r="E277" s="69"/>
      <c r="F277" s="69"/>
      <c r="G277" s="69"/>
      <c r="H277" s="69"/>
      <c r="I277" s="69"/>
      <c r="J277" s="69"/>
      <c r="K277" s="69"/>
      <c r="L277" s="69"/>
      <c r="M277" s="69"/>
      <c r="N277" s="69"/>
      <c r="O277" s="69"/>
      <c r="P277" s="69"/>
      <c r="Q277" s="69"/>
      <c r="R277" s="69"/>
      <c r="S277" s="69"/>
      <c r="T277" s="69"/>
      <c r="U277" s="69"/>
      <c r="V277" s="69"/>
      <c r="W277" s="69"/>
      <c r="X277" s="69"/>
      <c r="Y277" s="69"/>
      <c r="Z277" s="69"/>
      <c r="AA277" s="69"/>
      <c r="AB277" s="69"/>
      <c r="AC277" s="69"/>
      <c r="AD277" s="82"/>
      <c r="AE277" s="14"/>
      <c r="AF277" s="25" t="s">
        <v>2</v>
      </c>
      <c r="AG277" s="43">
        <f>IF(AND($G$5&gt;C275,$G$5&lt;=AD275),$G$5-C275+1-AG276,COUNTA(C275:AD275)-AG276)</f>
        <v>28</v>
      </c>
    </row>
    <row r="278" spans="2:33" x14ac:dyDescent="0.15">
      <c r="B278" s="75"/>
      <c r="C278" s="73"/>
      <c r="D278" s="70"/>
      <c r="E278" s="70"/>
      <c r="F278" s="70"/>
      <c r="G278" s="70"/>
      <c r="H278" s="70"/>
      <c r="I278" s="70"/>
      <c r="J278" s="70"/>
      <c r="K278" s="70"/>
      <c r="L278" s="70"/>
      <c r="M278" s="70"/>
      <c r="N278" s="70"/>
      <c r="O278" s="70"/>
      <c r="P278" s="70"/>
      <c r="Q278" s="70"/>
      <c r="R278" s="70"/>
      <c r="S278" s="70"/>
      <c r="T278" s="70"/>
      <c r="U278" s="70"/>
      <c r="V278" s="70"/>
      <c r="W278" s="70"/>
      <c r="X278" s="70"/>
      <c r="Y278" s="70"/>
      <c r="Z278" s="70"/>
      <c r="AA278" s="70"/>
      <c r="AB278" s="70"/>
      <c r="AC278" s="70"/>
      <c r="AD278" s="83"/>
      <c r="AE278" s="14"/>
      <c r="AF278" s="25" t="s">
        <v>9</v>
      </c>
      <c r="AG278" s="43">
        <f>+COUNTA(C279:AD280)</f>
        <v>0</v>
      </c>
    </row>
    <row r="279" spans="2:33" x14ac:dyDescent="0.15">
      <c r="B279" s="89" t="s">
        <v>0</v>
      </c>
      <c r="C279" s="91"/>
      <c r="D279" s="69"/>
      <c r="E279" s="78"/>
      <c r="F279" s="78"/>
      <c r="G279" s="69"/>
      <c r="H279" s="69"/>
      <c r="I279" s="69"/>
      <c r="J279" s="69"/>
      <c r="K279" s="69"/>
      <c r="L279" s="78"/>
      <c r="M279" s="78"/>
      <c r="N279" s="69"/>
      <c r="O279" s="69"/>
      <c r="P279" s="69"/>
      <c r="Q279" s="69"/>
      <c r="R279" s="69"/>
      <c r="S279" s="78"/>
      <c r="T279" s="78"/>
      <c r="U279" s="69"/>
      <c r="V279" s="69"/>
      <c r="W279" s="69"/>
      <c r="X279" s="69"/>
      <c r="Y279" s="69"/>
      <c r="Z279" s="78"/>
      <c r="AA279" s="78"/>
      <c r="AB279" s="69"/>
      <c r="AC279" s="69"/>
      <c r="AD279" s="82"/>
      <c r="AE279" s="14"/>
      <c r="AF279" s="25" t="s">
        <v>12</v>
      </c>
      <c r="AG279" s="27">
        <f>ROUNDDOWN(AG278/AG277,3)</f>
        <v>0</v>
      </c>
    </row>
    <row r="280" spans="2:33" ht="13.5" customHeight="1" x14ac:dyDescent="0.15">
      <c r="B280" s="90"/>
      <c r="C280" s="91"/>
      <c r="D280" s="70"/>
      <c r="E280" s="79"/>
      <c r="F280" s="79"/>
      <c r="G280" s="70"/>
      <c r="H280" s="70"/>
      <c r="I280" s="70"/>
      <c r="J280" s="70"/>
      <c r="K280" s="70"/>
      <c r="L280" s="79"/>
      <c r="M280" s="79"/>
      <c r="N280" s="70"/>
      <c r="O280" s="70"/>
      <c r="P280" s="70"/>
      <c r="Q280" s="70"/>
      <c r="R280" s="70"/>
      <c r="S280" s="79"/>
      <c r="T280" s="79"/>
      <c r="U280" s="70"/>
      <c r="V280" s="70"/>
      <c r="W280" s="70"/>
      <c r="X280" s="70"/>
      <c r="Y280" s="70"/>
      <c r="Z280" s="79"/>
      <c r="AA280" s="79"/>
      <c r="AB280" s="70"/>
      <c r="AC280" s="70"/>
      <c r="AD280" s="83"/>
      <c r="AE280" s="14"/>
      <c r="AF280" s="25" t="s">
        <v>13</v>
      </c>
      <c r="AG280" s="23">
        <f>+COUNTA(C281:AD282)</f>
        <v>0</v>
      </c>
    </row>
    <row r="281" spans="2:33" ht="13.5" customHeight="1" x14ac:dyDescent="0.15">
      <c r="B281" s="63" t="s">
        <v>10</v>
      </c>
      <c r="C281" s="65"/>
      <c r="D281" s="67"/>
      <c r="E281" s="67"/>
      <c r="F281" s="67"/>
      <c r="G281" s="67"/>
      <c r="H281" s="67"/>
      <c r="I281" s="67"/>
      <c r="J281" s="67"/>
      <c r="K281" s="67"/>
      <c r="L281" s="67"/>
      <c r="M281" s="67"/>
      <c r="N281" s="67"/>
      <c r="O281" s="67"/>
      <c r="P281" s="67"/>
      <c r="Q281" s="67"/>
      <c r="R281" s="67"/>
      <c r="S281" s="67"/>
      <c r="T281" s="67"/>
      <c r="U281" s="67"/>
      <c r="V281" s="67"/>
      <c r="W281" s="67"/>
      <c r="X281" s="67"/>
      <c r="Y281" s="67"/>
      <c r="Z281" s="67"/>
      <c r="AA281" s="67"/>
      <c r="AB281" s="67"/>
      <c r="AC281" s="67"/>
      <c r="AD281" s="87"/>
      <c r="AE281" s="14"/>
      <c r="AF281" s="29" t="s">
        <v>4</v>
      </c>
      <c r="AG281" s="30">
        <f>ROUNDDOWN(AG280/AG277,3)</f>
        <v>0</v>
      </c>
    </row>
    <row r="282" spans="2:33" ht="13.5" customHeight="1" x14ac:dyDescent="0.15">
      <c r="B282" s="64"/>
      <c r="C282" s="66"/>
      <c r="D282" s="68"/>
      <c r="E282" s="68"/>
      <c r="F282" s="68"/>
      <c r="G282" s="68"/>
      <c r="H282" s="68"/>
      <c r="I282" s="68"/>
      <c r="J282" s="68"/>
      <c r="K282" s="68"/>
      <c r="L282" s="68"/>
      <c r="M282" s="68"/>
      <c r="N282" s="68"/>
      <c r="O282" s="68"/>
      <c r="P282" s="68"/>
      <c r="Q282" s="68"/>
      <c r="R282" s="68"/>
      <c r="S282" s="68"/>
      <c r="T282" s="68"/>
      <c r="U282" s="68"/>
      <c r="V282" s="68"/>
      <c r="W282" s="68"/>
      <c r="X282" s="68"/>
      <c r="Y282" s="68"/>
      <c r="Z282" s="68"/>
      <c r="AA282" s="68"/>
      <c r="AB282" s="68"/>
      <c r="AC282" s="68"/>
      <c r="AD282" s="88"/>
      <c r="AE282" s="14"/>
      <c r="AF282" s="31"/>
      <c r="AG282" s="32"/>
    </row>
    <row r="284" spans="2:33" x14ac:dyDescent="0.15">
      <c r="B284" s="33" t="s">
        <v>14</v>
      </c>
      <c r="C284" s="34">
        <f>+AD275+1</f>
        <v>45604</v>
      </c>
      <c r="D284" s="35">
        <f>+C284+1</f>
        <v>45605</v>
      </c>
      <c r="E284" s="35">
        <f t="shared" ref="E284:V284" si="145">+D284+1</f>
        <v>45606</v>
      </c>
      <c r="F284" s="35">
        <f t="shared" si="145"/>
        <v>45607</v>
      </c>
      <c r="G284" s="35">
        <f t="shared" si="145"/>
        <v>45608</v>
      </c>
      <c r="H284" s="35">
        <f t="shared" si="145"/>
        <v>45609</v>
      </c>
      <c r="I284" s="35">
        <f t="shared" si="145"/>
        <v>45610</v>
      </c>
      <c r="J284" s="35">
        <f t="shared" si="145"/>
        <v>45611</v>
      </c>
      <c r="K284" s="35">
        <f t="shared" si="145"/>
        <v>45612</v>
      </c>
      <c r="L284" s="35">
        <f t="shared" si="145"/>
        <v>45613</v>
      </c>
      <c r="M284" s="35">
        <f t="shared" si="145"/>
        <v>45614</v>
      </c>
      <c r="N284" s="35">
        <f t="shared" si="145"/>
        <v>45615</v>
      </c>
      <c r="O284" s="35">
        <f t="shared" si="145"/>
        <v>45616</v>
      </c>
      <c r="P284" s="35">
        <f t="shared" si="145"/>
        <v>45617</v>
      </c>
      <c r="Q284" s="35">
        <f t="shared" si="145"/>
        <v>45618</v>
      </c>
      <c r="R284" s="35">
        <f t="shared" si="145"/>
        <v>45619</v>
      </c>
      <c r="S284" s="35">
        <f t="shared" si="145"/>
        <v>45620</v>
      </c>
      <c r="T284" s="35">
        <f t="shared" si="145"/>
        <v>45621</v>
      </c>
      <c r="U284" s="35">
        <f t="shared" si="145"/>
        <v>45622</v>
      </c>
      <c r="V284" s="35">
        <f t="shared" si="145"/>
        <v>45623</v>
      </c>
      <c r="W284" s="35">
        <f>+V284+1</f>
        <v>45624</v>
      </c>
      <c r="X284" s="35">
        <f t="shared" ref="X284:Z284" si="146">+W284+1</f>
        <v>45625</v>
      </c>
      <c r="Y284" s="35">
        <f t="shared" si="146"/>
        <v>45626</v>
      </c>
      <c r="Z284" s="35">
        <f t="shared" si="146"/>
        <v>45627</v>
      </c>
      <c r="AA284" s="35">
        <f>+Z284+1</f>
        <v>45628</v>
      </c>
      <c r="AB284" s="35">
        <f t="shared" ref="AB284" si="147">+AA284+1</f>
        <v>45629</v>
      </c>
      <c r="AC284" s="35">
        <f>+AB284+1</f>
        <v>45630</v>
      </c>
      <c r="AD284" s="36">
        <f t="shared" ref="AD284" si="148">+AC284+1</f>
        <v>45631</v>
      </c>
      <c r="AE284" s="19"/>
      <c r="AF284" s="80">
        <f>+AF275+1</f>
        <v>31</v>
      </c>
      <c r="AG284" s="81"/>
    </row>
    <row r="285" spans="2:33" x14ac:dyDescent="0.15">
      <c r="B285" s="37" t="s">
        <v>8</v>
      </c>
      <c r="C285" s="38" t="str">
        <f>TEXT(WEEKDAY(+C284),"aaa")</f>
        <v>金</v>
      </c>
      <c r="D285" s="39" t="str">
        <f t="shared" ref="D285:AD285" si="149">TEXT(WEEKDAY(+D284),"aaa")</f>
        <v>土</v>
      </c>
      <c r="E285" s="39" t="str">
        <f t="shared" si="149"/>
        <v>日</v>
      </c>
      <c r="F285" s="39" t="str">
        <f t="shared" si="149"/>
        <v>月</v>
      </c>
      <c r="G285" s="39" t="str">
        <f t="shared" si="149"/>
        <v>火</v>
      </c>
      <c r="H285" s="39" t="str">
        <f t="shared" si="149"/>
        <v>水</v>
      </c>
      <c r="I285" s="39" t="str">
        <f t="shared" si="149"/>
        <v>木</v>
      </c>
      <c r="J285" s="39" t="str">
        <f t="shared" si="149"/>
        <v>金</v>
      </c>
      <c r="K285" s="39" t="str">
        <f t="shared" si="149"/>
        <v>土</v>
      </c>
      <c r="L285" s="39" t="str">
        <f t="shared" si="149"/>
        <v>日</v>
      </c>
      <c r="M285" s="39" t="str">
        <f t="shared" si="149"/>
        <v>月</v>
      </c>
      <c r="N285" s="39" t="str">
        <f t="shared" si="149"/>
        <v>火</v>
      </c>
      <c r="O285" s="39" t="str">
        <f t="shared" si="149"/>
        <v>水</v>
      </c>
      <c r="P285" s="39" t="str">
        <f t="shared" si="149"/>
        <v>木</v>
      </c>
      <c r="Q285" s="39" t="str">
        <f t="shared" si="149"/>
        <v>金</v>
      </c>
      <c r="R285" s="39" t="str">
        <f t="shared" si="149"/>
        <v>土</v>
      </c>
      <c r="S285" s="39" t="str">
        <f t="shared" si="149"/>
        <v>日</v>
      </c>
      <c r="T285" s="39" t="str">
        <f t="shared" si="149"/>
        <v>月</v>
      </c>
      <c r="U285" s="39" t="str">
        <f t="shared" si="149"/>
        <v>火</v>
      </c>
      <c r="V285" s="39" t="str">
        <f t="shared" si="149"/>
        <v>水</v>
      </c>
      <c r="W285" s="39" t="str">
        <f t="shared" si="149"/>
        <v>木</v>
      </c>
      <c r="X285" s="39" t="str">
        <f t="shared" si="149"/>
        <v>金</v>
      </c>
      <c r="Y285" s="39" t="str">
        <f t="shared" si="149"/>
        <v>土</v>
      </c>
      <c r="Z285" s="39" t="str">
        <f t="shared" si="149"/>
        <v>日</v>
      </c>
      <c r="AA285" s="39" t="str">
        <f t="shared" si="149"/>
        <v>月</v>
      </c>
      <c r="AB285" s="39" t="str">
        <f t="shared" si="149"/>
        <v>火</v>
      </c>
      <c r="AC285" s="39" t="str">
        <f t="shared" si="149"/>
        <v>水</v>
      </c>
      <c r="AD285" s="40" t="str">
        <f t="shared" si="149"/>
        <v>木</v>
      </c>
      <c r="AE285" s="14"/>
      <c r="AF285" s="24" t="s">
        <v>22</v>
      </c>
      <c r="AG285" s="42">
        <f>COUNTA(C286:AD287)</f>
        <v>0</v>
      </c>
    </row>
    <row r="286" spans="2:33" x14ac:dyDescent="0.15">
      <c r="B286" s="74" t="s">
        <v>23</v>
      </c>
      <c r="C286" s="73"/>
      <c r="D286" s="69"/>
      <c r="E286" s="69"/>
      <c r="F286" s="69"/>
      <c r="G286" s="69"/>
      <c r="H286" s="69"/>
      <c r="I286" s="69"/>
      <c r="J286" s="69"/>
      <c r="K286" s="69"/>
      <c r="L286" s="69"/>
      <c r="M286" s="69"/>
      <c r="N286" s="69"/>
      <c r="O286" s="69"/>
      <c r="P286" s="69"/>
      <c r="Q286" s="69"/>
      <c r="R286" s="69"/>
      <c r="S286" s="69"/>
      <c r="T286" s="69"/>
      <c r="U286" s="69"/>
      <c r="V286" s="69"/>
      <c r="W286" s="69"/>
      <c r="X286" s="69"/>
      <c r="Y286" s="69"/>
      <c r="Z286" s="69"/>
      <c r="AA286" s="69"/>
      <c r="AB286" s="69"/>
      <c r="AC286" s="69"/>
      <c r="AD286" s="82"/>
      <c r="AE286" s="14"/>
      <c r="AF286" s="25" t="s">
        <v>2</v>
      </c>
      <c r="AG286" s="43">
        <f>IF(AND($G$5&gt;C284,$G$5&lt;=AD284),$G$5-C284+1-AG285,COUNTA(C284:AD284)-AG285)</f>
        <v>28</v>
      </c>
    </row>
    <row r="287" spans="2:33" x14ac:dyDescent="0.15">
      <c r="B287" s="75"/>
      <c r="C287" s="73"/>
      <c r="D287" s="70"/>
      <c r="E287" s="70"/>
      <c r="F287" s="70"/>
      <c r="G287" s="70"/>
      <c r="H287" s="70"/>
      <c r="I287" s="70"/>
      <c r="J287" s="70"/>
      <c r="K287" s="70"/>
      <c r="L287" s="70"/>
      <c r="M287" s="70"/>
      <c r="N287" s="70"/>
      <c r="O287" s="70"/>
      <c r="P287" s="70"/>
      <c r="Q287" s="70"/>
      <c r="R287" s="70"/>
      <c r="S287" s="70"/>
      <c r="T287" s="70"/>
      <c r="U287" s="70"/>
      <c r="V287" s="70"/>
      <c r="W287" s="70"/>
      <c r="X287" s="70"/>
      <c r="Y287" s="70"/>
      <c r="Z287" s="70"/>
      <c r="AA287" s="70"/>
      <c r="AB287" s="70"/>
      <c r="AC287" s="70"/>
      <c r="AD287" s="83"/>
      <c r="AE287" s="14"/>
      <c r="AF287" s="25" t="s">
        <v>9</v>
      </c>
      <c r="AG287" s="43">
        <f>+COUNTA(C288:AD289)</f>
        <v>0</v>
      </c>
    </row>
    <row r="288" spans="2:33" x14ac:dyDescent="0.15">
      <c r="B288" s="89" t="s">
        <v>0</v>
      </c>
      <c r="C288" s="91"/>
      <c r="D288" s="69"/>
      <c r="E288" s="78"/>
      <c r="F288" s="78"/>
      <c r="G288" s="69"/>
      <c r="H288" s="69"/>
      <c r="I288" s="69"/>
      <c r="J288" s="69"/>
      <c r="K288" s="69"/>
      <c r="L288" s="78"/>
      <c r="M288" s="78"/>
      <c r="N288" s="69"/>
      <c r="O288" s="69"/>
      <c r="P288" s="69"/>
      <c r="Q288" s="69"/>
      <c r="R288" s="69"/>
      <c r="S288" s="78"/>
      <c r="T288" s="78"/>
      <c r="U288" s="69"/>
      <c r="V288" s="69"/>
      <c r="W288" s="69"/>
      <c r="X288" s="69"/>
      <c r="Y288" s="69"/>
      <c r="Z288" s="78"/>
      <c r="AA288" s="78"/>
      <c r="AB288" s="69"/>
      <c r="AC288" s="69"/>
      <c r="AD288" s="82"/>
      <c r="AE288" s="14"/>
      <c r="AF288" s="25" t="s">
        <v>12</v>
      </c>
      <c r="AG288" s="27">
        <f>ROUNDDOWN(AG287/AG286,3)</f>
        <v>0</v>
      </c>
    </row>
    <row r="289" spans="2:33" ht="13.5" customHeight="1" x14ac:dyDescent="0.15">
      <c r="B289" s="90"/>
      <c r="C289" s="91"/>
      <c r="D289" s="70"/>
      <c r="E289" s="79"/>
      <c r="F289" s="79"/>
      <c r="G289" s="70"/>
      <c r="H289" s="70"/>
      <c r="I289" s="70"/>
      <c r="J289" s="70"/>
      <c r="K289" s="70"/>
      <c r="L289" s="79"/>
      <c r="M289" s="79"/>
      <c r="N289" s="70"/>
      <c r="O289" s="70"/>
      <c r="P289" s="70"/>
      <c r="Q289" s="70"/>
      <c r="R289" s="70"/>
      <c r="S289" s="79"/>
      <c r="T289" s="79"/>
      <c r="U289" s="70"/>
      <c r="V289" s="70"/>
      <c r="W289" s="70"/>
      <c r="X289" s="70"/>
      <c r="Y289" s="70"/>
      <c r="Z289" s="79"/>
      <c r="AA289" s="79"/>
      <c r="AB289" s="70"/>
      <c r="AC289" s="70"/>
      <c r="AD289" s="83"/>
      <c r="AE289" s="14"/>
      <c r="AF289" s="25" t="s">
        <v>13</v>
      </c>
      <c r="AG289" s="23">
        <f>+COUNTA(C290:AD291)</f>
        <v>0</v>
      </c>
    </row>
    <row r="290" spans="2:33" ht="13.5" customHeight="1" x14ac:dyDescent="0.15">
      <c r="B290" s="63" t="s">
        <v>10</v>
      </c>
      <c r="C290" s="65"/>
      <c r="D290" s="67"/>
      <c r="E290" s="67"/>
      <c r="F290" s="67"/>
      <c r="G290" s="67"/>
      <c r="H290" s="67"/>
      <c r="I290" s="67"/>
      <c r="J290" s="67"/>
      <c r="K290" s="67"/>
      <c r="L290" s="67"/>
      <c r="M290" s="67"/>
      <c r="N290" s="67"/>
      <c r="O290" s="67"/>
      <c r="P290" s="67"/>
      <c r="Q290" s="67"/>
      <c r="R290" s="67"/>
      <c r="S290" s="67"/>
      <c r="T290" s="67"/>
      <c r="U290" s="67"/>
      <c r="V290" s="67"/>
      <c r="W290" s="67"/>
      <c r="X290" s="67"/>
      <c r="Y290" s="67"/>
      <c r="Z290" s="67"/>
      <c r="AA290" s="67"/>
      <c r="AB290" s="67"/>
      <c r="AC290" s="67"/>
      <c r="AD290" s="87"/>
      <c r="AE290" s="14"/>
      <c r="AF290" s="29" t="s">
        <v>4</v>
      </c>
      <c r="AG290" s="30">
        <f>ROUNDDOWN(AG289/AG286,3)</f>
        <v>0</v>
      </c>
    </row>
    <row r="291" spans="2:33" ht="13.5" customHeight="1" x14ac:dyDescent="0.15">
      <c r="B291" s="64"/>
      <c r="C291" s="66"/>
      <c r="D291" s="68"/>
      <c r="E291" s="68"/>
      <c r="F291" s="68"/>
      <c r="G291" s="68"/>
      <c r="H291" s="68"/>
      <c r="I291" s="68"/>
      <c r="J291" s="68"/>
      <c r="K291" s="68"/>
      <c r="L291" s="68"/>
      <c r="M291" s="68"/>
      <c r="N291" s="68"/>
      <c r="O291" s="68"/>
      <c r="P291" s="68"/>
      <c r="Q291" s="68"/>
      <c r="R291" s="68"/>
      <c r="S291" s="68"/>
      <c r="T291" s="68"/>
      <c r="U291" s="68"/>
      <c r="V291" s="68"/>
      <c r="W291" s="68"/>
      <c r="X291" s="68"/>
      <c r="Y291" s="68"/>
      <c r="Z291" s="68"/>
      <c r="AA291" s="68"/>
      <c r="AB291" s="68"/>
      <c r="AC291" s="68"/>
      <c r="AD291" s="88"/>
      <c r="AE291" s="14"/>
      <c r="AF291" s="31"/>
      <c r="AG291" s="32"/>
    </row>
    <row r="293" spans="2:33" x14ac:dyDescent="0.15">
      <c r="B293" s="33" t="s">
        <v>14</v>
      </c>
      <c r="C293" s="34">
        <f>+AD284+1</f>
        <v>45632</v>
      </c>
      <c r="D293" s="35">
        <f>+C293+1</f>
        <v>45633</v>
      </c>
      <c r="E293" s="35">
        <f t="shared" ref="E293:V293" si="150">+D293+1</f>
        <v>45634</v>
      </c>
      <c r="F293" s="35">
        <f t="shared" si="150"/>
        <v>45635</v>
      </c>
      <c r="G293" s="35">
        <f t="shared" si="150"/>
        <v>45636</v>
      </c>
      <c r="H293" s="35">
        <f t="shared" si="150"/>
        <v>45637</v>
      </c>
      <c r="I293" s="35">
        <f t="shared" si="150"/>
        <v>45638</v>
      </c>
      <c r="J293" s="35">
        <f t="shared" si="150"/>
        <v>45639</v>
      </c>
      <c r="K293" s="35">
        <f t="shared" si="150"/>
        <v>45640</v>
      </c>
      <c r="L293" s="35">
        <f t="shared" si="150"/>
        <v>45641</v>
      </c>
      <c r="M293" s="35">
        <f t="shared" si="150"/>
        <v>45642</v>
      </c>
      <c r="N293" s="35">
        <f t="shared" si="150"/>
        <v>45643</v>
      </c>
      <c r="O293" s="35">
        <f t="shared" si="150"/>
        <v>45644</v>
      </c>
      <c r="P293" s="35">
        <f t="shared" si="150"/>
        <v>45645</v>
      </c>
      <c r="Q293" s="35">
        <f t="shared" si="150"/>
        <v>45646</v>
      </c>
      <c r="R293" s="35">
        <f t="shared" si="150"/>
        <v>45647</v>
      </c>
      <c r="S293" s="35">
        <f t="shared" si="150"/>
        <v>45648</v>
      </c>
      <c r="T293" s="35">
        <f t="shared" si="150"/>
        <v>45649</v>
      </c>
      <c r="U293" s="35">
        <f t="shared" si="150"/>
        <v>45650</v>
      </c>
      <c r="V293" s="35">
        <f t="shared" si="150"/>
        <v>45651</v>
      </c>
      <c r="W293" s="35">
        <f>+V293+1</f>
        <v>45652</v>
      </c>
      <c r="X293" s="35">
        <f t="shared" ref="X293:Z293" si="151">+W293+1</f>
        <v>45653</v>
      </c>
      <c r="Y293" s="35">
        <f t="shared" si="151"/>
        <v>45654</v>
      </c>
      <c r="Z293" s="35">
        <f t="shared" si="151"/>
        <v>45655</v>
      </c>
      <c r="AA293" s="35">
        <f>+Z293+1</f>
        <v>45656</v>
      </c>
      <c r="AB293" s="35">
        <f t="shared" ref="AB293" si="152">+AA293+1</f>
        <v>45657</v>
      </c>
      <c r="AC293" s="35">
        <f>+AB293+1</f>
        <v>45658</v>
      </c>
      <c r="AD293" s="36">
        <f t="shared" ref="AD293" si="153">+AC293+1</f>
        <v>45659</v>
      </c>
      <c r="AE293" s="19"/>
      <c r="AF293" s="80">
        <f>+AF284+1</f>
        <v>32</v>
      </c>
      <c r="AG293" s="81"/>
    </row>
    <row r="294" spans="2:33" x14ac:dyDescent="0.15">
      <c r="B294" s="37" t="s">
        <v>8</v>
      </c>
      <c r="C294" s="38" t="str">
        <f>TEXT(WEEKDAY(+C293),"aaa")</f>
        <v>金</v>
      </c>
      <c r="D294" s="39" t="str">
        <f t="shared" ref="D294:AD294" si="154">TEXT(WEEKDAY(+D293),"aaa")</f>
        <v>土</v>
      </c>
      <c r="E294" s="39" t="str">
        <f t="shared" si="154"/>
        <v>日</v>
      </c>
      <c r="F294" s="39" t="str">
        <f t="shared" si="154"/>
        <v>月</v>
      </c>
      <c r="G294" s="39" t="str">
        <f t="shared" si="154"/>
        <v>火</v>
      </c>
      <c r="H294" s="39" t="str">
        <f t="shared" si="154"/>
        <v>水</v>
      </c>
      <c r="I294" s="39" t="str">
        <f t="shared" si="154"/>
        <v>木</v>
      </c>
      <c r="J294" s="39" t="str">
        <f t="shared" si="154"/>
        <v>金</v>
      </c>
      <c r="K294" s="39" t="str">
        <f t="shared" si="154"/>
        <v>土</v>
      </c>
      <c r="L294" s="39" t="str">
        <f t="shared" si="154"/>
        <v>日</v>
      </c>
      <c r="M294" s="39" t="str">
        <f t="shared" si="154"/>
        <v>月</v>
      </c>
      <c r="N294" s="39" t="str">
        <f t="shared" si="154"/>
        <v>火</v>
      </c>
      <c r="O294" s="39" t="str">
        <f t="shared" si="154"/>
        <v>水</v>
      </c>
      <c r="P294" s="39" t="str">
        <f t="shared" si="154"/>
        <v>木</v>
      </c>
      <c r="Q294" s="39" t="str">
        <f t="shared" si="154"/>
        <v>金</v>
      </c>
      <c r="R294" s="39" t="str">
        <f t="shared" si="154"/>
        <v>土</v>
      </c>
      <c r="S294" s="39" t="str">
        <f t="shared" si="154"/>
        <v>日</v>
      </c>
      <c r="T294" s="39" t="str">
        <f t="shared" si="154"/>
        <v>月</v>
      </c>
      <c r="U294" s="39" t="str">
        <f t="shared" si="154"/>
        <v>火</v>
      </c>
      <c r="V294" s="39" t="str">
        <f t="shared" si="154"/>
        <v>水</v>
      </c>
      <c r="W294" s="39" t="str">
        <f t="shared" si="154"/>
        <v>木</v>
      </c>
      <c r="X294" s="39" t="str">
        <f t="shared" si="154"/>
        <v>金</v>
      </c>
      <c r="Y294" s="39" t="str">
        <f t="shared" si="154"/>
        <v>土</v>
      </c>
      <c r="Z294" s="39" t="str">
        <f t="shared" si="154"/>
        <v>日</v>
      </c>
      <c r="AA294" s="39" t="str">
        <f t="shared" si="154"/>
        <v>月</v>
      </c>
      <c r="AB294" s="39" t="str">
        <f t="shared" si="154"/>
        <v>火</v>
      </c>
      <c r="AC294" s="39" t="str">
        <f t="shared" si="154"/>
        <v>水</v>
      </c>
      <c r="AD294" s="40" t="str">
        <f t="shared" si="154"/>
        <v>木</v>
      </c>
      <c r="AE294" s="14"/>
      <c r="AF294" s="24" t="s">
        <v>22</v>
      </c>
      <c r="AG294" s="42">
        <f>COUNTA(C295:AD296)</f>
        <v>0</v>
      </c>
    </row>
    <row r="295" spans="2:33" x14ac:dyDescent="0.15">
      <c r="B295" s="74" t="s">
        <v>23</v>
      </c>
      <c r="C295" s="73"/>
      <c r="D295" s="69"/>
      <c r="E295" s="69"/>
      <c r="F295" s="69"/>
      <c r="G295" s="69"/>
      <c r="H295" s="69"/>
      <c r="I295" s="69"/>
      <c r="J295" s="69"/>
      <c r="K295" s="69"/>
      <c r="L295" s="69"/>
      <c r="M295" s="69"/>
      <c r="N295" s="69"/>
      <c r="O295" s="69"/>
      <c r="P295" s="69"/>
      <c r="Q295" s="69"/>
      <c r="R295" s="69"/>
      <c r="S295" s="69"/>
      <c r="T295" s="69"/>
      <c r="U295" s="69"/>
      <c r="V295" s="69"/>
      <c r="W295" s="69"/>
      <c r="X295" s="69"/>
      <c r="Y295" s="69"/>
      <c r="Z295" s="69"/>
      <c r="AA295" s="69"/>
      <c r="AB295" s="69"/>
      <c r="AC295" s="69"/>
      <c r="AD295" s="82"/>
      <c r="AE295" s="14"/>
      <c r="AF295" s="25" t="s">
        <v>2</v>
      </c>
      <c r="AG295" s="43">
        <f>IF(AND($G$5&gt;C293,$G$5&lt;=AD293),$G$5-C293+1-AG294,COUNTA(C293:AD293)-AG294)</f>
        <v>28</v>
      </c>
    </row>
    <row r="296" spans="2:33" x14ac:dyDescent="0.15">
      <c r="B296" s="75"/>
      <c r="C296" s="73"/>
      <c r="D296" s="70"/>
      <c r="E296" s="70"/>
      <c r="F296" s="70"/>
      <c r="G296" s="70"/>
      <c r="H296" s="70"/>
      <c r="I296" s="70"/>
      <c r="J296" s="70"/>
      <c r="K296" s="70"/>
      <c r="L296" s="70"/>
      <c r="M296" s="70"/>
      <c r="N296" s="70"/>
      <c r="O296" s="70"/>
      <c r="P296" s="70"/>
      <c r="Q296" s="70"/>
      <c r="R296" s="70"/>
      <c r="S296" s="70"/>
      <c r="T296" s="70"/>
      <c r="U296" s="70"/>
      <c r="V296" s="70"/>
      <c r="W296" s="70"/>
      <c r="X296" s="70"/>
      <c r="Y296" s="70"/>
      <c r="Z296" s="70"/>
      <c r="AA296" s="70"/>
      <c r="AB296" s="70"/>
      <c r="AC296" s="70"/>
      <c r="AD296" s="83"/>
      <c r="AE296" s="14"/>
      <c r="AF296" s="25" t="s">
        <v>9</v>
      </c>
      <c r="AG296" s="43">
        <f>+COUNTA(C297:AD298)</f>
        <v>0</v>
      </c>
    </row>
    <row r="297" spans="2:33" x14ac:dyDescent="0.15">
      <c r="B297" s="89" t="s">
        <v>0</v>
      </c>
      <c r="C297" s="91"/>
      <c r="D297" s="69"/>
      <c r="E297" s="78"/>
      <c r="F297" s="78"/>
      <c r="G297" s="69"/>
      <c r="H297" s="69"/>
      <c r="I297" s="69"/>
      <c r="J297" s="69"/>
      <c r="K297" s="69"/>
      <c r="L297" s="78"/>
      <c r="M297" s="78"/>
      <c r="N297" s="69"/>
      <c r="O297" s="69"/>
      <c r="P297" s="69"/>
      <c r="Q297" s="69"/>
      <c r="R297" s="69"/>
      <c r="S297" s="78"/>
      <c r="T297" s="78"/>
      <c r="U297" s="69"/>
      <c r="V297" s="69"/>
      <c r="W297" s="69"/>
      <c r="X297" s="69"/>
      <c r="Y297" s="69"/>
      <c r="Z297" s="78"/>
      <c r="AA297" s="78"/>
      <c r="AB297" s="69"/>
      <c r="AC297" s="69"/>
      <c r="AD297" s="82"/>
      <c r="AE297" s="14"/>
      <c r="AF297" s="25" t="s">
        <v>12</v>
      </c>
      <c r="AG297" s="27">
        <f>ROUNDDOWN(AG296/AG295,3)</f>
        <v>0</v>
      </c>
    </row>
    <row r="298" spans="2:33" ht="13.5" customHeight="1" x14ac:dyDescent="0.15">
      <c r="B298" s="90"/>
      <c r="C298" s="91"/>
      <c r="D298" s="70"/>
      <c r="E298" s="79"/>
      <c r="F298" s="79"/>
      <c r="G298" s="70"/>
      <c r="H298" s="70"/>
      <c r="I298" s="70"/>
      <c r="J298" s="70"/>
      <c r="K298" s="70"/>
      <c r="L298" s="79"/>
      <c r="M298" s="79"/>
      <c r="N298" s="70"/>
      <c r="O298" s="70"/>
      <c r="P298" s="70"/>
      <c r="Q298" s="70"/>
      <c r="R298" s="70"/>
      <c r="S298" s="79"/>
      <c r="T298" s="79"/>
      <c r="U298" s="70"/>
      <c r="V298" s="70"/>
      <c r="W298" s="70"/>
      <c r="X298" s="70"/>
      <c r="Y298" s="70"/>
      <c r="Z298" s="79"/>
      <c r="AA298" s="79"/>
      <c r="AB298" s="70"/>
      <c r="AC298" s="70"/>
      <c r="AD298" s="83"/>
      <c r="AE298" s="14"/>
      <c r="AF298" s="25" t="s">
        <v>13</v>
      </c>
      <c r="AG298" s="23">
        <f>+COUNTA(C299:AD300)</f>
        <v>0</v>
      </c>
    </row>
    <row r="299" spans="2:33" ht="13.5" customHeight="1" x14ac:dyDescent="0.15">
      <c r="B299" s="63" t="s">
        <v>10</v>
      </c>
      <c r="C299" s="65"/>
      <c r="D299" s="67"/>
      <c r="E299" s="67"/>
      <c r="F299" s="67"/>
      <c r="G299" s="67"/>
      <c r="H299" s="67"/>
      <c r="I299" s="67"/>
      <c r="J299" s="67"/>
      <c r="K299" s="67"/>
      <c r="L299" s="67"/>
      <c r="M299" s="67"/>
      <c r="N299" s="67"/>
      <c r="O299" s="67"/>
      <c r="P299" s="67"/>
      <c r="Q299" s="67"/>
      <c r="R299" s="67"/>
      <c r="S299" s="67"/>
      <c r="T299" s="67"/>
      <c r="U299" s="67"/>
      <c r="V299" s="67"/>
      <c r="W299" s="67"/>
      <c r="X299" s="67"/>
      <c r="Y299" s="67"/>
      <c r="Z299" s="67"/>
      <c r="AA299" s="67"/>
      <c r="AB299" s="67"/>
      <c r="AC299" s="67"/>
      <c r="AD299" s="87"/>
      <c r="AE299" s="14"/>
      <c r="AF299" s="29" t="s">
        <v>4</v>
      </c>
      <c r="AG299" s="30">
        <f>ROUNDDOWN(AG298/AG295,3)</f>
        <v>0</v>
      </c>
    </row>
    <row r="300" spans="2:33" ht="13.5" customHeight="1" x14ac:dyDescent="0.15">
      <c r="B300" s="64"/>
      <c r="C300" s="66"/>
      <c r="D300" s="68"/>
      <c r="E300" s="68"/>
      <c r="F300" s="68"/>
      <c r="G300" s="68"/>
      <c r="H300" s="68"/>
      <c r="I300" s="68"/>
      <c r="J300" s="68"/>
      <c r="K300" s="68"/>
      <c r="L300" s="68"/>
      <c r="M300" s="68"/>
      <c r="N300" s="68"/>
      <c r="O300" s="68"/>
      <c r="P300" s="68"/>
      <c r="Q300" s="68"/>
      <c r="R300" s="68"/>
      <c r="S300" s="68"/>
      <c r="T300" s="68"/>
      <c r="U300" s="68"/>
      <c r="V300" s="68"/>
      <c r="W300" s="68"/>
      <c r="X300" s="68"/>
      <c r="Y300" s="68"/>
      <c r="Z300" s="68"/>
      <c r="AA300" s="68"/>
      <c r="AB300" s="68"/>
      <c r="AC300" s="68"/>
      <c r="AD300" s="88"/>
      <c r="AE300" s="14"/>
      <c r="AF300" s="31"/>
      <c r="AG300" s="32"/>
    </row>
    <row r="302" spans="2:33" x14ac:dyDescent="0.15">
      <c r="B302" s="33" t="s">
        <v>14</v>
      </c>
      <c r="C302" s="34">
        <f>+AD293+1</f>
        <v>45660</v>
      </c>
      <c r="D302" s="35">
        <f>+C302+1</f>
        <v>45661</v>
      </c>
      <c r="E302" s="35">
        <f t="shared" ref="E302:V302" si="155">+D302+1</f>
        <v>45662</v>
      </c>
      <c r="F302" s="35">
        <f t="shared" si="155"/>
        <v>45663</v>
      </c>
      <c r="G302" s="35">
        <f t="shared" si="155"/>
        <v>45664</v>
      </c>
      <c r="H302" s="35">
        <f t="shared" si="155"/>
        <v>45665</v>
      </c>
      <c r="I302" s="35">
        <f t="shared" si="155"/>
        <v>45666</v>
      </c>
      <c r="J302" s="35">
        <f t="shared" si="155"/>
        <v>45667</v>
      </c>
      <c r="K302" s="35">
        <f t="shared" si="155"/>
        <v>45668</v>
      </c>
      <c r="L302" s="35">
        <f t="shared" si="155"/>
        <v>45669</v>
      </c>
      <c r="M302" s="35">
        <f t="shared" si="155"/>
        <v>45670</v>
      </c>
      <c r="N302" s="35">
        <f t="shared" si="155"/>
        <v>45671</v>
      </c>
      <c r="O302" s="35">
        <f t="shared" si="155"/>
        <v>45672</v>
      </c>
      <c r="P302" s="35">
        <f t="shared" si="155"/>
        <v>45673</v>
      </c>
      <c r="Q302" s="35">
        <f t="shared" si="155"/>
        <v>45674</v>
      </c>
      <c r="R302" s="35">
        <f t="shared" si="155"/>
        <v>45675</v>
      </c>
      <c r="S302" s="35">
        <f t="shared" si="155"/>
        <v>45676</v>
      </c>
      <c r="T302" s="35">
        <f t="shared" si="155"/>
        <v>45677</v>
      </c>
      <c r="U302" s="35">
        <f t="shared" si="155"/>
        <v>45678</v>
      </c>
      <c r="V302" s="35">
        <f t="shared" si="155"/>
        <v>45679</v>
      </c>
      <c r="W302" s="35">
        <f>+V302+1</f>
        <v>45680</v>
      </c>
      <c r="X302" s="35">
        <f t="shared" ref="X302:Z302" si="156">+W302+1</f>
        <v>45681</v>
      </c>
      <c r="Y302" s="35">
        <f t="shared" si="156"/>
        <v>45682</v>
      </c>
      <c r="Z302" s="35">
        <f t="shared" si="156"/>
        <v>45683</v>
      </c>
      <c r="AA302" s="35">
        <f>+Z302+1</f>
        <v>45684</v>
      </c>
      <c r="AB302" s="35">
        <f t="shared" ref="AB302" si="157">+AA302+1</f>
        <v>45685</v>
      </c>
      <c r="AC302" s="35">
        <f>+AB302+1</f>
        <v>45686</v>
      </c>
      <c r="AD302" s="36">
        <f t="shared" ref="AD302" si="158">+AC302+1</f>
        <v>45687</v>
      </c>
      <c r="AE302" s="19"/>
      <c r="AF302" s="80">
        <f>+AF293+1</f>
        <v>33</v>
      </c>
      <c r="AG302" s="81"/>
    </row>
    <row r="303" spans="2:33" x14ac:dyDescent="0.15">
      <c r="B303" s="37" t="s">
        <v>8</v>
      </c>
      <c r="C303" s="38" t="str">
        <f>TEXT(WEEKDAY(+C302),"aaa")</f>
        <v>金</v>
      </c>
      <c r="D303" s="39" t="str">
        <f t="shared" ref="D303:AD303" si="159">TEXT(WEEKDAY(+D302),"aaa")</f>
        <v>土</v>
      </c>
      <c r="E303" s="39" t="str">
        <f t="shared" si="159"/>
        <v>日</v>
      </c>
      <c r="F303" s="39" t="str">
        <f t="shared" si="159"/>
        <v>月</v>
      </c>
      <c r="G303" s="39" t="str">
        <f t="shared" si="159"/>
        <v>火</v>
      </c>
      <c r="H303" s="39" t="str">
        <f t="shared" si="159"/>
        <v>水</v>
      </c>
      <c r="I303" s="39" t="str">
        <f t="shared" si="159"/>
        <v>木</v>
      </c>
      <c r="J303" s="39" t="str">
        <f t="shared" si="159"/>
        <v>金</v>
      </c>
      <c r="K303" s="39" t="str">
        <f t="shared" si="159"/>
        <v>土</v>
      </c>
      <c r="L303" s="39" t="str">
        <f t="shared" si="159"/>
        <v>日</v>
      </c>
      <c r="M303" s="39" t="str">
        <f t="shared" si="159"/>
        <v>月</v>
      </c>
      <c r="N303" s="39" t="str">
        <f t="shared" si="159"/>
        <v>火</v>
      </c>
      <c r="O303" s="39" t="str">
        <f t="shared" si="159"/>
        <v>水</v>
      </c>
      <c r="P303" s="39" t="str">
        <f t="shared" si="159"/>
        <v>木</v>
      </c>
      <c r="Q303" s="39" t="str">
        <f t="shared" si="159"/>
        <v>金</v>
      </c>
      <c r="R303" s="39" t="str">
        <f t="shared" si="159"/>
        <v>土</v>
      </c>
      <c r="S303" s="39" t="str">
        <f t="shared" si="159"/>
        <v>日</v>
      </c>
      <c r="T303" s="39" t="str">
        <f t="shared" si="159"/>
        <v>月</v>
      </c>
      <c r="U303" s="39" t="str">
        <f t="shared" si="159"/>
        <v>火</v>
      </c>
      <c r="V303" s="39" t="str">
        <f t="shared" si="159"/>
        <v>水</v>
      </c>
      <c r="W303" s="39" t="str">
        <f t="shared" si="159"/>
        <v>木</v>
      </c>
      <c r="X303" s="39" t="str">
        <f t="shared" si="159"/>
        <v>金</v>
      </c>
      <c r="Y303" s="39" t="str">
        <f t="shared" si="159"/>
        <v>土</v>
      </c>
      <c r="Z303" s="39" t="str">
        <f t="shared" si="159"/>
        <v>日</v>
      </c>
      <c r="AA303" s="39" t="str">
        <f t="shared" si="159"/>
        <v>月</v>
      </c>
      <c r="AB303" s="39" t="str">
        <f t="shared" si="159"/>
        <v>火</v>
      </c>
      <c r="AC303" s="39" t="str">
        <f t="shared" si="159"/>
        <v>水</v>
      </c>
      <c r="AD303" s="40" t="str">
        <f t="shared" si="159"/>
        <v>木</v>
      </c>
      <c r="AE303" s="14"/>
      <c r="AF303" s="24" t="s">
        <v>22</v>
      </c>
      <c r="AG303" s="42">
        <f>COUNTA(C304:AD305)</f>
        <v>0</v>
      </c>
    </row>
    <row r="304" spans="2:33" x14ac:dyDescent="0.15">
      <c r="B304" s="74" t="s">
        <v>23</v>
      </c>
      <c r="C304" s="73"/>
      <c r="D304" s="69"/>
      <c r="E304" s="69"/>
      <c r="F304" s="69"/>
      <c r="G304" s="69"/>
      <c r="H304" s="69"/>
      <c r="I304" s="69"/>
      <c r="J304" s="69"/>
      <c r="K304" s="69"/>
      <c r="L304" s="69"/>
      <c r="M304" s="69"/>
      <c r="N304" s="69"/>
      <c r="O304" s="69"/>
      <c r="P304" s="69"/>
      <c r="Q304" s="69"/>
      <c r="R304" s="69"/>
      <c r="S304" s="69"/>
      <c r="T304" s="69"/>
      <c r="U304" s="69"/>
      <c r="V304" s="69"/>
      <c r="W304" s="69"/>
      <c r="X304" s="69"/>
      <c r="Y304" s="69"/>
      <c r="Z304" s="69"/>
      <c r="AA304" s="69"/>
      <c r="AB304" s="69"/>
      <c r="AC304" s="69"/>
      <c r="AD304" s="82"/>
      <c r="AE304" s="14"/>
      <c r="AF304" s="25" t="s">
        <v>2</v>
      </c>
      <c r="AG304" s="43">
        <f>IF(AND($G$5&gt;C302,$G$5&lt;=AD302),$G$5-C302+1-AG303,COUNTA(C302:AD302)-AG303)</f>
        <v>28</v>
      </c>
    </row>
    <row r="305" spans="2:33" x14ac:dyDescent="0.15">
      <c r="B305" s="75"/>
      <c r="C305" s="73"/>
      <c r="D305" s="70"/>
      <c r="E305" s="70"/>
      <c r="F305" s="70"/>
      <c r="G305" s="70"/>
      <c r="H305" s="70"/>
      <c r="I305" s="70"/>
      <c r="J305" s="70"/>
      <c r="K305" s="70"/>
      <c r="L305" s="70"/>
      <c r="M305" s="70"/>
      <c r="N305" s="70"/>
      <c r="O305" s="70"/>
      <c r="P305" s="70"/>
      <c r="Q305" s="70"/>
      <c r="R305" s="70"/>
      <c r="S305" s="70"/>
      <c r="T305" s="70"/>
      <c r="U305" s="70"/>
      <c r="V305" s="70"/>
      <c r="W305" s="70"/>
      <c r="X305" s="70"/>
      <c r="Y305" s="70"/>
      <c r="Z305" s="70"/>
      <c r="AA305" s="70"/>
      <c r="AB305" s="70"/>
      <c r="AC305" s="70"/>
      <c r="AD305" s="83"/>
      <c r="AE305" s="14"/>
      <c r="AF305" s="25" t="s">
        <v>9</v>
      </c>
      <c r="AG305" s="43">
        <f>+COUNTA(C306:AD307)</f>
        <v>0</v>
      </c>
    </row>
    <row r="306" spans="2:33" x14ac:dyDescent="0.15">
      <c r="B306" s="89" t="s">
        <v>0</v>
      </c>
      <c r="C306" s="91"/>
      <c r="D306" s="69"/>
      <c r="E306" s="78"/>
      <c r="F306" s="78"/>
      <c r="G306" s="69"/>
      <c r="H306" s="69"/>
      <c r="I306" s="69"/>
      <c r="J306" s="69"/>
      <c r="K306" s="69"/>
      <c r="L306" s="78"/>
      <c r="M306" s="78"/>
      <c r="N306" s="69"/>
      <c r="O306" s="69"/>
      <c r="P306" s="69"/>
      <c r="Q306" s="69"/>
      <c r="R306" s="69"/>
      <c r="S306" s="78"/>
      <c r="T306" s="78"/>
      <c r="U306" s="69"/>
      <c r="V306" s="69"/>
      <c r="W306" s="69"/>
      <c r="X306" s="69"/>
      <c r="Y306" s="69"/>
      <c r="Z306" s="78"/>
      <c r="AA306" s="78"/>
      <c r="AB306" s="69"/>
      <c r="AC306" s="69"/>
      <c r="AD306" s="82"/>
      <c r="AE306" s="14"/>
      <c r="AF306" s="25" t="s">
        <v>12</v>
      </c>
      <c r="AG306" s="27">
        <f>ROUNDDOWN(AG305/AG304,3)</f>
        <v>0</v>
      </c>
    </row>
    <row r="307" spans="2:33" ht="13.5" customHeight="1" x14ac:dyDescent="0.15">
      <c r="B307" s="90"/>
      <c r="C307" s="91"/>
      <c r="D307" s="70"/>
      <c r="E307" s="79"/>
      <c r="F307" s="79"/>
      <c r="G307" s="70"/>
      <c r="H307" s="70"/>
      <c r="I307" s="70"/>
      <c r="J307" s="70"/>
      <c r="K307" s="70"/>
      <c r="L307" s="79"/>
      <c r="M307" s="79"/>
      <c r="N307" s="70"/>
      <c r="O307" s="70"/>
      <c r="P307" s="70"/>
      <c r="Q307" s="70"/>
      <c r="R307" s="70"/>
      <c r="S307" s="79"/>
      <c r="T307" s="79"/>
      <c r="U307" s="70"/>
      <c r="V307" s="70"/>
      <c r="W307" s="70"/>
      <c r="X307" s="70"/>
      <c r="Y307" s="70"/>
      <c r="Z307" s="79"/>
      <c r="AA307" s="79"/>
      <c r="AB307" s="70"/>
      <c r="AC307" s="70"/>
      <c r="AD307" s="83"/>
      <c r="AE307" s="14"/>
      <c r="AF307" s="25" t="s">
        <v>13</v>
      </c>
      <c r="AG307" s="23">
        <f>+COUNTA(C308:AD309)</f>
        <v>0</v>
      </c>
    </row>
    <row r="308" spans="2:33" ht="13.5" customHeight="1" x14ac:dyDescent="0.15">
      <c r="B308" s="63" t="s">
        <v>10</v>
      </c>
      <c r="C308" s="65"/>
      <c r="D308" s="67"/>
      <c r="E308" s="67"/>
      <c r="F308" s="67"/>
      <c r="G308" s="67"/>
      <c r="H308" s="67"/>
      <c r="I308" s="67"/>
      <c r="J308" s="67"/>
      <c r="K308" s="67"/>
      <c r="L308" s="67"/>
      <c r="M308" s="67"/>
      <c r="N308" s="67"/>
      <c r="O308" s="67"/>
      <c r="P308" s="67"/>
      <c r="Q308" s="67"/>
      <c r="R308" s="67"/>
      <c r="S308" s="67"/>
      <c r="T308" s="67"/>
      <c r="U308" s="67"/>
      <c r="V308" s="67"/>
      <c r="W308" s="67"/>
      <c r="X308" s="67"/>
      <c r="Y308" s="67"/>
      <c r="Z308" s="67"/>
      <c r="AA308" s="67"/>
      <c r="AB308" s="67"/>
      <c r="AC308" s="67"/>
      <c r="AD308" s="87"/>
      <c r="AE308" s="14"/>
      <c r="AF308" s="29" t="s">
        <v>4</v>
      </c>
      <c r="AG308" s="30">
        <f>ROUNDDOWN(AG307/AG304,3)</f>
        <v>0</v>
      </c>
    </row>
    <row r="309" spans="2:33" ht="13.5" customHeight="1" x14ac:dyDescent="0.15">
      <c r="B309" s="64"/>
      <c r="C309" s="66"/>
      <c r="D309" s="68"/>
      <c r="E309" s="68"/>
      <c r="F309" s="68"/>
      <c r="G309" s="68"/>
      <c r="H309" s="68"/>
      <c r="I309" s="68"/>
      <c r="J309" s="68"/>
      <c r="K309" s="68"/>
      <c r="L309" s="68"/>
      <c r="M309" s="68"/>
      <c r="N309" s="68"/>
      <c r="O309" s="68"/>
      <c r="P309" s="68"/>
      <c r="Q309" s="68"/>
      <c r="R309" s="68"/>
      <c r="S309" s="68"/>
      <c r="T309" s="68"/>
      <c r="U309" s="68"/>
      <c r="V309" s="68"/>
      <c r="W309" s="68"/>
      <c r="X309" s="68"/>
      <c r="Y309" s="68"/>
      <c r="Z309" s="68"/>
      <c r="AA309" s="68"/>
      <c r="AB309" s="68"/>
      <c r="AC309" s="68"/>
      <c r="AD309" s="88"/>
      <c r="AE309" s="14"/>
      <c r="AF309" s="31"/>
      <c r="AG309" s="32"/>
    </row>
    <row r="311" spans="2:33" x14ac:dyDescent="0.15">
      <c r="B311" s="33" t="s">
        <v>14</v>
      </c>
      <c r="C311" s="34">
        <f>+AD302+1</f>
        <v>45688</v>
      </c>
      <c r="D311" s="35">
        <f>+C311+1</f>
        <v>45689</v>
      </c>
      <c r="E311" s="35">
        <f t="shared" ref="E311:V311" si="160">+D311+1</f>
        <v>45690</v>
      </c>
      <c r="F311" s="35">
        <f t="shared" si="160"/>
        <v>45691</v>
      </c>
      <c r="G311" s="35">
        <f t="shared" si="160"/>
        <v>45692</v>
      </c>
      <c r="H311" s="35">
        <f t="shared" si="160"/>
        <v>45693</v>
      </c>
      <c r="I311" s="35">
        <f t="shared" si="160"/>
        <v>45694</v>
      </c>
      <c r="J311" s="35">
        <f t="shared" si="160"/>
        <v>45695</v>
      </c>
      <c r="K311" s="35">
        <f t="shared" si="160"/>
        <v>45696</v>
      </c>
      <c r="L311" s="35">
        <f t="shared" si="160"/>
        <v>45697</v>
      </c>
      <c r="M311" s="35">
        <f t="shared" si="160"/>
        <v>45698</v>
      </c>
      <c r="N311" s="35">
        <f t="shared" si="160"/>
        <v>45699</v>
      </c>
      <c r="O311" s="35">
        <f t="shared" si="160"/>
        <v>45700</v>
      </c>
      <c r="P311" s="35">
        <f t="shared" si="160"/>
        <v>45701</v>
      </c>
      <c r="Q311" s="35">
        <f t="shared" si="160"/>
        <v>45702</v>
      </c>
      <c r="R311" s="35">
        <f t="shared" si="160"/>
        <v>45703</v>
      </c>
      <c r="S311" s="35">
        <f t="shared" si="160"/>
        <v>45704</v>
      </c>
      <c r="T311" s="35">
        <f t="shared" si="160"/>
        <v>45705</v>
      </c>
      <c r="U311" s="35">
        <f t="shared" si="160"/>
        <v>45706</v>
      </c>
      <c r="V311" s="35">
        <f t="shared" si="160"/>
        <v>45707</v>
      </c>
      <c r="W311" s="35">
        <f>+V311+1</f>
        <v>45708</v>
      </c>
      <c r="X311" s="35">
        <f t="shared" ref="X311:Z311" si="161">+W311+1</f>
        <v>45709</v>
      </c>
      <c r="Y311" s="35">
        <f t="shared" si="161"/>
        <v>45710</v>
      </c>
      <c r="Z311" s="35">
        <f t="shared" si="161"/>
        <v>45711</v>
      </c>
      <c r="AA311" s="35">
        <f>+Z311+1</f>
        <v>45712</v>
      </c>
      <c r="AB311" s="35">
        <f t="shared" ref="AB311" si="162">+AA311+1</f>
        <v>45713</v>
      </c>
      <c r="AC311" s="35">
        <f>+AB311+1</f>
        <v>45714</v>
      </c>
      <c r="AD311" s="36">
        <f t="shared" ref="AD311" si="163">+AC311+1</f>
        <v>45715</v>
      </c>
      <c r="AE311" s="19"/>
      <c r="AF311" s="80">
        <f>+AF302+1</f>
        <v>34</v>
      </c>
      <c r="AG311" s="81"/>
    </row>
    <row r="312" spans="2:33" x14ac:dyDescent="0.15">
      <c r="B312" s="37" t="s">
        <v>8</v>
      </c>
      <c r="C312" s="38" t="str">
        <f>TEXT(WEEKDAY(+C311),"aaa")</f>
        <v>金</v>
      </c>
      <c r="D312" s="39" t="str">
        <f t="shared" ref="D312:AD312" si="164">TEXT(WEEKDAY(+D311),"aaa")</f>
        <v>土</v>
      </c>
      <c r="E312" s="39" t="str">
        <f t="shared" si="164"/>
        <v>日</v>
      </c>
      <c r="F312" s="39" t="str">
        <f t="shared" si="164"/>
        <v>月</v>
      </c>
      <c r="G312" s="39" t="str">
        <f t="shared" si="164"/>
        <v>火</v>
      </c>
      <c r="H312" s="39" t="str">
        <f t="shared" si="164"/>
        <v>水</v>
      </c>
      <c r="I312" s="39" t="str">
        <f t="shared" si="164"/>
        <v>木</v>
      </c>
      <c r="J312" s="39" t="str">
        <f t="shared" si="164"/>
        <v>金</v>
      </c>
      <c r="K312" s="39" t="str">
        <f t="shared" si="164"/>
        <v>土</v>
      </c>
      <c r="L312" s="39" t="str">
        <f t="shared" si="164"/>
        <v>日</v>
      </c>
      <c r="M312" s="39" t="str">
        <f t="shared" si="164"/>
        <v>月</v>
      </c>
      <c r="N312" s="39" t="str">
        <f t="shared" si="164"/>
        <v>火</v>
      </c>
      <c r="O312" s="39" t="str">
        <f t="shared" si="164"/>
        <v>水</v>
      </c>
      <c r="P312" s="39" t="str">
        <f t="shared" si="164"/>
        <v>木</v>
      </c>
      <c r="Q312" s="39" t="str">
        <f t="shared" si="164"/>
        <v>金</v>
      </c>
      <c r="R312" s="39" t="str">
        <f t="shared" si="164"/>
        <v>土</v>
      </c>
      <c r="S312" s="39" t="str">
        <f t="shared" si="164"/>
        <v>日</v>
      </c>
      <c r="T312" s="39" t="str">
        <f t="shared" si="164"/>
        <v>月</v>
      </c>
      <c r="U312" s="39" t="str">
        <f t="shared" si="164"/>
        <v>火</v>
      </c>
      <c r="V312" s="39" t="str">
        <f t="shared" si="164"/>
        <v>水</v>
      </c>
      <c r="W312" s="39" t="str">
        <f t="shared" si="164"/>
        <v>木</v>
      </c>
      <c r="X312" s="39" t="str">
        <f t="shared" si="164"/>
        <v>金</v>
      </c>
      <c r="Y312" s="39" t="str">
        <f t="shared" si="164"/>
        <v>土</v>
      </c>
      <c r="Z312" s="39" t="str">
        <f t="shared" si="164"/>
        <v>日</v>
      </c>
      <c r="AA312" s="39" t="str">
        <f t="shared" si="164"/>
        <v>月</v>
      </c>
      <c r="AB312" s="39" t="str">
        <f t="shared" si="164"/>
        <v>火</v>
      </c>
      <c r="AC312" s="39" t="str">
        <f t="shared" si="164"/>
        <v>水</v>
      </c>
      <c r="AD312" s="40" t="str">
        <f t="shared" si="164"/>
        <v>木</v>
      </c>
      <c r="AE312" s="14"/>
      <c r="AF312" s="24" t="s">
        <v>22</v>
      </c>
      <c r="AG312" s="42">
        <f>COUNTA(C313:AD314)</f>
        <v>0</v>
      </c>
    </row>
    <row r="313" spans="2:33" x14ac:dyDescent="0.15">
      <c r="B313" s="74" t="s">
        <v>23</v>
      </c>
      <c r="C313" s="73"/>
      <c r="D313" s="69"/>
      <c r="E313" s="69"/>
      <c r="F313" s="69"/>
      <c r="G313" s="69"/>
      <c r="H313" s="69"/>
      <c r="I313" s="69"/>
      <c r="J313" s="69"/>
      <c r="K313" s="69"/>
      <c r="L313" s="69"/>
      <c r="M313" s="69"/>
      <c r="N313" s="69"/>
      <c r="O313" s="69"/>
      <c r="P313" s="69"/>
      <c r="Q313" s="69"/>
      <c r="R313" s="69"/>
      <c r="S313" s="69"/>
      <c r="T313" s="69"/>
      <c r="U313" s="69"/>
      <c r="V313" s="69"/>
      <c r="W313" s="69"/>
      <c r="X313" s="69"/>
      <c r="Y313" s="69"/>
      <c r="Z313" s="69"/>
      <c r="AA313" s="69"/>
      <c r="AB313" s="69"/>
      <c r="AC313" s="69"/>
      <c r="AD313" s="82"/>
      <c r="AE313" s="14"/>
      <c r="AF313" s="25" t="s">
        <v>2</v>
      </c>
      <c r="AG313" s="43">
        <f>IF(AND($G$5&gt;C311,$G$5&lt;=AD311),$G$5-C311+1-AG312,COUNTA(C311:AD311)-AG312)</f>
        <v>28</v>
      </c>
    </row>
    <row r="314" spans="2:33" x14ac:dyDescent="0.15">
      <c r="B314" s="75"/>
      <c r="C314" s="73"/>
      <c r="D314" s="70"/>
      <c r="E314" s="70"/>
      <c r="F314" s="70"/>
      <c r="G314" s="70"/>
      <c r="H314" s="70"/>
      <c r="I314" s="70"/>
      <c r="J314" s="70"/>
      <c r="K314" s="70"/>
      <c r="L314" s="70"/>
      <c r="M314" s="70"/>
      <c r="N314" s="70"/>
      <c r="O314" s="70"/>
      <c r="P314" s="70"/>
      <c r="Q314" s="70"/>
      <c r="R314" s="70"/>
      <c r="S314" s="70"/>
      <c r="T314" s="70"/>
      <c r="U314" s="70"/>
      <c r="V314" s="70"/>
      <c r="W314" s="70"/>
      <c r="X314" s="70"/>
      <c r="Y314" s="70"/>
      <c r="Z314" s="70"/>
      <c r="AA314" s="70"/>
      <c r="AB314" s="70"/>
      <c r="AC314" s="70"/>
      <c r="AD314" s="83"/>
      <c r="AE314" s="14"/>
      <c r="AF314" s="25" t="s">
        <v>9</v>
      </c>
      <c r="AG314" s="43">
        <f>+COUNTA(C315:AD316)</f>
        <v>0</v>
      </c>
    </row>
    <row r="315" spans="2:33" x14ac:dyDescent="0.15">
      <c r="B315" s="89" t="s">
        <v>0</v>
      </c>
      <c r="C315" s="91"/>
      <c r="D315" s="69"/>
      <c r="E315" s="78"/>
      <c r="F315" s="78"/>
      <c r="G315" s="69"/>
      <c r="H315" s="69"/>
      <c r="I315" s="69"/>
      <c r="J315" s="69"/>
      <c r="K315" s="69"/>
      <c r="L315" s="78"/>
      <c r="M315" s="78"/>
      <c r="N315" s="69"/>
      <c r="O315" s="69"/>
      <c r="P315" s="69"/>
      <c r="Q315" s="69"/>
      <c r="R315" s="69"/>
      <c r="S315" s="78"/>
      <c r="T315" s="78"/>
      <c r="U315" s="69"/>
      <c r="V315" s="69"/>
      <c r="W315" s="69"/>
      <c r="X315" s="69"/>
      <c r="Y315" s="69"/>
      <c r="Z315" s="78"/>
      <c r="AA315" s="78"/>
      <c r="AB315" s="69"/>
      <c r="AC315" s="69"/>
      <c r="AD315" s="82"/>
      <c r="AE315" s="14"/>
      <c r="AF315" s="25" t="s">
        <v>12</v>
      </c>
      <c r="AG315" s="27">
        <f>ROUNDDOWN(AG314/AG313,3)</f>
        <v>0</v>
      </c>
    </row>
    <row r="316" spans="2:33" ht="13.5" customHeight="1" x14ac:dyDescent="0.15">
      <c r="B316" s="90"/>
      <c r="C316" s="91"/>
      <c r="D316" s="70"/>
      <c r="E316" s="79"/>
      <c r="F316" s="79"/>
      <c r="G316" s="70"/>
      <c r="H316" s="70"/>
      <c r="I316" s="70"/>
      <c r="J316" s="70"/>
      <c r="K316" s="70"/>
      <c r="L316" s="79"/>
      <c r="M316" s="79"/>
      <c r="N316" s="70"/>
      <c r="O316" s="70"/>
      <c r="P316" s="70"/>
      <c r="Q316" s="70"/>
      <c r="R316" s="70"/>
      <c r="S316" s="79"/>
      <c r="T316" s="79"/>
      <c r="U316" s="70"/>
      <c r="V316" s="70"/>
      <c r="W316" s="70"/>
      <c r="X316" s="70"/>
      <c r="Y316" s="70"/>
      <c r="Z316" s="79"/>
      <c r="AA316" s="79"/>
      <c r="AB316" s="70"/>
      <c r="AC316" s="70"/>
      <c r="AD316" s="83"/>
      <c r="AE316" s="14"/>
      <c r="AF316" s="25" t="s">
        <v>13</v>
      </c>
      <c r="AG316" s="23">
        <f>+COUNTA(C317:AD318)</f>
        <v>0</v>
      </c>
    </row>
    <row r="317" spans="2:33" ht="13.5" customHeight="1" x14ac:dyDescent="0.15">
      <c r="B317" s="63" t="s">
        <v>10</v>
      </c>
      <c r="C317" s="65"/>
      <c r="D317" s="67"/>
      <c r="E317" s="67"/>
      <c r="F317" s="67"/>
      <c r="G317" s="67"/>
      <c r="H317" s="67"/>
      <c r="I317" s="67"/>
      <c r="J317" s="67"/>
      <c r="K317" s="67"/>
      <c r="L317" s="67"/>
      <c r="M317" s="67"/>
      <c r="N317" s="67"/>
      <c r="O317" s="67"/>
      <c r="P317" s="67"/>
      <c r="Q317" s="67"/>
      <c r="R317" s="67"/>
      <c r="S317" s="67"/>
      <c r="T317" s="67"/>
      <c r="U317" s="67"/>
      <c r="V317" s="67"/>
      <c r="W317" s="67"/>
      <c r="X317" s="67"/>
      <c r="Y317" s="67"/>
      <c r="Z317" s="67"/>
      <c r="AA317" s="67"/>
      <c r="AB317" s="67"/>
      <c r="AC317" s="67"/>
      <c r="AD317" s="87"/>
      <c r="AE317" s="14"/>
      <c r="AF317" s="29" t="s">
        <v>4</v>
      </c>
      <c r="AG317" s="30">
        <f>ROUNDDOWN(AG316/AG313,3)</f>
        <v>0</v>
      </c>
    </row>
    <row r="318" spans="2:33" ht="13.5" customHeight="1" x14ac:dyDescent="0.15">
      <c r="B318" s="64"/>
      <c r="C318" s="66"/>
      <c r="D318" s="68"/>
      <c r="E318" s="68"/>
      <c r="F318" s="68"/>
      <c r="G318" s="68"/>
      <c r="H318" s="68"/>
      <c r="I318" s="68"/>
      <c r="J318" s="68"/>
      <c r="K318" s="68"/>
      <c r="L318" s="68"/>
      <c r="M318" s="68"/>
      <c r="N318" s="68"/>
      <c r="O318" s="68"/>
      <c r="P318" s="68"/>
      <c r="Q318" s="68"/>
      <c r="R318" s="68"/>
      <c r="S318" s="68"/>
      <c r="T318" s="68"/>
      <c r="U318" s="68"/>
      <c r="V318" s="68"/>
      <c r="W318" s="68"/>
      <c r="X318" s="68"/>
      <c r="Y318" s="68"/>
      <c r="Z318" s="68"/>
      <c r="AA318" s="68"/>
      <c r="AB318" s="68"/>
      <c r="AC318" s="68"/>
      <c r="AD318" s="88"/>
      <c r="AE318" s="14"/>
      <c r="AF318" s="31"/>
      <c r="AG318" s="32"/>
    </row>
    <row r="320" spans="2:33" x14ac:dyDescent="0.15">
      <c r="B320" s="33" t="s">
        <v>14</v>
      </c>
      <c r="C320" s="34">
        <f>+AD311+1</f>
        <v>45716</v>
      </c>
      <c r="D320" s="35">
        <f>+C320+1</f>
        <v>45717</v>
      </c>
      <c r="E320" s="35">
        <f t="shared" ref="E320:V320" si="165">+D320+1</f>
        <v>45718</v>
      </c>
      <c r="F320" s="35">
        <f t="shared" si="165"/>
        <v>45719</v>
      </c>
      <c r="G320" s="35">
        <f t="shared" si="165"/>
        <v>45720</v>
      </c>
      <c r="H320" s="35">
        <f t="shared" si="165"/>
        <v>45721</v>
      </c>
      <c r="I320" s="35">
        <f t="shared" si="165"/>
        <v>45722</v>
      </c>
      <c r="J320" s="35">
        <f t="shared" si="165"/>
        <v>45723</v>
      </c>
      <c r="K320" s="35">
        <f t="shared" si="165"/>
        <v>45724</v>
      </c>
      <c r="L320" s="35">
        <f t="shared" si="165"/>
        <v>45725</v>
      </c>
      <c r="M320" s="35">
        <f t="shared" si="165"/>
        <v>45726</v>
      </c>
      <c r="N320" s="35">
        <f t="shared" si="165"/>
        <v>45727</v>
      </c>
      <c r="O320" s="35">
        <f t="shared" si="165"/>
        <v>45728</v>
      </c>
      <c r="P320" s="35">
        <f t="shared" si="165"/>
        <v>45729</v>
      </c>
      <c r="Q320" s="35">
        <f t="shared" si="165"/>
        <v>45730</v>
      </c>
      <c r="R320" s="35">
        <f t="shared" si="165"/>
        <v>45731</v>
      </c>
      <c r="S320" s="35">
        <f t="shared" si="165"/>
        <v>45732</v>
      </c>
      <c r="T320" s="35">
        <f t="shared" si="165"/>
        <v>45733</v>
      </c>
      <c r="U320" s="35">
        <f t="shared" si="165"/>
        <v>45734</v>
      </c>
      <c r="V320" s="35">
        <f t="shared" si="165"/>
        <v>45735</v>
      </c>
      <c r="W320" s="35">
        <f>+V320+1</f>
        <v>45736</v>
      </c>
      <c r="X320" s="35">
        <f t="shared" ref="X320:Z320" si="166">+W320+1</f>
        <v>45737</v>
      </c>
      <c r="Y320" s="35">
        <f t="shared" si="166"/>
        <v>45738</v>
      </c>
      <c r="Z320" s="35">
        <f t="shared" si="166"/>
        <v>45739</v>
      </c>
      <c r="AA320" s="35">
        <f>+Z320+1</f>
        <v>45740</v>
      </c>
      <c r="AB320" s="35">
        <f t="shared" ref="AB320" si="167">+AA320+1</f>
        <v>45741</v>
      </c>
      <c r="AC320" s="35">
        <f>+AB320+1</f>
        <v>45742</v>
      </c>
      <c r="AD320" s="36">
        <f t="shared" ref="AD320" si="168">+AC320+1</f>
        <v>45743</v>
      </c>
      <c r="AE320" s="19"/>
      <c r="AF320" s="80">
        <f>+AF311+1</f>
        <v>35</v>
      </c>
      <c r="AG320" s="81"/>
    </row>
    <row r="321" spans="2:33" x14ac:dyDescent="0.15">
      <c r="B321" s="37" t="s">
        <v>8</v>
      </c>
      <c r="C321" s="38" t="str">
        <f>TEXT(WEEKDAY(+C320),"aaa")</f>
        <v>金</v>
      </c>
      <c r="D321" s="39" t="str">
        <f t="shared" ref="D321:AD321" si="169">TEXT(WEEKDAY(+D320),"aaa")</f>
        <v>土</v>
      </c>
      <c r="E321" s="39" t="str">
        <f t="shared" si="169"/>
        <v>日</v>
      </c>
      <c r="F321" s="39" t="str">
        <f t="shared" si="169"/>
        <v>月</v>
      </c>
      <c r="G321" s="39" t="str">
        <f t="shared" si="169"/>
        <v>火</v>
      </c>
      <c r="H321" s="39" t="str">
        <f t="shared" si="169"/>
        <v>水</v>
      </c>
      <c r="I321" s="39" t="str">
        <f t="shared" si="169"/>
        <v>木</v>
      </c>
      <c r="J321" s="39" t="str">
        <f t="shared" si="169"/>
        <v>金</v>
      </c>
      <c r="K321" s="39" t="str">
        <f t="shared" si="169"/>
        <v>土</v>
      </c>
      <c r="L321" s="39" t="str">
        <f t="shared" si="169"/>
        <v>日</v>
      </c>
      <c r="M321" s="39" t="str">
        <f t="shared" si="169"/>
        <v>月</v>
      </c>
      <c r="N321" s="39" t="str">
        <f t="shared" si="169"/>
        <v>火</v>
      </c>
      <c r="O321" s="39" t="str">
        <f t="shared" si="169"/>
        <v>水</v>
      </c>
      <c r="P321" s="39" t="str">
        <f t="shared" si="169"/>
        <v>木</v>
      </c>
      <c r="Q321" s="39" t="str">
        <f t="shared" si="169"/>
        <v>金</v>
      </c>
      <c r="R321" s="39" t="str">
        <f t="shared" si="169"/>
        <v>土</v>
      </c>
      <c r="S321" s="39" t="str">
        <f t="shared" si="169"/>
        <v>日</v>
      </c>
      <c r="T321" s="39" t="str">
        <f t="shared" si="169"/>
        <v>月</v>
      </c>
      <c r="U321" s="39" t="str">
        <f t="shared" si="169"/>
        <v>火</v>
      </c>
      <c r="V321" s="39" t="str">
        <f t="shared" si="169"/>
        <v>水</v>
      </c>
      <c r="W321" s="39" t="str">
        <f t="shared" si="169"/>
        <v>木</v>
      </c>
      <c r="X321" s="39" t="str">
        <f t="shared" si="169"/>
        <v>金</v>
      </c>
      <c r="Y321" s="39" t="str">
        <f t="shared" si="169"/>
        <v>土</v>
      </c>
      <c r="Z321" s="39" t="str">
        <f t="shared" si="169"/>
        <v>日</v>
      </c>
      <c r="AA321" s="39" t="str">
        <f t="shared" si="169"/>
        <v>月</v>
      </c>
      <c r="AB321" s="39" t="str">
        <f t="shared" si="169"/>
        <v>火</v>
      </c>
      <c r="AC321" s="39" t="str">
        <f t="shared" si="169"/>
        <v>水</v>
      </c>
      <c r="AD321" s="40" t="str">
        <f t="shared" si="169"/>
        <v>木</v>
      </c>
      <c r="AE321" s="14"/>
      <c r="AF321" s="24" t="s">
        <v>22</v>
      </c>
      <c r="AG321" s="42">
        <f>COUNTA(C322:AD323)</f>
        <v>0</v>
      </c>
    </row>
    <row r="322" spans="2:33" x14ac:dyDescent="0.15">
      <c r="B322" s="74" t="s">
        <v>23</v>
      </c>
      <c r="C322" s="73"/>
      <c r="D322" s="69"/>
      <c r="E322" s="69"/>
      <c r="F322" s="69"/>
      <c r="G322" s="69"/>
      <c r="H322" s="69"/>
      <c r="I322" s="69"/>
      <c r="J322" s="69"/>
      <c r="K322" s="69"/>
      <c r="L322" s="69"/>
      <c r="M322" s="69"/>
      <c r="N322" s="69"/>
      <c r="O322" s="69"/>
      <c r="P322" s="69"/>
      <c r="Q322" s="69"/>
      <c r="R322" s="69"/>
      <c r="S322" s="69"/>
      <c r="T322" s="69"/>
      <c r="U322" s="69"/>
      <c r="V322" s="69"/>
      <c r="W322" s="69"/>
      <c r="X322" s="69"/>
      <c r="Y322" s="69"/>
      <c r="Z322" s="69"/>
      <c r="AA322" s="69"/>
      <c r="AB322" s="69"/>
      <c r="AC322" s="69"/>
      <c r="AD322" s="82"/>
      <c r="AE322" s="14"/>
      <c r="AF322" s="25" t="s">
        <v>2</v>
      </c>
      <c r="AG322" s="43">
        <f>IF(AND($G$5&gt;C320,$G$5&lt;=AD320),$G$5-C320+1-AG321,COUNTA(C320:AD320)-AG321)</f>
        <v>28</v>
      </c>
    </row>
    <row r="323" spans="2:33" x14ac:dyDescent="0.15">
      <c r="B323" s="75"/>
      <c r="C323" s="73"/>
      <c r="D323" s="70"/>
      <c r="E323" s="70"/>
      <c r="F323" s="70"/>
      <c r="G323" s="70"/>
      <c r="H323" s="70"/>
      <c r="I323" s="70"/>
      <c r="J323" s="70"/>
      <c r="K323" s="70"/>
      <c r="L323" s="70"/>
      <c r="M323" s="70"/>
      <c r="N323" s="70"/>
      <c r="O323" s="70"/>
      <c r="P323" s="70"/>
      <c r="Q323" s="70"/>
      <c r="R323" s="70"/>
      <c r="S323" s="70"/>
      <c r="T323" s="70"/>
      <c r="U323" s="70"/>
      <c r="V323" s="70"/>
      <c r="W323" s="70"/>
      <c r="X323" s="70"/>
      <c r="Y323" s="70"/>
      <c r="Z323" s="70"/>
      <c r="AA323" s="70"/>
      <c r="AB323" s="70"/>
      <c r="AC323" s="70"/>
      <c r="AD323" s="83"/>
      <c r="AE323" s="14"/>
      <c r="AF323" s="25" t="s">
        <v>9</v>
      </c>
      <c r="AG323" s="43">
        <f>+COUNTA(C324:AD325)</f>
        <v>0</v>
      </c>
    </row>
    <row r="324" spans="2:33" x14ac:dyDescent="0.15">
      <c r="B324" s="89" t="s">
        <v>0</v>
      </c>
      <c r="C324" s="91"/>
      <c r="D324" s="69"/>
      <c r="E324" s="78"/>
      <c r="F324" s="78"/>
      <c r="G324" s="69"/>
      <c r="H324" s="69"/>
      <c r="I324" s="69"/>
      <c r="J324" s="69"/>
      <c r="K324" s="69"/>
      <c r="L324" s="78"/>
      <c r="M324" s="78"/>
      <c r="N324" s="69"/>
      <c r="O324" s="69"/>
      <c r="P324" s="69"/>
      <c r="Q324" s="69"/>
      <c r="R324" s="69"/>
      <c r="S324" s="78"/>
      <c r="T324" s="78"/>
      <c r="U324" s="69"/>
      <c r="V324" s="69"/>
      <c r="W324" s="69"/>
      <c r="X324" s="69"/>
      <c r="Y324" s="69"/>
      <c r="Z324" s="78"/>
      <c r="AA324" s="78"/>
      <c r="AB324" s="69"/>
      <c r="AC324" s="69"/>
      <c r="AD324" s="82"/>
      <c r="AE324" s="14"/>
      <c r="AF324" s="25" t="s">
        <v>12</v>
      </c>
      <c r="AG324" s="27">
        <f>ROUNDDOWN(AG323/AG322,3)</f>
        <v>0</v>
      </c>
    </row>
    <row r="325" spans="2:33" ht="13.5" customHeight="1" x14ac:dyDescent="0.15">
      <c r="B325" s="90"/>
      <c r="C325" s="91"/>
      <c r="D325" s="70"/>
      <c r="E325" s="79"/>
      <c r="F325" s="79"/>
      <c r="G325" s="70"/>
      <c r="H325" s="70"/>
      <c r="I325" s="70"/>
      <c r="J325" s="70"/>
      <c r="K325" s="70"/>
      <c r="L325" s="79"/>
      <c r="M325" s="79"/>
      <c r="N325" s="70"/>
      <c r="O325" s="70"/>
      <c r="P325" s="70"/>
      <c r="Q325" s="70"/>
      <c r="R325" s="70"/>
      <c r="S325" s="79"/>
      <c r="T325" s="79"/>
      <c r="U325" s="70"/>
      <c r="V325" s="70"/>
      <c r="W325" s="70"/>
      <c r="X325" s="70"/>
      <c r="Y325" s="70"/>
      <c r="Z325" s="79"/>
      <c r="AA325" s="79"/>
      <c r="AB325" s="70"/>
      <c r="AC325" s="70"/>
      <c r="AD325" s="83"/>
      <c r="AE325" s="14"/>
      <c r="AF325" s="25" t="s">
        <v>13</v>
      </c>
      <c r="AG325" s="23">
        <f>+COUNTA(C326:AD327)</f>
        <v>0</v>
      </c>
    </row>
    <row r="326" spans="2:33" ht="13.5" customHeight="1" x14ac:dyDescent="0.15">
      <c r="B326" s="63" t="s">
        <v>10</v>
      </c>
      <c r="C326" s="65"/>
      <c r="D326" s="67"/>
      <c r="E326" s="67"/>
      <c r="F326" s="67"/>
      <c r="G326" s="67"/>
      <c r="H326" s="67"/>
      <c r="I326" s="67"/>
      <c r="J326" s="67"/>
      <c r="K326" s="67"/>
      <c r="L326" s="67"/>
      <c r="M326" s="67"/>
      <c r="N326" s="67"/>
      <c r="O326" s="67"/>
      <c r="P326" s="67"/>
      <c r="Q326" s="67"/>
      <c r="R326" s="67"/>
      <c r="S326" s="67"/>
      <c r="T326" s="67"/>
      <c r="U326" s="67"/>
      <c r="V326" s="67"/>
      <c r="W326" s="67"/>
      <c r="X326" s="67"/>
      <c r="Y326" s="67"/>
      <c r="Z326" s="67"/>
      <c r="AA326" s="67"/>
      <c r="AB326" s="67"/>
      <c r="AC326" s="67"/>
      <c r="AD326" s="87"/>
      <c r="AE326" s="14"/>
      <c r="AF326" s="29" t="s">
        <v>4</v>
      </c>
      <c r="AG326" s="30">
        <f>ROUNDDOWN(AG325/AG322,3)</f>
        <v>0</v>
      </c>
    </row>
    <row r="327" spans="2:33" ht="13.5" customHeight="1" x14ac:dyDescent="0.15">
      <c r="B327" s="64"/>
      <c r="C327" s="66"/>
      <c r="D327" s="68"/>
      <c r="E327" s="68"/>
      <c r="F327" s="68"/>
      <c r="G327" s="68"/>
      <c r="H327" s="68"/>
      <c r="I327" s="68"/>
      <c r="J327" s="68"/>
      <c r="K327" s="68"/>
      <c r="L327" s="68"/>
      <c r="M327" s="68"/>
      <c r="N327" s="68"/>
      <c r="O327" s="68"/>
      <c r="P327" s="68"/>
      <c r="Q327" s="68"/>
      <c r="R327" s="68"/>
      <c r="S327" s="68"/>
      <c r="T327" s="68"/>
      <c r="U327" s="68"/>
      <c r="V327" s="68"/>
      <c r="W327" s="68"/>
      <c r="X327" s="68"/>
      <c r="Y327" s="68"/>
      <c r="Z327" s="68"/>
      <c r="AA327" s="68"/>
      <c r="AB327" s="68"/>
      <c r="AC327" s="68"/>
      <c r="AD327" s="88"/>
      <c r="AE327" s="14"/>
      <c r="AF327" s="31"/>
      <c r="AG327" s="32"/>
    </row>
    <row r="329" spans="2:33" x14ac:dyDescent="0.15">
      <c r="B329" s="33" t="s">
        <v>14</v>
      </c>
      <c r="C329" s="34">
        <f>+AD320+1</f>
        <v>45744</v>
      </c>
      <c r="D329" s="35">
        <f>+C329+1</f>
        <v>45745</v>
      </c>
      <c r="E329" s="35">
        <f t="shared" ref="E329:V329" si="170">+D329+1</f>
        <v>45746</v>
      </c>
      <c r="F329" s="35">
        <f t="shared" si="170"/>
        <v>45747</v>
      </c>
      <c r="G329" s="35">
        <f t="shared" si="170"/>
        <v>45748</v>
      </c>
      <c r="H329" s="35">
        <f t="shared" si="170"/>
        <v>45749</v>
      </c>
      <c r="I329" s="35">
        <f t="shared" si="170"/>
        <v>45750</v>
      </c>
      <c r="J329" s="35">
        <f t="shared" si="170"/>
        <v>45751</v>
      </c>
      <c r="K329" s="35">
        <f t="shared" si="170"/>
        <v>45752</v>
      </c>
      <c r="L329" s="35">
        <f t="shared" si="170"/>
        <v>45753</v>
      </c>
      <c r="M329" s="35">
        <f t="shared" si="170"/>
        <v>45754</v>
      </c>
      <c r="N329" s="35">
        <f t="shared" si="170"/>
        <v>45755</v>
      </c>
      <c r="O329" s="35">
        <f t="shared" si="170"/>
        <v>45756</v>
      </c>
      <c r="P329" s="35">
        <f t="shared" si="170"/>
        <v>45757</v>
      </c>
      <c r="Q329" s="35">
        <f t="shared" si="170"/>
        <v>45758</v>
      </c>
      <c r="R329" s="35">
        <f t="shared" si="170"/>
        <v>45759</v>
      </c>
      <c r="S329" s="35">
        <f t="shared" si="170"/>
        <v>45760</v>
      </c>
      <c r="T329" s="35">
        <f t="shared" si="170"/>
        <v>45761</v>
      </c>
      <c r="U329" s="35">
        <f t="shared" si="170"/>
        <v>45762</v>
      </c>
      <c r="V329" s="35">
        <f t="shared" si="170"/>
        <v>45763</v>
      </c>
      <c r="W329" s="35">
        <f>+V329+1</f>
        <v>45764</v>
      </c>
      <c r="X329" s="35">
        <f t="shared" ref="X329:Z329" si="171">+W329+1</f>
        <v>45765</v>
      </c>
      <c r="Y329" s="35">
        <f t="shared" si="171"/>
        <v>45766</v>
      </c>
      <c r="Z329" s="35">
        <f t="shared" si="171"/>
        <v>45767</v>
      </c>
      <c r="AA329" s="35">
        <f>+Z329+1</f>
        <v>45768</v>
      </c>
      <c r="AB329" s="35">
        <f t="shared" ref="AB329" si="172">+AA329+1</f>
        <v>45769</v>
      </c>
      <c r="AC329" s="35">
        <f>+AB329+1</f>
        <v>45770</v>
      </c>
      <c r="AD329" s="36">
        <f t="shared" ref="AD329" si="173">+AC329+1</f>
        <v>45771</v>
      </c>
      <c r="AE329" s="19"/>
      <c r="AF329" s="80">
        <f>+AF320+1</f>
        <v>36</v>
      </c>
      <c r="AG329" s="81"/>
    </row>
    <row r="330" spans="2:33" x14ac:dyDescent="0.15">
      <c r="B330" s="37" t="s">
        <v>8</v>
      </c>
      <c r="C330" s="38" t="str">
        <f>TEXT(WEEKDAY(+C329),"aaa")</f>
        <v>金</v>
      </c>
      <c r="D330" s="39" t="str">
        <f t="shared" ref="D330:AD330" si="174">TEXT(WEEKDAY(+D329),"aaa")</f>
        <v>土</v>
      </c>
      <c r="E330" s="39" t="str">
        <f t="shared" si="174"/>
        <v>日</v>
      </c>
      <c r="F330" s="39" t="str">
        <f t="shared" si="174"/>
        <v>月</v>
      </c>
      <c r="G330" s="39" t="str">
        <f t="shared" si="174"/>
        <v>火</v>
      </c>
      <c r="H330" s="39" t="str">
        <f t="shared" si="174"/>
        <v>水</v>
      </c>
      <c r="I330" s="39" t="str">
        <f t="shared" si="174"/>
        <v>木</v>
      </c>
      <c r="J330" s="39" t="str">
        <f t="shared" si="174"/>
        <v>金</v>
      </c>
      <c r="K330" s="39" t="str">
        <f t="shared" si="174"/>
        <v>土</v>
      </c>
      <c r="L330" s="39" t="str">
        <f t="shared" si="174"/>
        <v>日</v>
      </c>
      <c r="M330" s="39" t="str">
        <f t="shared" si="174"/>
        <v>月</v>
      </c>
      <c r="N330" s="39" t="str">
        <f t="shared" si="174"/>
        <v>火</v>
      </c>
      <c r="O330" s="39" t="str">
        <f t="shared" si="174"/>
        <v>水</v>
      </c>
      <c r="P330" s="39" t="str">
        <f t="shared" si="174"/>
        <v>木</v>
      </c>
      <c r="Q330" s="39" t="str">
        <f t="shared" si="174"/>
        <v>金</v>
      </c>
      <c r="R330" s="39" t="str">
        <f t="shared" si="174"/>
        <v>土</v>
      </c>
      <c r="S330" s="39" t="str">
        <f t="shared" si="174"/>
        <v>日</v>
      </c>
      <c r="T330" s="39" t="str">
        <f t="shared" si="174"/>
        <v>月</v>
      </c>
      <c r="U330" s="39" t="str">
        <f t="shared" si="174"/>
        <v>火</v>
      </c>
      <c r="V330" s="39" t="str">
        <f t="shared" si="174"/>
        <v>水</v>
      </c>
      <c r="W330" s="39" t="str">
        <f t="shared" si="174"/>
        <v>木</v>
      </c>
      <c r="X330" s="39" t="str">
        <f t="shared" si="174"/>
        <v>金</v>
      </c>
      <c r="Y330" s="39" t="str">
        <f t="shared" si="174"/>
        <v>土</v>
      </c>
      <c r="Z330" s="39" t="str">
        <f t="shared" si="174"/>
        <v>日</v>
      </c>
      <c r="AA330" s="39" t="str">
        <f t="shared" si="174"/>
        <v>月</v>
      </c>
      <c r="AB330" s="39" t="str">
        <f t="shared" si="174"/>
        <v>火</v>
      </c>
      <c r="AC330" s="39" t="str">
        <f t="shared" si="174"/>
        <v>水</v>
      </c>
      <c r="AD330" s="40" t="str">
        <f t="shared" si="174"/>
        <v>木</v>
      </c>
      <c r="AE330" s="14"/>
      <c r="AF330" s="24" t="s">
        <v>22</v>
      </c>
      <c r="AG330" s="42">
        <f>COUNTA(C331:AD332)</f>
        <v>0</v>
      </c>
    </row>
    <row r="331" spans="2:33" x14ac:dyDescent="0.15">
      <c r="B331" s="74" t="s">
        <v>23</v>
      </c>
      <c r="C331" s="73"/>
      <c r="D331" s="69"/>
      <c r="E331" s="69"/>
      <c r="F331" s="69"/>
      <c r="G331" s="69"/>
      <c r="H331" s="69"/>
      <c r="I331" s="69"/>
      <c r="J331" s="69"/>
      <c r="K331" s="69"/>
      <c r="L331" s="69"/>
      <c r="M331" s="69"/>
      <c r="N331" s="69"/>
      <c r="O331" s="69"/>
      <c r="P331" s="69"/>
      <c r="Q331" s="69"/>
      <c r="R331" s="69"/>
      <c r="S331" s="69"/>
      <c r="T331" s="69"/>
      <c r="U331" s="69"/>
      <c r="V331" s="69"/>
      <c r="W331" s="69"/>
      <c r="X331" s="69"/>
      <c r="Y331" s="69"/>
      <c r="Z331" s="69"/>
      <c r="AA331" s="69"/>
      <c r="AB331" s="69"/>
      <c r="AC331" s="69"/>
      <c r="AD331" s="82"/>
      <c r="AE331" s="14"/>
      <c r="AF331" s="25" t="s">
        <v>2</v>
      </c>
      <c r="AG331" s="43">
        <f>IF(AND($G$5&gt;C329,$G$5&lt;=AD329),$G$5-C329+1-AG330,COUNTA(C329:AD329)-AG330)</f>
        <v>28</v>
      </c>
    </row>
    <row r="332" spans="2:33" x14ac:dyDescent="0.15">
      <c r="B332" s="75"/>
      <c r="C332" s="73"/>
      <c r="D332" s="70"/>
      <c r="E332" s="70"/>
      <c r="F332" s="70"/>
      <c r="G332" s="70"/>
      <c r="H332" s="70"/>
      <c r="I332" s="70"/>
      <c r="J332" s="70"/>
      <c r="K332" s="70"/>
      <c r="L332" s="70"/>
      <c r="M332" s="70"/>
      <c r="N332" s="70"/>
      <c r="O332" s="70"/>
      <c r="P332" s="70"/>
      <c r="Q332" s="70"/>
      <c r="R332" s="70"/>
      <c r="S332" s="70"/>
      <c r="T332" s="70"/>
      <c r="U332" s="70"/>
      <c r="V332" s="70"/>
      <c r="W332" s="70"/>
      <c r="X332" s="70"/>
      <c r="Y332" s="70"/>
      <c r="Z332" s="70"/>
      <c r="AA332" s="70"/>
      <c r="AB332" s="70"/>
      <c r="AC332" s="70"/>
      <c r="AD332" s="83"/>
      <c r="AE332" s="14"/>
      <c r="AF332" s="25" t="s">
        <v>9</v>
      </c>
      <c r="AG332" s="43">
        <f>+COUNTA(C333:AD334)</f>
        <v>0</v>
      </c>
    </row>
    <row r="333" spans="2:33" x14ac:dyDescent="0.15">
      <c r="B333" s="89" t="s">
        <v>0</v>
      </c>
      <c r="C333" s="91"/>
      <c r="D333" s="69"/>
      <c r="E333" s="78"/>
      <c r="F333" s="78"/>
      <c r="G333" s="69"/>
      <c r="H333" s="69"/>
      <c r="I333" s="69"/>
      <c r="J333" s="69"/>
      <c r="K333" s="69"/>
      <c r="L333" s="78"/>
      <c r="M333" s="78"/>
      <c r="N333" s="69"/>
      <c r="O333" s="69"/>
      <c r="P333" s="69"/>
      <c r="Q333" s="69"/>
      <c r="R333" s="69"/>
      <c r="S333" s="78"/>
      <c r="T333" s="78"/>
      <c r="U333" s="69"/>
      <c r="V333" s="69"/>
      <c r="W333" s="69"/>
      <c r="X333" s="69"/>
      <c r="Y333" s="69"/>
      <c r="Z333" s="78"/>
      <c r="AA333" s="78"/>
      <c r="AB333" s="69"/>
      <c r="AC333" s="69"/>
      <c r="AD333" s="82"/>
      <c r="AE333" s="14"/>
      <c r="AF333" s="25" t="s">
        <v>12</v>
      </c>
      <c r="AG333" s="27">
        <f>ROUNDDOWN(AG332/AG331,3)</f>
        <v>0</v>
      </c>
    </row>
    <row r="334" spans="2:33" x14ac:dyDescent="0.15">
      <c r="B334" s="90"/>
      <c r="C334" s="91"/>
      <c r="D334" s="70"/>
      <c r="E334" s="79"/>
      <c r="F334" s="79"/>
      <c r="G334" s="70"/>
      <c r="H334" s="70"/>
      <c r="I334" s="70"/>
      <c r="J334" s="70"/>
      <c r="K334" s="70"/>
      <c r="L334" s="79"/>
      <c r="M334" s="79"/>
      <c r="N334" s="70"/>
      <c r="O334" s="70"/>
      <c r="P334" s="70"/>
      <c r="Q334" s="70"/>
      <c r="R334" s="70"/>
      <c r="S334" s="79"/>
      <c r="T334" s="79"/>
      <c r="U334" s="70"/>
      <c r="V334" s="70"/>
      <c r="W334" s="70"/>
      <c r="X334" s="70"/>
      <c r="Y334" s="70"/>
      <c r="Z334" s="79"/>
      <c r="AA334" s="79"/>
      <c r="AB334" s="70"/>
      <c r="AC334" s="70"/>
      <c r="AD334" s="83"/>
      <c r="AE334" s="14"/>
      <c r="AF334" s="25" t="s">
        <v>13</v>
      </c>
      <c r="AG334" s="23">
        <f>+COUNTA(C335:AD336)</f>
        <v>0</v>
      </c>
    </row>
    <row r="335" spans="2:33" x14ac:dyDescent="0.15">
      <c r="B335" s="63" t="s">
        <v>10</v>
      </c>
      <c r="C335" s="65"/>
      <c r="D335" s="67"/>
      <c r="E335" s="67"/>
      <c r="F335" s="67"/>
      <c r="G335" s="67"/>
      <c r="H335" s="67"/>
      <c r="I335" s="67"/>
      <c r="J335" s="67"/>
      <c r="K335" s="67"/>
      <c r="L335" s="67"/>
      <c r="M335" s="67"/>
      <c r="N335" s="67"/>
      <c r="O335" s="67"/>
      <c r="P335" s="67"/>
      <c r="Q335" s="67"/>
      <c r="R335" s="67"/>
      <c r="S335" s="67"/>
      <c r="T335" s="67"/>
      <c r="U335" s="67"/>
      <c r="V335" s="67"/>
      <c r="W335" s="67"/>
      <c r="X335" s="67"/>
      <c r="Y335" s="67"/>
      <c r="Z335" s="67"/>
      <c r="AA335" s="67"/>
      <c r="AB335" s="67"/>
      <c r="AC335" s="67"/>
      <c r="AD335" s="87"/>
      <c r="AE335" s="14"/>
      <c r="AF335" s="29" t="s">
        <v>4</v>
      </c>
      <c r="AG335" s="30">
        <f>ROUNDDOWN(AG334/AG331,3)</f>
        <v>0</v>
      </c>
    </row>
    <row r="336" spans="2:33" x14ac:dyDescent="0.15">
      <c r="B336" s="64"/>
      <c r="C336" s="66"/>
      <c r="D336" s="68"/>
      <c r="E336" s="68"/>
      <c r="F336" s="68"/>
      <c r="G336" s="68"/>
      <c r="H336" s="68"/>
      <c r="I336" s="68"/>
      <c r="J336" s="68"/>
      <c r="K336" s="68"/>
      <c r="L336" s="68"/>
      <c r="M336" s="68"/>
      <c r="N336" s="68"/>
      <c r="O336" s="68"/>
      <c r="P336" s="68"/>
      <c r="Q336" s="68"/>
      <c r="R336" s="68"/>
      <c r="S336" s="68"/>
      <c r="T336" s="68"/>
      <c r="U336" s="68"/>
      <c r="V336" s="68"/>
      <c r="W336" s="68"/>
      <c r="X336" s="68"/>
      <c r="Y336" s="68"/>
      <c r="Z336" s="68"/>
      <c r="AA336" s="68"/>
      <c r="AB336" s="68"/>
      <c r="AC336" s="68"/>
      <c r="AD336" s="88"/>
      <c r="AE336" s="14"/>
      <c r="AF336" s="31"/>
      <c r="AG336" s="32"/>
    </row>
  </sheetData>
  <sheetProtection formatCells="0"/>
  <mergeCells count="3194">
    <mergeCell ref="AB3:AF3"/>
    <mergeCell ref="B4:E4"/>
    <mergeCell ref="G4:K4"/>
    <mergeCell ref="S4:T4"/>
    <mergeCell ref="U4:V4"/>
    <mergeCell ref="W4:X4"/>
    <mergeCell ref="Y4:Z4"/>
    <mergeCell ref="AB4:AF4"/>
    <mergeCell ref="U2:V2"/>
    <mergeCell ref="W2:X2"/>
    <mergeCell ref="Y2:Z2"/>
    <mergeCell ref="AB2:AF2"/>
    <mergeCell ref="B3:E3"/>
    <mergeCell ref="G3:Q3"/>
    <mergeCell ref="S3:T3"/>
    <mergeCell ref="U3:V3"/>
    <mergeCell ref="W3:X3"/>
    <mergeCell ref="Y3:Z3"/>
    <mergeCell ref="AF14:AG14"/>
    <mergeCell ref="B16:B17"/>
    <mergeCell ref="C16:C17"/>
    <mergeCell ref="D16:D17"/>
    <mergeCell ref="E16:E17"/>
    <mergeCell ref="F16:F17"/>
    <mergeCell ref="G16:G17"/>
    <mergeCell ref="H16:H17"/>
    <mergeCell ref="I16:I17"/>
    <mergeCell ref="J16:J17"/>
    <mergeCell ref="B5:E5"/>
    <mergeCell ref="G5:K5"/>
    <mergeCell ref="L5:N5"/>
    <mergeCell ref="P5:R5"/>
    <mergeCell ref="AB5:AF5"/>
    <mergeCell ref="B6:E6"/>
    <mergeCell ref="G6:K6"/>
    <mergeCell ref="M6:Q6"/>
    <mergeCell ref="AC16:AC17"/>
    <mergeCell ref="AD16:AD17"/>
    <mergeCell ref="C18:C19"/>
    <mergeCell ref="D18:D19"/>
    <mergeCell ref="E18:E19"/>
    <mergeCell ref="F18:F19"/>
    <mergeCell ref="G18:G19"/>
    <mergeCell ref="H18:H19"/>
    <mergeCell ref="I18:I19"/>
    <mergeCell ref="W16:W17"/>
    <mergeCell ref="X16:X17"/>
    <mergeCell ref="Y16:Y17"/>
    <mergeCell ref="Z16:Z17"/>
    <mergeCell ref="AA16:AA17"/>
    <mergeCell ref="AB16:AB17"/>
    <mergeCell ref="Q16:Q17"/>
    <mergeCell ref="R16:R17"/>
    <mergeCell ref="S16:S17"/>
    <mergeCell ref="T16:T17"/>
    <mergeCell ref="U16:U17"/>
    <mergeCell ref="V16:V17"/>
    <mergeCell ref="K16:K17"/>
    <mergeCell ref="L16:L17"/>
    <mergeCell ref="M16:M17"/>
    <mergeCell ref="N16:N17"/>
    <mergeCell ref="O16:O17"/>
    <mergeCell ref="P16:P17"/>
    <mergeCell ref="AB18:AB19"/>
    <mergeCell ref="AC18:AC19"/>
    <mergeCell ref="AD18:AD19"/>
    <mergeCell ref="B20:B21"/>
    <mergeCell ref="C20:C21"/>
    <mergeCell ref="D20:D21"/>
    <mergeCell ref="E20:E21"/>
    <mergeCell ref="F20:F21"/>
    <mergeCell ref="G20:G21"/>
    <mergeCell ref="H20:H21"/>
    <mergeCell ref="V18:V19"/>
    <mergeCell ref="W18:W19"/>
    <mergeCell ref="X18:X19"/>
    <mergeCell ref="Y18:Y19"/>
    <mergeCell ref="Z18:Z19"/>
    <mergeCell ref="AA18:AA19"/>
    <mergeCell ref="P18:P19"/>
    <mergeCell ref="Q18:Q19"/>
    <mergeCell ref="R18:R19"/>
    <mergeCell ref="S18:S19"/>
    <mergeCell ref="T18:T19"/>
    <mergeCell ref="U18:U19"/>
    <mergeCell ref="J18:J19"/>
    <mergeCell ref="K18:K19"/>
    <mergeCell ref="L18:L19"/>
    <mergeCell ref="M18:M19"/>
    <mergeCell ref="N18:N19"/>
    <mergeCell ref="O18:O19"/>
    <mergeCell ref="AA20:AA21"/>
    <mergeCell ref="AB20:AB21"/>
    <mergeCell ref="AC20:AC21"/>
    <mergeCell ref="AD20:AD21"/>
    <mergeCell ref="B18:B19"/>
    <mergeCell ref="AF23:AG23"/>
    <mergeCell ref="B25:B26"/>
    <mergeCell ref="C25:C26"/>
    <mergeCell ref="D25:D26"/>
    <mergeCell ref="E25:E26"/>
    <mergeCell ref="F25:F26"/>
    <mergeCell ref="U20:U21"/>
    <mergeCell ref="V20:V21"/>
    <mergeCell ref="W20:W21"/>
    <mergeCell ref="X20:X21"/>
    <mergeCell ref="Y20:Y21"/>
    <mergeCell ref="Z20:Z21"/>
    <mergeCell ref="O20:O21"/>
    <mergeCell ref="P20:P21"/>
    <mergeCell ref="Q20:Q21"/>
    <mergeCell ref="R20:R21"/>
    <mergeCell ref="S20:S21"/>
    <mergeCell ref="T20:T21"/>
    <mergeCell ref="I20:I21"/>
    <mergeCell ref="J20:J21"/>
    <mergeCell ref="K20:K21"/>
    <mergeCell ref="L20:L21"/>
    <mergeCell ref="M20:M21"/>
    <mergeCell ref="N20:N21"/>
    <mergeCell ref="D27:D28"/>
    <mergeCell ref="E27:E28"/>
    <mergeCell ref="F27:F28"/>
    <mergeCell ref="G27:G28"/>
    <mergeCell ref="Y25:Y26"/>
    <mergeCell ref="Z25:Z26"/>
    <mergeCell ref="AA25:AA26"/>
    <mergeCell ref="AB25:AB26"/>
    <mergeCell ref="AC25:AC26"/>
    <mergeCell ref="AD25:AD26"/>
    <mergeCell ref="S25:S26"/>
    <mergeCell ref="T25:T26"/>
    <mergeCell ref="U25:U26"/>
    <mergeCell ref="V25:V26"/>
    <mergeCell ref="W25:W26"/>
    <mergeCell ref="X25:X26"/>
    <mergeCell ref="M25:M26"/>
    <mergeCell ref="N25:N26"/>
    <mergeCell ref="O25:O26"/>
    <mergeCell ref="P25:P26"/>
    <mergeCell ref="Q25:Q26"/>
    <mergeCell ref="R25:R26"/>
    <mergeCell ref="G25:G26"/>
    <mergeCell ref="H25:H26"/>
    <mergeCell ref="I25:I26"/>
    <mergeCell ref="J25:J26"/>
    <mergeCell ref="K25:K26"/>
    <mergeCell ref="L25:L26"/>
    <mergeCell ref="K29:K30"/>
    <mergeCell ref="L29:L30"/>
    <mergeCell ref="Z27:Z28"/>
    <mergeCell ref="AA27:AA28"/>
    <mergeCell ref="AB27:AB28"/>
    <mergeCell ref="AC27:AC28"/>
    <mergeCell ref="AD27:AD28"/>
    <mergeCell ref="B29:B30"/>
    <mergeCell ref="C29:C30"/>
    <mergeCell ref="D29:D30"/>
    <mergeCell ref="E29:E30"/>
    <mergeCell ref="F29:F30"/>
    <mergeCell ref="T27:T28"/>
    <mergeCell ref="U27:U28"/>
    <mergeCell ref="V27:V28"/>
    <mergeCell ref="W27:W28"/>
    <mergeCell ref="X27:X28"/>
    <mergeCell ref="Y27:Y28"/>
    <mergeCell ref="N27:N28"/>
    <mergeCell ref="O27:O28"/>
    <mergeCell ref="P27:P28"/>
    <mergeCell ref="Q27:Q28"/>
    <mergeCell ref="R27:R28"/>
    <mergeCell ref="S27:S28"/>
    <mergeCell ref="H27:H28"/>
    <mergeCell ref="I27:I28"/>
    <mergeCell ref="J27:J28"/>
    <mergeCell ref="K27:K28"/>
    <mergeCell ref="L27:L28"/>
    <mergeCell ref="M27:M28"/>
    <mergeCell ref="B27:B28"/>
    <mergeCell ref="C27:C28"/>
    <mergeCell ref="AF32:AG32"/>
    <mergeCell ref="B34:B35"/>
    <mergeCell ref="C34:C35"/>
    <mergeCell ref="D34:D35"/>
    <mergeCell ref="E34:E35"/>
    <mergeCell ref="F34:F35"/>
    <mergeCell ref="G34:G35"/>
    <mergeCell ref="H34:H35"/>
    <mergeCell ref="I34:I35"/>
    <mergeCell ref="J34:J35"/>
    <mergeCell ref="Y29:Y30"/>
    <mergeCell ref="Z29:Z30"/>
    <mergeCell ref="AA29:AA30"/>
    <mergeCell ref="AB29:AB30"/>
    <mergeCell ref="AC29:AC30"/>
    <mergeCell ref="AD29:AD30"/>
    <mergeCell ref="S29:S30"/>
    <mergeCell ref="T29:T30"/>
    <mergeCell ref="U29:U30"/>
    <mergeCell ref="V29:V30"/>
    <mergeCell ref="W29:W30"/>
    <mergeCell ref="X29:X30"/>
    <mergeCell ref="M29:M30"/>
    <mergeCell ref="N29:N30"/>
    <mergeCell ref="O29:O30"/>
    <mergeCell ref="P29:P30"/>
    <mergeCell ref="Q29:Q30"/>
    <mergeCell ref="R29:R30"/>
    <mergeCell ref="G29:G30"/>
    <mergeCell ref="H29:H30"/>
    <mergeCell ref="I29:I30"/>
    <mergeCell ref="J29:J30"/>
    <mergeCell ref="AC34:AC35"/>
    <mergeCell ref="AD34:AD35"/>
    <mergeCell ref="B36:B37"/>
    <mergeCell ref="C36:C37"/>
    <mergeCell ref="D36:D37"/>
    <mergeCell ref="E36:E37"/>
    <mergeCell ref="F36:F37"/>
    <mergeCell ref="G36:G37"/>
    <mergeCell ref="H36:H37"/>
    <mergeCell ref="I36:I37"/>
    <mergeCell ref="W34:W35"/>
    <mergeCell ref="X34:X35"/>
    <mergeCell ref="Y34:Y35"/>
    <mergeCell ref="Z34:Z35"/>
    <mergeCell ref="AA34:AA35"/>
    <mergeCell ref="AB34:AB35"/>
    <mergeCell ref="Q34:Q35"/>
    <mergeCell ref="R34:R35"/>
    <mergeCell ref="S34:S35"/>
    <mergeCell ref="T34:T35"/>
    <mergeCell ref="U34:U35"/>
    <mergeCell ref="V34:V35"/>
    <mergeCell ref="K34:K35"/>
    <mergeCell ref="L34:L35"/>
    <mergeCell ref="M34:M35"/>
    <mergeCell ref="N34:N35"/>
    <mergeCell ref="O34:O35"/>
    <mergeCell ref="P34:P35"/>
    <mergeCell ref="AB36:AB37"/>
    <mergeCell ref="AC36:AC37"/>
    <mergeCell ref="AD36:AD37"/>
    <mergeCell ref="G38:G39"/>
    <mergeCell ref="H38:H39"/>
    <mergeCell ref="V36:V37"/>
    <mergeCell ref="W36:W37"/>
    <mergeCell ref="X36:X37"/>
    <mergeCell ref="Y36:Y37"/>
    <mergeCell ref="Z36:Z37"/>
    <mergeCell ref="AA36:AA37"/>
    <mergeCell ref="P36:P37"/>
    <mergeCell ref="Q36:Q37"/>
    <mergeCell ref="R36:R37"/>
    <mergeCell ref="S36:S37"/>
    <mergeCell ref="T36:T37"/>
    <mergeCell ref="U36:U37"/>
    <mergeCell ref="J36:J37"/>
    <mergeCell ref="K36:K37"/>
    <mergeCell ref="L36:L37"/>
    <mergeCell ref="M36:M37"/>
    <mergeCell ref="N36:N37"/>
    <mergeCell ref="O36:O37"/>
    <mergeCell ref="AA38:AA39"/>
    <mergeCell ref="AB38:AB39"/>
    <mergeCell ref="AC38:AC39"/>
    <mergeCell ref="AD38:AD39"/>
    <mergeCell ref="AF41:AG41"/>
    <mergeCell ref="B43:B44"/>
    <mergeCell ref="C43:C44"/>
    <mergeCell ref="D43:D44"/>
    <mergeCell ref="E43:E44"/>
    <mergeCell ref="F43:F44"/>
    <mergeCell ref="U38:U39"/>
    <mergeCell ref="V38:V39"/>
    <mergeCell ref="W38:W39"/>
    <mergeCell ref="X38:X39"/>
    <mergeCell ref="Y38:Y39"/>
    <mergeCell ref="Z38:Z39"/>
    <mergeCell ref="O38:O39"/>
    <mergeCell ref="P38:P39"/>
    <mergeCell ref="Q38:Q39"/>
    <mergeCell ref="R38:R39"/>
    <mergeCell ref="S38:S39"/>
    <mergeCell ref="T38:T39"/>
    <mergeCell ref="I38:I39"/>
    <mergeCell ref="J38:J39"/>
    <mergeCell ref="K38:K39"/>
    <mergeCell ref="L38:L39"/>
    <mergeCell ref="M38:M39"/>
    <mergeCell ref="N38:N39"/>
    <mergeCell ref="B38:B39"/>
    <mergeCell ref="C38:C39"/>
    <mergeCell ref="D38:D39"/>
    <mergeCell ref="E38:E39"/>
    <mergeCell ref="F38:F39"/>
    <mergeCell ref="D45:D46"/>
    <mergeCell ref="E45:E46"/>
    <mergeCell ref="F45:F46"/>
    <mergeCell ref="G45:G46"/>
    <mergeCell ref="Y43:Y44"/>
    <mergeCell ref="Z43:Z44"/>
    <mergeCell ref="AA43:AA44"/>
    <mergeCell ref="AB43:AB44"/>
    <mergeCell ref="AC43:AC44"/>
    <mergeCell ref="AD43:AD44"/>
    <mergeCell ref="S43:S44"/>
    <mergeCell ref="T43:T44"/>
    <mergeCell ref="U43:U44"/>
    <mergeCell ref="V43:V44"/>
    <mergeCell ref="W43:W44"/>
    <mergeCell ref="X43:X44"/>
    <mergeCell ref="M43:M44"/>
    <mergeCell ref="N43:N44"/>
    <mergeCell ref="O43:O44"/>
    <mergeCell ref="P43:P44"/>
    <mergeCell ref="Q43:Q44"/>
    <mergeCell ref="R43:R44"/>
    <mergeCell ref="G43:G44"/>
    <mergeCell ref="H43:H44"/>
    <mergeCell ref="I43:I44"/>
    <mergeCell ref="J43:J44"/>
    <mergeCell ref="K43:K44"/>
    <mergeCell ref="L43:L44"/>
    <mergeCell ref="K47:K48"/>
    <mergeCell ref="L47:L48"/>
    <mergeCell ref="Z45:Z46"/>
    <mergeCell ref="AA45:AA46"/>
    <mergeCell ref="AB45:AB46"/>
    <mergeCell ref="AC45:AC46"/>
    <mergeCell ref="AD45:AD46"/>
    <mergeCell ref="B47:B48"/>
    <mergeCell ref="C47:C48"/>
    <mergeCell ref="D47:D48"/>
    <mergeCell ref="E47:E48"/>
    <mergeCell ref="F47:F48"/>
    <mergeCell ref="T45:T46"/>
    <mergeCell ref="U45:U46"/>
    <mergeCell ref="V45:V46"/>
    <mergeCell ref="W45:W46"/>
    <mergeCell ref="X45:X46"/>
    <mergeCell ref="Y45:Y46"/>
    <mergeCell ref="N45:N46"/>
    <mergeCell ref="O45:O46"/>
    <mergeCell ref="P45:P46"/>
    <mergeCell ref="Q45:Q46"/>
    <mergeCell ref="R45:R46"/>
    <mergeCell ref="S45:S46"/>
    <mergeCell ref="H45:H46"/>
    <mergeCell ref="I45:I46"/>
    <mergeCell ref="J45:J46"/>
    <mergeCell ref="K45:K46"/>
    <mergeCell ref="L45:L46"/>
    <mergeCell ref="M45:M46"/>
    <mergeCell ref="B45:B46"/>
    <mergeCell ref="C45:C46"/>
    <mergeCell ref="AF50:AG50"/>
    <mergeCell ref="B52:B53"/>
    <mergeCell ref="C52:C53"/>
    <mergeCell ref="D52:D53"/>
    <mergeCell ref="E52:E53"/>
    <mergeCell ref="F52:F53"/>
    <mergeCell ref="G52:G53"/>
    <mergeCell ref="H52:H53"/>
    <mergeCell ref="I52:I53"/>
    <mergeCell ref="J52:J53"/>
    <mergeCell ref="Y47:Y48"/>
    <mergeCell ref="Z47:Z48"/>
    <mergeCell ref="AA47:AA48"/>
    <mergeCell ref="AB47:AB48"/>
    <mergeCell ref="AC47:AC48"/>
    <mergeCell ref="AD47:AD48"/>
    <mergeCell ref="S47:S48"/>
    <mergeCell ref="T47:T48"/>
    <mergeCell ref="U47:U48"/>
    <mergeCell ref="V47:V48"/>
    <mergeCell ref="W47:W48"/>
    <mergeCell ref="X47:X48"/>
    <mergeCell ref="M47:M48"/>
    <mergeCell ref="N47:N48"/>
    <mergeCell ref="O47:O48"/>
    <mergeCell ref="P47:P48"/>
    <mergeCell ref="Q47:Q48"/>
    <mergeCell ref="R47:R48"/>
    <mergeCell ref="G47:G48"/>
    <mergeCell ref="H47:H48"/>
    <mergeCell ref="I47:I48"/>
    <mergeCell ref="J47:J48"/>
    <mergeCell ref="AC52:AC53"/>
    <mergeCell ref="AD52:AD53"/>
    <mergeCell ref="B54:B55"/>
    <mergeCell ref="C54:C55"/>
    <mergeCell ref="D54:D55"/>
    <mergeCell ref="E54:E55"/>
    <mergeCell ref="F54:F55"/>
    <mergeCell ref="G54:G55"/>
    <mergeCell ref="H54:H55"/>
    <mergeCell ref="I54:I55"/>
    <mergeCell ref="W52:W53"/>
    <mergeCell ref="X52:X53"/>
    <mergeCell ref="Y52:Y53"/>
    <mergeCell ref="Z52:Z53"/>
    <mergeCell ref="AA52:AA53"/>
    <mergeCell ref="AB52:AB53"/>
    <mergeCell ref="Q52:Q53"/>
    <mergeCell ref="R52:R53"/>
    <mergeCell ref="S52:S53"/>
    <mergeCell ref="T52:T53"/>
    <mergeCell ref="U52:U53"/>
    <mergeCell ref="V52:V53"/>
    <mergeCell ref="K52:K53"/>
    <mergeCell ref="L52:L53"/>
    <mergeCell ref="M52:M53"/>
    <mergeCell ref="N52:N53"/>
    <mergeCell ref="O52:O53"/>
    <mergeCell ref="P52:P53"/>
    <mergeCell ref="AB54:AB55"/>
    <mergeCell ref="AC54:AC55"/>
    <mergeCell ref="AD54:AD55"/>
    <mergeCell ref="G56:G57"/>
    <mergeCell ref="H56:H57"/>
    <mergeCell ref="V54:V55"/>
    <mergeCell ref="W54:W55"/>
    <mergeCell ref="X54:X55"/>
    <mergeCell ref="Y54:Y55"/>
    <mergeCell ref="Z54:Z55"/>
    <mergeCell ref="AA54:AA55"/>
    <mergeCell ref="P54:P55"/>
    <mergeCell ref="Q54:Q55"/>
    <mergeCell ref="R54:R55"/>
    <mergeCell ref="S54:S55"/>
    <mergeCell ref="T54:T55"/>
    <mergeCell ref="U54:U55"/>
    <mergeCell ref="J54:J55"/>
    <mergeCell ref="K54:K55"/>
    <mergeCell ref="L54:L55"/>
    <mergeCell ref="M54:M55"/>
    <mergeCell ref="N54:N55"/>
    <mergeCell ref="O54:O55"/>
    <mergeCell ref="AA56:AA57"/>
    <mergeCell ref="AB56:AB57"/>
    <mergeCell ref="AC56:AC57"/>
    <mergeCell ref="AD56:AD57"/>
    <mergeCell ref="AF59:AG59"/>
    <mergeCell ref="B61:B62"/>
    <mergeCell ref="C61:C62"/>
    <mergeCell ref="D61:D62"/>
    <mergeCell ref="E61:E62"/>
    <mergeCell ref="F61:F62"/>
    <mergeCell ref="U56:U57"/>
    <mergeCell ref="V56:V57"/>
    <mergeCell ref="W56:W57"/>
    <mergeCell ref="X56:X57"/>
    <mergeCell ref="Y56:Y57"/>
    <mergeCell ref="Z56:Z57"/>
    <mergeCell ref="O56:O57"/>
    <mergeCell ref="P56:P57"/>
    <mergeCell ref="Q56:Q57"/>
    <mergeCell ref="R56:R57"/>
    <mergeCell ref="S56:S57"/>
    <mergeCell ref="T56:T57"/>
    <mergeCell ref="I56:I57"/>
    <mergeCell ref="J56:J57"/>
    <mergeCell ref="K56:K57"/>
    <mergeCell ref="L56:L57"/>
    <mergeCell ref="M56:M57"/>
    <mergeCell ref="N56:N57"/>
    <mergeCell ref="B56:B57"/>
    <mergeCell ref="C56:C57"/>
    <mergeCell ref="D56:D57"/>
    <mergeCell ref="E56:E57"/>
    <mergeCell ref="F56:F57"/>
    <mergeCell ref="D63:D64"/>
    <mergeCell ref="E63:E64"/>
    <mergeCell ref="F63:F64"/>
    <mergeCell ref="G63:G64"/>
    <mergeCell ref="Y61:Y62"/>
    <mergeCell ref="Z61:Z62"/>
    <mergeCell ref="AA61:AA62"/>
    <mergeCell ref="AB61:AB62"/>
    <mergeCell ref="AC61:AC62"/>
    <mergeCell ref="AD61:AD62"/>
    <mergeCell ref="S61:S62"/>
    <mergeCell ref="T61:T62"/>
    <mergeCell ref="U61:U62"/>
    <mergeCell ref="V61:V62"/>
    <mergeCell ref="W61:W62"/>
    <mergeCell ref="X61:X62"/>
    <mergeCell ref="M61:M62"/>
    <mergeCell ref="N61:N62"/>
    <mergeCell ref="O61:O62"/>
    <mergeCell ref="P61:P62"/>
    <mergeCell ref="Q61:Q62"/>
    <mergeCell ref="R61:R62"/>
    <mergeCell ref="G61:G62"/>
    <mergeCell ref="H61:H62"/>
    <mergeCell ref="I61:I62"/>
    <mergeCell ref="J61:J62"/>
    <mergeCell ref="K61:K62"/>
    <mergeCell ref="L61:L62"/>
    <mergeCell ref="K65:K66"/>
    <mergeCell ref="L65:L66"/>
    <mergeCell ref="Z63:Z64"/>
    <mergeCell ref="AA63:AA64"/>
    <mergeCell ref="AB63:AB64"/>
    <mergeCell ref="AC63:AC64"/>
    <mergeCell ref="AD63:AD64"/>
    <mergeCell ref="B65:B66"/>
    <mergeCell ref="C65:C66"/>
    <mergeCell ref="D65:D66"/>
    <mergeCell ref="E65:E66"/>
    <mergeCell ref="F65:F66"/>
    <mergeCell ref="T63:T64"/>
    <mergeCell ref="U63:U64"/>
    <mergeCell ref="V63:V64"/>
    <mergeCell ref="W63:W64"/>
    <mergeCell ref="X63:X64"/>
    <mergeCell ref="Y63:Y64"/>
    <mergeCell ref="N63:N64"/>
    <mergeCell ref="O63:O64"/>
    <mergeCell ref="P63:P64"/>
    <mergeCell ref="Q63:Q64"/>
    <mergeCell ref="R63:R64"/>
    <mergeCell ref="S63:S64"/>
    <mergeCell ref="H63:H64"/>
    <mergeCell ref="I63:I64"/>
    <mergeCell ref="J63:J64"/>
    <mergeCell ref="K63:K64"/>
    <mergeCell ref="L63:L64"/>
    <mergeCell ref="M63:M64"/>
    <mergeCell ref="B63:B64"/>
    <mergeCell ref="C63:C64"/>
    <mergeCell ref="AF68:AG68"/>
    <mergeCell ref="B70:B71"/>
    <mergeCell ref="C70:C71"/>
    <mergeCell ref="D70:D71"/>
    <mergeCell ref="E70:E71"/>
    <mergeCell ref="F70:F71"/>
    <mergeCell ref="G70:G71"/>
    <mergeCell ref="H70:H71"/>
    <mergeCell ref="I70:I71"/>
    <mergeCell ref="J70:J71"/>
    <mergeCell ref="Y65:Y66"/>
    <mergeCell ref="Z65:Z66"/>
    <mergeCell ref="AA65:AA66"/>
    <mergeCell ref="AB65:AB66"/>
    <mergeCell ref="AC65:AC66"/>
    <mergeCell ref="AD65:AD66"/>
    <mergeCell ref="S65:S66"/>
    <mergeCell ref="T65:T66"/>
    <mergeCell ref="U65:U66"/>
    <mergeCell ref="V65:V66"/>
    <mergeCell ref="W65:W66"/>
    <mergeCell ref="X65:X66"/>
    <mergeCell ref="M65:M66"/>
    <mergeCell ref="N65:N66"/>
    <mergeCell ref="O65:O66"/>
    <mergeCell ref="P65:P66"/>
    <mergeCell ref="Q65:Q66"/>
    <mergeCell ref="R65:R66"/>
    <mergeCell ref="G65:G66"/>
    <mergeCell ref="H65:H66"/>
    <mergeCell ref="I65:I66"/>
    <mergeCell ref="J65:J66"/>
    <mergeCell ref="AC70:AC71"/>
    <mergeCell ref="AD70:AD71"/>
    <mergeCell ref="B72:B73"/>
    <mergeCell ref="C72:C73"/>
    <mergeCell ref="D72:D73"/>
    <mergeCell ref="E72:E73"/>
    <mergeCell ref="F72:F73"/>
    <mergeCell ref="G72:G73"/>
    <mergeCell ref="H72:H73"/>
    <mergeCell ref="I72:I73"/>
    <mergeCell ref="W70:W71"/>
    <mergeCell ref="X70:X71"/>
    <mergeCell ref="Y70:Y71"/>
    <mergeCell ref="Z70:Z71"/>
    <mergeCell ref="AA70:AA71"/>
    <mergeCell ref="AB70:AB71"/>
    <mergeCell ref="Q70:Q71"/>
    <mergeCell ref="R70:R71"/>
    <mergeCell ref="S70:S71"/>
    <mergeCell ref="T70:T71"/>
    <mergeCell ref="U70:U71"/>
    <mergeCell ref="V70:V71"/>
    <mergeCell ref="K70:K71"/>
    <mergeCell ref="L70:L71"/>
    <mergeCell ref="M70:M71"/>
    <mergeCell ref="N70:N71"/>
    <mergeCell ref="O70:O71"/>
    <mergeCell ref="P70:P71"/>
    <mergeCell ref="AB72:AB73"/>
    <mergeCell ref="AC72:AC73"/>
    <mergeCell ref="AD72:AD73"/>
    <mergeCell ref="G74:G75"/>
    <mergeCell ref="H74:H75"/>
    <mergeCell ref="V72:V73"/>
    <mergeCell ref="W72:W73"/>
    <mergeCell ref="X72:X73"/>
    <mergeCell ref="Y72:Y73"/>
    <mergeCell ref="Z72:Z73"/>
    <mergeCell ref="AA72:AA73"/>
    <mergeCell ref="P72:P73"/>
    <mergeCell ref="Q72:Q73"/>
    <mergeCell ref="R72:R73"/>
    <mergeCell ref="S72:S73"/>
    <mergeCell ref="T72:T73"/>
    <mergeCell ref="U72:U73"/>
    <mergeCell ref="J72:J73"/>
    <mergeCell ref="K72:K73"/>
    <mergeCell ref="L72:L73"/>
    <mergeCell ref="M72:M73"/>
    <mergeCell ref="N72:N73"/>
    <mergeCell ref="O72:O73"/>
    <mergeCell ref="AA74:AA75"/>
    <mergeCell ref="AB74:AB75"/>
    <mergeCell ref="AC74:AC75"/>
    <mergeCell ref="AD74:AD75"/>
    <mergeCell ref="AF77:AG77"/>
    <mergeCell ref="B79:B80"/>
    <mergeCell ref="C79:C80"/>
    <mergeCell ref="D79:D80"/>
    <mergeCell ref="E79:E80"/>
    <mergeCell ref="F79:F80"/>
    <mergeCell ref="U74:U75"/>
    <mergeCell ref="V74:V75"/>
    <mergeCell ref="W74:W75"/>
    <mergeCell ref="X74:X75"/>
    <mergeCell ref="Y74:Y75"/>
    <mergeCell ref="Z74:Z75"/>
    <mergeCell ref="O74:O75"/>
    <mergeCell ref="P74:P75"/>
    <mergeCell ref="Q74:Q75"/>
    <mergeCell ref="R74:R75"/>
    <mergeCell ref="S74:S75"/>
    <mergeCell ref="T74:T75"/>
    <mergeCell ref="I74:I75"/>
    <mergeCell ref="J74:J75"/>
    <mergeCell ref="K74:K75"/>
    <mergeCell ref="L74:L75"/>
    <mergeCell ref="M74:M75"/>
    <mergeCell ref="N74:N75"/>
    <mergeCell ref="B74:B75"/>
    <mergeCell ref="C74:C75"/>
    <mergeCell ref="D74:D75"/>
    <mergeCell ref="E74:E75"/>
    <mergeCell ref="F74:F75"/>
    <mergeCell ref="D81:D82"/>
    <mergeCell ref="E81:E82"/>
    <mergeCell ref="F81:F82"/>
    <mergeCell ref="G81:G82"/>
    <mergeCell ref="Y79:Y80"/>
    <mergeCell ref="Z79:Z80"/>
    <mergeCell ref="AA79:AA80"/>
    <mergeCell ref="AB79:AB80"/>
    <mergeCell ref="AC79:AC80"/>
    <mergeCell ref="AD79:AD80"/>
    <mergeCell ref="S79:S80"/>
    <mergeCell ref="T79:T80"/>
    <mergeCell ref="U79:U80"/>
    <mergeCell ref="V79:V80"/>
    <mergeCell ref="W79:W80"/>
    <mergeCell ref="X79:X80"/>
    <mergeCell ref="M79:M80"/>
    <mergeCell ref="N79:N80"/>
    <mergeCell ref="O79:O80"/>
    <mergeCell ref="P79:P80"/>
    <mergeCell ref="Q79:Q80"/>
    <mergeCell ref="R79:R80"/>
    <mergeCell ref="G79:G80"/>
    <mergeCell ref="H79:H80"/>
    <mergeCell ref="I79:I80"/>
    <mergeCell ref="J79:J80"/>
    <mergeCell ref="K79:K80"/>
    <mergeCell ref="L79:L80"/>
    <mergeCell ref="K83:K84"/>
    <mergeCell ref="L83:L84"/>
    <mergeCell ref="Z81:Z82"/>
    <mergeCell ref="AA81:AA82"/>
    <mergeCell ref="AB81:AB82"/>
    <mergeCell ref="AC81:AC82"/>
    <mergeCell ref="AD81:AD82"/>
    <mergeCell ref="B83:B84"/>
    <mergeCell ref="C83:C84"/>
    <mergeCell ref="D83:D84"/>
    <mergeCell ref="E83:E84"/>
    <mergeCell ref="F83:F84"/>
    <mergeCell ref="T81:T82"/>
    <mergeCell ref="U81:U82"/>
    <mergeCell ref="V81:V82"/>
    <mergeCell ref="W81:W82"/>
    <mergeCell ref="X81:X82"/>
    <mergeCell ref="Y81:Y82"/>
    <mergeCell ref="N81:N82"/>
    <mergeCell ref="O81:O82"/>
    <mergeCell ref="P81:P82"/>
    <mergeCell ref="Q81:Q82"/>
    <mergeCell ref="R81:R82"/>
    <mergeCell ref="S81:S82"/>
    <mergeCell ref="H81:H82"/>
    <mergeCell ref="I81:I82"/>
    <mergeCell ref="J81:J82"/>
    <mergeCell ref="K81:K82"/>
    <mergeCell ref="L81:L82"/>
    <mergeCell ref="M81:M82"/>
    <mergeCell ref="B81:B82"/>
    <mergeCell ref="C81:C82"/>
    <mergeCell ref="AF86:AG86"/>
    <mergeCell ref="B88:B89"/>
    <mergeCell ref="C88:C89"/>
    <mergeCell ref="D88:D89"/>
    <mergeCell ref="E88:E89"/>
    <mergeCell ref="F88:F89"/>
    <mergeCell ref="G88:G89"/>
    <mergeCell ref="H88:H89"/>
    <mergeCell ref="I88:I89"/>
    <mergeCell ref="J88:J89"/>
    <mergeCell ref="Y83:Y84"/>
    <mergeCell ref="Z83:Z84"/>
    <mergeCell ref="AA83:AA84"/>
    <mergeCell ref="AB83:AB84"/>
    <mergeCell ref="AC83:AC84"/>
    <mergeCell ref="AD83:AD84"/>
    <mergeCell ref="S83:S84"/>
    <mergeCell ref="T83:T84"/>
    <mergeCell ref="U83:U84"/>
    <mergeCell ref="V83:V84"/>
    <mergeCell ref="W83:W84"/>
    <mergeCell ref="X83:X84"/>
    <mergeCell ref="M83:M84"/>
    <mergeCell ref="N83:N84"/>
    <mergeCell ref="O83:O84"/>
    <mergeCell ref="P83:P84"/>
    <mergeCell ref="Q83:Q84"/>
    <mergeCell ref="R83:R84"/>
    <mergeCell ref="G83:G84"/>
    <mergeCell ref="H83:H84"/>
    <mergeCell ref="I83:I84"/>
    <mergeCell ref="J83:J84"/>
    <mergeCell ref="AC88:AC89"/>
    <mergeCell ref="AD88:AD89"/>
    <mergeCell ref="B90:B91"/>
    <mergeCell ref="C90:C91"/>
    <mergeCell ref="D90:D91"/>
    <mergeCell ref="E90:E91"/>
    <mergeCell ref="F90:F91"/>
    <mergeCell ref="G90:G91"/>
    <mergeCell ref="H90:H91"/>
    <mergeCell ref="I90:I91"/>
    <mergeCell ref="W88:W89"/>
    <mergeCell ref="X88:X89"/>
    <mergeCell ref="Y88:Y89"/>
    <mergeCell ref="Z88:Z89"/>
    <mergeCell ref="AA88:AA89"/>
    <mergeCell ref="AB88:AB89"/>
    <mergeCell ref="Q88:Q89"/>
    <mergeCell ref="R88:R89"/>
    <mergeCell ref="S88:S89"/>
    <mergeCell ref="T88:T89"/>
    <mergeCell ref="U88:U89"/>
    <mergeCell ref="V88:V89"/>
    <mergeCell ref="K88:K89"/>
    <mergeCell ref="L88:L89"/>
    <mergeCell ref="M88:M89"/>
    <mergeCell ref="N88:N89"/>
    <mergeCell ref="O88:O89"/>
    <mergeCell ref="P88:P89"/>
    <mergeCell ref="AB90:AB91"/>
    <mergeCell ref="AC90:AC91"/>
    <mergeCell ref="AD90:AD91"/>
    <mergeCell ref="G92:G93"/>
    <mergeCell ref="H92:H93"/>
    <mergeCell ref="V90:V91"/>
    <mergeCell ref="W90:W91"/>
    <mergeCell ref="X90:X91"/>
    <mergeCell ref="Y90:Y91"/>
    <mergeCell ref="Z90:Z91"/>
    <mergeCell ref="AA90:AA91"/>
    <mergeCell ref="P90:P91"/>
    <mergeCell ref="Q90:Q91"/>
    <mergeCell ref="R90:R91"/>
    <mergeCell ref="S90:S91"/>
    <mergeCell ref="T90:T91"/>
    <mergeCell ref="U90:U91"/>
    <mergeCell ref="J90:J91"/>
    <mergeCell ref="K90:K91"/>
    <mergeCell ref="L90:L91"/>
    <mergeCell ref="M90:M91"/>
    <mergeCell ref="N90:N91"/>
    <mergeCell ref="O90:O91"/>
    <mergeCell ref="AA92:AA93"/>
    <mergeCell ref="AB92:AB93"/>
    <mergeCell ref="AC92:AC93"/>
    <mergeCell ref="AD92:AD93"/>
    <mergeCell ref="AF95:AG95"/>
    <mergeCell ref="B97:B98"/>
    <mergeCell ref="C97:C98"/>
    <mergeCell ref="D97:D98"/>
    <mergeCell ref="E97:E98"/>
    <mergeCell ref="F97:F98"/>
    <mergeCell ref="U92:U93"/>
    <mergeCell ref="V92:V93"/>
    <mergeCell ref="W92:W93"/>
    <mergeCell ref="X92:X93"/>
    <mergeCell ref="Y92:Y93"/>
    <mergeCell ref="Z92:Z93"/>
    <mergeCell ref="O92:O93"/>
    <mergeCell ref="P92:P93"/>
    <mergeCell ref="Q92:Q93"/>
    <mergeCell ref="R92:R93"/>
    <mergeCell ref="S92:S93"/>
    <mergeCell ref="T92:T93"/>
    <mergeCell ref="I92:I93"/>
    <mergeCell ref="J92:J93"/>
    <mergeCell ref="K92:K93"/>
    <mergeCell ref="L92:L93"/>
    <mergeCell ref="M92:M93"/>
    <mergeCell ref="N92:N93"/>
    <mergeCell ref="B92:B93"/>
    <mergeCell ref="C92:C93"/>
    <mergeCell ref="D92:D93"/>
    <mergeCell ref="E92:E93"/>
    <mergeCell ref="F92:F93"/>
    <mergeCell ref="D99:D100"/>
    <mergeCell ref="E99:E100"/>
    <mergeCell ref="F99:F100"/>
    <mergeCell ref="G99:G100"/>
    <mergeCell ref="Y97:Y98"/>
    <mergeCell ref="Z97:Z98"/>
    <mergeCell ref="AA97:AA98"/>
    <mergeCell ref="AB97:AB98"/>
    <mergeCell ref="AC97:AC98"/>
    <mergeCell ref="AD97:AD98"/>
    <mergeCell ref="S97:S98"/>
    <mergeCell ref="T97:T98"/>
    <mergeCell ref="U97:U98"/>
    <mergeCell ref="V97:V98"/>
    <mergeCell ref="W97:W98"/>
    <mergeCell ref="X97:X98"/>
    <mergeCell ref="M97:M98"/>
    <mergeCell ref="N97:N98"/>
    <mergeCell ref="O97:O98"/>
    <mergeCell ref="P97:P98"/>
    <mergeCell ref="Q97:Q98"/>
    <mergeCell ref="R97:R98"/>
    <mergeCell ref="G97:G98"/>
    <mergeCell ref="H97:H98"/>
    <mergeCell ref="I97:I98"/>
    <mergeCell ref="J97:J98"/>
    <mergeCell ref="K97:K98"/>
    <mergeCell ref="L97:L98"/>
    <mergeCell ref="K101:K102"/>
    <mergeCell ref="L101:L102"/>
    <mergeCell ref="Z99:Z100"/>
    <mergeCell ref="AA99:AA100"/>
    <mergeCell ref="AB99:AB100"/>
    <mergeCell ref="AC99:AC100"/>
    <mergeCell ref="AD99:AD100"/>
    <mergeCell ref="B101:B102"/>
    <mergeCell ref="C101:C102"/>
    <mergeCell ref="D101:D102"/>
    <mergeCell ref="E101:E102"/>
    <mergeCell ref="F101:F102"/>
    <mergeCell ref="T99:T100"/>
    <mergeCell ref="U99:U100"/>
    <mergeCell ref="V99:V100"/>
    <mergeCell ref="W99:W100"/>
    <mergeCell ref="X99:X100"/>
    <mergeCell ref="Y99:Y100"/>
    <mergeCell ref="N99:N100"/>
    <mergeCell ref="O99:O100"/>
    <mergeCell ref="P99:P100"/>
    <mergeCell ref="Q99:Q100"/>
    <mergeCell ref="R99:R100"/>
    <mergeCell ref="S99:S100"/>
    <mergeCell ref="H99:H100"/>
    <mergeCell ref="I99:I100"/>
    <mergeCell ref="J99:J100"/>
    <mergeCell ref="K99:K100"/>
    <mergeCell ref="L99:L100"/>
    <mergeCell ref="M99:M100"/>
    <mergeCell ref="B99:B100"/>
    <mergeCell ref="C99:C100"/>
    <mergeCell ref="AF104:AG104"/>
    <mergeCell ref="B106:B107"/>
    <mergeCell ref="C106:C107"/>
    <mergeCell ref="D106:D107"/>
    <mergeCell ref="E106:E107"/>
    <mergeCell ref="F106:F107"/>
    <mergeCell ref="G106:G107"/>
    <mergeCell ref="H106:H107"/>
    <mergeCell ref="I106:I107"/>
    <mergeCell ref="J106:J107"/>
    <mergeCell ref="Y101:Y102"/>
    <mergeCell ref="Z101:Z102"/>
    <mergeCell ref="AA101:AA102"/>
    <mergeCell ref="AB101:AB102"/>
    <mergeCell ref="AC101:AC102"/>
    <mergeCell ref="AD101:AD102"/>
    <mergeCell ref="S101:S102"/>
    <mergeCell ref="T101:T102"/>
    <mergeCell ref="U101:U102"/>
    <mergeCell ref="V101:V102"/>
    <mergeCell ref="W101:W102"/>
    <mergeCell ref="X101:X102"/>
    <mergeCell ref="M101:M102"/>
    <mergeCell ref="N101:N102"/>
    <mergeCell ref="O101:O102"/>
    <mergeCell ref="P101:P102"/>
    <mergeCell ref="Q101:Q102"/>
    <mergeCell ref="R101:R102"/>
    <mergeCell ref="G101:G102"/>
    <mergeCell ref="H101:H102"/>
    <mergeCell ref="I101:I102"/>
    <mergeCell ref="J101:J102"/>
    <mergeCell ref="AC106:AC107"/>
    <mergeCell ref="AD106:AD107"/>
    <mergeCell ref="B108:B109"/>
    <mergeCell ref="C108:C109"/>
    <mergeCell ref="D108:D109"/>
    <mergeCell ref="E108:E109"/>
    <mergeCell ref="F108:F109"/>
    <mergeCell ref="G108:G109"/>
    <mergeCell ref="H108:H109"/>
    <mergeCell ref="I108:I109"/>
    <mergeCell ref="W106:W107"/>
    <mergeCell ref="X106:X107"/>
    <mergeCell ref="Y106:Y107"/>
    <mergeCell ref="Z106:Z107"/>
    <mergeCell ref="AA106:AA107"/>
    <mergeCell ref="AB106:AB107"/>
    <mergeCell ref="Q106:Q107"/>
    <mergeCell ref="R106:R107"/>
    <mergeCell ref="S106:S107"/>
    <mergeCell ref="T106:T107"/>
    <mergeCell ref="U106:U107"/>
    <mergeCell ref="V106:V107"/>
    <mergeCell ref="K106:K107"/>
    <mergeCell ref="L106:L107"/>
    <mergeCell ref="M106:M107"/>
    <mergeCell ref="N106:N107"/>
    <mergeCell ref="O106:O107"/>
    <mergeCell ref="P106:P107"/>
    <mergeCell ref="AB108:AB109"/>
    <mergeCell ref="AC108:AC109"/>
    <mergeCell ref="AD108:AD109"/>
    <mergeCell ref="G110:G111"/>
    <mergeCell ref="H110:H111"/>
    <mergeCell ref="V108:V109"/>
    <mergeCell ref="W108:W109"/>
    <mergeCell ref="X108:X109"/>
    <mergeCell ref="Y108:Y109"/>
    <mergeCell ref="Z108:Z109"/>
    <mergeCell ref="AA108:AA109"/>
    <mergeCell ref="P108:P109"/>
    <mergeCell ref="Q108:Q109"/>
    <mergeCell ref="R108:R109"/>
    <mergeCell ref="S108:S109"/>
    <mergeCell ref="T108:T109"/>
    <mergeCell ref="U108:U109"/>
    <mergeCell ref="J108:J109"/>
    <mergeCell ref="K108:K109"/>
    <mergeCell ref="L108:L109"/>
    <mergeCell ref="M108:M109"/>
    <mergeCell ref="N108:N109"/>
    <mergeCell ref="O108:O109"/>
    <mergeCell ref="AA110:AA111"/>
    <mergeCell ref="AB110:AB111"/>
    <mergeCell ref="AC110:AC111"/>
    <mergeCell ref="AD110:AD111"/>
    <mergeCell ref="AF113:AG113"/>
    <mergeCell ref="B115:B116"/>
    <mergeCell ref="C115:C116"/>
    <mergeCell ref="D115:D116"/>
    <mergeCell ref="E115:E116"/>
    <mergeCell ref="F115:F116"/>
    <mergeCell ref="U110:U111"/>
    <mergeCell ref="V110:V111"/>
    <mergeCell ref="W110:W111"/>
    <mergeCell ref="X110:X111"/>
    <mergeCell ref="Y110:Y111"/>
    <mergeCell ref="Z110:Z111"/>
    <mergeCell ref="O110:O111"/>
    <mergeCell ref="P110:P111"/>
    <mergeCell ref="Q110:Q111"/>
    <mergeCell ref="R110:R111"/>
    <mergeCell ref="S110:S111"/>
    <mergeCell ref="T110:T111"/>
    <mergeCell ref="I110:I111"/>
    <mergeCell ref="J110:J111"/>
    <mergeCell ref="K110:K111"/>
    <mergeCell ref="L110:L111"/>
    <mergeCell ref="M110:M111"/>
    <mergeCell ref="N110:N111"/>
    <mergeCell ref="B110:B111"/>
    <mergeCell ref="C110:C111"/>
    <mergeCell ref="D110:D111"/>
    <mergeCell ref="E110:E111"/>
    <mergeCell ref="F110:F111"/>
    <mergeCell ref="D117:D118"/>
    <mergeCell ref="E117:E118"/>
    <mergeCell ref="F117:F118"/>
    <mergeCell ref="G117:G118"/>
    <mergeCell ref="Y115:Y116"/>
    <mergeCell ref="Z115:Z116"/>
    <mergeCell ref="AA115:AA116"/>
    <mergeCell ref="AB115:AB116"/>
    <mergeCell ref="AC115:AC116"/>
    <mergeCell ref="AD115:AD116"/>
    <mergeCell ref="S115:S116"/>
    <mergeCell ref="T115:T116"/>
    <mergeCell ref="U115:U116"/>
    <mergeCell ref="V115:V116"/>
    <mergeCell ref="W115:W116"/>
    <mergeCell ref="X115:X116"/>
    <mergeCell ref="M115:M116"/>
    <mergeCell ref="N115:N116"/>
    <mergeCell ref="O115:O116"/>
    <mergeCell ref="P115:P116"/>
    <mergeCell ref="Q115:Q116"/>
    <mergeCell ref="R115:R116"/>
    <mergeCell ref="G115:G116"/>
    <mergeCell ref="H115:H116"/>
    <mergeCell ref="I115:I116"/>
    <mergeCell ref="J115:J116"/>
    <mergeCell ref="K115:K116"/>
    <mergeCell ref="L115:L116"/>
    <mergeCell ref="K119:K120"/>
    <mergeCell ref="L119:L120"/>
    <mergeCell ref="Z117:Z118"/>
    <mergeCell ref="AA117:AA118"/>
    <mergeCell ref="AB117:AB118"/>
    <mergeCell ref="AC117:AC118"/>
    <mergeCell ref="AD117:AD118"/>
    <mergeCell ref="B119:B120"/>
    <mergeCell ref="C119:C120"/>
    <mergeCell ref="D119:D120"/>
    <mergeCell ref="E119:E120"/>
    <mergeCell ref="F119:F120"/>
    <mergeCell ref="T117:T118"/>
    <mergeCell ref="U117:U118"/>
    <mergeCell ref="V117:V118"/>
    <mergeCell ref="W117:W118"/>
    <mergeCell ref="X117:X118"/>
    <mergeCell ref="Y117:Y118"/>
    <mergeCell ref="N117:N118"/>
    <mergeCell ref="O117:O118"/>
    <mergeCell ref="P117:P118"/>
    <mergeCell ref="Q117:Q118"/>
    <mergeCell ref="R117:R118"/>
    <mergeCell ref="S117:S118"/>
    <mergeCell ref="H117:H118"/>
    <mergeCell ref="I117:I118"/>
    <mergeCell ref="J117:J118"/>
    <mergeCell ref="K117:K118"/>
    <mergeCell ref="L117:L118"/>
    <mergeCell ref="M117:M118"/>
    <mergeCell ref="B117:B118"/>
    <mergeCell ref="C117:C118"/>
    <mergeCell ref="AF122:AG122"/>
    <mergeCell ref="B124:B125"/>
    <mergeCell ref="C124:C125"/>
    <mergeCell ref="D124:D125"/>
    <mergeCell ref="E124:E125"/>
    <mergeCell ref="F124:F125"/>
    <mergeCell ref="G124:G125"/>
    <mergeCell ref="H124:H125"/>
    <mergeCell ref="I124:I125"/>
    <mergeCell ref="J124:J125"/>
    <mergeCell ref="Y119:Y120"/>
    <mergeCell ref="Z119:Z120"/>
    <mergeCell ref="AA119:AA120"/>
    <mergeCell ref="AB119:AB120"/>
    <mergeCell ref="AC119:AC120"/>
    <mergeCell ref="AD119:AD120"/>
    <mergeCell ref="S119:S120"/>
    <mergeCell ref="T119:T120"/>
    <mergeCell ref="U119:U120"/>
    <mergeCell ref="V119:V120"/>
    <mergeCell ref="W119:W120"/>
    <mergeCell ref="X119:X120"/>
    <mergeCell ref="M119:M120"/>
    <mergeCell ref="N119:N120"/>
    <mergeCell ref="O119:O120"/>
    <mergeCell ref="P119:P120"/>
    <mergeCell ref="Q119:Q120"/>
    <mergeCell ref="R119:R120"/>
    <mergeCell ref="G119:G120"/>
    <mergeCell ref="H119:H120"/>
    <mergeCell ref="I119:I120"/>
    <mergeCell ref="J119:J120"/>
    <mergeCell ref="AC124:AC125"/>
    <mergeCell ref="AD124:AD125"/>
    <mergeCell ref="B126:B127"/>
    <mergeCell ref="C126:C127"/>
    <mergeCell ref="D126:D127"/>
    <mergeCell ref="E126:E127"/>
    <mergeCell ref="F126:F127"/>
    <mergeCell ref="G126:G127"/>
    <mergeCell ref="H126:H127"/>
    <mergeCell ref="I126:I127"/>
    <mergeCell ref="W124:W125"/>
    <mergeCell ref="X124:X125"/>
    <mergeCell ref="Y124:Y125"/>
    <mergeCell ref="Z124:Z125"/>
    <mergeCell ref="AA124:AA125"/>
    <mergeCell ref="AB124:AB125"/>
    <mergeCell ref="Q124:Q125"/>
    <mergeCell ref="R124:R125"/>
    <mergeCell ref="S124:S125"/>
    <mergeCell ref="T124:T125"/>
    <mergeCell ref="U124:U125"/>
    <mergeCell ref="V124:V125"/>
    <mergeCell ref="K124:K125"/>
    <mergeCell ref="L124:L125"/>
    <mergeCell ref="M124:M125"/>
    <mergeCell ref="N124:N125"/>
    <mergeCell ref="O124:O125"/>
    <mergeCell ref="P124:P125"/>
    <mergeCell ref="AB126:AB127"/>
    <mergeCell ref="AC126:AC127"/>
    <mergeCell ref="AD126:AD127"/>
    <mergeCell ref="G128:G129"/>
    <mergeCell ref="H128:H129"/>
    <mergeCell ref="V126:V127"/>
    <mergeCell ref="W126:W127"/>
    <mergeCell ref="X126:X127"/>
    <mergeCell ref="Y126:Y127"/>
    <mergeCell ref="Z126:Z127"/>
    <mergeCell ref="AA126:AA127"/>
    <mergeCell ref="P126:P127"/>
    <mergeCell ref="Q126:Q127"/>
    <mergeCell ref="R126:R127"/>
    <mergeCell ref="S126:S127"/>
    <mergeCell ref="T126:T127"/>
    <mergeCell ref="U126:U127"/>
    <mergeCell ref="J126:J127"/>
    <mergeCell ref="K126:K127"/>
    <mergeCell ref="L126:L127"/>
    <mergeCell ref="M126:M127"/>
    <mergeCell ref="N126:N127"/>
    <mergeCell ref="O126:O127"/>
    <mergeCell ref="AA128:AA129"/>
    <mergeCell ref="AB128:AB129"/>
    <mergeCell ref="AC128:AC129"/>
    <mergeCell ref="AD128:AD129"/>
    <mergeCell ref="AF131:AG131"/>
    <mergeCell ref="B133:B134"/>
    <mergeCell ref="C133:C134"/>
    <mergeCell ref="D133:D134"/>
    <mergeCell ref="E133:E134"/>
    <mergeCell ref="F133:F134"/>
    <mergeCell ref="U128:U129"/>
    <mergeCell ref="V128:V129"/>
    <mergeCell ref="W128:W129"/>
    <mergeCell ref="X128:X129"/>
    <mergeCell ref="Y128:Y129"/>
    <mergeCell ref="Z128:Z129"/>
    <mergeCell ref="O128:O129"/>
    <mergeCell ref="P128:P129"/>
    <mergeCell ref="Q128:Q129"/>
    <mergeCell ref="R128:R129"/>
    <mergeCell ref="S128:S129"/>
    <mergeCell ref="T128:T129"/>
    <mergeCell ref="I128:I129"/>
    <mergeCell ref="J128:J129"/>
    <mergeCell ref="K128:K129"/>
    <mergeCell ref="L128:L129"/>
    <mergeCell ref="M128:M129"/>
    <mergeCell ref="N128:N129"/>
    <mergeCell ref="B128:B129"/>
    <mergeCell ref="C128:C129"/>
    <mergeCell ref="D128:D129"/>
    <mergeCell ref="E128:E129"/>
    <mergeCell ref="F128:F129"/>
    <mergeCell ref="D135:D136"/>
    <mergeCell ref="E135:E136"/>
    <mergeCell ref="F135:F136"/>
    <mergeCell ref="G135:G136"/>
    <mergeCell ref="Y133:Y134"/>
    <mergeCell ref="Z133:Z134"/>
    <mergeCell ref="AA133:AA134"/>
    <mergeCell ref="AB133:AB134"/>
    <mergeCell ref="AC133:AC134"/>
    <mergeCell ref="AD133:AD134"/>
    <mergeCell ref="S133:S134"/>
    <mergeCell ref="T133:T134"/>
    <mergeCell ref="U133:U134"/>
    <mergeCell ref="V133:V134"/>
    <mergeCell ref="W133:W134"/>
    <mergeCell ref="X133:X134"/>
    <mergeCell ref="M133:M134"/>
    <mergeCell ref="N133:N134"/>
    <mergeCell ref="O133:O134"/>
    <mergeCell ref="P133:P134"/>
    <mergeCell ref="Q133:Q134"/>
    <mergeCell ref="R133:R134"/>
    <mergeCell ref="G133:G134"/>
    <mergeCell ref="H133:H134"/>
    <mergeCell ref="I133:I134"/>
    <mergeCell ref="J133:J134"/>
    <mergeCell ref="K133:K134"/>
    <mergeCell ref="L133:L134"/>
    <mergeCell ref="K137:K138"/>
    <mergeCell ref="L137:L138"/>
    <mergeCell ref="Z135:Z136"/>
    <mergeCell ref="AA135:AA136"/>
    <mergeCell ref="AB135:AB136"/>
    <mergeCell ref="AC135:AC136"/>
    <mergeCell ref="AD135:AD136"/>
    <mergeCell ref="B137:B138"/>
    <mergeCell ref="C137:C138"/>
    <mergeCell ref="D137:D138"/>
    <mergeCell ref="E137:E138"/>
    <mergeCell ref="F137:F138"/>
    <mergeCell ref="T135:T136"/>
    <mergeCell ref="U135:U136"/>
    <mergeCell ref="V135:V136"/>
    <mergeCell ref="W135:W136"/>
    <mergeCell ref="X135:X136"/>
    <mergeCell ref="Y135:Y136"/>
    <mergeCell ref="N135:N136"/>
    <mergeCell ref="O135:O136"/>
    <mergeCell ref="P135:P136"/>
    <mergeCell ref="Q135:Q136"/>
    <mergeCell ref="R135:R136"/>
    <mergeCell ref="S135:S136"/>
    <mergeCell ref="H135:H136"/>
    <mergeCell ref="I135:I136"/>
    <mergeCell ref="J135:J136"/>
    <mergeCell ref="K135:K136"/>
    <mergeCell ref="L135:L136"/>
    <mergeCell ref="M135:M136"/>
    <mergeCell ref="B135:B136"/>
    <mergeCell ref="C135:C136"/>
    <mergeCell ref="AF140:AG140"/>
    <mergeCell ref="B142:B143"/>
    <mergeCell ref="C142:C143"/>
    <mergeCell ref="D142:D143"/>
    <mergeCell ref="E142:E143"/>
    <mergeCell ref="F142:F143"/>
    <mergeCell ref="G142:G143"/>
    <mergeCell ref="H142:H143"/>
    <mergeCell ref="I142:I143"/>
    <mergeCell ref="J142:J143"/>
    <mergeCell ref="Y137:Y138"/>
    <mergeCell ref="Z137:Z138"/>
    <mergeCell ref="AA137:AA138"/>
    <mergeCell ref="AB137:AB138"/>
    <mergeCell ref="AC137:AC138"/>
    <mergeCell ref="AD137:AD138"/>
    <mergeCell ref="S137:S138"/>
    <mergeCell ref="T137:T138"/>
    <mergeCell ref="U137:U138"/>
    <mergeCell ref="V137:V138"/>
    <mergeCell ref="W137:W138"/>
    <mergeCell ref="X137:X138"/>
    <mergeCell ref="M137:M138"/>
    <mergeCell ref="N137:N138"/>
    <mergeCell ref="O137:O138"/>
    <mergeCell ref="P137:P138"/>
    <mergeCell ref="Q137:Q138"/>
    <mergeCell ref="R137:R138"/>
    <mergeCell ref="G137:G138"/>
    <mergeCell ref="H137:H138"/>
    <mergeCell ref="I137:I138"/>
    <mergeCell ref="J137:J138"/>
    <mergeCell ref="AC142:AC143"/>
    <mergeCell ref="AD142:AD143"/>
    <mergeCell ref="B144:B145"/>
    <mergeCell ref="C144:C145"/>
    <mergeCell ref="D144:D145"/>
    <mergeCell ref="E144:E145"/>
    <mergeCell ref="F144:F145"/>
    <mergeCell ref="G144:G145"/>
    <mergeCell ref="H144:H145"/>
    <mergeCell ref="I144:I145"/>
    <mergeCell ref="W142:W143"/>
    <mergeCell ref="X142:X143"/>
    <mergeCell ref="Y142:Y143"/>
    <mergeCell ref="Z142:Z143"/>
    <mergeCell ref="AA142:AA143"/>
    <mergeCell ref="AB142:AB143"/>
    <mergeCell ref="Q142:Q143"/>
    <mergeCell ref="R142:R143"/>
    <mergeCell ref="S142:S143"/>
    <mergeCell ref="T142:T143"/>
    <mergeCell ref="U142:U143"/>
    <mergeCell ref="V142:V143"/>
    <mergeCell ref="K142:K143"/>
    <mergeCell ref="L142:L143"/>
    <mergeCell ref="M142:M143"/>
    <mergeCell ref="N142:N143"/>
    <mergeCell ref="O142:O143"/>
    <mergeCell ref="P142:P143"/>
    <mergeCell ref="AB144:AB145"/>
    <mergeCell ref="AC144:AC145"/>
    <mergeCell ref="AD144:AD145"/>
    <mergeCell ref="G146:G147"/>
    <mergeCell ref="H146:H147"/>
    <mergeCell ref="V144:V145"/>
    <mergeCell ref="W144:W145"/>
    <mergeCell ref="X144:X145"/>
    <mergeCell ref="Y144:Y145"/>
    <mergeCell ref="Z144:Z145"/>
    <mergeCell ref="AA144:AA145"/>
    <mergeCell ref="P144:P145"/>
    <mergeCell ref="Q144:Q145"/>
    <mergeCell ref="R144:R145"/>
    <mergeCell ref="S144:S145"/>
    <mergeCell ref="T144:T145"/>
    <mergeCell ref="U144:U145"/>
    <mergeCell ref="J144:J145"/>
    <mergeCell ref="K144:K145"/>
    <mergeCell ref="L144:L145"/>
    <mergeCell ref="M144:M145"/>
    <mergeCell ref="N144:N145"/>
    <mergeCell ref="O144:O145"/>
    <mergeCell ref="AA146:AA147"/>
    <mergeCell ref="AB146:AB147"/>
    <mergeCell ref="AC146:AC147"/>
    <mergeCell ref="AD146:AD147"/>
    <mergeCell ref="AF149:AG149"/>
    <mergeCell ref="B151:B152"/>
    <mergeCell ref="C151:C152"/>
    <mergeCell ref="D151:D152"/>
    <mergeCell ref="E151:E152"/>
    <mergeCell ref="F151:F152"/>
    <mergeCell ref="U146:U147"/>
    <mergeCell ref="V146:V147"/>
    <mergeCell ref="W146:W147"/>
    <mergeCell ref="X146:X147"/>
    <mergeCell ref="Y146:Y147"/>
    <mergeCell ref="Z146:Z147"/>
    <mergeCell ref="O146:O147"/>
    <mergeCell ref="P146:P147"/>
    <mergeCell ref="Q146:Q147"/>
    <mergeCell ref="R146:R147"/>
    <mergeCell ref="S146:S147"/>
    <mergeCell ref="T146:T147"/>
    <mergeCell ref="I146:I147"/>
    <mergeCell ref="J146:J147"/>
    <mergeCell ref="K146:K147"/>
    <mergeCell ref="L146:L147"/>
    <mergeCell ref="M146:M147"/>
    <mergeCell ref="N146:N147"/>
    <mergeCell ref="B146:B147"/>
    <mergeCell ref="C146:C147"/>
    <mergeCell ref="D146:D147"/>
    <mergeCell ref="E146:E147"/>
    <mergeCell ref="F146:F147"/>
    <mergeCell ref="D153:D154"/>
    <mergeCell ref="E153:E154"/>
    <mergeCell ref="F153:F154"/>
    <mergeCell ref="G153:G154"/>
    <mergeCell ref="Y151:Y152"/>
    <mergeCell ref="Z151:Z152"/>
    <mergeCell ref="AA151:AA152"/>
    <mergeCell ref="AB151:AB152"/>
    <mergeCell ref="AC151:AC152"/>
    <mergeCell ref="AD151:AD152"/>
    <mergeCell ref="S151:S152"/>
    <mergeCell ref="T151:T152"/>
    <mergeCell ref="U151:U152"/>
    <mergeCell ref="V151:V152"/>
    <mergeCell ref="W151:W152"/>
    <mergeCell ref="X151:X152"/>
    <mergeCell ref="M151:M152"/>
    <mergeCell ref="N151:N152"/>
    <mergeCell ref="O151:O152"/>
    <mergeCell ref="P151:P152"/>
    <mergeCell ref="Q151:Q152"/>
    <mergeCell ref="R151:R152"/>
    <mergeCell ref="G151:G152"/>
    <mergeCell ref="H151:H152"/>
    <mergeCell ref="I151:I152"/>
    <mergeCell ref="J151:J152"/>
    <mergeCell ref="K151:K152"/>
    <mergeCell ref="L151:L152"/>
    <mergeCell ref="K155:K156"/>
    <mergeCell ref="L155:L156"/>
    <mergeCell ref="Z153:Z154"/>
    <mergeCell ref="AA153:AA154"/>
    <mergeCell ref="AB153:AB154"/>
    <mergeCell ref="AC153:AC154"/>
    <mergeCell ref="AD153:AD154"/>
    <mergeCell ref="B155:B156"/>
    <mergeCell ref="C155:C156"/>
    <mergeCell ref="D155:D156"/>
    <mergeCell ref="E155:E156"/>
    <mergeCell ref="F155:F156"/>
    <mergeCell ref="T153:T154"/>
    <mergeCell ref="U153:U154"/>
    <mergeCell ref="V153:V154"/>
    <mergeCell ref="W153:W154"/>
    <mergeCell ref="X153:X154"/>
    <mergeCell ref="Y153:Y154"/>
    <mergeCell ref="N153:N154"/>
    <mergeCell ref="O153:O154"/>
    <mergeCell ref="P153:P154"/>
    <mergeCell ref="Q153:Q154"/>
    <mergeCell ref="R153:R154"/>
    <mergeCell ref="S153:S154"/>
    <mergeCell ref="H153:H154"/>
    <mergeCell ref="I153:I154"/>
    <mergeCell ref="J153:J154"/>
    <mergeCell ref="K153:K154"/>
    <mergeCell ref="L153:L154"/>
    <mergeCell ref="M153:M154"/>
    <mergeCell ref="B153:B154"/>
    <mergeCell ref="C153:C154"/>
    <mergeCell ref="AF158:AG158"/>
    <mergeCell ref="B160:B161"/>
    <mergeCell ref="C160:C161"/>
    <mergeCell ref="D160:D161"/>
    <mergeCell ref="E160:E161"/>
    <mergeCell ref="F160:F161"/>
    <mergeCell ref="G160:G161"/>
    <mergeCell ref="H160:H161"/>
    <mergeCell ref="I160:I161"/>
    <mergeCell ref="J160:J161"/>
    <mergeCell ref="Y155:Y156"/>
    <mergeCell ref="Z155:Z156"/>
    <mergeCell ref="AA155:AA156"/>
    <mergeCell ref="AB155:AB156"/>
    <mergeCell ref="AC155:AC156"/>
    <mergeCell ref="AD155:AD156"/>
    <mergeCell ref="S155:S156"/>
    <mergeCell ref="T155:T156"/>
    <mergeCell ref="U155:U156"/>
    <mergeCell ref="V155:V156"/>
    <mergeCell ref="W155:W156"/>
    <mergeCell ref="X155:X156"/>
    <mergeCell ref="M155:M156"/>
    <mergeCell ref="N155:N156"/>
    <mergeCell ref="O155:O156"/>
    <mergeCell ref="P155:P156"/>
    <mergeCell ref="Q155:Q156"/>
    <mergeCell ref="R155:R156"/>
    <mergeCell ref="G155:G156"/>
    <mergeCell ref="H155:H156"/>
    <mergeCell ref="I155:I156"/>
    <mergeCell ref="J155:J156"/>
    <mergeCell ref="AC160:AC161"/>
    <mergeCell ref="AD160:AD161"/>
    <mergeCell ref="B162:B163"/>
    <mergeCell ref="C162:C163"/>
    <mergeCell ref="D162:D163"/>
    <mergeCell ref="E162:E163"/>
    <mergeCell ref="F162:F163"/>
    <mergeCell ref="G162:G163"/>
    <mergeCell ref="H162:H163"/>
    <mergeCell ref="I162:I163"/>
    <mergeCell ref="W160:W161"/>
    <mergeCell ref="X160:X161"/>
    <mergeCell ref="Y160:Y161"/>
    <mergeCell ref="Z160:Z161"/>
    <mergeCell ref="AA160:AA161"/>
    <mergeCell ref="AB160:AB161"/>
    <mergeCell ref="Q160:Q161"/>
    <mergeCell ref="R160:R161"/>
    <mergeCell ref="S160:S161"/>
    <mergeCell ref="T160:T161"/>
    <mergeCell ref="U160:U161"/>
    <mergeCell ref="V160:V161"/>
    <mergeCell ref="K160:K161"/>
    <mergeCell ref="L160:L161"/>
    <mergeCell ref="M160:M161"/>
    <mergeCell ref="N160:N161"/>
    <mergeCell ref="O160:O161"/>
    <mergeCell ref="P160:P161"/>
    <mergeCell ref="AB162:AB163"/>
    <mergeCell ref="AC162:AC163"/>
    <mergeCell ref="AD162:AD163"/>
    <mergeCell ref="G164:G165"/>
    <mergeCell ref="H164:H165"/>
    <mergeCell ref="V162:V163"/>
    <mergeCell ref="W162:W163"/>
    <mergeCell ref="X162:X163"/>
    <mergeCell ref="Y162:Y163"/>
    <mergeCell ref="Z162:Z163"/>
    <mergeCell ref="AA162:AA163"/>
    <mergeCell ref="P162:P163"/>
    <mergeCell ref="Q162:Q163"/>
    <mergeCell ref="R162:R163"/>
    <mergeCell ref="S162:S163"/>
    <mergeCell ref="T162:T163"/>
    <mergeCell ref="U162:U163"/>
    <mergeCell ref="J162:J163"/>
    <mergeCell ref="K162:K163"/>
    <mergeCell ref="L162:L163"/>
    <mergeCell ref="M162:M163"/>
    <mergeCell ref="N162:N163"/>
    <mergeCell ref="O162:O163"/>
    <mergeCell ref="AA164:AA165"/>
    <mergeCell ref="AB164:AB165"/>
    <mergeCell ref="AC164:AC165"/>
    <mergeCell ref="AD164:AD165"/>
    <mergeCell ref="AF167:AG167"/>
    <mergeCell ref="B169:B170"/>
    <mergeCell ref="C169:C170"/>
    <mergeCell ref="D169:D170"/>
    <mergeCell ref="E169:E170"/>
    <mergeCell ref="F169:F170"/>
    <mergeCell ref="U164:U165"/>
    <mergeCell ref="V164:V165"/>
    <mergeCell ref="W164:W165"/>
    <mergeCell ref="X164:X165"/>
    <mergeCell ref="Y164:Y165"/>
    <mergeCell ref="Z164:Z165"/>
    <mergeCell ref="O164:O165"/>
    <mergeCell ref="P164:P165"/>
    <mergeCell ref="Q164:Q165"/>
    <mergeCell ref="R164:R165"/>
    <mergeCell ref="S164:S165"/>
    <mergeCell ref="T164:T165"/>
    <mergeCell ref="I164:I165"/>
    <mergeCell ref="J164:J165"/>
    <mergeCell ref="K164:K165"/>
    <mergeCell ref="L164:L165"/>
    <mergeCell ref="M164:M165"/>
    <mergeCell ref="N164:N165"/>
    <mergeCell ref="B164:B165"/>
    <mergeCell ref="C164:C165"/>
    <mergeCell ref="D164:D165"/>
    <mergeCell ref="E164:E165"/>
    <mergeCell ref="F164:F165"/>
    <mergeCell ref="D171:D172"/>
    <mergeCell ref="E171:E172"/>
    <mergeCell ref="F171:F172"/>
    <mergeCell ref="G171:G172"/>
    <mergeCell ref="Y169:Y170"/>
    <mergeCell ref="Z169:Z170"/>
    <mergeCell ref="AA169:AA170"/>
    <mergeCell ref="AB169:AB170"/>
    <mergeCell ref="AC169:AC170"/>
    <mergeCell ref="AD169:AD170"/>
    <mergeCell ref="S169:S170"/>
    <mergeCell ref="T169:T170"/>
    <mergeCell ref="U169:U170"/>
    <mergeCell ref="V169:V170"/>
    <mergeCell ref="W169:W170"/>
    <mergeCell ref="X169:X170"/>
    <mergeCell ref="M169:M170"/>
    <mergeCell ref="N169:N170"/>
    <mergeCell ref="O169:O170"/>
    <mergeCell ref="P169:P170"/>
    <mergeCell ref="Q169:Q170"/>
    <mergeCell ref="R169:R170"/>
    <mergeCell ref="G169:G170"/>
    <mergeCell ref="H169:H170"/>
    <mergeCell ref="I169:I170"/>
    <mergeCell ref="J169:J170"/>
    <mergeCell ref="K169:K170"/>
    <mergeCell ref="L169:L170"/>
    <mergeCell ref="K173:K174"/>
    <mergeCell ref="L173:L174"/>
    <mergeCell ref="Z171:Z172"/>
    <mergeCell ref="AA171:AA172"/>
    <mergeCell ref="AB171:AB172"/>
    <mergeCell ref="AC171:AC172"/>
    <mergeCell ref="AD171:AD172"/>
    <mergeCell ref="B173:B174"/>
    <mergeCell ref="C173:C174"/>
    <mergeCell ref="D173:D174"/>
    <mergeCell ref="E173:E174"/>
    <mergeCell ref="F173:F174"/>
    <mergeCell ref="T171:T172"/>
    <mergeCell ref="U171:U172"/>
    <mergeCell ref="V171:V172"/>
    <mergeCell ref="W171:W172"/>
    <mergeCell ref="X171:X172"/>
    <mergeCell ref="Y171:Y172"/>
    <mergeCell ref="N171:N172"/>
    <mergeCell ref="O171:O172"/>
    <mergeCell ref="P171:P172"/>
    <mergeCell ref="Q171:Q172"/>
    <mergeCell ref="R171:R172"/>
    <mergeCell ref="S171:S172"/>
    <mergeCell ref="H171:H172"/>
    <mergeCell ref="I171:I172"/>
    <mergeCell ref="J171:J172"/>
    <mergeCell ref="K171:K172"/>
    <mergeCell ref="L171:L172"/>
    <mergeCell ref="M171:M172"/>
    <mergeCell ref="B171:B172"/>
    <mergeCell ref="C171:C172"/>
    <mergeCell ref="AF176:AG176"/>
    <mergeCell ref="B178:B179"/>
    <mergeCell ref="C178:C179"/>
    <mergeCell ref="D178:D179"/>
    <mergeCell ref="E178:E179"/>
    <mergeCell ref="F178:F179"/>
    <mergeCell ref="G178:G179"/>
    <mergeCell ref="H178:H179"/>
    <mergeCell ref="I178:I179"/>
    <mergeCell ref="J178:J179"/>
    <mergeCell ref="Y173:Y174"/>
    <mergeCell ref="Z173:Z174"/>
    <mergeCell ref="AA173:AA174"/>
    <mergeCell ref="AB173:AB174"/>
    <mergeCell ref="AC173:AC174"/>
    <mergeCell ref="AD173:AD174"/>
    <mergeCell ref="S173:S174"/>
    <mergeCell ref="T173:T174"/>
    <mergeCell ref="U173:U174"/>
    <mergeCell ref="V173:V174"/>
    <mergeCell ref="W173:W174"/>
    <mergeCell ref="X173:X174"/>
    <mergeCell ref="M173:M174"/>
    <mergeCell ref="N173:N174"/>
    <mergeCell ref="O173:O174"/>
    <mergeCell ref="P173:P174"/>
    <mergeCell ref="Q173:Q174"/>
    <mergeCell ref="R173:R174"/>
    <mergeCell ref="G173:G174"/>
    <mergeCell ref="H173:H174"/>
    <mergeCell ref="I173:I174"/>
    <mergeCell ref="J173:J174"/>
    <mergeCell ref="AC178:AC179"/>
    <mergeCell ref="AD178:AD179"/>
    <mergeCell ref="B180:B181"/>
    <mergeCell ref="C180:C181"/>
    <mergeCell ref="D180:D181"/>
    <mergeCell ref="E180:E181"/>
    <mergeCell ref="F180:F181"/>
    <mergeCell ref="G180:G181"/>
    <mergeCell ref="H180:H181"/>
    <mergeCell ref="I180:I181"/>
    <mergeCell ref="W178:W179"/>
    <mergeCell ref="X178:X179"/>
    <mergeCell ref="Y178:Y179"/>
    <mergeCell ref="Z178:Z179"/>
    <mergeCell ref="AA178:AA179"/>
    <mergeCell ref="AB178:AB179"/>
    <mergeCell ref="Q178:Q179"/>
    <mergeCell ref="R178:R179"/>
    <mergeCell ref="S178:S179"/>
    <mergeCell ref="T178:T179"/>
    <mergeCell ref="U178:U179"/>
    <mergeCell ref="V178:V179"/>
    <mergeCell ref="K178:K179"/>
    <mergeCell ref="L178:L179"/>
    <mergeCell ref="M178:M179"/>
    <mergeCell ref="N178:N179"/>
    <mergeCell ref="O178:O179"/>
    <mergeCell ref="P178:P179"/>
    <mergeCell ref="AB180:AB181"/>
    <mergeCell ref="AC180:AC181"/>
    <mergeCell ref="AD180:AD181"/>
    <mergeCell ref="G182:G183"/>
    <mergeCell ref="H182:H183"/>
    <mergeCell ref="V180:V181"/>
    <mergeCell ref="W180:W181"/>
    <mergeCell ref="X180:X181"/>
    <mergeCell ref="Y180:Y181"/>
    <mergeCell ref="Z180:Z181"/>
    <mergeCell ref="AA180:AA181"/>
    <mergeCell ref="P180:P181"/>
    <mergeCell ref="Q180:Q181"/>
    <mergeCell ref="R180:R181"/>
    <mergeCell ref="S180:S181"/>
    <mergeCell ref="T180:T181"/>
    <mergeCell ref="U180:U181"/>
    <mergeCell ref="J180:J181"/>
    <mergeCell ref="K180:K181"/>
    <mergeCell ref="L180:L181"/>
    <mergeCell ref="M180:M181"/>
    <mergeCell ref="N180:N181"/>
    <mergeCell ref="O180:O181"/>
    <mergeCell ref="AA182:AA183"/>
    <mergeCell ref="AB182:AB183"/>
    <mergeCell ref="AC182:AC183"/>
    <mergeCell ref="AD182:AD183"/>
    <mergeCell ref="AF185:AG185"/>
    <mergeCell ref="B187:B188"/>
    <mergeCell ref="C187:C188"/>
    <mergeCell ref="D187:D188"/>
    <mergeCell ref="E187:E188"/>
    <mergeCell ref="F187:F188"/>
    <mergeCell ref="U182:U183"/>
    <mergeCell ref="V182:V183"/>
    <mergeCell ref="W182:W183"/>
    <mergeCell ref="X182:X183"/>
    <mergeCell ref="Y182:Y183"/>
    <mergeCell ref="Z182:Z183"/>
    <mergeCell ref="O182:O183"/>
    <mergeCell ref="P182:P183"/>
    <mergeCell ref="Q182:Q183"/>
    <mergeCell ref="R182:R183"/>
    <mergeCell ref="S182:S183"/>
    <mergeCell ref="T182:T183"/>
    <mergeCell ref="I182:I183"/>
    <mergeCell ref="J182:J183"/>
    <mergeCell ref="K182:K183"/>
    <mergeCell ref="L182:L183"/>
    <mergeCell ref="M182:M183"/>
    <mergeCell ref="N182:N183"/>
    <mergeCell ref="B182:B183"/>
    <mergeCell ref="C182:C183"/>
    <mergeCell ref="D182:D183"/>
    <mergeCell ref="E182:E183"/>
    <mergeCell ref="F182:F183"/>
    <mergeCell ref="D189:D190"/>
    <mergeCell ref="E189:E190"/>
    <mergeCell ref="F189:F190"/>
    <mergeCell ref="G189:G190"/>
    <mergeCell ref="Y187:Y188"/>
    <mergeCell ref="Z187:Z188"/>
    <mergeCell ref="AA187:AA188"/>
    <mergeCell ref="AB187:AB188"/>
    <mergeCell ref="AC187:AC188"/>
    <mergeCell ref="AD187:AD188"/>
    <mergeCell ref="S187:S188"/>
    <mergeCell ref="T187:T188"/>
    <mergeCell ref="U187:U188"/>
    <mergeCell ref="V187:V188"/>
    <mergeCell ref="W187:W188"/>
    <mergeCell ref="X187:X188"/>
    <mergeCell ref="M187:M188"/>
    <mergeCell ref="N187:N188"/>
    <mergeCell ref="O187:O188"/>
    <mergeCell ref="P187:P188"/>
    <mergeCell ref="Q187:Q188"/>
    <mergeCell ref="R187:R188"/>
    <mergeCell ref="G187:G188"/>
    <mergeCell ref="H187:H188"/>
    <mergeCell ref="I187:I188"/>
    <mergeCell ref="J187:J188"/>
    <mergeCell ref="K187:K188"/>
    <mergeCell ref="L187:L188"/>
    <mergeCell ref="K191:K192"/>
    <mergeCell ref="L191:L192"/>
    <mergeCell ref="Z189:Z190"/>
    <mergeCell ref="AA189:AA190"/>
    <mergeCell ref="AB189:AB190"/>
    <mergeCell ref="AC189:AC190"/>
    <mergeCell ref="AD189:AD190"/>
    <mergeCell ref="B191:B192"/>
    <mergeCell ref="C191:C192"/>
    <mergeCell ref="D191:D192"/>
    <mergeCell ref="E191:E192"/>
    <mergeCell ref="F191:F192"/>
    <mergeCell ref="T189:T190"/>
    <mergeCell ref="U189:U190"/>
    <mergeCell ref="V189:V190"/>
    <mergeCell ref="W189:W190"/>
    <mergeCell ref="X189:X190"/>
    <mergeCell ref="Y189:Y190"/>
    <mergeCell ref="N189:N190"/>
    <mergeCell ref="O189:O190"/>
    <mergeCell ref="P189:P190"/>
    <mergeCell ref="Q189:Q190"/>
    <mergeCell ref="R189:R190"/>
    <mergeCell ref="S189:S190"/>
    <mergeCell ref="H189:H190"/>
    <mergeCell ref="I189:I190"/>
    <mergeCell ref="J189:J190"/>
    <mergeCell ref="K189:K190"/>
    <mergeCell ref="L189:L190"/>
    <mergeCell ref="M189:M190"/>
    <mergeCell ref="B189:B190"/>
    <mergeCell ref="C189:C190"/>
    <mergeCell ref="AF194:AG194"/>
    <mergeCell ref="B196:B197"/>
    <mergeCell ref="C196:C197"/>
    <mergeCell ref="D196:D197"/>
    <mergeCell ref="E196:E197"/>
    <mergeCell ref="F196:F197"/>
    <mergeCell ref="G196:G197"/>
    <mergeCell ref="H196:H197"/>
    <mergeCell ref="I196:I197"/>
    <mergeCell ref="J196:J197"/>
    <mergeCell ref="Y191:Y192"/>
    <mergeCell ref="Z191:Z192"/>
    <mergeCell ref="AA191:AA192"/>
    <mergeCell ref="AB191:AB192"/>
    <mergeCell ref="AC191:AC192"/>
    <mergeCell ref="AD191:AD192"/>
    <mergeCell ref="S191:S192"/>
    <mergeCell ref="T191:T192"/>
    <mergeCell ref="U191:U192"/>
    <mergeCell ref="V191:V192"/>
    <mergeCell ref="W191:W192"/>
    <mergeCell ref="X191:X192"/>
    <mergeCell ref="M191:M192"/>
    <mergeCell ref="N191:N192"/>
    <mergeCell ref="O191:O192"/>
    <mergeCell ref="P191:P192"/>
    <mergeCell ref="Q191:Q192"/>
    <mergeCell ref="R191:R192"/>
    <mergeCell ref="G191:G192"/>
    <mergeCell ref="H191:H192"/>
    <mergeCell ref="I191:I192"/>
    <mergeCell ref="J191:J192"/>
    <mergeCell ref="AC196:AC197"/>
    <mergeCell ref="AD196:AD197"/>
    <mergeCell ref="B198:B199"/>
    <mergeCell ref="C198:C199"/>
    <mergeCell ref="D198:D199"/>
    <mergeCell ref="E198:E199"/>
    <mergeCell ref="F198:F199"/>
    <mergeCell ref="G198:G199"/>
    <mergeCell ref="H198:H199"/>
    <mergeCell ref="I198:I199"/>
    <mergeCell ref="W196:W197"/>
    <mergeCell ref="X196:X197"/>
    <mergeCell ref="Y196:Y197"/>
    <mergeCell ref="Z196:Z197"/>
    <mergeCell ref="AA196:AA197"/>
    <mergeCell ref="AB196:AB197"/>
    <mergeCell ref="Q196:Q197"/>
    <mergeCell ref="R196:R197"/>
    <mergeCell ref="S196:S197"/>
    <mergeCell ref="T196:T197"/>
    <mergeCell ref="U196:U197"/>
    <mergeCell ref="V196:V197"/>
    <mergeCell ref="K196:K197"/>
    <mergeCell ref="L196:L197"/>
    <mergeCell ref="M196:M197"/>
    <mergeCell ref="N196:N197"/>
    <mergeCell ref="O196:O197"/>
    <mergeCell ref="P196:P197"/>
    <mergeCell ref="AB198:AB199"/>
    <mergeCell ref="AC198:AC199"/>
    <mergeCell ref="AD198:AD199"/>
    <mergeCell ref="G200:G201"/>
    <mergeCell ref="H200:H201"/>
    <mergeCell ref="V198:V199"/>
    <mergeCell ref="W198:W199"/>
    <mergeCell ref="X198:X199"/>
    <mergeCell ref="Y198:Y199"/>
    <mergeCell ref="Z198:Z199"/>
    <mergeCell ref="AA198:AA199"/>
    <mergeCell ref="P198:P199"/>
    <mergeCell ref="Q198:Q199"/>
    <mergeCell ref="R198:R199"/>
    <mergeCell ref="S198:S199"/>
    <mergeCell ref="T198:T199"/>
    <mergeCell ref="U198:U199"/>
    <mergeCell ref="J198:J199"/>
    <mergeCell ref="K198:K199"/>
    <mergeCell ref="L198:L199"/>
    <mergeCell ref="M198:M199"/>
    <mergeCell ref="N198:N199"/>
    <mergeCell ref="O198:O199"/>
    <mergeCell ref="AA200:AA201"/>
    <mergeCell ref="AB200:AB201"/>
    <mergeCell ref="AC200:AC201"/>
    <mergeCell ref="AD200:AD201"/>
    <mergeCell ref="AF203:AG203"/>
    <mergeCell ref="B205:B206"/>
    <mergeCell ref="C205:C206"/>
    <mergeCell ref="D205:D206"/>
    <mergeCell ref="E205:E206"/>
    <mergeCell ref="F205:F206"/>
    <mergeCell ref="U200:U201"/>
    <mergeCell ref="V200:V201"/>
    <mergeCell ref="W200:W201"/>
    <mergeCell ref="X200:X201"/>
    <mergeCell ref="Y200:Y201"/>
    <mergeCell ref="Z200:Z201"/>
    <mergeCell ref="O200:O201"/>
    <mergeCell ref="P200:P201"/>
    <mergeCell ref="Q200:Q201"/>
    <mergeCell ref="R200:R201"/>
    <mergeCell ref="S200:S201"/>
    <mergeCell ref="T200:T201"/>
    <mergeCell ref="I200:I201"/>
    <mergeCell ref="J200:J201"/>
    <mergeCell ref="K200:K201"/>
    <mergeCell ref="L200:L201"/>
    <mergeCell ref="M200:M201"/>
    <mergeCell ref="N200:N201"/>
    <mergeCell ref="B200:B201"/>
    <mergeCell ref="C200:C201"/>
    <mergeCell ref="D200:D201"/>
    <mergeCell ref="E200:E201"/>
    <mergeCell ref="F200:F201"/>
    <mergeCell ref="D207:D208"/>
    <mergeCell ref="E207:E208"/>
    <mergeCell ref="F207:F208"/>
    <mergeCell ref="G207:G208"/>
    <mergeCell ref="Y205:Y206"/>
    <mergeCell ref="Z205:Z206"/>
    <mergeCell ref="AA205:AA206"/>
    <mergeCell ref="AB205:AB206"/>
    <mergeCell ref="AC205:AC206"/>
    <mergeCell ref="AD205:AD206"/>
    <mergeCell ref="S205:S206"/>
    <mergeCell ref="T205:T206"/>
    <mergeCell ref="U205:U206"/>
    <mergeCell ref="V205:V206"/>
    <mergeCell ref="W205:W206"/>
    <mergeCell ref="X205:X206"/>
    <mergeCell ref="M205:M206"/>
    <mergeCell ref="N205:N206"/>
    <mergeCell ref="O205:O206"/>
    <mergeCell ref="P205:P206"/>
    <mergeCell ref="Q205:Q206"/>
    <mergeCell ref="R205:R206"/>
    <mergeCell ref="G205:G206"/>
    <mergeCell ref="H205:H206"/>
    <mergeCell ref="I205:I206"/>
    <mergeCell ref="J205:J206"/>
    <mergeCell ref="K205:K206"/>
    <mergeCell ref="L205:L206"/>
    <mergeCell ref="K209:K210"/>
    <mergeCell ref="L209:L210"/>
    <mergeCell ref="Z207:Z208"/>
    <mergeCell ref="AA207:AA208"/>
    <mergeCell ref="AB207:AB208"/>
    <mergeCell ref="AC207:AC208"/>
    <mergeCell ref="AD207:AD208"/>
    <mergeCell ref="B209:B210"/>
    <mergeCell ref="C209:C210"/>
    <mergeCell ref="D209:D210"/>
    <mergeCell ref="E209:E210"/>
    <mergeCell ref="F209:F210"/>
    <mergeCell ref="T207:T208"/>
    <mergeCell ref="U207:U208"/>
    <mergeCell ref="V207:V208"/>
    <mergeCell ref="W207:W208"/>
    <mergeCell ref="X207:X208"/>
    <mergeCell ref="Y207:Y208"/>
    <mergeCell ref="N207:N208"/>
    <mergeCell ref="O207:O208"/>
    <mergeCell ref="P207:P208"/>
    <mergeCell ref="Q207:Q208"/>
    <mergeCell ref="R207:R208"/>
    <mergeCell ref="S207:S208"/>
    <mergeCell ref="H207:H208"/>
    <mergeCell ref="I207:I208"/>
    <mergeCell ref="J207:J208"/>
    <mergeCell ref="K207:K208"/>
    <mergeCell ref="L207:L208"/>
    <mergeCell ref="M207:M208"/>
    <mergeCell ref="B207:B208"/>
    <mergeCell ref="C207:C208"/>
    <mergeCell ref="AF212:AG212"/>
    <mergeCell ref="B214:B215"/>
    <mergeCell ref="C214:C215"/>
    <mergeCell ref="D214:D215"/>
    <mergeCell ref="E214:E215"/>
    <mergeCell ref="F214:F215"/>
    <mergeCell ref="G214:G215"/>
    <mergeCell ref="H214:H215"/>
    <mergeCell ref="I214:I215"/>
    <mergeCell ref="J214:J215"/>
    <mergeCell ref="Y209:Y210"/>
    <mergeCell ref="Z209:Z210"/>
    <mergeCell ref="AA209:AA210"/>
    <mergeCell ref="AB209:AB210"/>
    <mergeCell ref="AC209:AC210"/>
    <mergeCell ref="AD209:AD210"/>
    <mergeCell ref="S209:S210"/>
    <mergeCell ref="T209:T210"/>
    <mergeCell ref="U209:U210"/>
    <mergeCell ref="V209:V210"/>
    <mergeCell ref="W209:W210"/>
    <mergeCell ref="X209:X210"/>
    <mergeCell ref="M209:M210"/>
    <mergeCell ref="N209:N210"/>
    <mergeCell ref="O209:O210"/>
    <mergeCell ref="P209:P210"/>
    <mergeCell ref="Q209:Q210"/>
    <mergeCell ref="R209:R210"/>
    <mergeCell ref="G209:G210"/>
    <mergeCell ref="H209:H210"/>
    <mergeCell ref="I209:I210"/>
    <mergeCell ref="J209:J210"/>
    <mergeCell ref="AC214:AC215"/>
    <mergeCell ref="AD214:AD215"/>
    <mergeCell ref="B216:B217"/>
    <mergeCell ref="C216:C217"/>
    <mergeCell ref="D216:D217"/>
    <mergeCell ref="E216:E217"/>
    <mergeCell ref="F216:F217"/>
    <mergeCell ref="G216:G217"/>
    <mergeCell ref="H216:H217"/>
    <mergeCell ref="I216:I217"/>
    <mergeCell ref="W214:W215"/>
    <mergeCell ref="X214:X215"/>
    <mergeCell ref="Y214:Y215"/>
    <mergeCell ref="Z214:Z215"/>
    <mergeCell ref="AA214:AA215"/>
    <mergeCell ref="AB214:AB215"/>
    <mergeCell ref="Q214:Q215"/>
    <mergeCell ref="R214:R215"/>
    <mergeCell ref="S214:S215"/>
    <mergeCell ref="T214:T215"/>
    <mergeCell ref="U214:U215"/>
    <mergeCell ref="V214:V215"/>
    <mergeCell ref="K214:K215"/>
    <mergeCell ref="L214:L215"/>
    <mergeCell ref="M214:M215"/>
    <mergeCell ref="N214:N215"/>
    <mergeCell ref="O214:O215"/>
    <mergeCell ref="P214:P215"/>
    <mergeCell ref="AB216:AB217"/>
    <mergeCell ref="AC216:AC217"/>
    <mergeCell ref="AD216:AD217"/>
    <mergeCell ref="G218:G219"/>
    <mergeCell ref="H218:H219"/>
    <mergeCell ref="V216:V217"/>
    <mergeCell ref="W216:W217"/>
    <mergeCell ref="X216:X217"/>
    <mergeCell ref="Y216:Y217"/>
    <mergeCell ref="Z216:Z217"/>
    <mergeCell ref="AA216:AA217"/>
    <mergeCell ref="P216:P217"/>
    <mergeCell ref="Q216:Q217"/>
    <mergeCell ref="R216:R217"/>
    <mergeCell ref="S216:S217"/>
    <mergeCell ref="T216:T217"/>
    <mergeCell ref="U216:U217"/>
    <mergeCell ref="J216:J217"/>
    <mergeCell ref="K216:K217"/>
    <mergeCell ref="L216:L217"/>
    <mergeCell ref="M216:M217"/>
    <mergeCell ref="N216:N217"/>
    <mergeCell ref="O216:O217"/>
    <mergeCell ref="AA218:AA219"/>
    <mergeCell ref="AB218:AB219"/>
    <mergeCell ref="AC218:AC219"/>
    <mergeCell ref="AD218:AD219"/>
    <mergeCell ref="AF221:AG221"/>
    <mergeCell ref="B223:B224"/>
    <mergeCell ref="C223:C224"/>
    <mergeCell ref="D223:D224"/>
    <mergeCell ref="E223:E224"/>
    <mergeCell ref="F223:F224"/>
    <mergeCell ref="U218:U219"/>
    <mergeCell ref="V218:V219"/>
    <mergeCell ref="W218:W219"/>
    <mergeCell ref="X218:X219"/>
    <mergeCell ref="Y218:Y219"/>
    <mergeCell ref="Z218:Z219"/>
    <mergeCell ref="O218:O219"/>
    <mergeCell ref="P218:P219"/>
    <mergeCell ref="Q218:Q219"/>
    <mergeCell ref="R218:R219"/>
    <mergeCell ref="S218:S219"/>
    <mergeCell ref="T218:T219"/>
    <mergeCell ref="I218:I219"/>
    <mergeCell ref="J218:J219"/>
    <mergeCell ref="K218:K219"/>
    <mergeCell ref="L218:L219"/>
    <mergeCell ref="M218:M219"/>
    <mergeCell ref="N218:N219"/>
    <mergeCell ref="B218:B219"/>
    <mergeCell ref="C218:C219"/>
    <mergeCell ref="D218:D219"/>
    <mergeCell ref="E218:E219"/>
    <mergeCell ref="F218:F219"/>
    <mergeCell ref="D225:D226"/>
    <mergeCell ref="E225:E226"/>
    <mergeCell ref="F225:F226"/>
    <mergeCell ref="G225:G226"/>
    <mergeCell ref="Y223:Y224"/>
    <mergeCell ref="Z223:Z224"/>
    <mergeCell ref="AA223:AA224"/>
    <mergeCell ref="AB223:AB224"/>
    <mergeCell ref="AC223:AC224"/>
    <mergeCell ref="AD223:AD224"/>
    <mergeCell ref="S223:S224"/>
    <mergeCell ref="T223:T224"/>
    <mergeCell ref="U223:U224"/>
    <mergeCell ref="V223:V224"/>
    <mergeCell ref="W223:W224"/>
    <mergeCell ref="X223:X224"/>
    <mergeCell ref="M223:M224"/>
    <mergeCell ref="N223:N224"/>
    <mergeCell ref="O223:O224"/>
    <mergeCell ref="P223:P224"/>
    <mergeCell ref="Q223:Q224"/>
    <mergeCell ref="R223:R224"/>
    <mergeCell ref="G223:G224"/>
    <mergeCell ref="H223:H224"/>
    <mergeCell ref="I223:I224"/>
    <mergeCell ref="J223:J224"/>
    <mergeCell ref="K223:K224"/>
    <mergeCell ref="L223:L224"/>
    <mergeCell ref="K227:K228"/>
    <mergeCell ref="L227:L228"/>
    <mergeCell ref="Z225:Z226"/>
    <mergeCell ref="AA225:AA226"/>
    <mergeCell ref="AB225:AB226"/>
    <mergeCell ref="AC225:AC226"/>
    <mergeCell ref="AD225:AD226"/>
    <mergeCell ref="B227:B228"/>
    <mergeCell ref="C227:C228"/>
    <mergeCell ref="D227:D228"/>
    <mergeCell ref="E227:E228"/>
    <mergeCell ref="F227:F228"/>
    <mergeCell ref="T225:T226"/>
    <mergeCell ref="U225:U226"/>
    <mergeCell ref="V225:V226"/>
    <mergeCell ref="W225:W226"/>
    <mergeCell ref="X225:X226"/>
    <mergeCell ref="Y225:Y226"/>
    <mergeCell ref="N225:N226"/>
    <mergeCell ref="O225:O226"/>
    <mergeCell ref="P225:P226"/>
    <mergeCell ref="Q225:Q226"/>
    <mergeCell ref="R225:R226"/>
    <mergeCell ref="S225:S226"/>
    <mergeCell ref="H225:H226"/>
    <mergeCell ref="I225:I226"/>
    <mergeCell ref="J225:J226"/>
    <mergeCell ref="K225:K226"/>
    <mergeCell ref="L225:L226"/>
    <mergeCell ref="M225:M226"/>
    <mergeCell ref="B225:B226"/>
    <mergeCell ref="C225:C226"/>
    <mergeCell ref="AF230:AG230"/>
    <mergeCell ref="B232:B233"/>
    <mergeCell ref="C232:C233"/>
    <mergeCell ref="D232:D233"/>
    <mergeCell ref="E232:E233"/>
    <mergeCell ref="F232:F233"/>
    <mergeCell ref="G232:G233"/>
    <mergeCell ref="H232:H233"/>
    <mergeCell ref="I232:I233"/>
    <mergeCell ref="J232:J233"/>
    <mergeCell ref="Y227:Y228"/>
    <mergeCell ref="Z227:Z228"/>
    <mergeCell ref="AA227:AA228"/>
    <mergeCell ref="AB227:AB228"/>
    <mergeCell ref="AC227:AC228"/>
    <mergeCell ref="AD227:AD228"/>
    <mergeCell ref="S227:S228"/>
    <mergeCell ref="T227:T228"/>
    <mergeCell ref="U227:U228"/>
    <mergeCell ref="V227:V228"/>
    <mergeCell ref="W227:W228"/>
    <mergeCell ref="X227:X228"/>
    <mergeCell ref="M227:M228"/>
    <mergeCell ref="N227:N228"/>
    <mergeCell ref="O227:O228"/>
    <mergeCell ref="P227:P228"/>
    <mergeCell ref="Q227:Q228"/>
    <mergeCell ref="R227:R228"/>
    <mergeCell ref="G227:G228"/>
    <mergeCell ref="H227:H228"/>
    <mergeCell ref="I227:I228"/>
    <mergeCell ref="J227:J228"/>
    <mergeCell ref="AC232:AC233"/>
    <mergeCell ref="AD232:AD233"/>
    <mergeCell ref="B234:B235"/>
    <mergeCell ref="C234:C235"/>
    <mergeCell ref="D234:D235"/>
    <mergeCell ref="E234:E235"/>
    <mergeCell ref="F234:F235"/>
    <mergeCell ref="G234:G235"/>
    <mergeCell ref="H234:H235"/>
    <mergeCell ref="I234:I235"/>
    <mergeCell ref="W232:W233"/>
    <mergeCell ref="X232:X233"/>
    <mergeCell ref="Y232:Y233"/>
    <mergeCell ref="Z232:Z233"/>
    <mergeCell ref="AA232:AA233"/>
    <mergeCell ref="AB232:AB233"/>
    <mergeCell ref="Q232:Q233"/>
    <mergeCell ref="R232:R233"/>
    <mergeCell ref="S232:S233"/>
    <mergeCell ref="T232:T233"/>
    <mergeCell ref="U232:U233"/>
    <mergeCell ref="V232:V233"/>
    <mergeCell ref="K232:K233"/>
    <mergeCell ref="L232:L233"/>
    <mergeCell ref="M232:M233"/>
    <mergeCell ref="N232:N233"/>
    <mergeCell ref="O232:O233"/>
    <mergeCell ref="P232:P233"/>
    <mergeCell ref="AB234:AB235"/>
    <mergeCell ref="AC234:AC235"/>
    <mergeCell ref="AD234:AD235"/>
    <mergeCell ref="G236:G237"/>
    <mergeCell ref="H236:H237"/>
    <mergeCell ref="V234:V235"/>
    <mergeCell ref="W234:W235"/>
    <mergeCell ref="X234:X235"/>
    <mergeCell ref="Y234:Y235"/>
    <mergeCell ref="Z234:Z235"/>
    <mergeCell ref="AA234:AA235"/>
    <mergeCell ref="P234:P235"/>
    <mergeCell ref="Q234:Q235"/>
    <mergeCell ref="R234:R235"/>
    <mergeCell ref="S234:S235"/>
    <mergeCell ref="T234:T235"/>
    <mergeCell ref="U234:U235"/>
    <mergeCell ref="J234:J235"/>
    <mergeCell ref="K234:K235"/>
    <mergeCell ref="L234:L235"/>
    <mergeCell ref="M234:M235"/>
    <mergeCell ref="N234:N235"/>
    <mergeCell ref="O234:O235"/>
    <mergeCell ref="AA236:AA237"/>
    <mergeCell ref="AB236:AB237"/>
    <mergeCell ref="AC236:AC237"/>
    <mergeCell ref="AD236:AD237"/>
    <mergeCell ref="AF239:AG239"/>
    <mergeCell ref="B241:B242"/>
    <mergeCell ref="C241:C242"/>
    <mergeCell ref="D241:D242"/>
    <mergeCell ref="E241:E242"/>
    <mergeCell ref="F241:F242"/>
    <mergeCell ref="U236:U237"/>
    <mergeCell ref="V236:V237"/>
    <mergeCell ref="W236:W237"/>
    <mergeCell ref="X236:X237"/>
    <mergeCell ref="Y236:Y237"/>
    <mergeCell ref="Z236:Z237"/>
    <mergeCell ref="O236:O237"/>
    <mergeCell ref="P236:P237"/>
    <mergeCell ref="Q236:Q237"/>
    <mergeCell ref="R236:R237"/>
    <mergeCell ref="S236:S237"/>
    <mergeCell ref="T236:T237"/>
    <mergeCell ref="I236:I237"/>
    <mergeCell ref="J236:J237"/>
    <mergeCell ref="K236:K237"/>
    <mergeCell ref="L236:L237"/>
    <mergeCell ref="M236:M237"/>
    <mergeCell ref="N236:N237"/>
    <mergeCell ref="B236:B237"/>
    <mergeCell ref="C236:C237"/>
    <mergeCell ref="D236:D237"/>
    <mergeCell ref="E236:E237"/>
    <mergeCell ref="F236:F237"/>
    <mergeCell ref="D243:D244"/>
    <mergeCell ref="E243:E244"/>
    <mergeCell ref="F243:F244"/>
    <mergeCell ref="G243:G244"/>
    <mergeCell ref="Y241:Y242"/>
    <mergeCell ref="Z241:Z242"/>
    <mergeCell ref="AA241:AA242"/>
    <mergeCell ref="AB241:AB242"/>
    <mergeCell ref="AC241:AC242"/>
    <mergeCell ref="AD241:AD242"/>
    <mergeCell ref="S241:S242"/>
    <mergeCell ref="T241:T242"/>
    <mergeCell ref="U241:U242"/>
    <mergeCell ref="V241:V242"/>
    <mergeCell ref="W241:W242"/>
    <mergeCell ref="X241:X242"/>
    <mergeCell ref="M241:M242"/>
    <mergeCell ref="N241:N242"/>
    <mergeCell ref="O241:O242"/>
    <mergeCell ref="P241:P242"/>
    <mergeCell ref="Q241:Q242"/>
    <mergeCell ref="R241:R242"/>
    <mergeCell ref="G241:G242"/>
    <mergeCell ref="H241:H242"/>
    <mergeCell ref="I241:I242"/>
    <mergeCell ref="J241:J242"/>
    <mergeCell ref="K241:K242"/>
    <mergeCell ref="L241:L242"/>
    <mergeCell ref="K245:K246"/>
    <mergeCell ref="L245:L246"/>
    <mergeCell ref="Z243:Z244"/>
    <mergeCell ref="AA243:AA244"/>
    <mergeCell ref="AB243:AB244"/>
    <mergeCell ref="AC243:AC244"/>
    <mergeCell ref="AD243:AD244"/>
    <mergeCell ref="B245:B246"/>
    <mergeCell ref="C245:C246"/>
    <mergeCell ref="D245:D246"/>
    <mergeCell ref="E245:E246"/>
    <mergeCell ref="F245:F246"/>
    <mergeCell ref="T243:T244"/>
    <mergeCell ref="U243:U244"/>
    <mergeCell ref="V243:V244"/>
    <mergeCell ref="W243:W244"/>
    <mergeCell ref="X243:X244"/>
    <mergeCell ref="Y243:Y244"/>
    <mergeCell ref="N243:N244"/>
    <mergeCell ref="O243:O244"/>
    <mergeCell ref="P243:P244"/>
    <mergeCell ref="Q243:Q244"/>
    <mergeCell ref="R243:R244"/>
    <mergeCell ref="S243:S244"/>
    <mergeCell ref="H243:H244"/>
    <mergeCell ref="I243:I244"/>
    <mergeCell ref="J243:J244"/>
    <mergeCell ref="K243:K244"/>
    <mergeCell ref="L243:L244"/>
    <mergeCell ref="M243:M244"/>
    <mergeCell ref="B243:B244"/>
    <mergeCell ref="C243:C244"/>
    <mergeCell ref="AF248:AG248"/>
    <mergeCell ref="B250:B251"/>
    <mergeCell ref="C250:C251"/>
    <mergeCell ref="D250:D251"/>
    <mergeCell ref="E250:E251"/>
    <mergeCell ref="F250:F251"/>
    <mergeCell ref="G250:G251"/>
    <mergeCell ref="H250:H251"/>
    <mergeCell ref="I250:I251"/>
    <mergeCell ref="J250:J251"/>
    <mergeCell ref="Y245:Y246"/>
    <mergeCell ref="Z245:Z246"/>
    <mergeCell ref="AA245:AA246"/>
    <mergeCell ref="AB245:AB246"/>
    <mergeCell ref="AC245:AC246"/>
    <mergeCell ref="AD245:AD246"/>
    <mergeCell ref="S245:S246"/>
    <mergeCell ref="T245:T246"/>
    <mergeCell ref="U245:U246"/>
    <mergeCell ref="V245:V246"/>
    <mergeCell ref="W245:W246"/>
    <mergeCell ref="X245:X246"/>
    <mergeCell ref="M245:M246"/>
    <mergeCell ref="N245:N246"/>
    <mergeCell ref="O245:O246"/>
    <mergeCell ref="P245:P246"/>
    <mergeCell ref="Q245:Q246"/>
    <mergeCell ref="R245:R246"/>
    <mergeCell ref="G245:G246"/>
    <mergeCell ref="H245:H246"/>
    <mergeCell ref="I245:I246"/>
    <mergeCell ref="J245:J246"/>
    <mergeCell ref="AC250:AC251"/>
    <mergeCell ref="AD250:AD251"/>
    <mergeCell ref="B252:B253"/>
    <mergeCell ref="C252:C253"/>
    <mergeCell ref="D252:D253"/>
    <mergeCell ref="E252:E253"/>
    <mergeCell ref="F252:F253"/>
    <mergeCell ref="G252:G253"/>
    <mergeCell ref="H252:H253"/>
    <mergeCell ref="I252:I253"/>
    <mergeCell ref="W250:W251"/>
    <mergeCell ref="X250:X251"/>
    <mergeCell ref="Y250:Y251"/>
    <mergeCell ref="Z250:Z251"/>
    <mergeCell ref="AA250:AA251"/>
    <mergeCell ref="AB250:AB251"/>
    <mergeCell ref="Q250:Q251"/>
    <mergeCell ref="R250:R251"/>
    <mergeCell ref="S250:S251"/>
    <mergeCell ref="T250:T251"/>
    <mergeCell ref="U250:U251"/>
    <mergeCell ref="V250:V251"/>
    <mergeCell ref="K250:K251"/>
    <mergeCell ref="L250:L251"/>
    <mergeCell ref="M250:M251"/>
    <mergeCell ref="N250:N251"/>
    <mergeCell ref="O250:O251"/>
    <mergeCell ref="P250:P251"/>
    <mergeCell ref="AB252:AB253"/>
    <mergeCell ref="AC252:AC253"/>
    <mergeCell ref="AD252:AD253"/>
    <mergeCell ref="G254:G255"/>
    <mergeCell ref="H254:H255"/>
    <mergeCell ref="V252:V253"/>
    <mergeCell ref="W252:W253"/>
    <mergeCell ref="X252:X253"/>
    <mergeCell ref="Y252:Y253"/>
    <mergeCell ref="Z252:Z253"/>
    <mergeCell ref="AA252:AA253"/>
    <mergeCell ref="P252:P253"/>
    <mergeCell ref="Q252:Q253"/>
    <mergeCell ref="R252:R253"/>
    <mergeCell ref="S252:S253"/>
    <mergeCell ref="T252:T253"/>
    <mergeCell ref="U252:U253"/>
    <mergeCell ref="J252:J253"/>
    <mergeCell ref="K252:K253"/>
    <mergeCell ref="L252:L253"/>
    <mergeCell ref="M252:M253"/>
    <mergeCell ref="N252:N253"/>
    <mergeCell ref="O252:O253"/>
    <mergeCell ref="AA254:AA255"/>
    <mergeCell ref="AB254:AB255"/>
    <mergeCell ref="AC254:AC255"/>
    <mergeCell ref="AD254:AD255"/>
    <mergeCell ref="AF257:AG257"/>
    <mergeCell ref="B259:B260"/>
    <mergeCell ref="C259:C260"/>
    <mergeCell ref="D259:D260"/>
    <mergeCell ref="E259:E260"/>
    <mergeCell ref="F259:F260"/>
    <mergeCell ref="U254:U255"/>
    <mergeCell ref="V254:V255"/>
    <mergeCell ref="W254:W255"/>
    <mergeCell ref="X254:X255"/>
    <mergeCell ref="Y254:Y255"/>
    <mergeCell ref="Z254:Z255"/>
    <mergeCell ref="O254:O255"/>
    <mergeCell ref="P254:P255"/>
    <mergeCell ref="Q254:Q255"/>
    <mergeCell ref="R254:R255"/>
    <mergeCell ref="S254:S255"/>
    <mergeCell ref="T254:T255"/>
    <mergeCell ref="I254:I255"/>
    <mergeCell ref="J254:J255"/>
    <mergeCell ref="K254:K255"/>
    <mergeCell ref="L254:L255"/>
    <mergeCell ref="M254:M255"/>
    <mergeCell ref="N254:N255"/>
    <mergeCell ref="B254:B255"/>
    <mergeCell ref="C254:C255"/>
    <mergeCell ref="D254:D255"/>
    <mergeCell ref="E254:E255"/>
    <mergeCell ref="F254:F255"/>
    <mergeCell ref="D261:D262"/>
    <mergeCell ref="E261:E262"/>
    <mergeCell ref="F261:F262"/>
    <mergeCell ref="G261:G262"/>
    <mergeCell ref="Y259:Y260"/>
    <mergeCell ref="Z259:Z260"/>
    <mergeCell ref="AA259:AA260"/>
    <mergeCell ref="AB259:AB260"/>
    <mergeCell ref="AC259:AC260"/>
    <mergeCell ref="AD259:AD260"/>
    <mergeCell ref="S259:S260"/>
    <mergeCell ref="T259:T260"/>
    <mergeCell ref="U259:U260"/>
    <mergeCell ref="V259:V260"/>
    <mergeCell ref="W259:W260"/>
    <mergeCell ref="X259:X260"/>
    <mergeCell ref="M259:M260"/>
    <mergeCell ref="N259:N260"/>
    <mergeCell ref="O259:O260"/>
    <mergeCell ref="P259:P260"/>
    <mergeCell ref="Q259:Q260"/>
    <mergeCell ref="R259:R260"/>
    <mergeCell ref="G259:G260"/>
    <mergeCell ref="H259:H260"/>
    <mergeCell ref="I259:I260"/>
    <mergeCell ref="J259:J260"/>
    <mergeCell ref="K259:K260"/>
    <mergeCell ref="L259:L260"/>
    <mergeCell ref="K263:K264"/>
    <mergeCell ref="L263:L264"/>
    <mergeCell ref="Z261:Z262"/>
    <mergeCell ref="AA261:AA262"/>
    <mergeCell ref="AB261:AB262"/>
    <mergeCell ref="AC261:AC262"/>
    <mergeCell ref="AD261:AD262"/>
    <mergeCell ref="B263:B264"/>
    <mergeCell ref="C263:C264"/>
    <mergeCell ref="D263:D264"/>
    <mergeCell ref="E263:E264"/>
    <mergeCell ref="F263:F264"/>
    <mergeCell ref="T261:T262"/>
    <mergeCell ref="U261:U262"/>
    <mergeCell ref="V261:V262"/>
    <mergeCell ref="W261:W262"/>
    <mergeCell ref="X261:X262"/>
    <mergeCell ref="Y261:Y262"/>
    <mergeCell ref="N261:N262"/>
    <mergeCell ref="O261:O262"/>
    <mergeCell ref="P261:P262"/>
    <mergeCell ref="Q261:Q262"/>
    <mergeCell ref="R261:R262"/>
    <mergeCell ref="S261:S262"/>
    <mergeCell ref="H261:H262"/>
    <mergeCell ref="I261:I262"/>
    <mergeCell ref="J261:J262"/>
    <mergeCell ref="K261:K262"/>
    <mergeCell ref="L261:L262"/>
    <mergeCell ref="M261:M262"/>
    <mergeCell ref="B261:B262"/>
    <mergeCell ref="C261:C262"/>
    <mergeCell ref="AF266:AG266"/>
    <mergeCell ref="B268:B269"/>
    <mergeCell ref="C268:C269"/>
    <mergeCell ref="D268:D269"/>
    <mergeCell ref="E268:E269"/>
    <mergeCell ref="F268:F269"/>
    <mergeCell ref="G268:G269"/>
    <mergeCell ref="H268:H269"/>
    <mergeCell ref="I268:I269"/>
    <mergeCell ref="J268:J269"/>
    <mergeCell ref="Y263:Y264"/>
    <mergeCell ref="Z263:Z264"/>
    <mergeCell ref="AA263:AA264"/>
    <mergeCell ref="AB263:AB264"/>
    <mergeCell ref="AC263:AC264"/>
    <mergeCell ref="AD263:AD264"/>
    <mergeCell ref="S263:S264"/>
    <mergeCell ref="T263:T264"/>
    <mergeCell ref="U263:U264"/>
    <mergeCell ref="V263:V264"/>
    <mergeCell ref="W263:W264"/>
    <mergeCell ref="X263:X264"/>
    <mergeCell ref="M263:M264"/>
    <mergeCell ref="N263:N264"/>
    <mergeCell ref="O263:O264"/>
    <mergeCell ref="P263:P264"/>
    <mergeCell ref="Q263:Q264"/>
    <mergeCell ref="R263:R264"/>
    <mergeCell ref="G263:G264"/>
    <mergeCell ref="H263:H264"/>
    <mergeCell ref="I263:I264"/>
    <mergeCell ref="J263:J264"/>
    <mergeCell ref="AC268:AC269"/>
    <mergeCell ref="AD268:AD269"/>
    <mergeCell ref="B270:B271"/>
    <mergeCell ref="C270:C271"/>
    <mergeCell ref="D270:D271"/>
    <mergeCell ref="E270:E271"/>
    <mergeCell ref="F270:F271"/>
    <mergeCell ref="G270:G271"/>
    <mergeCell ref="H270:H271"/>
    <mergeCell ref="I270:I271"/>
    <mergeCell ref="W268:W269"/>
    <mergeCell ref="X268:X269"/>
    <mergeCell ref="Y268:Y269"/>
    <mergeCell ref="Z268:Z269"/>
    <mergeCell ref="AA268:AA269"/>
    <mergeCell ref="AB268:AB269"/>
    <mergeCell ref="Q268:Q269"/>
    <mergeCell ref="R268:R269"/>
    <mergeCell ref="S268:S269"/>
    <mergeCell ref="T268:T269"/>
    <mergeCell ref="U268:U269"/>
    <mergeCell ref="V268:V269"/>
    <mergeCell ref="K268:K269"/>
    <mergeCell ref="L268:L269"/>
    <mergeCell ref="M268:M269"/>
    <mergeCell ref="N268:N269"/>
    <mergeCell ref="O268:O269"/>
    <mergeCell ref="P268:P269"/>
    <mergeCell ref="AB270:AB271"/>
    <mergeCell ref="AC270:AC271"/>
    <mergeCell ref="AD270:AD271"/>
    <mergeCell ref="G272:G273"/>
    <mergeCell ref="H272:H273"/>
    <mergeCell ref="V270:V271"/>
    <mergeCell ref="W270:W271"/>
    <mergeCell ref="X270:X271"/>
    <mergeCell ref="Y270:Y271"/>
    <mergeCell ref="Z270:Z271"/>
    <mergeCell ref="AA270:AA271"/>
    <mergeCell ref="P270:P271"/>
    <mergeCell ref="Q270:Q271"/>
    <mergeCell ref="R270:R271"/>
    <mergeCell ref="S270:S271"/>
    <mergeCell ref="T270:T271"/>
    <mergeCell ref="U270:U271"/>
    <mergeCell ref="J270:J271"/>
    <mergeCell ref="K270:K271"/>
    <mergeCell ref="L270:L271"/>
    <mergeCell ref="M270:M271"/>
    <mergeCell ref="N270:N271"/>
    <mergeCell ref="O270:O271"/>
    <mergeCell ref="AA272:AA273"/>
    <mergeCell ref="AB272:AB273"/>
    <mergeCell ref="AC272:AC273"/>
    <mergeCell ref="AD272:AD273"/>
    <mergeCell ref="AF275:AG275"/>
    <mergeCell ref="B277:B278"/>
    <mergeCell ref="C277:C278"/>
    <mergeCell ref="D277:D278"/>
    <mergeCell ref="E277:E278"/>
    <mergeCell ref="F277:F278"/>
    <mergeCell ref="U272:U273"/>
    <mergeCell ref="V272:V273"/>
    <mergeCell ref="W272:W273"/>
    <mergeCell ref="X272:X273"/>
    <mergeCell ref="Y272:Y273"/>
    <mergeCell ref="Z272:Z273"/>
    <mergeCell ref="O272:O273"/>
    <mergeCell ref="P272:P273"/>
    <mergeCell ref="Q272:Q273"/>
    <mergeCell ref="R272:R273"/>
    <mergeCell ref="S272:S273"/>
    <mergeCell ref="T272:T273"/>
    <mergeCell ref="I272:I273"/>
    <mergeCell ref="J272:J273"/>
    <mergeCell ref="K272:K273"/>
    <mergeCell ref="L272:L273"/>
    <mergeCell ref="M272:M273"/>
    <mergeCell ref="N272:N273"/>
    <mergeCell ref="B272:B273"/>
    <mergeCell ref="C272:C273"/>
    <mergeCell ref="D272:D273"/>
    <mergeCell ref="E272:E273"/>
    <mergeCell ref="F272:F273"/>
    <mergeCell ref="D279:D280"/>
    <mergeCell ref="E279:E280"/>
    <mergeCell ref="F279:F280"/>
    <mergeCell ref="G279:G280"/>
    <mergeCell ref="Y277:Y278"/>
    <mergeCell ref="Z277:Z278"/>
    <mergeCell ref="AA277:AA278"/>
    <mergeCell ref="AB277:AB278"/>
    <mergeCell ref="AC277:AC278"/>
    <mergeCell ref="AD277:AD278"/>
    <mergeCell ref="S277:S278"/>
    <mergeCell ref="T277:T278"/>
    <mergeCell ref="U277:U278"/>
    <mergeCell ref="V277:V278"/>
    <mergeCell ref="W277:W278"/>
    <mergeCell ref="X277:X278"/>
    <mergeCell ref="M277:M278"/>
    <mergeCell ref="N277:N278"/>
    <mergeCell ref="O277:O278"/>
    <mergeCell ref="P277:P278"/>
    <mergeCell ref="Q277:Q278"/>
    <mergeCell ref="R277:R278"/>
    <mergeCell ref="G277:G278"/>
    <mergeCell ref="H277:H278"/>
    <mergeCell ref="I277:I278"/>
    <mergeCell ref="J277:J278"/>
    <mergeCell ref="K277:K278"/>
    <mergeCell ref="L277:L278"/>
    <mergeCell ref="K281:K282"/>
    <mergeCell ref="L281:L282"/>
    <mergeCell ref="Z279:Z280"/>
    <mergeCell ref="AA279:AA280"/>
    <mergeCell ref="AB279:AB280"/>
    <mergeCell ref="AC279:AC280"/>
    <mergeCell ref="AD279:AD280"/>
    <mergeCell ref="B281:B282"/>
    <mergeCell ref="C281:C282"/>
    <mergeCell ref="D281:D282"/>
    <mergeCell ref="E281:E282"/>
    <mergeCell ref="F281:F282"/>
    <mergeCell ref="T279:T280"/>
    <mergeCell ref="U279:U280"/>
    <mergeCell ref="V279:V280"/>
    <mergeCell ref="W279:W280"/>
    <mergeCell ref="X279:X280"/>
    <mergeCell ref="Y279:Y280"/>
    <mergeCell ref="N279:N280"/>
    <mergeCell ref="O279:O280"/>
    <mergeCell ref="P279:P280"/>
    <mergeCell ref="Q279:Q280"/>
    <mergeCell ref="R279:R280"/>
    <mergeCell ref="S279:S280"/>
    <mergeCell ref="H279:H280"/>
    <mergeCell ref="I279:I280"/>
    <mergeCell ref="J279:J280"/>
    <mergeCell ref="K279:K280"/>
    <mergeCell ref="L279:L280"/>
    <mergeCell ref="M279:M280"/>
    <mergeCell ref="B279:B280"/>
    <mergeCell ref="C279:C280"/>
    <mergeCell ref="AF284:AG284"/>
    <mergeCell ref="B286:B287"/>
    <mergeCell ref="C286:C287"/>
    <mergeCell ref="D286:D287"/>
    <mergeCell ref="E286:E287"/>
    <mergeCell ref="F286:F287"/>
    <mergeCell ref="G286:G287"/>
    <mergeCell ref="H286:H287"/>
    <mergeCell ref="I286:I287"/>
    <mergeCell ref="J286:J287"/>
    <mergeCell ref="Y281:Y282"/>
    <mergeCell ref="Z281:Z282"/>
    <mergeCell ref="AA281:AA282"/>
    <mergeCell ref="AB281:AB282"/>
    <mergeCell ref="AC281:AC282"/>
    <mergeCell ref="AD281:AD282"/>
    <mergeCell ref="S281:S282"/>
    <mergeCell ref="T281:T282"/>
    <mergeCell ref="U281:U282"/>
    <mergeCell ref="V281:V282"/>
    <mergeCell ref="W281:W282"/>
    <mergeCell ref="X281:X282"/>
    <mergeCell ref="M281:M282"/>
    <mergeCell ref="N281:N282"/>
    <mergeCell ref="O281:O282"/>
    <mergeCell ref="P281:P282"/>
    <mergeCell ref="Q281:Q282"/>
    <mergeCell ref="R281:R282"/>
    <mergeCell ref="G281:G282"/>
    <mergeCell ref="H281:H282"/>
    <mergeCell ref="I281:I282"/>
    <mergeCell ref="J281:J282"/>
    <mergeCell ref="AC286:AC287"/>
    <mergeCell ref="AD286:AD287"/>
    <mergeCell ref="B288:B289"/>
    <mergeCell ref="C288:C289"/>
    <mergeCell ref="D288:D289"/>
    <mergeCell ref="E288:E289"/>
    <mergeCell ref="F288:F289"/>
    <mergeCell ref="G288:G289"/>
    <mergeCell ref="H288:H289"/>
    <mergeCell ref="I288:I289"/>
    <mergeCell ref="W286:W287"/>
    <mergeCell ref="X286:X287"/>
    <mergeCell ref="Y286:Y287"/>
    <mergeCell ref="Z286:Z287"/>
    <mergeCell ref="AA286:AA287"/>
    <mergeCell ref="AB286:AB287"/>
    <mergeCell ref="Q286:Q287"/>
    <mergeCell ref="R286:R287"/>
    <mergeCell ref="S286:S287"/>
    <mergeCell ref="T286:T287"/>
    <mergeCell ref="U286:U287"/>
    <mergeCell ref="V286:V287"/>
    <mergeCell ref="K286:K287"/>
    <mergeCell ref="L286:L287"/>
    <mergeCell ref="M286:M287"/>
    <mergeCell ref="N286:N287"/>
    <mergeCell ref="O286:O287"/>
    <mergeCell ref="P286:P287"/>
    <mergeCell ref="AB288:AB289"/>
    <mergeCell ref="AC288:AC289"/>
    <mergeCell ref="AD288:AD289"/>
    <mergeCell ref="G290:G291"/>
    <mergeCell ref="H290:H291"/>
    <mergeCell ref="V288:V289"/>
    <mergeCell ref="W288:W289"/>
    <mergeCell ref="X288:X289"/>
    <mergeCell ref="Y288:Y289"/>
    <mergeCell ref="Z288:Z289"/>
    <mergeCell ref="AA288:AA289"/>
    <mergeCell ref="P288:P289"/>
    <mergeCell ref="Q288:Q289"/>
    <mergeCell ref="R288:R289"/>
    <mergeCell ref="S288:S289"/>
    <mergeCell ref="T288:T289"/>
    <mergeCell ref="U288:U289"/>
    <mergeCell ref="J288:J289"/>
    <mergeCell ref="K288:K289"/>
    <mergeCell ref="L288:L289"/>
    <mergeCell ref="M288:M289"/>
    <mergeCell ref="N288:N289"/>
    <mergeCell ref="O288:O289"/>
    <mergeCell ref="AA290:AA291"/>
    <mergeCell ref="AB290:AB291"/>
    <mergeCell ref="AC290:AC291"/>
    <mergeCell ref="AD290:AD291"/>
    <mergeCell ref="AF293:AG293"/>
    <mergeCell ref="B295:B296"/>
    <mergeCell ref="C295:C296"/>
    <mergeCell ref="D295:D296"/>
    <mergeCell ref="E295:E296"/>
    <mergeCell ref="F295:F296"/>
    <mergeCell ref="U290:U291"/>
    <mergeCell ref="V290:V291"/>
    <mergeCell ref="W290:W291"/>
    <mergeCell ref="X290:X291"/>
    <mergeCell ref="Y290:Y291"/>
    <mergeCell ref="Z290:Z291"/>
    <mergeCell ref="O290:O291"/>
    <mergeCell ref="P290:P291"/>
    <mergeCell ref="Q290:Q291"/>
    <mergeCell ref="R290:R291"/>
    <mergeCell ref="S290:S291"/>
    <mergeCell ref="T290:T291"/>
    <mergeCell ref="I290:I291"/>
    <mergeCell ref="J290:J291"/>
    <mergeCell ref="K290:K291"/>
    <mergeCell ref="L290:L291"/>
    <mergeCell ref="M290:M291"/>
    <mergeCell ref="N290:N291"/>
    <mergeCell ref="B290:B291"/>
    <mergeCell ref="C290:C291"/>
    <mergeCell ref="D290:D291"/>
    <mergeCell ref="E290:E291"/>
    <mergeCell ref="F290:F291"/>
    <mergeCell ref="D297:D298"/>
    <mergeCell ref="E297:E298"/>
    <mergeCell ref="F297:F298"/>
    <mergeCell ref="G297:G298"/>
    <mergeCell ref="Y295:Y296"/>
    <mergeCell ref="Z295:Z296"/>
    <mergeCell ref="AA295:AA296"/>
    <mergeCell ref="AB295:AB296"/>
    <mergeCell ref="AC295:AC296"/>
    <mergeCell ref="AD295:AD296"/>
    <mergeCell ref="S295:S296"/>
    <mergeCell ref="T295:T296"/>
    <mergeCell ref="U295:U296"/>
    <mergeCell ref="V295:V296"/>
    <mergeCell ref="W295:W296"/>
    <mergeCell ref="X295:X296"/>
    <mergeCell ref="M295:M296"/>
    <mergeCell ref="N295:N296"/>
    <mergeCell ref="O295:O296"/>
    <mergeCell ref="P295:P296"/>
    <mergeCell ref="Q295:Q296"/>
    <mergeCell ref="R295:R296"/>
    <mergeCell ref="G295:G296"/>
    <mergeCell ref="H295:H296"/>
    <mergeCell ref="I295:I296"/>
    <mergeCell ref="J295:J296"/>
    <mergeCell ref="K295:K296"/>
    <mergeCell ref="L295:L296"/>
    <mergeCell ref="K299:K300"/>
    <mergeCell ref="L299:L300"/>
    <mergeCell ref="Z297:Z298"/>
    <mergeCell ref="AA297:AA298"/>
    <mergeCell ref="AB297:AB298"/>
    <mergeCell ref="AC297:AC298"/>
    <mergeCell ref="AD297:AD298"/>
    <mergeCell ref="B299:B300"/>
    <mergeCell ref="C299:C300"/>
    <mergeCell ref="D299:D300"/>
    <mergeCell ref="E299:E300"/>
    <mergeCell ref="F299:F300"/>
    <mergeCell ref="T297:T298"/>
    <mergeCell ref="U297:U298"/>
    <mergeCell ref="V297:V298"/>
    <mergeCell ref="W297:W298"/>
    <mergeCell ref="X297:X298"/>
    <mergeCell ref="Y297:Y298"/>
    <mergeCell ref="N297:N298"/>
    <mergeCell ref="O297:O298"/>
    <mergeCell ref="P297:P298"/>
    <mergeCell ref="Q297:Q298"/>
    <mergeCell ref="R297:R298"/>
    <mergeCell ref="S297:S298"/>
    <mergeCell ref="H297:H298"/>
    <mergeCell ref="I297:I298"/>
    <mergeCell ref="J297:J298"/>
    <mergeCell ref="K297:K298"/>
    <mergeCell ref="L297:L298"/>
    <mergeCell ref="M297:M298"/>
    <mergeCell ref="B297:B298"/>
    <mergeCell ref="C297:C298"/>
    <mergeCell ref="AF302:AG302"/>
    <mergeCell ref="B304:B305"/>
    <mergeCell ref="C304:C305"/>
    <mergeCell ref="D304:D305"/>
    <mergeCell ref="E304:E305"/>
    <mergeCell ref="F304:F305"/>
    <mergeCell ref="G304:G305"/>
    <mergeCell ref="H304:H305"/>
    <mergeCell ref="I304:I305"/>
    <mergeCell ref="J304:J305"/>
    <mergeCell ref="Y299:Y300"/>
    <mergeCell ref="Z299:Z300"/>
    <mergeCell ref="AA299:AA300"/>
    <mergeCell ref="AB299:AB300"/>
    <mergeCell ref="AC299:AC300"/>
    <mergeCell ref="AD299:AD300"/>
    <mergeCell ref="S299:S300"/>
    <mergeCell ref="T299:T300"/>
    <mergeCell ref="U299:U300"/>
    <mergeCell ref="V299:V300"/>
    <mergeCell ref="W299:W300"/>
    <mergeCell ref="X299:X300"/>
    <mergeCell ref="M299:M300"/>
    <mergeCell ref="N299:N300"/>
    <mergeCell ref="O299:O300"/>
    <mergeCell ref="P299:P300"/>
    <mergeCell ref="Q299:Q300"/>
    <mergeCell ref="R299:R300"/>
    <mergeCell ref="G299:G300"/>
    <mergeCell ref="H299:H300"/>
    <mergeCell ref="I299:I300"/>
    <mergeCell ref="J299:J300"/>
    <mergeCell ref="AC304:AC305"/>
    <mergeCell ref="AD304:AD305"/>
    <mergeCell ref="B306:B307"/>
    <mergeCell ref="C306:C307"/>
    <mergeCell ref="D306:D307"/>
    <mergeCell ref="E306:E307"/>
    <mergeCell ref="F306:F307"/>
    <mergeCell ref="G306:G307"/>
    <mergeCell ref="H306:H307"/>
    <mergeCell ref="I306:I307"/>
    <mergeCell ref="W304:W305"/>
    <mergeCell ref="X304:X305"/>
    <mergeCell ref="Y304:Y305"/>
    <mergeCell ref="Z304:Z305"/>
    <mergeCell ref="AA304:AA305"/>
    <mergeCell ref="AB304:AB305"/>
    <mergeCell ref="Q304:Q305"/>
    <mergeCell ref="R304:R305"/>
    <mergeCell ref="S304:S305"/>
    <mergeCell ref="T304:T305"/>
    <mergeCell ref="U304:U305"/>
    <mergeCell ref="V304:V305"/>
    <mergeCell ref="K304:K305"/>
    <mergeCell ref="L304:L305"/>
    <mergeCell ref="M304:M305"/>
    <mergeCell ref="N304:N305"/>
    <mergeCell ref="O304:O305"/>
    <mergeCell ref="P304:P305"/>
    <mergeCell ref="AB306:AB307"/>
    <mergeCell ref="AC306:AC307"/>
    <mergeCell ref="AD306:AD307"/>
    <mergeCell ref="G308:G309"/>
    <mergeCell ref="H308:H309"/>
    <mergeCell ref="V306:V307"/>
    <mergeCell ref="W306:W307"/>
    <mergeCell ref="X306:X307"/>
    <mergeCell ref="Y306:Y307"/>
    <mergeCell ref="Z306:Z307"/>
    <mergeCell ref="AA306:AA307"/>
    <mergeCell ref="P306:P307"/>
    <mergeCell ref="Q306:Q307"/>
    <mergeCell ref="R306:R307"/>
    <mergeCell ref="S306:S307"/>
    <mergeCell ref="T306:T307"/>
    <mergeCell ref="U306:U307"/>
    <mergeCell ref="J306:J307"/>
    <mergeCell ref="K306:K307"/>
    <mergeCell ref="L306:L307"/>
    <mergeCell ref="M306:M307"/>
    <mergeCell ref="N306:N307"/>
    <mergeCell ref="O306:O307"/>
    <mergeCell ref="AA308:AA309"/>
    <mergeCell ref="AB308:AB309"/>
    <mergeCell ref="AC308:AC309"/>
    <mergeCell ref="AD308:AD309"/>
    <mergeCell ref="AF311:AG311"/>
    <mergeCell ref="B313:B314"/>
    <mergeCell ref="C313:C314"/>
    <mergeCell ref="D313:D314"/>
    <mergeCell ref="E313:E314"/>
    <mergeCell ref="F313:F314"/>
    <mergeCell ref="U308:U309"/>
    <mergeCell ref="V308:V309"/>
    <mergeCell ref="W308:W309"/>
    <mergeCell ref="X308:X309"/>
    <mergeCell ref="Y308:Y309"/>
    <mergeCell ref="Z308:Z309"/>
    <mergeCell ref="O308:O309"/>
    <mergeCell ref="P308:P309"/>
    <mergeCell ref="Q308:Q309"/>
    <mergeCell ref="R308:R309"/>
    <mergeCell ref="S308:S309"/>
    <mergeCell ref="T308:T309"/>
    <mergeCell ref="I308:I309"/>
    <mergeCell ref="J308:J309"/>
    <mergeCell ref="K308:K309"/>
    <mergeCell ref="L308:L309"/>
    <mergeCell ref="M308:M309"/>
    <mergeCell ref="N308:N309"/>
    <mergeCell ref="B308:B309"/>
    <mergeCell ref="C308:C309"/>
    <mergeCell ref="D308:D309"/>
    <mergeCell ref="E308:E309"/>
    <mergeCell ref="F308:F309"/>
    <mergeCell ref="D315:D316"/>
    <mergeCell ref="E315:E316"/>
    <mergeCell ref="F315:F316"/>
    <mergeCell ref="G315:G316"/>
    <mergeCell ref="Y313:Y314"/>
    <mergeCell ref="Z313:Z314"/>
    <mergeCell ref="AA313:AA314"/>
    <mergeCell ref="AB313:AB314"/>
    <mergeCell ref="AC313:AC314"/>
    <mergeCell ref="AD313:AD314"/>
    <mergeCell ref="S313:S314"/>
    <mergeCell ref="T313:T314"/>
    <mergeCell ref="U313:U314"/>
    <mergeCell ref="V313:V314"/>
    <mergeCell ref="W313:W314"/>
    <mergeCell ref="X313:X314"/>
    <mergeCell ref="M313:M314"/>
    <mergeCell ref="N313:N314"/>
    <mergeCell ref="O313:O314"/>
    <mergeCell ref="P313:P314"/>
    <mergeCell ref="Q313:Q314"/>
    <mergeCell ref="R313:R314"/>
    <mergeCell ref="G313:G314"/>
    <mergeCell ref="H313:H314"/>
    <mergeCell ref="I313:I314"/>
    <mergeCell ref="J313:J314"/>
    <mergeCell ref="K313:K314"/>
    <mergeCell ref="L313:L314"/>
    <mergeCell ref="K317:K318"/>
    <mergeCell ref="L317:L318"/>
    <mergeCell ref="Z315:Z316"/>
    <mergeCell ref="AA315:AA316"/>
    <mergeCell ref="AB315:AB316"/>
    <mergeCell ref="AC315:AC316"/>
    <mergeCell ref="AD315:AD316"/>
    <mergeCell ref="B317:B318"/>
    <mergeCell ref="C317:C318"/>
    <mergeCell ref="D317:D318"/>
    <mergeCell ref="E317:E318"/>
    <mergeCell ref="F317:F318"/>
    <mergeCell ref="T315:T316"/>
    <mergeCell ref="U315:U316"/>
    <mergeCell ref="V315:V316"/>
    <mergeCell ref="W315:W316"/>
    <mergeCell ref="X315:X316"/>
    <mergeCell ref="Y315:Y316"/>
    <mergeCell ref="N315:N316"/>
    <mergeCell ref="O315:O316"/>
    <mergeCell ref="P315:P316"/>
    <mergeCell ref="Q315:Q316"/>
    <mergeCell ref="R315:R316"/>
    <mergeCell ref="S315:S316"/>
    <mergeCell ref="H315:H316"/>
    <mergeCell ref="I315:I316"/>
    <mergeCell ref="J315:J316"/>
    <mergeCell ref="K315:K316"/>
    <mergeCell ref="L315:L316"/>
    <mergeCell ref="M315:M316"/>
    <mergeCell ref="B315:B316"/>
    <mergeCell ref="C315:C316"/>
    <mergeCell ref="AF320:AG320"/>
    <mergeCell ref="B322:B323"/>
    <mergeCell ref="C322:C323"/>
    <mergeCell ref="D322:D323"/>
    <mergeCell ref="E322:E323"/>
    <mergeCell ref="F322:F323"/>
    <mergeCell ref="G322:G323"/>
    <mergeCell ref="H322:H323"/>
    <mergeCell ref="I322:I323"/>
    <mergeCell ref="J322:J323"/>
    <mergeCell ref="Y317:Y318"/>
    <mergeCell ref="Z317:Z318"/>
    <mergeCell ref="AA317:AA318"/>
    <mergeCell ref="AB317:AB318"/>
    <mergeCell ref="AC317:AC318"/>
    <mergeCell ref="AD317:AD318"/>
    <mergeCell ref="S317:S318"/>
    <mergeCell ref="T317:T318"/>
    <mergeCell ref="U317:U318"/>
    <mergeCell ref="V317:V318"/>
    <mergeCell ref="W317:W318"/>
    <mergeCell ref="X317:X318"/>
    <mergeCell ref="M317:M318"/>
    <mergeCell ref="N317:N318"/>
    <mergeCell ref="O317:O318"/>
    <mergeCell ref="P317:P318"/>
    <mergeCell ref="Q317:Q318"/>
    <mergeCell ref="R317:R318"/>
    <mergeCell ref="G317:G318"/>
    <mergeCell ref="H317:H318"/>
    <mergeCell ref="I317:I318"/>
    <mergeCell ref="J317:J318"/>
    <mergeCell ref="AC322:AC323"/>
    <mergeCell ref="AD322:AD323"/>
    <mergeCell ref="B324:B325"/>
    <mergeCell ref="C324:C325"/>
    <mergeCell ref="D324:D325"/>
    <mergeCell ref="E324:E325"/>
    <mergeCell ref="F324:F325"/>
    <mergeCell ref="G324:G325"/>
    <mergeCell ref="H324:H325"/>
    <mergeCell ref="I324:I325"/>
    <mergeCell ref="W322:W323"/>
    <mergeCell ref="X322:X323"/>
    <mergeCell ref="Y322:Y323"/>
    <mergeCell ref="Z322:Z323"/>
    <mergeCell ref="AA322:AA323"/>
    <mergeCell ref="AB322:AB323"/>
    <mergeCell ref="Q322:Q323"/>
    <mergeCell ref="R322:R323"/>
    <mergeCell ref="S322:S323"/>
    <mergeCell ref="T322:T323"/>
    <mergeCell ref="U322:U323"/>
    <mergeCell ref="V322:V323"/>
    <mergeCell ref="K322:K323"/>
    <mergeCell ref="L322:L323"/>
    <mergeCell ref="M322:M323"/>
    <mergeCell ref="N322:N323"/>
    <mergeCell ref="O322:O323"/>
    <mergeCell ref="P322:P323"/>
    <mergeCell ref="AB324:AB325"/>
    <mergeCell ref="AC324:AC325"/>
    <mergeCell ref="AD324:AD325"/>
    <mergeCell ref="G326:G327"/>
    <mergeCell ref="H326:H327"/>
    <mergeCell ref="V324:V325"/>
    <mergeCell ref="W324:W325"/>
    <mergeCell ref="X324:X325"/>
    <mergeCell ref="Y324:Y325"/>
    <mergeCell ref="Z324:Z325"/>
    <mergeCell ref="AA324:AA325"/>
    <mergeCell ref="P324:P325"/>
    <mergeCell ref="Q324:Q325"/>
    <mergeCell ref="R324:R325"/>
    <mergeCell ref="S324:S325"/>
    <mergeCell ref="T324:T325"/>
    <mergeCell ref="U324:U325"/>
    <mergeCell ref="J324:J325"/>
    <mergeCell ref="K324:K325"/>
    <mergeCell ref="L324:L325"/>
    <mergeCell ref="M324:M325"/>
    <mergeCell ref="N324:N325"/>
    <mergeCell ref="O324:O325"/>
    <mergeCell ref="AA326:AA327"/>
    <mergeCell ref="AB326:AB327"/>
    <mergeCell ref="AC326:AC327"/>
    <mergeCell ref="AD326:AD327"/>
    <mergeCell ref="AF329:AG329"/>
    <mergeCell ref="B331:B332"/>
    <mergeCell ref="C331:C332"/>
    <mergeCell ref="D331:D332"/>
    <mergeCell ref="E331:E332"/>
    <mergeCell ref="F331:F332"/>
    <mergeCell ref="U326:U327"/>
    <mergeCell ref="V326:V327"/>
    <mergeCell ref="W326:W327"/>
    <mergeCell ref="X326:X327"/>
    <mergeCell ref="Y326:Y327"/>
    <mergeCell ref="Z326:Z327"/>
    <mergeCell ref="O326:O327"/>
    <mergeCell ref="P326:P327"/>
    <mergeCell ref="Q326:Q327"/>
    <mergeCell ref="R326:R327"/>
    <mergeCell ref="S326:S327"/>
    <mergeCell ref="T326:T327"/>
    <mergeCell ref="I326:I327"/>
    <mergeCell ref="J326:J327"/>
    <mergeCell ref="K326:K327"/>
    <mergeCell ref="L326:L327"/>
    <mergeCell ref="M326:M327"/>
    <mergeCell ref="N326:N327"/>
    <mergeCell ref="B326:B327"/>
    <mergeCell ref="C326:C327"/>
    <mergeCell ref="D326:D327"/>
    <mergeCell ref="E326:E327"/>
    <mergeCell ref="F326:F327"/>
    <mergeCell ref="L333:L334"/>
    <mergeCell ref="M333:M334"/>
    <mergeCell ref="B333:B334"/>
    <mergeCell ref="C333:C334"/>
    <mergeCell ref="D333:D334"/>
    <mergeCell ref="E333:E334"/>
    <mergeCell ref="F333:F334"/>
    <mergeCell ref="G333:G334"/>
    <mergeCell ref="Y331:Y332"/>
    <mergeCell ref="Z331:Z332"/>
    <mergeCell ref="AA331:AA332"/>
    <mergeCell ref="AB331:AB332"/>
    <mergeCell ref="AC331:AC332"/>
    <mergeCell ref="AD331:AD332"/>
    <mergeCell ref="S331:S332"/>
    <mergeCell ref="T331:T332"/>
    <mergeCell ref="U331:U332"/>
    <mergeCell ref="V331:V332"/>
    <mergeCell ref="W331:W332"/>
    <mergeCell ref="X331:X332"/>
    <mergeCell ref="M331:M332"/>
    <mergeCell ref="N331:N332"/>
    <mergeCell ref="O331:O332"/>
    <mergeCell ref="P331:P332"/>
    <mergeCell ref="Q331:Q332"/>
    <mergeCell ref="R331:R332"/>
    <mergeCell ref="G331:G332"/>
    <mergeCell ref="H331:H332"/>
    <mergeCell ref="I331:I332"/>
    <mergeCell ref="J331:J332"/>
    <mergeCell ref="K331:K332"/>
    <mergeCell ref="L331:L332"/>
    <mergeCell ref="G335:G336"/>
    <mergeCell ref="H335:H336"/>
    <mergeCell ref="I335:I336"/>
    <mergeCell ref="J335:J336"/>
    <mergeCell ref="K335:K336"/>
    <mergeCell ref="L335:L336"/>
    <mergeCell ref="Z333:Z334"/>
    <mergeCell ref="AA333:AA334"/>
    <mergeCell ref="AB333:AB334"/>
    <mergeCell ref="AC333:AC334"/>
    <mergeCell ref="AD333:AD334"/>
    <mergeCell ref="B335:B336"/>
    <mergeCell ref="C335:C336"/>
    <mergeCell ref="D335:D336"/>
    <mergeCell ref="E335:E336"/>
    <mergeCell ref="F335:F336"/>
    <mergeCell ref="T333:T334"/>
    <mergeCell ref="U333:U334"/>
    <mergeCell ref="V333:V334"/>
    <mergeCell ref="W333:W334"/>
    <mergeCell ref="X333:X334"/>
    <mergeCell ref="Y333:Y334"/>
    <mergeCell ref="N333:N334"/>
    <mergeCell ref="O333:O334"/>
    <mergeCell ref="P333:P334"/>
    <mergeCell ref="Q333:Q334"/>
    <mergeCell ref="R333:R334"/>
    <mergeCell ref="S333:S334"/>
    <mergeCell ref="H333:H334"/>
    <mergeCell ref="I333:I334"/>
    <mergeCell ref="J333:J334"/>
    <mergeCell ref="K333:K334"/>
    <mergeCell ref="Y335:Y336"/>
    <mergeCell ref="Z335:Z336"/>
    <mergeCell ref="AA335:AA336"/>
    <mergeCell ref="AB335:AB336"/>
    <mergeCell ref="AC335:AC336"/>
    <mergeCell ref="AD335:AD336"/>
    <mergeCell ref="S335:S336"/>
    <mergeCell ref="T335:T336"/>
    <mergeCell ref="U335:U336"/>
    <mergeCell ref="V335:V336"/>
    <mergeCell ref="W335:W336"/>
    <mergeCell ref="X335:X336"/>
    <mergeCell ref="M335:M336"/>
    <mergeCell ref="N335:N336"/>
    <mergeCell ref="O335:O336"/>
    <mergeCell ref="P335:P336"/>
    <mergeCell ref="Q335:Q336"/>
    <mergeCell ref="R335:R336"/>
  </mergeCells>
  <phoneticPr fontId="2"/>
  <conditionalFormatting sqref="C15:AE15 C24:AE24 C78:AD78 C69:AD69 C60:AD60 C51:AD51 C42:AD42 C33:AD33 AE25 AE16 C87:AD87">
    <cfRule type="containsText" dxfId="356" priority="394" operator="containsText" text="日">
      <formula>NOT(ISERROR(SEARCH("日",C15)))</formula>
    </cfRule>
    <cfRule type="containsText" dxfId="355" priority="395" operator="containsText" text="土">
      <formula>NOT(ISERROR(SEARCH("土",C15)))</formula>
    </cfRule>
  </conditionalFormatting>
  <conditionalFormatting sqref="AE33:AE34 AE42:AE43 AE51:AE52 AE60:AE61 AE69:AE70 AE78:AE79 AE87:AE88">
    <cfRule type="containsText" dxfId="354" priority="392" operator="containsText" text="日">
      <formula>NOT(ISERROR(SEARCH("日",AE33)))</formula>
    </cfRule>
    <cfRule type="containsText" dxfId="353" priority="393" operator="containsText" text="土">
      <formula>NOT(ISERROR(SEARCH("土",AE33)))</formula>
    </cfRule>
  </conditionalFormatting>
  <conditionalFormatting sqref="Y3:Z4">
    <cfRule type="cellIs" dxfId="352" priority="389" operator="greaterThanOrEqual">
      <formula>0.285</formula>
    </cfRule>
    <cfRule type="cellIs" dxfId="351" priority="390" operator="greaterThanOrEqual">
      <formula>0.25</formula>
    </cfRule>
    <cfRule type="cellIs" dxfId="350" priority="391" operator="greaterThanOrEqual">
      <formula>0.214</formula>
    </cfRule>
  </conditionalFormatting>
  <conditionalFormatting sqref="C213:AD213">
    <cfRule type="containsText" dxfId="349" priority="331" operator="containsText" text="日">
      <formula>NOT(ISERROR(SEARCH("日",C213)))</formula>
    </cfRule>
    <cfRule type="containsText" dxfId="348" priority="332" operator="containsText" text="土">
      <formula>NOT(ISERROR(SEARCH("土",C213)))</formula>
    </cfRule>
  </conditionalFormatting>
  <conditionalFormatting sqref="AE213:AE214">
    <cfRule type="containsText" dxfId="347" priority="329" operator="containsText" text="日">
      <formula>NOT(ISERROR(SEARCH("日",AE213)))</formula>
    </cfRule>
    <cfRule type="containsText" dxfId="346" priority="330" operator="containsText" text="土">
      <formula>NOT(ISERROR(SEARCH("土",AE213)))</formula>
    </cfRule>
  </conditionalFormatting>
  <conditionalFormatting sqref="C96:AD96">
    <cfRule type="containsText" dxfId="345" priority="383" operator="containsText" text="日">
      <formula>NOT(ISERROR(SEARCH("日",C96)))</formula>
    </cfRule>
    <cfRule type="containsText" dxfId="344" priority="384" operator="containsText" text="土">
      <formula>NOT(ISERROR(SEARCH("土",C96)))</formula>
    </cfRule>
  </conditionalFormatting>
  <conditionalFormatting sqref="AE96:AE97">
    <cfRule type="containsText" dxfId="343" priority="381" operator="containsText" text="日">
      <formula>NOT(ISERROR(SEARCH("日",AE96)))</formula>
    </cfRule>
    <cfRule type="containsText" dxfId="342" priority="382" operator="containsText" text="土">
      <formula>NOT(ISERROR(SEARCH("土",AE96)))</formula>
    </cfRule>
  </conditionalFormatting>
  <conditionalFormatting sqref="C222:AD222">
    <cfRule type="containsText" dxfId="341" priority="327" operator="containsText" text="日">
      <formula>NOT(ISERROR(SEARCH("日",C222)))</formula>
    </cfRule>
    <cfRule type="containsText" dxfId="340" priority="328" operator="containsText" text="土">
      <formula>NOT(ISERROR(SEARCH("土",C222)))</formula>
    </cfRule>
  </conditionalFormatting>
  <conditionalFormatting sqref="AE222:AE223">
    <cfRule type="containsText" dxfId="339" priority="325" operator="containsText" text="日">
      <formula>NOT(ISERROR(SEARCH("日",AE222)))</formula>
    </cfRule>
    <cfRule type="containsText" dxfId="338" priority="326" operator="containsText" text="土">
      <formula>NOT(ISERROR(SEARCH("土",AE222)))</formula>
    </cfRule>
  </conditionalFormatting>
  <conditionalFormatting sqref="C105:AD105">
    <cfRule type="containsText" dxfId="337" priority="379" operator="containsText" text="日">
      <formula>NOT(ISERROR(SEARCH("日",C105)))</formula>
    </cfRule>
    <cfRule type="containsText" dxfId="336" priority="380" operator="containsText" text="土">
      <formula>NOT(ISERROR(SEARCH("土",C105)))</formula>
    </cfRule>
  </conditionalFormatting>
  <conditionalFormatting sqref="AE105:AE106">
    <cfRule type="containsText" dxfId="335" priority="377" operator="containsText" text="日">
      <formula>NOT(ISERROR(SEARCH("日",AE105)))</formula>
    </cfRule>
    <cfRule type="containsText" dxfId="334" priority="378" operator="containsText" text="土">
      <formula>NOT(ISERROR(SEARCH("土",AE105)))</formula>
    </cfRule>
  </conditionalFormatting>
  <conditionalFormatting sqref="C114:AD114">
    <cfRule type="containsText" dxfId="333" priority="375" operator="containsText" text="日">
      <formula>NOT(ISERROR(SEARCH("日",C114)))</formula>
    </cfRule>
    <cfRule type="containsText" dxfId="332" priority="376" operator="containsText" text="土">
      <formula>NOT(ISERROR(SEARCH("土",C114)))</formula>
    </cfRule>
  </conditionalFormatting>
  <conditionalFormatting sqref="AE114:AE115">
    <cfRule type="containsText" dxfId="331" priority="373" operator="containsText" text="日">
      <formula>NOT(ISERROR(SEARCH("日",AE114)))</formula>
    </cfRule>
    <cfRule type="containsText" dxfId="330" priority="374" operator="containsText" text="土">
      <formula>NOT(ISERROR(SEARCH("土",AE114)))</formula>
    </cfRule>
  </conditionalFormatting>
  <conditionalFormatting sqref="C231:AD231">
    <cfRule type="containsText" dxfId="329" priority="323" operator="containsText" text="日">
      <formula>NOT(ISERROR(SEARCH("日",C231)))</formula>
    </cfRule>
    <cfRule type="containsText" dxfId="328" priority="324" operator="containsText" text="土">
      <formula>NOT(ISERROR(SEARCH("土",C231)))</formula>
    </cfRule>
  </conditionalFormatting>
  <conditionalFormatting sqref="AE231:AE232">
    <cfRule type="containsText" dxfId="327" priority="321" operator="containsText" text="日">
      <formula>NOT(ISERROR(SEARCH("日",AE231)))</formula>
    </cfRule>
    <cfRule type="containsText" dxfId="326" priority="322" operator="containsText" text="土">
      <formula>NOT(ISERROR(SEARCH("土",AE231)))</formula>
    </cfRule>
  </conditionalFormatting>
  <conditionalFormatting sqref="C123:AD123">
    <cfRule type="containsText" dxfId="325" priority="371" operator="containsText" text="日">
      <formula>NOT(ISERROR(SEARCH("日",C123)))</formula>
    </cfRule>
    <cfRule type="containsText" dxfId="324" priority="372" operator="containsText" text="土">
      <formula>NOT(ISERROR(SEARCH("土",C123)))</formula>
    </cfRule>
  </conditionalFormatting>
  <conditionalFormatting sqref="AE123:AE124">
    <cfRule type="containsText" dxfId="323" priority="369" operator="containsText" text="日">
      <formula>NOT(ISERROR(SEARCH("日",AE123)))</formula>
    </cfRule>
    <cfRule type="containsText" dxfId="322" priority="370" operator="containsText" text="土">
      <formula>NOT(ISERROR(SEARCH("土",AE123)))</formula>
    </cfRule>
  </conditionalFormatting>
  <conditionalFormatting sqref="C132:AD132">
    <cfRule type="containsText" dxfId="321" priority="367" operator="containsText" text="日">
      <formula>NOT(ISERROR(SEARCH("日",C132)))</formula>
    </cfRule>
    <cfRule type="containsText" dxfId="320" priority="368" operator="containsText" text="土">
      <formula>NOT(ISERROR(SEARCH("土",C132)))</formula>
    </cfRule>
  </conditionalFormatting>
  <conditionalFormatting sqref="AE132:AE133">
    <cfRule type="containsText" dxfId="319" priority="365" operator="containsText" text="日">
      <formula>NOT(ISERROR(SEARCH("日",AE132)))</formula>
    </cfRule>
    <cfRule type="containsText" dxfId="318" priority="366" operator="containsText" text="土">
      <formula>NOT(ISERROR(SEARCH("土",AE132)))</formula>
    </cfRule>
  </conditionalFormatting>
  <conditionalFormatting sqref="C240:AD240">
    <cfRule type="containsText" dxfId="317" priority="319" operator="containsText" text="日">
      <formula>NOT(ISERROR(SEARCH("日",C240)))</formula>
    </cfRule>
    <cfRule type="containsText" dxfId="316" priority="320" operator="containsText" text="土">
      <formula>NOT(ISERROR(SEARCH("土",C240)))</formula>
    </cfRule>
  </conditionalFormatting>
  <conditionalFormatting sqref="AE240:AE241">
    <cfRule type="containsText" dxfId="315" priority="317" operator="containsText" text="日">
      <formula>NOT(ISERROR(SEARCH("日",AE240)))</formula>
    </cfRule>
    <cfRule type="containsText" dxfId="314" priority="318" operator="containsText" text="土">
      <formula>NOT(ISERROR(SEARCH("土",AE240)))</formula>
    </cfRule>
  </conditionalFormatting>
  <conditionalFormatting sqref="C141:AD141">
    <cfRule type="containsText" dxfId="313" priority="363" operator="containsText" text="日">
      <formula>NOT(ISERROR(SEARCH("日",C141)))</formula>
    </cfRule>
    <cfRule type="containsText" dxfId="312" priority="364" operator="containsText" text="土">
      <formula>NOT(ISERROR(SEARCH("土",C141)))</formula>
    </cfRule>
  </conditionalFormatting>
  <conditionalFormatting sqref="AE141:AE142">
    <cfRule type="containsText" dxfId="311" priority="361" operator="containsText" text="日">
      <formula>NOT(ISERROR(SEARCH("日",AE141)))</formula>
    </cfRule>
    <cfRule type="containsText" dxfId="310" priority="362" operator="containsText" text="土">
      <formula>NOT(ISERROR(SEARCH("土",AE141)))</formula>
    </cfRule>
  </conditionalFormatting>
  <conditionalFormatting sqref="C150:AD150">
    <cfRule type="containsText" dxfId="309" priority="359" operator="containsText" text="日">
      <formula>NOT(ISERROR(SEARCH("日",C150)))</formula>
    </cfRule>
    <cfRule type="containsText" dxfId="308" priority="360" operator="containsText" text="土">
      <formula>NOT(ISERROR(SEARCH("土",C150)))</formula>
    </cfRule>
  </conditionalFormatting>
  <conditionalFormatting sqref="AE150:AE151">
    <cfRule type="containsText" dxfId="307" priority="357" operator="containsText" text="日">
      <formula>NOT(ISERROR(SEARCH("日",AE150)))</formula>
    </cfRule>
    <cfRule type="containsText" dxfId="306" priority="358" operator="containsText" text="土">
      <formula>NOT(ISERROR(SEARCH("土",AE150)))</formula>
    </cfRule>
  </conditionalFormatting>
  <conditionalFormatting sqref="C249:AD249">
    <cfRule type="containsText" dxfId="305" priority="315" operator="containsText" text="日">
      <formula>NOT(ISERROR(SEARCH("日",C249)))</formula>
    </cfRule>
    <cfRule type="containsText" dxfId="304" priority="316" operator="containsText" text="土">
      <formula>NOT(ISERROR(SEARCH("土",C249)))</formula>
    </cfRule>
  </conditionalFormatting>
  <conditionalFormatting sqref="AE249:AE250">
    <cfRule type="containsText" dxfId="303" priority="313" operator="containsText" text="日">
      <formula>NOT(ISERROR(SEARCH("日",AE249)))</formula>
    </cfRule>
    <cfRule type="containsText" dxfId="302" priority="314" operator="containsText" text="土">
      <formula>NOT(ISERROR(SEARCH("土",AE249)))</formula>
    </cfRule>
  </conditionalFormatting>
  <conditionalFormatting sqref="C159:AD159">
    <cfRule type="containsText" dxfId="301" priority="355" operator="containsText" text="日">
      <formula>NOT(ISERROR(SEARCH("日",C159)))</formula>
    </cfRule>
    <cfRule type="containsText" dxfId="300" priority="356" operator="containsText" text="土">
      <formula>NOT(ISERROR(SEARCH("土",C159)))</formula>
    </cfRule>
  </conditionalFormatting>
  <conditionalFormatting sqref="AE159:AE160">
    <cfRule type="containsText" dxfId="299" priority="353" operator="containsText" text="日">
      <formula>NOT(ISERROR(SEARCH("日",AE159)))</formula>
    </cfRule>
    <cfRule type="containsText" dxfId="298" priority="354" operator="containsText" text="土">
      <formula>NOT(ISERROR(SEARCH("土",AE159)))</formula>
    </cfRule>
  </conditionalFormatting>
  <conditionalFormatting sqref="C168:AD168">
    <cfRule type="containsText" dxfId="297" priority="351" operator="containsText" text="日">
      <formula>NOT(ISERROR(SEARCH("日",C168)))</formula>
    </cfRule>
    <cfRule type="containsText" dxfId="296" priority="352" operator="containsText" text="土">
      <formula>NOT(ISERROR(SEARCH("土",C168)))</formula>
    </cfRule>
  </conditionalFormatting>
  <conditionalFormatting sqref="AE168:AE169">
    <cfRule type="containsText" dxfId="295" priority="349" operator="containsText" text="日">
      <formula>NOT(ISERROR(SEARCH("日",AE168)))</formula>
    </cfRule>
    <cfRule type="containsText" dxfId="294" priority="350" operator="containsText" text="土">
      <formula>NOT(ISERROR(SEARCH("土",AE168)))</formula>
    </cfRule>
  </conditionalFormatting>
  <conditionalFormatting sqref="C258:AD258">
    <cfRule type="containsText" dxfId="293" priority="311" operator="containsText" text="日">
      <formula>NOT(ISERROR(SEARCH("日",C258)))</formula>
    </cfRule>
    <cfRule type="containsText" dxfId="292" priority="312" operator="containsText" text="土">
      <formula>NOT(ISERROR(SEARCH("土",C258)))</formula>
    </cfRule>
  </conditionalFormatting>
  <conditionalFormatting sqref="AE258:AE259">
    <cfRule type="containsText" dxfId="291" priority="309" operator="containsText" text="日">
      <formula>NOT(ISERROR(SEARCH("日",AE258)))</formula>
    </cfRule>
    <cfRule type="containsText" dxfId="290" priority="310" operator="containsText" text="土">
      <formula>NOT(ISERROR(SEARCH("土",AE258)))</formula>
    </cfRule>
  </conditionalFormatting>
  <conditionalFormatting sqref="C177:AD177">
    <cfRule type="containsText" dxfId="289" priority="347" operator="containsText" text="日">
      <formula>NOT(ISERROR(SEARCH("日",C177)))</formula>
    </cfRule>
    <cfRule type="containsText" dxfId="288" priority="348" operator="containsText" text="土">
      <formula>NOT(ISERROR(SEARCH("土",C177)))</formula>
    </cfRule>
  </conditionalFormatting>
  <conditionalFormatting sqref="AE177:AE178">
    <cfRule type="containsText" dxfId="287" priority="345" operator="containsText" text="日">
      <formula>NOT(ISERROR(SEARCH("日",AE177)))</formula>
    </cfRule>
    <cfRule type="containsText" dxfId="286" priority="346" operator="containsText" text="土">
      <formula>NOT(ISERROR(SEARCH("土",AE177)))</formula>
    </cfRule>
  </conditionalFormatting>
  <conditionalFormatting sqref="C186:AD186">
    <cfRule type="containsText" dxfId="285" priority="343" operator="containsText" text="日">
      <formula>NOT(ISERROR(SEARCH("日",C186)))</formula>
    </cfRule>
    <cfRule type="containsText" dxfId="284" priority="344" operator="containsText" text="土">
      <formula>NOT(ISERROR(SEARCH("土",C186)))</formula>
    </cfRule>
  </conditionalFormatting>
  <conditionalFormatting sqref="AE186:AE187">
    <cfRule type="containsText" dxfId="283" priority="341" operator="containsText" text="日">
      <formula>NOT(ISERROR(SEARCH("日",AE186)))</formula>
    </cfRule>
    <cfRule type="containsText" dxfId="282" priority="342" operator="containsText" text="土">
      <formula>NOT(ISERROR(SEARCH("土",AE186)))</formula>
    </cfRule>
  </conditionalFormatting>
  <conditionalFormatting sqref="C267:AD267">
    <cfRule type="containsText" dxfId="281" priority="307" operator="containsText" text="日">
      <formula>NOT(ISERROR(SEARCH("日",C267)))</formula>
    </cfRule>
    <cfRule type="containsText" dxfId="280" priority="308" operator="containsText" text="土">
      <formula>NOT(ISERROR(SEARCH("土",C267)))</formula>
    </cfRule>
  </conditionalFormatting>
  <conditionalFormatting sqref="AE267:AE268">
    <cfRule type="containsText" dxfId="279" priority="305" operator="containsText" text="日">
      <formula>NOT(ISERROR(SEARCH("日",AE267)))</formula>
    </cfRule>
    <cfRule type="containsText" dxfId="278" priority="306" operator="containsText" text="土">
      <formula>NOT(ISERROR(SEARCH("土",AE267)))</formula>
    </cfRule>
  </conditionalFormatting>
  <conditionalFormatting sqref="C195:AD195">
    <cfRule type="containsText" dxfId="277" priority="339" operator="containsText" text="日">
      <formula>NOT(ISERROR(SEARCH("日",C195)))</formula>
    </cfRule>
    <cfRule type="containsText" dxfId="276" priority="340" operator="containsText" text="土">
      <formula>NOT(ISERROR(SEARCH("土",C195)))</formula>
    </cfRule>
  </conditionalFormatting>
  <conditionalFormatting sqref="AE195:AE196">
    <cfRule type="containsText" dxfId="275" priority="337" operator="containsText" text="日">
      <formula>NOT(ISERROR(SEARCH("日",AE195)))</formula>
    </cfRule>
    <cfRule type="containsText" dxfId="274" priority="338" operator="containsText" text="土">
      <formula>NOT(ISERROR(SEARCH("土",AE195)))</formula>
    </cfRule>
  </conditionalFormatting>
  <conditionalFormatting sqref="C204:AD204">
    <cfRule type="containsText" dxfId="273" priority="335" operator="containsText" text="日">
      <formula>NOT(ISERROR(SEARCH("日",C204)))</formula>
    </cfRule>
    <cfRule type="containsText" dxfId="272" priority="336" operator="containsText" text="土">
      <formula>NOT(ISERROR(SEARCH("土",C204)))</formula>
    </cfRule>
  </conditionalFormatting>
  <conditionalFormatting sqref="AE204:AE205">
    <cfRule type="containsText" dxfId="271" priority="333" operator="containsText" text="日">
      <formula>NOT(ISERROR(SEARCH("日",AE204)))</formula>
    </cfRule>
    <cfRule type="containsText" dxfId="270" priority="334" operator="containsText" text="土">
      <formula>NOT(ISERROR(SEARCH("土",AE204)))</formula>
    </cfRule>
  </conditionalFormatting>
  <conditionalFormatting sqref="C276:AD276">
    <cfRule type="containsText" dxfId="269" priority="303" operator="containsText" text="日">
      <formula>NOT(ISERROR(SEARCH("日",C276)))</formula>
    </cfRule>
    <cfRule type="containsText" dxfId="268" priority="304" operator="containsText" text="土">
      <formula>NOT(ISERROR(SEARCH("土",C276)))</formula>
    </cfRule>
  </conditionalFormatting>
  <conditionalFormatting sqref="AE276:AE277">
    <cfRule type="containsText" dxfId="267" priority="301" operator="containsText" text="日">
      <formula>NOT(ISERROR(SEARCH("日",AE276)))</formula>
    </cfRule>
    <cfRule type="containsText" dxfId="266" priority="302" operator="containsText" text="土">
      <formula>NOT(ISERROR(SEARCH("土",AE276)))</formula>
    </cfRule>
  </conditionalFormatting>
  <conditionalFormatting sqref="C285:AD285">
    <cfRule type="containsText" dxfId="265" priority="299" operator="containsText" text="日">
      <formula>NOT(ISERROR(SEARCH("日",C285)))</formula>
    </cfRule>
    <cfRule type="containsText" dxfId="264" priority="300" operator="containsText" text="土">
      <formula>NOT(ISERROR(SEARCH("土",C285)))</formula>
    </cfRule>
  </conditionalFormatting>
  <conditionalFormatting sqref="AE285:AE286">
    <cfRule type="containsText" dxfId="263" priority="297" operator="containsText" text="日">
      <formula>NOT(ISERROR(SEARCH("日",AE285)))</formula>
    </cfRule>
    <cfRule type="containsText" dxfId="262" priority="298" operator="containsText" text="土">
      <formula>NOT(ISERROR(SEARCH("土",AE285)))</formula>
    </cfRule>
  </conditionalFormatting>
  <conditionalFormatting sqref="C294:AD294">
    <cfRule type="containsText" dxfId="261" priority="295" operator="containsText" text="日">
      <formula>NOT(ISERROR(SEARCH("日",C294)))</formula>
    </cfRule>
    <cfRule type="containsText" dxfId="260" priority="296" operator="containsText" text="土">
      <formula>NOT(ISERROR(SEARCH("土",C294)))</formula>
    </cfRule>
  </conditionalFormatting>
  <conditionalFormatting sqref="AE294:AE295">
    <cfRule type="containsText" dxfId="259" priority="293" operator="containsText" text="日">
      <formula>NOT(ISERROR(SEARCH("日",AE294)))</formula>
    </cfRule>
    <cfRule type="containsText" dxfId="258" priority="294" operator="containsText" text="土">
      <formula>NOT(ISERROR(SEARCH("土",AE294)))</formula>
    </cfRule>
  </conditionalFormatting>
  <conditionalFormatting sqref="C303:AD303">
    <cfRule type="containsText" dxfId="257" priority="291" operator="containsText" text="日">
      <formula>NOT(ISERROR(SEARCH("日",C303)))</formula>
    </cfRule>
    <cfRule type="containsText" dxfId="256" priority="292" operator="containsText" text="土">
      <formula>NOT(ISERROR(SEARCH("土",C303)))</formula>
    </cfRule>
  </conditionalFormatting>
  <conditionalFormatting sqref="AE303:AE304">
    <cfRule type="containsText" dxfId="255" priority="289" operator="containsText" text="日">
      <formula>NOT(ISERROR(SEARCH("日",AE303)))</formula>
    </cfRule>
    <cfRule type="containsText" dxfId="254" priority="290" operator="containsText" text="土">
      <formula>NOT(ISERROR(SEARCH("土",AE303)))</formula>
    </cfRule>
  </conditionalFormatting>
  <conditionalFormatting sqref="C312:AD312">
    <cfRule type="containsText" dxfId="253" priority="287" operator="containsText" text="日">
      <formula>NOT(ISERROR(SEARCH("日",C312)))</formula>
    </cfRule>
    <cfRule type="containsText" dxfId="252" priority="288" operator="containsText" text="土">
      <formula>NOT(ISERROR(SEARCH("土",C312)))</formula>
    </cfRule>
  </conditionalFormatting>
  <conditionalFormatting sqref="AE312:AE313">
    <cfRule type="containsText" dxfId="251" priority="285" operator="containsText" text="日">
      <formula>NOT(ISERROR(SEARCH("日",AE312)))</formula>
    </cfRule>
    <cfRule type="containsText" dxfId="250" priority="286" operator="containsText" text="土">
      <formula>NOT(ISERROR(SEARCH("土",AE312)))</formula>
    </cfRule>
  </conditionalFormatting>
  <conditionalFormatting sqref="C321:AD321">
    <cfRule type="containsText" dxfId="249" priority="283" operator="containsText" text="日">
      <formula>NOT(ISERROR(SEARCH("日",C321)))</formula>
    </cfRule>
    <cfRule type="containsText" dxfId="248" priority="284" operator="containsText" text="土">
      <formula>NOT(ISERROR(SEARCH("土",C321)))</formula>
    </cfRule>
  </conditionalFormatting>
  <conditionalFormatting sqref="AE321:AE322">
    <cfRule type="containsText" dxfId="247" priority="281" operator="containsText" text="日">
      <formula>NOT(ISERROR(SEARCH("日",AE321)))</formula>
    </cfRule>
    <cfRule type="containsText" dxfId="246" priority="282" operator="containsText" text="土">
      <formula>NOT(ISERROR(SEARCH("土",AE321)))</formula>
    </cfRule>
  </conditionalFormatting>
  <conditionalFormatting sqref="C330:AD330">
    <cfRule type="containsText" dxfId="245" priority="279" operator="containsText" text="日">
      <formula>NOT(ISERROR(SEARCH("日",C330)))</formula>
    </cfRule>
    <cfRule type="containsText" dxfId="244" priority="280" operator="containsText" text="土">
      <formula>NOT(ISERROR(SEARCH("土",C330)))</formula>
    </cfRule>
  </conditionalFormatting>
  <conditionalFormatting sqref="AE330:AE331">
    <cfRule type="containsText" dxfId="243" priority="277" operator="containsText" text="日">
      <formula>NOT(ISERROR(SEARCH("日",AE330)))</formula>
    </cfRule>
    <cfRule type="containsText" dxfId="242" priority="278" operator="containsText" text="土">
      <formula>NOT(ISERROR(SEARCH("土",AE330)))</formula>
    </cfRule>
  </conditionalFormatting>
  <conditionalFormatting sqref="C14:AD14">
    <cfRule type="cellIs" dxfId="241" priority="274" operator="greaterThanOrEqual">
      <formula>$G$5</formula>
    </cfRule>
  </conditionalFormatting>
  <conditionalFormatting sqref="C23:AD23">
    <cfRule type="cellIs" dxfId="240" priority="273" operator="greaterThan">
      <formula>$G$5</formula>
    </cfRule>
  </conditionalFormatting>
  <conditionalFormatting sqref="C32:AD32">
    <cfRule type="cellIs" dxfId="239" priority="272" operator="greaterThan">
      <formula>$G$5</formula>
    </cfRule>
  </conditionalFormatting>
  <conditionalFormatting sqref="C41:AD41">
    <cfRule type="cellIs" dxfId="238" priority="271" operator="greaterThan">
      <formula>$G$5</formula>
    </cfRule>
  </conditionalFormatting>
  <conditionalFormatting sqref="C50:AD50">
    <cfRule type="cellIs" dxfId="237" priority="270" operator="greaterThan">
      <formula>$G$5</formula>
    </cfRule>
  </conditionalFormatting>
  <conditionalFormatting sqref="C59:AD59">
    <cfRule type="cellIs" dxfId="236" priority="269" operator="greaterThan">
      <formula>$G$5</formula>
    </cfRule>
  </conditionalFormatting>
  <conditionalFormatting sqref="C68:AD68">
    <cfRule type="cellIs" dxfId="235" priority="268" operator="greaterThan">
      <formula>$G$5</formula>
    </cfRule>
  </conditionalFormatting>
  <conditionalFormatting sqref="C77:AD77">
    <cfRule type="cellIs" dxfId="234" priority="267" operator="greaterThan">
      <formula>$G$5</formula>
    </cfRule>
  </conditionalFormatting>
  <conditionalFormatting sqref="C86:AD86">
    <cfRule type="cellIs" dxfId="233" priority="266" operator="greaterThan">
      <formula>$G$5</formula>
    </cfRule>
  </conditionalFormatting>
  <conditionalFormatting sqref="C95:AD95">
    <cfRule type="cellIs" dxfId="232" priority="265" operator="greaterThan">
      <formula>$G$5</formula>
    </cfRule>
  </conditionalFormatting>
  <conditionalFormatting sqref="C104:AD104">
    <cfRule type="cellIs" dxfId="231" priority="264" operator="greaterThan">
      <formula>$G$5</formula>
    </cfRule>
  </conditionalFormatting>
  <conditionalFormatting sqref="C113:AD113">
    <cfRule type="cellIs" dxfId="230" priority="263" operator="greaterThan">
      <formula>$G$5</formula>
    </cfRule>
  </conditionalFormatting>
  <conditionalFormatting sqref="C122:AD122">
    <cfRule type="cellIs" dxfId="229" priority="262" operator="greaterThan">
      <formula>$G$5</formula>
    </cfRule>
  </conditionalFormatting>
  <conditionalFormatting sqref="C131:AD131">
    <cfRule type="cellIs" dxfId="228" priority="261" operator="greaterThan">
      <formula>$G$5</formula>
    </cfRule>
  </conditionalFormatting>
  <conditionalFormatting sqref="C140:AD140">
    <cfRule type="cellIs" dxfId="227" priority="260" operator="greaterThan">
      <formula>$G$5</formula>
    </cfRule>
  </conditionalFormatting>
  <conditionalFormatting sqref="C149:AD149">
    <cfRule type="cellIs" dxfId="226" priority="259" operator="greaterThan">
      <formula>$G$5</formula>
    </cfRule>
  </conditionalFormatting>
  <conditionalFormatting sqref="C158:AD158">
    <cfRule type="cellIs" dxfId="225" priority="258" operator="greaterThan">
      <formula>$G$5</formula>
    </cfRule>
  </conditionalFormatting>
  <conditionalFormatting sqref="C167:AD167">
    <cfRule type="cellIs" dxfId="224" priority="257" operator="greaterThan">
      <formula>$G$5</formula>
    </cfRule>
  </conditionalFormatting>
  <conditionalFormatting sqref="C176:AD176">
    <cfRule type="cellIs" dxfId="223" priority="256" operator="greaterThan">
      <formula>$G$5</formula>
    </cfRule>
  </conditionalFormatting>
  <conditionalFormatting sqref="C185:AD185">
    <cfRule type="cellIs" dxfId="222" priority="255" operator="greaterThan">
      <formula>$G$5</formula>
    </cfRule>
  </conditionalFormatting>
  <conditionalFormatting sqref="C194:AD194">
    <cfRule type="cellIs" dxfId="221" priority="254" operator="greaterThan">
      <formula>$G$5</formula>
    </cfRule>
  </conditionalFormatting>
  <conditionalFormatting sqref="C203:AD203">
    <cfRule type="cellIs" dxfId="220" priority="253" operator="greaterThan">
      <formula>$G$5</formula>
    </cfRule>
  </conditionalFormatting>
  <conditionalFormatting sqref="C212:AD212">
    <cfRule type="cellIs" dxfId="219" priority="252" operator="greaterThan">
      <formula>$G$5</formula>
    </cfRule>
  </conditionalFormatting>
  <conditionalFormatting sqref="C221:AD221">
    <cfRule type="cellIs" dxfId="218" priority="251" operator="greaterThan">
      <formula>$G$5</formula>
    </cfRule>
  </conditionalFormatting>
  <conditionalFormatting sqref="C230:AD230">
    <cfRule type="cellIs" dxfId="217" priority="250" operator="greaterThan">
      <formula>$G$5</formula>
    </cfRule>
  </conditionalFormatting>
  <conditionalFormatting sqref="C239:AD239">
    <cfRule type="cellIs" dxfId="216" priority="249" operator="greaterThan">
      <formula>$G$5</formula>
    </cfRule>
  </conditionalFormatting>
  <conditionalFormatting sqref="C248:AD248">
    <cfRule type="cellIs" dxfId="215" priority="248" operator="greaterThan">
      <formula>$G$5</formula>
    </cfRule>
  </conditionalFormatting>
  <conditionalFormatting sqref="C257:AD257">
    <cfRule type="cellIs" dxfId="214" priority="247" operator="greaterThan">
      <formula>$G$5</formula>
    </cfRule>
  </conditionalFormatting>
  <conditionalFormatting sqref="C266:AD266">
    <cfRule type="cellIs" dxfId="213" priority="246" operator="greaterThan">
      <formula>$G$5</formula>
    </cfRule>
  </conditionalFormatting>
  <conditionalFormatting sqref="C275:AD275">
    <cfRule type="cellIs" dxfId="212" priority="245" operator="greaterThan">
      <formula>$G$5</formula>
    </cfRule>
  </conditionalFormatting>
  <conditionalFormatting sqref="C284:AD284">
    <cfRule type="cellIs" dxfId="211" priority="244" operator="greaterThan">
      <formula>$G$5</formula>
    </cfRule>
  </conditionalFormatting>
  <conditionalFormatting sqref="C293:AD293">
    <cfRule type="cellIs" dxfId="210" priority="243" operator="greaterThan">
      <formula>$G$5</formula>
    </cfRule>
  </conditionalFormatting>
  <conditionalFormatting sqref="C302:AD302">
    <cfRule type="cellIs" dxfId="209" priority="242" operator="greaterThan">
      <formula>$G$5</formula>
    </cfRule>
  </conditionalFormatting>
  <conditionalFormatting sqref="C311:AD311">
    <cfRule type="cellIs" dxfId="208" priority="241" operator="greaterThan">
      <formula>$G$5</formula>
    </cfRule>
  </conditionalFormatting>
  <conditionalFormatting sqref="C320:AD320">
    <cfRule type="cellIs" dxfId="207" priority="240" operator="greaterThan">
      <formula>$G$5</formula>
    </cfRule>
  </conditionalFormatting>
  <conditionalFormatting sqref="C329:AD329">
    <cfRule type="cellIs" dxfId="206" priority="239" operator="greaterThan">
      <formula>$G$5</formula>
    </cfRule>
  </conditionalFormatting>
  <conditionalFormatting sqref="AD70">
    <cfRule type="containsText" dxfId="205" priority="205" operator="containsText" text="日">
      <formula>NOT(ISERROR(SEARCH("日",AD70)))</formula>
    </cfRule>
    <cfRule type="containsText" dxfId="204" priority="206" operator="containsText" text="土">
      <formula>NOT(ISERROR(SEARCH("土",AD70)))</formula>
    </cfRule>
  </conditionalFormatting>
  <conditionalFormatting sqref="Y70:AC70">
    <cfRule type="containsText" dxfId="203" priority="203" operator="containsText" text="日">
      <formula>NOT(ISERROR(SEARCH("日",Y70)))</formula>
    </cfRule>
    <cfRule type="containsText" dxfId="202" priority="204" operator="containsText" text="土">
      <formula>NOT(ISERROR(SEARCH("土",Y70)))</formula>
    </cfRule>
  </conditionalFormatting>
  <conditionalFormatting sqref="C79:D79">
    <cfRule type="containsText" dxfId="201" priority="201" operator="containsText" text="日">
      <formula>NOT(ISERROR(SEARCH("日",C79)))</formula>
    </cfRule>
    <cfRule type="containsText" dxfId="200" priority="202" operator="containsText" text="土">
      <formula>NOT(ISERROR(SEARCH("土",C79)))</formula>
    </cfRule>
  </conditionalFormatting>
  <conditionalFormatting sqref="AD79">
    <cfRule type="containsText" dxfId="199" priority="199" operator="containsText" text="日">
      <formula>NOT(ISERROR(SEARCH("日",AD79)))</formula>
    </cfRule>
    <cfRule type="containsText" dxfId="198" priority="200" operator="containsText" text="土">
      <formula>NOT(ISERROR(SEARCH("土",AD79)))</formula>
    </cfRule>
  </conditionalFormatting>
  <conditionalFormatting sqref="E79:AC79">
    <cfRule type="containsText" dxfId="197" priority="197" operator="containsText" text="日">
      <formula>NOT(ISERROR(SEARCH("日",E79)))</formula>
    </cfRule>
    <cfRule type="containsText" dxfId="196" priority="198" operator="containsText" text="土">
      <formula>NOT(ISERROR(SEARCH("土",E79)))</formula>
    </cfRule>
  </conditionalFormatting>
  <conditionalFormatting sqref="C88:D88">
    <cfRule type="containsText" dxfId="195" priority="195" operator="containsText" text="日">
      <formula>NOT(ISERROR(SEARCH("日",C88)))</formula>
    </cfRule>
    <cfRule type="containsText" dxfId="194" priority="196" operator="containsText" text="土">
      <formula>NOT(ISERROR(SEARCH("土",C88)))</formula>
    </cfRule>
  </conditionalFormatting>
  <conditionalFormatting sqref="AD88">
    <cfRule type="containsText" dxfId="193" priority="193" operator="containsText" text="日">
      <formula>NOT(ISERROR(SEARCH("日",AD88)))</formula>
    </cfRule>
    <cfRule type="containsText" dxfId="192" priority="194" operator="containsText" text="土">
      <formula>NOT(ISERROR(SEARCH("土",AD88)))</formula>
    </cfRule>
  </conditionalFormatting>
  <conditionalFormatting sqref="E88:AC88">
    <cfRule type="containsText" dxfId="191" priority="191" operator="containsText" text="日">
      <formula>NOT(ISERROR(SEARCH("日",E88)))</formula>
    </cfRule>
    <cfRule type="containsText" dxfId="190" priority="192" operator="containsText" text="土">
      <formula>NOT(ISERROR(SEARCH("土",E88)))</formula>
    </cfRule>
  </conditionalFormatting>
  <conditionalFormatting sqref="C97:D97">
    <cfRule type="containsText" dxfId="189" priority="189" operator="containsText" text="日">
      <formula>NOT(ISERROR(SEARCH("日",C97)))</formula>
    </cfRule>
    <cfRule type="containsText" dxfId="188" priority="190" operator="containsText" text="土">
      <formula>NOT(ISERROR(SEARCH("土",C97)))</formula>
    </cfRule>
  </conditionalFormatting>
  <conditionalFormatting sqref="AD97">
    <cfRule type="containsText" dxfId="187" priority="187" operator="containsText" text="日">
      <formula>NOT(ISERROR(SEARCH("日",AD97)))</formula>
    </cfRule>
    <cfRule type="containsText" dxfId="186" priority="188" operator="containsText" text="土">
      <formula>NOT(ISERROR(SEARCH("土",AD97)))</formula>
    </cfRule>
  </conditionalFormatting>
  <conditionalFormatting sqref="E97:AC97">
    <cfRule type="containsText" dxfId="185" priority="185" operator="containsText" text="日">
      <formula>NOT(ISERROR(SEARCH("日",E97)))</formula>
    </cfRule>
    <cfRule type="containsText" dxfId="184" priority="186" operator="containsText" text="土">
      <formula>NOT(ISERROR(SEARCH("土",E97)))</formula>
    </cfRule>
  </conditionalFormatting>
  <conditionalFormatting sqref="C106:D106">
    <cfRule type="containsText" dxfId="183" priority="183" operator="containsText" text="日">
      <formula>NOT(ISERROR(SEARCH("日",C106)))</formula>
    </cfRule>
    <cfRule type="containsText" dxfId="182" priority="184" operator="containsText" text="土">
      <formula>NOT(ISERROR(SEARCH("土",C106)))</formula>
    </cfRule>
  </conditionalFormatting>
  <conditionalFormatting sqref="AD106">
    <cfRule type="containsText" dxfId="181" priority="181" operator="containsText" text="日">
      <formula>NOT(ISERROR(SEARCH("日",AD106)))</formula>
    </cfRule>
    <cfRule type="containsText" dxfId="180" priority="182" operator="containsText" text="土">
      <formula>NOT(ISERROR(SEARCH("土",AD106)))</formula>
    </cfRule>
  </conditionalFormatting>
  <conditionalFormatting sqref="E106:AC106">
    <cfRule type="containsText" dxfId="179" priority="179" operator="containsText" text="日">
      <formula>NOT(ISERROR(SEARCH("日",E106)))</formula>
    </cfRule>
    <cfRule type="containsText" dxfId="178" priority="180" operator="containsText" text="土">
      <formula>NOT(ISERROR(SEARCH("土",E106)))</formula>
    </cfRule>
  </conditionalFormatting>
  <conditionalFormatting sqref="C115:D115">
    <cfRule type="containsText" dxfId="177" priority="177" operator="containsText" text="日">
      <formula>NOT(ISERROR(SEARCH("日",C115)))</formula>
    </cfRule>
    <cfRule type="containsText" dxfId="176" priority="178" operator="containsText" text="土">
      <formula>NOT(ISERROR(SEARCH("土",C115)))</formula>
    </cfRule>
  </conditionalFormatting>
  <conditionalFormatting sqref="AD115">
    <cfRule type="containsText" dxfId="175" priority="175" operator="containsText" text="日">
      <formula>NOT(ISERROR(SEARCH("日",AD115)))</formula>
    </cfRule>
    <cfRule type="containsText" dxfId="174" priority="176" operator="containsText" text="土">
      <formula>NOT(ISERROR(SEARCH("土",AD115)))</formula>
    </cfRule>
  </conditionalFormatting>
  <conditionalFormatting sqref="E115:AC115">
    <cfRule type="containsText" dxfId="173" priority="173" operator="containsText" text="日">
      <formula>NOT(ISERROR(SEARCH("日",E115)))</formula>
    </cfRule>
    <cfRule type="containsText" dxfId="172" priority="174" operator="containsText" text="土">
      <formula>NOT(ISERROR(SEARCH("土",E115)))</formula>
    </cfRule>
  </conditionalFormatting>
  <conditionalFormatting sqref="C124:D124">
    <cfRule type="containsText" dxfId="171" priority="171" operator="containsText" text="日">
      <formula>NOT(ISERROR(SEARCH("日",C124)))</formula>
    </cfRule>
    <cfRule type="containsText" dxfId="170" priority="172" operator="containsText" text="土">
      <formula>NOT(ISERROR(SEARCH("土",C124)))</formula>
    </cfRule>
  </conditionalFormatting>
  <conditionalFormatting sqref="AD124">
    <cfRule type="containsText" dxfId="169" priority="169" operator="containsText" text="日">
      <formula>NOT(ISERROR(SEARCH("日",AD124)))</formula>
    </cfRule>
    <cfRule type="containsText" dxfId="168" priority="170" operator="containsText" text="土">
      <formula>NOT(ISERROR(SEARCH("土",AD124)))</formula>
    </cfRule>
  </conditionalFormatting>
  <conditionalFormatting sqref="E124:AC124">
    <cfRule type="containsText" dxfId="167" priority="167" operator="containsText" text="日">
      <formula>NOT(ISERROR(SEARCH("日",E124)))</formula>
    </cfRule>
    <cfRule type="containsText" dxfId="166" priority="168" operator="containsText" text="土">
      <formula>NOT(ISERROR(SEARCH("土",E124)))</formula>
    </cfRule>
  </conditionalFormatting>
  <conditionalFormatting sqref="C133:D133">
    <cfRule type="containsText" dxfId="165" priority="165" operator="containsText" text="日">
      <formula>NOT(ISERROR(SEARCH("日",C133)))</formula>
    </cfRule>
    <cfRule type="containsText" dxfId="164" priority="166" operator="containsText" text="土">
      <formula>NOT(ISERROR(SEARCH("土",C133)))</formula>
    </cfRule>
  </conditionalFormatting>
  <conditionalFormatting sqref="AD133">
    <cfRule type="containsText" dxfId="163" priority="163" operator="containsText" text="日">
      <formula>NOT(ISERROR(SEARCH("日",AD133)))</formula>
    </cfRule>
    <cfRule type="containsText" dxfId="162" priority="164" operator="containsText" text="土">
      <formula>NOT(ISERROR(SEARCH("土",AD133)))</formula>
    </cfRule>
  </conditionalFormatting>
  <conditionalFormatting sqref="E133:AC133">
    <cfRule type="containsText" dxfId="161" priority="161" operator="containsText" text="日">
      <formula>NOT(ISERROR(SEARCH("日",E133)))</formula>
    </cfRule>
    <cfRule type="containsText" dxfId="160" priority="162" operator="containsText" text="土">
      <formula>NOT(ISERROR(SEARCH("土",E133)))</formula>
    </cfRule>
  </conditionalFormatting>
  <conditionalFormatting sqref="C142:D142">
    <cfRule type="containsText" dxfId="159" priority="159" operator="containsText" text="日">
      <formula>NOT(ISERROR(SEARCH("日",C142)))</formula>
    </cfRule>
    <cfRule type="containsText" dxfId="158" priority="160" operator="containsText" text="土">
      <formula>NOT(ISERROR(SEARCH("土",C142)))</formula>
    </cfRule>
  </conditionalFormatting>
  <conditionalFormatting sqref="AD142">
    <cfRule type="containsText" dxfId="157" priority="157" operator="containsText" text="日">
      <formula>NOT(ISERROR(SEARCH("日",AD142)))</formula>
    </cfRule>
    <cfRule type="containsText" dxfId="156" priority="158" operator="containsText" text="土">
      <formula>NOT(ISERROR(SEARCH("土",AD142)))</formula>
    </cfRule>
  </conditionalFormatting>
  <conditionalFormatting sqref="E142:AC142">
    <cfRule type="containsText" dxfId="155" priority="155" operator="containsText" text="日">
      <formula>NOT(ISERROR(SEARCH("日",E142)))</formula>
    </cfRule>
    <cfRule type="containsText" dxfId="154" priority="156" operator="containsText" text="土">
      <formula>NOT(ISERROR(SEARCH("土",E142)))</formula>
    </cfRule>
  </conditionalFormatting>
  <conditionalFormatting sqref="C151:D151">
    <cfRule type="containsText" dxfId="153" priority="153" operator="containsText" text="日">
      <formula>NOT(ISERROR(SEARCH("日",C151)))</formula>
    </cfRule>
    <cfRule type="containsText" dxfId="152" priority="154" operator="containsText" text="土">
      <formula>NOT(ISERROR(SEARCH("土",C151)))</formula>
    </cfRule>
  </conditionalFormatting>
  <conditionalFormatting sqref="AD151">
    <cfRule type="containsText" dxfId="151" priority="151" operator="containsText" text="日">
      <formula>NOT(ISERROR(SEARCH("日",AD151)))</formula>
    </cfRule>
    <cfRule type="containsText" dxfId="150" priority="152" operator="containsText" text="土">
      <formula>NOT(ISERROR(SEARCH("土",AD151)))</formula>
    </cfRule>
  </conditionalFormatting>
  <conditionalFormatting sqref="E151:AC151">
    <cfRule type="containsText" dxfId="149" priority="149" operator="containsText" text="日">
      <formula>NOT(ISERROR(SEARCH("日",E151)))</formula>
    </cfRule>
    <cfRule type="containsText" dxfId="148" priority="150" operator="containsText" text="土">
      <formula>NOT(ISERROR(SEARCH("土",E151)))</formula>
    </cfRule>
  </conditionalFormatting>
  <conditionalFormatting sqref="C160:D160">
    <cfRule type="containsText" dxfId="147" priority="147" operator="containsText" text="日">
      <formula>NOT(ISERROR(SEARCH("日",C160)))</formula>
    </cfRule>
    <cfRule type="containsText" dxfId="146" priority="148" operator="containsText" text="土">
      <formula>NOT(ISERROR(SEARCH("土",C160)))</formula>
    </cfRule>
  </conditionalFormatting>
  <conditionalFormatting sqref="AD160">
    <cfRule type="containsText" dxfId="145" priority="145" operator="containsText" text="日">
      <formula>NOT(ISERROR(SEARCH("日",AD160)))</formula>
    </cfRule>
    <cfRule type="containsText" dxfId="144" priority="146" operator="containsText" text="土">
      <formula>NOT(ISERROR(SEARCH("土",AD160)))</formula>
    </cfRule>
  </conditionalFormatting>
  <conditionalFormatting sqref="E160:AC160">
    <cfRule type="containsText" dxfId="143" priority="143" operator="containsText" text="日">
      <formula>NOT(ISERROR(SEARCH("日",E160)))</formula>
    </cfRule>
    <cfRule type="containsText" dxfId="142" priority="144" operator="containsText" text="土">
      <formula>NOT(ISERROR(SEARCH("土",E160)))</formula>
    </cfRule>
  </conditionalFormatting>
  <conditionalFormatting sqref="C169:D169">
    <cfRule type="containsText" dxfId="141" priority="141" operator="containsText" text="日">
      <formula>NOT(ISERROR(SEARCH("日",C169)))</formula>
    </cfRule>
    <cfRule type="containsText" dxfId="140" priority="142" operator="containsText" text="土">
      <formula>NOT(ISERROR(SEARCH("土",C169)))</formula>
    </cfRule>
  </conditionalFormatting>
  <conditionalFormatting sqref="AD169">
    <cfRule type="containsText" dxfId="139" priority="139" operator="containsText" text="日">
      <formula>NOT(ISERROR(SEARCH("日",AD169)))</formula>
    </cfRule>
    <cfRule type="containsText" dxfId="138" priority="140" operator="containsText" text="土">
      <formula>NOT(ISERROR(SEARCH("土",AD169)))</formula>
    </cfRule>
  </conditionalFormatting>
  <conditionalFormatting sqref="E169:AC169">
    <cfRule type="containsText" dxfId="137" priority="137" operator="containsText" text="日">
      <formula>NOT(ISERROR(SEARCH("日",E169)))</formula>
    </cfRule>
    <cfRule type="containsText" dxfId="136" priority="138" operator="containsText" text="土">
      <formula>NOT(ISERROR(SEARCH("土",E169)))</formula>
    </cfRule>
  </conditionalFormatting>
  <conditionalFormatting sqref="C178:D178">
    <cfRule type="containsText" dxfId="135" priority="135" operator="containsText" text="日">
      <formula>NOT(ISERROR(SEARCH("日",C178)))</formula>
    </cfRule>
    <cfRule type="containsText" dxfId="134" priority="136" operator="containsText" text="土">
      <formula>NOT(ISERROR(SEARCH("土",C178)))</formula>
    </cfRule>
  </conditionalFormatting>
  <conditionalFormatting sqref="AD178">
    <cfRule type="containsText" dxfId="133" priority="133" operator="containsText" text="日">
      <formula>NOT(ISERROR(SEARCH("日",AD178)))</formula>
    </cfRule>
    <cfRule type="containsText" dxfId="132" priority="134" operator="containsText" text="土">
      <formula>NOT(ISERROR(SEARCH("土",AD178)))</formula>
    </cfRule>
  </conditionalFormatting>
  <conditionalFormatting sqref="E178:AC178">
    <cfRule type="containsText" dxfId="131" priority="131" operator="containsText" text="日">
      <formula>NOT(ISERROR(SEARCH("日",E178)))</formula>
    </cfRule>
    <cfRule type="containsText" dxfId="130" priority="132" operator="containsText" text="土">
      <formula>NOT(ISERROR(SEARCH("土",E178)))</formula>
    </cfRule>
  </conditionalFormatting>
  <conditionalFormatting sqref="C187:D187">
    <cfRule type="containsText" dxfId="129" priority="129" operator="containsText" text="日">
      <formula>NOT(ISERROR(SEARCH("日",C187)))</formula>
    </cfRule>
    <cfRule type="containsText" dxfId="128" priority="130" operator="containsText" text="土">
      <formula>NOT(ISERROR(SEARCH("土",C187)))</formula>
    </cfRule>
  </conditionalFormatting>
  <conditionalFormatting sqref="AD187">
    <cfRule type="containsText" dxfId="127" priority="127" operator="containsText" text="日">
      <formula>NOT(ISERROR(SEARCH("日",AD187)))</formula>
    </cfRule>
    <cfRule type="containsText" dxfId="126" priority="128" operator="containsText" text="土">
      <formula>NOT(ISERROR(SEARCH("土",AD187)))</formula>
    </cfRule>
  </conditionalFormatting>
  <conditionalFormatting sqref="E187:AC187">
    <cfRule type="containsText" dxfId="125" priority="125" operator="containsText" text="日">
      <formula>NOT(ISERROR(SEARCH("日",E187)))</formula>
    </cfRule>
    <cfRule type="containsText" dxfId="124" priority="126" operator="containsText" text="土">
      <formula>NOT(ISERROR(SEARCH("土",E187)))</formula>
    </cfRule>
  </conditionalFormatting>
  <conditionalFormatting sqref="C196:D196">
    <cfRule type="containsText" dxfId="123" priority="123" operator="containsText" text="日">
      <formula>NOT(ISERROR(SEARCH("日",C196)))</formula>
    </cfRule>
    <cfRule type="containsText" dxfId="122" priority="124" operator="containsText" text="土">
      <formula>NOT(ISERROR(SEARCH("土",C196)))</formula>
    </cfRule>
  </conditionalFormatting>
  <conditionalFormatting sqref="AD196">
    <cfRule type="containsText" dxfId="121" priority="121" operator="containsText" text="日">
      <formula>NOT(ISERROR(SEARCH("日",AD196)))</formula>
    </cfRule>
    <cfRule type="containsText" dxfId="120" priority="122" operator="containsText" text="土">
      <formula>NOT(ISERROR(SEARCH("土",AD196)))</formula>
    </cfRule>
  </conditionalFormatting>
  <conditionalFormatting sqref="E196:AC196">
    <cfRule type="containsText" dxfId="119" priority="119" operator="containsText" text="日">
      <formula>NOT(ISERROR(SEARCH("日",E196)))</formula>
    </cfRule>
    <cfRule type="containsText" dxfId="118" priority="120" operator="containsText" text="土">
      <formula>NOT(ISERROR(SEARCH("土",E196)))</formula>
    </cfRule>
  </conditionalFormatting>
  <conditionalFormatting sqref="C205:D205">
    <cfRule type="containsText" dxfId="117" priority="117" operator="containsText" text="日">
      <formula>NOT(ISERROR(SEARCH("日",C205)))</formula>
    </cfRule>
    <cfRule type="containsText" dxfId="116" priority="118" operator="containsText" text="土">
      <formula>NOT(ISERROR(SEARCH("土",C205)))</formula>
    </cfRule>
  </conditionalFormatting>
  <conditionalFormatting sqref="AD205">
    <cfRule type="containsText" dxfId="115" priority="115" operator="containsText" text="日">
      <formula>NOT(ISERROR(SEARCH("日",AD205)))</formula>
    </cfRule>
    <cfRule type="containsText" dxfId="114" priority="116" operator="containsText" text="土">
      <formula>NOT(ISERROR(SEARCH("土",AD205)))</formula>
    </cfRule>
  </conditionalFormatting>
  <conditionalFormatting sqref="E205:AC205">
    <cfRule type="containsText" dxfId="113" priority="113" operator="containsText" text="日">
      <formula>NOT(ISERROR(SEARCH("日",E205)))</formula>
    </cfRule>
    <cfRule type="containsText" dxfId="112" priority="114" operator="containsText" text="土">
      <formula>NOT(ISERROR(SEARCH("土",E205)))</formula>
    </cfRule>
  </conditionalFormatting>
  <conditionalFormatting sqref="C214:D214">
    <cfRule type="containsText" dxfId="111" priority="111" operator="containsText" text="日">
      <formula>NOT(ISERROR(SEARCH("日",C214)))</formula>
    </cfRule>
    <cfRule type="containsText" dxfId="110" priority="112" operator="containsText" text="土">
      <formula>NOT(ISERROR(SEARCH("土",C214)))</formula>
    </cfRule>
  </conditionalFormatting>
  <conditionalFormatting sqref="AD214">
    <cfRule type="containsText" dxfId="109" priority="109" operator="containsText" text="日">
      <formula>NOT(ISERROR(SEARCH("日",AD214)))</formula>
    </cfRule>
    <cfRule type="containsText" dxfId="108" priority="110" operator="containsText" text="土">
      <formula>NOT(ISERROR(SEARCH("土",AD214)))</formula>
    </cfRule>
  </conditionalFormatting>
  <conditionalFormatting sqref="E214:AC214">
    <cfRule type="containsText" dxfId="107" priority="107" operator="containsText" text="日">
      <formula>NOT(ISERROR(SEARCH("日",E214)))</formula>
    </cfRule>
    <cfRule type="containsText" dxfId="106" priority="108" operator="containsText" text="土">
      <formula>NOT(ISERROR(SEARCH("土",E214)))</formula>
    </cfRule>
  </conditionalFormatting>
  <conditionalFormatting sqref="C223:D223">
    <cfRule type="containsText" dxfId="105" priority="105" operator="containsText" text="日">
      <formula>NOT(ISERROR(SEARCH("日",C223)))</formula>
    </cfRule>
    <cfRule type="containsText" dxfId="104" priority="106" operator="containsText" text="土">
      <formula>NOT(ISERROR(SEARCH("土",C223)))</formula>
    </cfRule>
  </conditionalFormatting>
  <conditionalFormatting sqref="AD223">
    <cfRule type="containsText" dxfId="103" priority="103" operator="containsText" text="日">
      <formula>NOT(ISERROR(SEARCH("日",AD223)))</formula>
    </cfRule>
    <cfRule type="containsText" dxfId="102" priority="104" operator="containsText" text="土">
      <formula>NOT(ISERROR(SEARCH("土",AD223)))</formula>
    </cfRule>
  </conditionalFormatting>
  <conditionalFormatting sqref="E223:AC223">
    <cfRule type="containsText" dxfId="101" priority="101" operator="containsText" text="日">
      <formula>NOT(ISERROR(SEARCH("日",E223)))</formula>
    </cfRule>
    <cfRule type="containsText" dxfId="100" priority="102" operator="containsText" text="土">
      <formula>NOT(ISERROR(SEARCH("土",E223)))</formula>
    </cfRule>
  </conditionalFormatting>
  <conditionalFormatting sqref="C232:D232">
    <cfRule type="containsText" dxfId="99" priority="99" operator="containsText" text="日">
      <formula>NOT(ISERROR(SEARCH("日",C232)))</formula>
    </cfRule>
    <cfRule type="containsText" dxfId="98" priority="100" operator="containsText" text="土">
      <formula>NOT(ISERROR(SEARCH("土",C232)))</formula>
    </cfRule>
  </conditionalFormatting>
  <conditionalFormatting sqref="AD232">
    <cfRule type="containsText" dxfId="97" priority="97" operator="containsText" text="日">
      <formula>NOT(ISERROR(SEARCH("日",AD232)))</formula>
    </cfRule>
    <cfRule type="containsText" dxfId="96" priority="98" operator="containsText" text="土">
      <formula>NOT(ISERROR(SEARCH("土",AD232)))</formula>
    </cfRule>
  </conditionalFormatting>
  <conditionalFormatting sqref="E232:AC232">
    <cfRule type="containsText" dxfId="95" priority="95" operator="containsText" text="日">
      <formula>NOT(ISERROR(SEARCH("日",E232)))</formula>
    </cfRule>
    <cfRule type="containsText" dxfId="94" priority="96" operator="containsText" text="土">
      <formula>NOT(ISERROR(SEARCH("土",E232)))</formula>
    </cfRule>
  </conditionalFormatting>
  <conditionalFormatting sqref="C241:D241">
    <cfRule type="containsText" dxfId="93" priority="93" operator="containsText" text="日">
      <formula>NOT(ISERROR(SEARCH("日",C241)))</formula>
    </cfRule>
    <cfRule type="containsText" dxfId="92" priority="94" operator="containsText" text="土">
      <formula>NOT(ISERROR(SEARCH("土",C241)))</formula>
    </cfRule>
  </conditionalFormatting>
  <conditionalFormatting sqref="AD241">
    <cfRule type="containsText" dxfId="91" priority="91" operator="containsText" text="日">
      <formula>NOT(ISERROR(SEARCH("日",AD241)))</formula>
    </cfRule>
    <cfRule type="containsText" dxfId="90" priority="92" operator="containsText" text="土">
      <formula>NOT(ISERROR(SEARCH("土",AD241)))</formula>
    </cfRule>
  </conditionalFormatting>
  <conditionalFormatting sqref="E241:AC241">
    <cfRule type="containsText" dxfId="89" priority="89" operator="containsText" text="日">
      <formula>NOT(ISERROR(SEARCH("日",E241)))</formula>
    </cfRule>
    <cfRule type="containsText" dxfId="88" priority="90" operator="containsText" text="土">
      <formula>NOT(ISERROR(SEARCH("土",E241)))</formula>
    </cfRule>
  </conditionalFormatting>
  <conditionalFormatting sqref="C250:D250">
    <cfRule type="containsText" dxfId="87" priority="87" operator="containsText" text="日">
      <formula>NOT(ISERROR(SEARCH("日",C250)))</formula>
    </cfRule>
    <cfRule type="containsText" dxfId="86" priority="88" operator="containsText" text="土">
      <formula>NOT(ISERROR(SEARCH("土",C250)))</formula>
    </cfRule>
  </conditionalFormatting>
  <conditionalFormatting sqref="AD250">
    <cfRule type="containsText" dxfId="85" priority="85" operator="containsText" text="日">
      <formula>NOT(ISERROR(SEARCH("日",AD250)))</formula>
    </cfRule>
    <cfRule type="containsText" dxfId="84" priority="86" operator="containsText" text="土">
      <formula>NOT(ISERROR(SEARCH("土",AD250)))</formula>
    </cfRule>
  </conditionalFormatting>
  <conditionalFormatting sqref="E250:AC250">
    <cfRule type="containsText" dxfId="83" priority="83" operator="containsText" text="日">
      <formula>NOT(ISERROR(SEARCH("日",E250)))</formula>
    </cfRule>
    <cfRule type="containsText" dxfId="82" priority="84" operator="containsText" text="土">
      <formula>NOT(ISERROR(SEARCH("土",E250)))</formula>
    </cfRule>
  </conditionalFormatting>
  <conditionalFormatting sqref="C259:D259">
    <cfRule type="containsText" dxfId="81" priority="81" operator="containsText" text="日">
      <formula>NOT(ISERROR(SEARCH("日",C259)))</formula>
    </cfRule>
    <cfRule type="containsText" dxfId="80" priority="82" operator="containsText" text="土">
      <formula>NOT(ISERROR(SEARCH("土",C259)))</formula>
    </cfRule>
  </conditionalFormatting>
  <conditionalFormatting sqref="AD259">
    <cfRule type="containsText" dxfId="79" priority="79" operator="containsText" text="日">
      <formula>NOT(ISERROR(SEARCH("日",AD259)))</formula>
    </cfRule>
    <cfRule type="containsText" dxfId="78" priority="80" operator="containsText" text="土">
      <formula>NOT(ISERROR(SEARCH("土",AD259)))</formula>
    </cfRule>
  </conditionalFormatting>
  <conditionalFormatting sqref="E259:AC259">
    <cfRule type="containsText" dxfId="77" priority="77" operator="containsText" text="日">
      <formula>NOT(ISERROR(SEARCH("日",E259)))</formula>
    </cfRule>
    <cfRule type="containsText" dxfId="76" priority="78" operator="containsText" text="土">
      <formula>NOT(ISERROR(SEARCH("土",E259)))</formula>
    </cfRule>
  </conditionalFormatting>
  <conditionalFormatting sqref="C268:D268">
    <cfRule type="containsText" dxfId="75" priority="75" operator="containsText" text="日">
      <formula>NOT(ISERROR(SEARCH("日",C268)))</formula>
    </cfRule>
    <cfRule type="containsText" dxfId="74" priority="76" operator="containsText" text="土">
      <formula>NOT(ISERROR(SEARCH("土",C268)))</formula>
    </cfRule>
  </conditionalFormatting>
  <conditionalFormatting sqref="AD268">
    <cfRule type="containsText" dxfId="73" priority="73" operator="containsText" text="日">
      <formula>NOT(ISERROR(SEARCH("日",AD268)))</formula>
    </cfRule>
    <cfRule type="containsText" dxfId="72" priority="74" operator="containsText" text="土">
      <formula>NOT(ISERROR(SEARCH("土",AD268)))</formula>
    </cfRule>
  </conditionalFormatting>
  <conditionalFormatting sqref="E268:AC268">
    <cfRule type="containsText" dxfId="71" priority="71" operator="containsText" text="日">
      <formula>NOT(ISERROR(SEARCH("日",E268)))</formula>
    </cfRule>
    <cfRule type="containsText" dxfId="70" priority="72" operator="containsText" text="土">
      <formula>NOT(ISERROR(SEARCH("土",E268)))</formula>
    </cfRule>
  </conditionalFormatting>
  <conditionalFormatting sqref="C277:D277">
    <cfRule type="containsText" dxfId="69" priority="69" operator="containsText" text="日">
      <formula>NOT(ISERROR(SEARCH("日",C277)))</formula>
    </cfRule>
    <cfRule type="containsText" dxfId="68" priority="70" operator="containsText" text="土">
      <formula>NOT(ISERROR(SEARCH("土",C277)))</formula>
    </cfRule>
  </conditionalFormatting>
  <conditionalFormatting sqref="AD277">
    <cfRule type="containsText" dxfId="67" priority="67" operator="containsText" text="日">
      <formula>NOT(ISERROR(SEARCH("日",AD277)))</formula>
    </cfRule>
    <cfRule type="containsText" dxfId="66" priority="68" operator="containsText" text="土">
      <formula>NOT(ISERROR(SEARCH("土",AD277)))</formula>
    </cfRule>
  </conditionalFormatting>
  <conditionalFormatting sqref="E277:AC277">
    <cfRule type="containsText" dxfId="65" priority="65" operator="containsText" text="日">
      <formula>NOT(ISERROR(SEARCH("日",E277)))</formula>
    </cfRule>
    <cfRule type="containsText" dxfId="64" priority="66" operator="containsText" text="土">
      <formula>NOT(ISERROR(SEARCH("土",E277)))</formula>
    </cfRule>
  </conditionalFormatting>
  <conditionalFormatting sqref="C286:D286">
    <cfRule type="containsText" dxfId="63" priority="63" operator="containsText" text="日">
      <formula>NOT(ISERROR(SEARCH("日",C286)))</formula>
    </cfRule>
    <cfRule type="containsText" dxfId="62" priority="64" operator="containsText" text="土">
      <formula>NOT(ISERROR(SEARCH("土",C286)))</formula>
    </cfRule>
  </conditionalFormatting>
  <conditionalFormatting sqref="AD286">
    <cfRule type="containsText" dxfId="61" priority="61" operator="containsText" text="日">
      <formula>NOT(ISERROR(SEARCH("日",AD286)))</formula>
    </cfRule>
    <cfRule type="containsText" dxfId="60" priority="62" operator="containsText" text="土">
      <formula>NOT(ISERROR(SEARCH("土",AD286)))</formula>
    </cfRule>
  </conditionalFormatting>
  <conditionalFormatting sqref="E286:AC286">
    <cfRule type="containsText" dxfId="59" priority="59" operator="containsText" text="日">
      <formula>NOT(ISERROR(SEARCH("日",E286)))</formula>
    </cfRule>
    <cfRule type="containsText" dxfId="58" priority="60" operator="containsText" text="土">
      <formula>NOT(ISERROR(SEARCH("土",E286)))</formula>
    </cfRule>
  </conditionalFormatting>
  <conditionalFormatting sqref="C295:D295">
    <cfRule type="containsText" dxfId="57" priority="57" operator="containsText" text="日">
      <formula>NOT(ISERROR(SEARCH("日",C295)))</formula>
    </cfRule>
    <cfRule type="containsText" dxfId="56" priority="58" operator="containsText" text="土">
      <formula>NOT(ISERROR(SEARCH("土",C295)))</formula>
    </cfRule>
  </conditionalFormatting>
  <conditionalFormatting sqref="AD295">
    <cfRule type="containsText" dxfId="55" priority="55" operator="containsText" text="日">
      <formula>NOT(ISERROR(SEARCH("日",AD295)))</formula>
    </cfRule>
    <cfRule type="containsText" dxfId="54" priority="56" operator="containsText" text="土">
      <formula>NOT(ISERROR(SEARCH("土",AD295)))</formula>
    </cfRule>
  </conditionalFormatting>
  <conditionalFormatting sqref="E295:AC295">
    <cfRule type="containsText" dxfId="53" priority="53" operator="containsText" text="日">
      <formula>NOT(ISERROR(SEARCH("日",E295)))</formula>
    </cfRule>
    <cfRule type="containsText" dxfId="52" priority="54" operator="containsText" text="土">
      <formula>NOT(ISERROR(SEARCH("土",E295)))</formula>
    </cfRule>
  </conditionalFormatting>
  <conditionalFormatting sqref="C304:D304">
    <cfRule type="containsText" dxfId="51" priority="51" operator="containsText" text="日">
      <formula>NOT(ISERROR(SEARCH("日",C304)))</formula>
    </cfRule>
    <cfRule type="containsText" dxfId="50" priority="52" operator="containsText" text="土">
      <formula>NOT(ISERROR(SEARCH("土",C304)))</formula>
    </cfRule>
  </conditionalFormatting>
  <conditionalFormatting sqref="AD304">
    <cfRule type="containsText" dxfId="49" priority="49" operator="containsText" text="日">
      <formula>NOT(ISERROR(SEARCH("日",AD304)))</formula>
    </cfRule>
    <cfRule type="containsText" dxfId="48" priority="50" operator="containsText" text="土">
      <formula>NOT(ISERROR(SEARCH("土",AD304)))</formula>
    </cfRule>
  </conditionalFormatting>
  <conditionalFormatting sqref="E304:AC304">
    <cfRule type="containsText" dxfId="47" priority="47" operator="containsText" text="日">
      <formula>NOT(ISERROR(SEARCH("日",E304)))</formula>
    </cfRule>
    <cfRule type="containsText" dxfId="46" priority="48" operator="containsText" text="土">
      <formula>NOT(ISERROR(SEARCH("土",E304)))</formula>
    </cfRule>
  </conditionalFormatting>
  <conditionalFormatting sqref="C313:D313">
    <cfRule type="containsText" dxfId="45" priority="45" operator="containsText" text="日">
      <formula>NOT(ISERROR(SEARCH("日",C313)))</formula>
    </cfRule>
    <cfRule type="containsText" dxfId="44" priority="46" operator="containsText" text="土">
      <formula>NOT(ISERROR(SEARCH("土",C313)))</formula>
    </cfRule>
  </conditionalFormatting>
  <conditionalFormatting sqref="AD313">
    <cfRule type="containsText" dxfId="43" priority="43" operator="containsText" text="日">
      <formula>NOT(ISERROR(SEARCH("日",AD313)))</formula>
    </cfRule>
    <cfRule type="containsText" dxfId="42" priority="44" operator="containsText" text="土">
      <formula>NOT(ISERROR(SEARCH("土",AD313)))</formula>
    </cfRule>
  </conditionalFormatting>
  <conditionalFormatting sqref="E313:AC313">
    <cfRule type="containsText" dxfId="41" priority="41" operator="containsText" text="日">
      <formula>NOT(ISERROR(SEARCH("日",E313)))</formula>
    </cfRule>
    <cfRule type="containsText" dxfId="40" priority="42" operator="containsText" text="土">
      <formula>NOT(ISERROR(SEARCH("土",E313)))</formula>
    </cfRule>
  </conditionalFormatting>
  <conditionalFormatting sqref="C322:D322">
    <cfRule type="containsText" dxfId="39" priority="39" operator="containsText" text="日">
      <formula>NOT(ISERROR(SEARCH("日",C322)))</formula>
    </cfRule>
    <cfRule type="containsText" dxfId="38" priority="40" operator="containsText" text="土">
      <formula>NOT(ISERROR(SEARCH("土",C322)))</formula>
    </cfRule>
  </conditionalFormatting>
  <conditionalFormatting sqref="AD322">
    <cfRule type="containsText" dxfId="37" priority="37" operator="containsText" text="日">
      <formula>NOT(ISERROR(SEARCH("日",AD322)))</formula>
    </cfRule>
    <cfRule type="containsText" dxfId="36" priority="38" operator="containsText" text="土">
      <formula>NOT(ISERROR(SEARCH("土",AD322)))</formula>
    </cfRule>
  </conditionalFormatting>
  <conditionalFormatting sqref="E322:AC322">
    <cfRule type="containsText" dxfId="35" priority="35" operator="containsText" text="日">
      <formula>NOT(ISERROR(SEARCH("日",E322)))</formula>
    </cfRule>
    <cfRule type="containsText" dxfId="34" priority="36" operator="containsText" text="土">
      <formula>NOT(ISERROR(SEARCH("土",E322)))</formula>
    </cfRule>
  </conditionalFormatting>
  <conditionalFormatting sqref="C331:D331">
    <cfRule type="containsText" dxfId="33" priority="33" operator="containsText" text="日">
      <formula>NOT(ISERROR(SEARCH("日",C331)))</formula>
    </cfRule>
    <cfRule type="containsText" dxfId="32" priority="34" operator="containsText" text="土">
      <formula>NOT(ISERROR(SEARCH("土",C331)))</formula>
    </cfRule>
  </conditionalFormatting>
  <conditionalFormatting sqref="AD331">
    <cfRule type="containsText" dxfId="31" priority="31" operator="containsText" text="日">
      <formula>NOT(ISERROR(SEARCH("日",AD331)))</formula>
    </cfRule>
    <cfRule type="containsText" dxfId="30" priority="32" operator="containsText" text="土">
      <formula>NOT(ISERROR(SEARCH("土",AD331)))</formula>
    </cfRule>
  </conditionalFormatting>
  <conditionalFormatting sqref="E331:AC331">
    <cfRule type="containsText" dxfId="29" priority="29" operator="containsText" text="日">
      <formula>NOT(ISERROR(SEARCH("日",E331)))</formula>
    </cfRule>
    <cfRule type="containsText" dxfId="28" priority="30" operator="containsText" text="土">
      <formula>NOT(ISERROR(SEARCH("土",E331)))</formula>
    </cfRule>
  </conditionalFormatting>
  <conditionalFormatting sqref="C16:D16">
    <cfRule type="containsText" dxfId="27" priority="27" operator="containsText" text="日">
      <formula>NOT(ISERROR(SEARCH("日",C16)))</formula>
    </cfRule>
    <cfRule type="containsText" dxfId="26" priority="28" operator="containsText" text="土">
      <formula>NOT(ISERROR(SEARCH("土",C16)))</formula>
    </cfRule>
  </conditionalFormatting>
  <conditionalFormatting sqref="E16:AD16">
    <cfRule type="containsText" dxfId="25" priority="25" operator="containsText" text="日">
      <formula>NOT(ISERROR(SEARCH("日",E16)))</formula>
    </cfRule>
    <cfRule type="containsText" dxfId="24" priority="26" operator="containsText" text="土">
      <formula>NOT(ISERROR(SEARCH("土",E16)))</formula>
    </cfRule>
  </conditionalFormatting>
  <conditionalFormatting sqref="C25:D25">
    <cfRule type="containsText" dxfId="23" priority="23" operator="containsText" text="日">
      <formula>NOT(ISERROR(SEARCH("日",C25)))</formula>
    </cfRule>
    <cfRule type="containsText" dxfId="22" priority="24" operator="containsText" text="土">
      <formula>NOT(ISERROR(SEARCH("土",C25)))</formula>
    </cfRule>
  </conditionalFormatting>
  <conditionalFormatting sqref="E25:AD25">
    <cfRule type="containsText" dxfId="21" priority="21" operator="containsText" text="日">
      <formula>NOT(ISERROR(SEARCH("日",E25)))</formula>
    </cfRule>
    <cfRule type="containsText" dxfId="20" priority="22" operator="containsText" text="土">
      <formula>NOT(ISERROR(SEARCH("土",E25)))</formula>
    </cfRule>
  </conditionalFormatting>
  <conditionalFormatting sqref="C34:D34">
    <cfRule type="containsText" dxfId="19" priority="19" operator="containsText" text="日">
      <formula>NOT(ISERROR(SEARCH("日",C34)))</formula>
    </cfRule>
    <cfRule type="containsText" dxfId="18" priority="20" operator="containsText" text="土">
      <formula>NOT(ISERROR(SEARCH("土",C34)))</formula>
    </cfRule>
  </conditionalFormatting>
  <conditionalFormatting sqref="E34:AD34">
    <cfRule type="containsText" dxfId="17" priority="17" operator="containsText" text="日">
      <formula>NOT(ISERROR(SEARCH("日",E34)))</formula>
    </cfRule>
    <cfRule type="containsText" dxfId="16" priority="18" operator="containsText" text="土">
      <formula>NOT(ISERROR(SEARCH("土",E34)))</formula>
    </cfRule>
  </conditionalFormatting>
  <conditionalFormatting sqref="C43:D43">
    <cfRule type="containsText" dxfId="15" priority="15" operator="containsText" text="日">
      <formula>NOT(ISERROR(SEARCH("日",C43)))</formula>
    </cfRule>
    <cfRule type="containsText" dxfId="14" priority="16" operator="containsText" text="土">
      <formula>NOT(ISERROR(SEARCH("土",C43)))</formula>
    </cfRule>
  </conditionalFormatting>
  <conditionalFormatting sqref="E43:AD43">
    <cfRule type="containsText" dxfId="13" priority="13" operator="containsText" text="日">
      <formula>NOT(ISERROR(SEARCH("日",E43)))</formula>
    </cfRule>
    <cfRule type="containsText" dxfId="12" priority="14" operator="containsText" text="土">
      <formula>NOT(ISERROR(SEARCH("土",E43)))</formula>
    </cfRule>
  </conditionalFormatting>
  <conditionalFormatting sqref="C52:D52">
    <cfRule type="containsText" dxfId="11" priority="11" operator="containsText" text="日">
      <formula>NOT(ISERROR(SEARCH("日",C52)))</formula>
    </cfRule>
    <cfRule type="containsText" dxfId="10" priority="12" operator="containsText" text="土">
      <formula>NOT(ISERROR(SEARCH("土",C52)))</formula>
    </cfRule>
  </conditionalFormatting>
  <conditionalFormatting sqref="E52:AD52">
    <cfRule type="containsText" dxfId="9" priority="9" operator="containsText" text="日">
      <formula>NOT(ISERROR(SEARCH("日",E52)))</formula>
    </cfRule>
    <cfRule type="containsText" dxfId="8" priority="10" operator="containsText" text="土">
      <formula>NOT(ISERROR(SEARCH("土",E52)))</formula>
    </cfRule>
  </conditionalFormatting>
  <conditionalFormatting sqref="C61:D61">
    <cfRule type="containsText" dxfId="7" priority="7" operator="containsText" text="日">
      <formula>NOT(ISERROR(SEARCH("日",C61)))</formula>
    </cfRule>
    <cfRule type="containsText" dxfId="6" priority="8" operator="containsText" text="土">
      <formula>NOT(ISERROR(SEARCH("土",C61)))</formula>
    </cfRule>
  </conditionalFormatting>
  <conditionalFormatting sqref="E61:AD61">
    <cfRule type="containsText" dxfId="5" priority="5" operator="containsText" text="日">
      <formula>NOT(ISERROR(SEARCH("日",E61)))</formula>
    </cfRule>
    <cfRule type="containsText" dxfId="4" priority="6" operator="containsText" text="土">
      <formula>NOT(ISERROR(SEARCH("土",E61)))</formula>
    </cfRule>
  </conditionalFormatting>
  <conditionalFormatting sqref="C70:D70">
    <cfRule type="containsText" dxfId="3" priority="3" operator="containsText" text="日">
      <formula>NOT(ISERROR(SEARCH("日",C70)))</formula>
    </cfRule>
    <cfRule type="containsText" dxfId="2" priority="4" operator="containsText" text="土">
      <formula>NOT(ISERROR(SEARCH("土",C70)))</formula>
    </cfRule>
  </conditionalFormatting>
  <conditionalFormatting sqref="E70:X70">
    <cfRule type="containsText" dxfId="1" priority="1" operator="containsText" text="日">
      <formula>NOT(ISERROR(SEARCH("日",E70)))</formula>
    </cfRule>
    <cfRule type="containsText" dxfId="0" priority="2" operator="containsText" text="土">
      <formula>NOT(ISERROR(SEARCH("土",E70)))</formula>
    </cfRule>
  </conditionalFormatting>
  <dataValidations count="8">
    <dataValidation type="list" showInputMessage="1" showErrorMessage="1" sqref="C335:AD336 C326:AD327 C317:AD318 C308:AD309 C299:AD300 C290:AD291 C281:AD282 C83:AD84 C92:AD93 C101:AD102 C110:AD111 C119:AD120 C128:AD129 C137:AD138 C146:AD147 C155:AD156 C164:AD165 C173:AD174 C182:AD183 C191:AD192 C200:AD201 C209:AD210 C218:AD219 C227:AD228 C236:AD237 C245:AD246 C254:AD255 C263:AD264 C272:AD273 Y74:AD75">
      <formula1>$AI$9:$AI$11</formula1>
    </dataValidation>
    <dataValidation type="list" allowBlank="1" showInputMessage="1" showErrorMessage="1" sqref="C333:AD334 C324:AD325 C315:AD316 C306:AD307 C297:AD298 C288:AD289 C279:AD280 C81:AD82 C90:AD91 C99:AD100 C108:AD109 C117:AD118 C126:AD127 C135:AD136 C144:AD145 C153:AD154 C162:AD163 C171:AD172 C180:AD181 C189:AD190 C198:AD199 C207:AD208 C216:AD217 C225:AD226 C234:AD235 C243:AD244 C252:AD253 C261:AD262 C270:AD271 Y72:AD73">
      <formula1>$AI$9:$AI$10</formula1>
    </dataValidation>
    <dataValidation type="list" allowBlank="1" showInputMessage="1" showErrorMessage="1" sqref="C331:AD332 C322:AD323 C313:AD314 C304:AD305 C295:AD296 C286:AD287 C277:AD278 C268:AD269 C79:AD80 C88:AD89 C97:AD98 C106:AD107 C115:AD116 C124:AD125 C133:AD134 C142:AD143 C151:AD152 C160:AD161 C169:AD170 C178:AD179 C187:AD188 C196:AD197 C205:AD206 C214:AD215 C223:AD224 C232:AD233 C241:AD242 C250:AD251 C259:AD260 Y70:AD71">
      <formula1>$AI$3:$AI$8</formula1>
    </dataValidation>
    <dataValidation type="list" showInputMessage="1" showErrorMessage="1" sqref="AE74:AE75 AE20:AE21 AE65:AE66 AE83:AE84 AE56:AE57 AE47:AE48 AE38:AE39 AE29:AE30 AE92:AE93 AE101:AE102 AE110:AE111 AE119:AE120 AE128:AE129 AE137:AE138 AE146:AE147 AE155:AE156 AE164:AE165 AE173:AE174 AE182:AE183 AE191:AE192 AE200:AE201 AE209:AE210 AE218:AE219 AE227:AE228 AE236:AE237 AE245:AE246 AE254:AE255 AE263:AE264 AE272:AE273 AE281:AE282 AE290:AE291 AE299:AE300 AE308:AE309 AE317:AE318 AE326:AE327 AE335:AE336">
      <formula1>"　,休"</formula1>
    </dataValidation>
    <dataValidation type="list" showInputMessage="1" showErrorMessage="1" sqref="AE82 AE19 AE28 AE37 AE46 AE55 AE64 AE73 AE91 AE100 AE109 AE118 AE127 AE136 AE145 AE154 AE163 AE172 AE181 AE190 AE199 AE208 AE217 AE226 AE235 AE244 AE253 AE262 AE271 AE280 AE289 AE298 AE307 AE316 AE325 AE334">
      <formula1>"　,祝,中止"</formula1>
    </dataValidation>
    <dataValidation type="list" allowBlank="1" showInputMessage="1" showErrorMessage="1" sqref="C16:AD17 C25:AD26 C34:AD35 C43:AD44 C52:AD53 C61:AD62 C70:X71">
      <formula1>"　,中止,夏休,冬休"</formula1>
    </dataValidation>
    <dataValidation type="list" showInputMessage="1" showErrorMessage="1" sqref="C20:AD20 C29:AD29 C38:AD38 C47:AD47 C56:AD56 C65:AD65 C74:X74">
      <formula1>"　,休,雨"</formula1>
    </dataValidation>
    <dataValidation type="list" allowBlank="1" showInputMessage="1" showErrorMessage="1" sqref="C18:AD19 C27:AD28 C36:AD37 C45:AD46 C54:AD55 C63:AD64 C72:X73">
      <formula1>"　,休"</formula1>
    </dataValidation>
  </dataValidations>
  <pageMargins left="0.51181102362204722" right="0.11811023622047245" top="0.55118110236220474" bottom="0.35433070866141736" header="0.31496062992125984" footer="0.31496062992125984"/>
  <pageSetup paperSize="9" scale="72" fitToHeight="0" orientation="portrait" r:id="rId1"/>
  <rowBreaks count="2" manualBreakCount="2">
    <brk id="85" max="32" man="1"/>
    <brk id="93" max="32" man="1"/>
  </rowBreaks>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参考様式１</vt:lpstr>
      <vt:lpstr>記入例</vt:lpstr>
      <vt:lpstr>記入例!Print_Area</vt:lpstr>
      <vt:lpstr>参考様式１!Print_Area</vt:lpstr>
      <vt:lpstr>記入例!Print_Titles</vt:lpstr>
      <vt:lpstr>参考様式１!Print_Titles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2022-03-14T04:22:30Z</cp:lastPrinted>
  <dcterms:created xsi:type="dcterms:W3CDTF">2021-07-28T08:16:20Z</dcterms:created>
  <dcterms:modified xsi:type="dcterms:W3CDTF">2022-07-05T01:28:58Z</dcterms:modified>
</cp:coreProperties>
</file>