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200" windowHeight="11760" tabRatio="908" firstSheet="8" activeTab="11"/>
  </bookViews>
  <sheets>
    <sheet name="申請書" sheetId="100" r:id="rId1"/>
    <sheet name="支給申請額算定シート（Ⅰ．代表医療機関）" sheetId="102" r:id="rId2"/>
    <sheet name="支給申請額算定シート（Ⅱ．統合関係医療機関）" sheetId="168" r:id="rId3"/>
    <sheet name="支給申請額算定シート（Ⅲ．統合関係医療機関）" sheetId="169" r:id="rId4"/>
    <sheet name="支給申請額算定シート（Ⅳ．統合関係医療機関）" sheetId="170" r:id="rId5"/>
    <sheet name="支給申請額算定シート（Ⅴ．統合関係医療機関）" sheetId="171" r:id="rId6"/>
    <sheet name="支給申請額算定シート（Ⅵ．統合関係医療機関）" sheetId="172" r:id="rId7"/>
    <sheet name="支給申請額算定シート（Ⅶ．統合関係医療機関）" sheetId="173" r:id="rId8"/>
    <sheet name="支給申請額算定シート（Ⅷ．統合関係医療機関）" sheetId="174" r:id="rId9"/>
    <sheet name="支給申請額算定シート（Ⅸ．統合関係医療機関）" sheetId="175" r:id="rId10"/>
    <sheet name="支給申請額算定シート（Ⅹ．統合関係医療機関）" sheetId="176" r:id="rId11"/>
    <sheet name="（参考）総括表" sheetId="112" r:id="rId12"/>
  </sheets>
  <definedNames>
    <definedName name="_xlnm.Print_Area" localSheetId="11">'（参考）総括表'!$A$1:$AC$27</definedName>
    <definedName name="_xlnm.Print_Area" localSheetId="1">'支給申請額算定シート（Ⅰ．代表医療機関）'!$A$1:$I$63</definedName>
    <definedName name="_xlnm.Print_Area" localSheetId="2">'支給申請額算定シート（Ⅱ．統合関係医療機関）'!$A$1:$I$63</definedName>
    <definedName name="_xlnm.Print_Area" localSheetId="3">'支給申請額算定シート（Ⅲ．統合関係医療機関）'!$A$1:$I$63</definedName>
    <definedName name="_xlnm.Print_Area" localSheetId="4">'支給申請額算定シート（Ⅳ．統合関係医療機関）'!$A$1:$I$63</definedName>
    <definedName name="_xlnm.Print_Area" localSheetId="5">'支給申請額算定シート（Ⅴ．統合関係医療機関）'!$A$1:$I$63</definedName>
    <definedName name="_xlnm.Print_Area" localSheetId="6">'支給申請額算定シート（Ⅵ．統合関係医療機関）'!$A$1:$I$63</definedName>
    <definedName name="_xlnm.Print_Area" localSheetId="7">'支給申請額算定シート（Ⅶ．統合関係医療機関）'!$A$1:$I$63</definedName>
    <definedName name="_xlnm.Print_Area" localSheetId="8">'支給申請額算定シート（Ⅷ．統合関係医療機関）'!$A$1:$I$63</definedName>
    <definedName name="_xlnm.Print_Area" localSheetId="9">'支給申請額算定シート（Ⅸ．統合関係医療機関）'!$A$1:$I$63</definedName>
    <definedName name="_xlnm.Print_Area" localSheetId="10">'支給申請額算定シート（Ⅹ．統合関係医療機関）'!$A$1:$I$63</definedName>
    <definedName name="_xlnm.Print_Area" localSheetId="0">申請書!$A$1:$BZ$264</definedName>
    <definedName name="_xlnm.Print_Area">#REF!</definedName>
  </definedNames>
  <calcPr calcId="152511"/>
</workbook>
</file>

<file path=xl/calcChain.xml><?xml version="1.0" encoding="utf-8"?>
<calcChain xmlns="http://schemas.openxmlformats.org/spreadsheetml/2006/main">
  <c r="C52" i="102" l="1"/>
  <c r="E52" i="102" s="1"/>
  <c r="C52" i="168"/>
  <c r="E52" i="168"/>
  <c r="H33" i="170"/>
  <c r="H33" i="171"/>
  <c r="H33" i="172"/>
  <c r="H33" i="173"/>
  <c r="H33" i="174"/>
  <c r="H33" i="175"/>
  <c r="H33" i="176"/>
  <c r="BQ177" i="100"/>
  <c r="BH177" i="100"/>
  <c r="AY177" i="100"/>
  <c r="AP177" i="100"/>
  <c r="AG177" i="100"/>
  <c r="N174" i="100"/>
  <c r="C174" i="100"/>
  <c r="BD169" i="100"/>
  <c r="AI169" i="100"/>
  <c r="N169" i="100"/>
  <c r="BQ163" i="100"/>
  <c r="BH163" i="100"/>
  <c r="AY163" i="100"/>
  <c r="AP163" i="100"/>
  <c r="AG163" i="100"/>
  <c r="N160" i="100"/>
  <c r="C160" i="100"/>
  <c r="BD155" i="100"/>
  <c r="AI155" i="100"/>
  <c r="N155" i="100"/>
  <c r="BQ149" i="100"/>
  <c r="BH149" i="100"/>
  <c r="AY149" i="100"/>
  <c r="AP149" i="100"/>
  <c r="AG149" i="100"/>
  <c r="N146" i="100"/>
  <c r="C146" i="100"/>
  <c r="BD141" i="100"/>
  <c r="AI141" i="100"/>
  <c r="N141" i="100"/>
  <c r="BQ135" i="100"/>
  <c r="BH135" i="100"/>
  <c r="AY135" i="100"/>
  <c r="AP135" i="100"/>
  <c r="AG135" i="100"/>
  <c r="N132" i="100"/>
  <c r="C132" i="100"/>
  <c r="BD127" i="100"/>
  <c r="AI127" i="100"/>
  <c r="N127" i="100"/>
  <c r="BQ121" i="100"/>
  <c r="BH121" i="100"/>
  <c r="AY121" i="100"/>
  <c r="AP121" i="100"/>
  <c r="AG121" i="100"/>
  <c r="N118" i="100"/>
  <c r="C118" i="100"/>
  <c r="BD113" i="100"/>
  <c r="AI113" i="100"/>
  <c r="N113" i="100"/>
  <c r="BQ107" i="100"/>
  <c r="BH107" i="100"/>
  <c r="AY107" i="100"/>
  <c r="AP107" i="100"/>
  <c r="AG107" i="100"/>
  <c r="N104" i="100"/>
  <c r="C104" i="100"/>
  <c r="BD99" i="100"/>
  <c r="AI99" i="100"/>
  <c r="N99" i="100"/>
  <c r="BQ93" i="100"/>
  <c r="BH93" i="100"/>
  <c r="AY93" i="100"/>
  <c r="AP93" i="100"/>
  <c r="AG93" i="100"/>
  <c r="N90" i="100"/>
  <c r="C90" i="100"/>
  <c r="BD85" i="100"/>
  <c r="AI85" i="100"/>
  <c r="N85" i="100"/>
  <c r="N76" i="100"/>
  <c r="C76" i="100"/>
  <c r="BD71" i="100"/>
  <c r="AI71" i="100"/>
  <c r="N71" i="100"/>
  <c r="N62" i="100"/>
  <c r="BD57" i="100"/>
  <c r="AI57" i="100"/>
  <c r="N57" i="100"/>
  <c r="C62" i="100"/>
  <c r="AB13" i="112"/>
  <c r="AB12" i="112"/>
  <c r="AB11" i="112"/>
  <c r="AB10" i="112"/>
  <c r="AB9" i="112"/>
  <c r="AB8" i="112"/>
  <c r="AB7" i="112"/>
  <c r="AB6" i="112"/>
  <c r="AA13" i="112"/>
  <c r="AA12" i="112"/>
  <c r="AA11" i="112"/>
  <c r="AA10" i="112"/>
  <c r="AA9" i="112"/>
  <c r="AA8" i="112"/>
  <c r="AA7" i="112"/>
  <c r="AA6" i="112"/>
  <c r="Y13" i="112"/>
  <c r="X13" i="112"/>
  <c r="Y12" i="112"/>
  <c r="X12" i="112"/>
  <c r="Y11" i="112"/>
  <c r="X11" i="112"/>
  <c r="Y10" i="112"/>
  <c r="X10" i="112"/>
  <c r="Y9" i="112"/>
  <c r="X9" i="112"/>
  <c r="Y8" i="112"/>
  <c r="X8" i="112"/>
  <c r="Y7" i="112"/>
  <c r="X7" i="112"/>
  <c r="Y6" i="112"/>
  <c r="Y5" i="112"/>
  <c r="V13" i="112"/>
  <c r="U13" i="112"/>
  <c r="T13" i="112"/>
  <c r="S13" i="112"/>
  <c r="Q13" i="112"/>
  <c r="P13" i="112"/>
  <c r="O13" i="112"/>
  <c r="N13" i="112"/>
  <c r="M13" i="112"/>
  <c r="K13" i="112"/>
  <c r="J13" i="112"/>
  <c r="I13" i="112"/>
  <c r="H13" i="112"/>
  <c r="G13" i="112"/>
  <c r="E13" i="112"/>
  <c r="B13" i="112"/>
  <c r="V12" i="112"/>
  <c r="U12" i="112"/>
  <c r="T12" i="112"/>
  <c r="S12" i="112"/>
  <c r="Q12" i="112"/>
  <c r="P12" i="112"/>
  <c r="O12" i="112"/>
  <c r="N12" i="112"/>
  <c r="M12" i="112"/>
  <c r="K12" i="112"/>
  <c r="J12" i="112"/>
  <c r="I12" i="112"/>
  <c r="H12" i="112"/>
  <c r="G12" i="112"/>
  <c r="E12" i="112"/>
  <c r="B12" i="112"/>
  <c r="V11" i="112"/>
  <c r="U11" i="112"/>
  <c r="T11" i="112"/>
  <c r="S11" i="112"/>
  <c r="Q11" i="112"/>
  <c r="P11" i="112"/>
  <c r="O11" i="112"/>
  <c r="N11" i="112"/>
  <c r="M11" i="112"/>
  <c r="K11" i="112"/>
  <c r="J11" i="112"/>
  <c r="I11" i="112"/>
  <c r="H11" i="112"/>
  <c r="G11" i="112"/>
  <c r="E11" i="112"/>
  <c r="B11" i="112"/>
  <c r="V10" i="112"/>
  <c r="U10" i="112"/>
  <c r="T10" i="112"/>
  <c r="S10" i="112"/>
  <c r="Q10" i="112"/>
  <c r="P10" i="112"/>
  <c r="O10" i="112"/>
  <c r="N10" i="112"/>
  <c r="M10" i="112"/>
  <c r="K10" i="112"/>
  <c r="J10" i="112"/>
  <c r="I10" i="112"/>
  <c r="H10" i="112"/>
  <c r="G10" i="112"/>
  <c r="E10" i="112"/>
  <c r="B10" i="112"/>
  <c r="V9" i="112"/>
  <c r="U9" i="112"/>
  <c r="T9" i="112"/>
  <c r="S9" i="112"/>
  <c r="Q9" i="112"/>
  <c r="P9" i="112"/>
  <c r="O9" i="112"/>
  <c r="N9" i="112"/>
  <c r="M9" i="112"/>
  <c r="K9" i="112"/>
  <c r="J9" i="112"/>
  <c r="I9" i="112"/>
  <c r="H9" i="112"/>
  <c r="G9" i="112"/>
  <c r="E9" i="112"/>
  <c r="B9" i="112"/>
  <c r="V8" i="112"/>
  <c r="U8" i="112"/>
  <c r="T8" i="112"/>
  <c r="S8" i="112"/>
  <c r="Q8" i="112"/>
  <c r="P8" i="112"/>
  <c r="O8" i="112"/>
  <c r="N8" i="112"/>
  <c r="M8" i="112"/>
  <c r="K8" i="112"/>
  <c r="J8" i="112"/>
  <c r="I8" i="112"/>
  <c r="H8" i="112"/>
  <c r="G8" i="112"/>
  <c r="E8" i="112"/>
  <c r="B8" i="112"/>
  <c r="V7" i="112"/>
  <c r="U7" i="112"/>
  <c r="T7" i="112"/>
  <c r="S7" i="112"/>
  <c r="Q7" i="112"/>
  <c r="P7" i="112"/>
  <c r="O7" i="112"/>
  <c r="N7" i="112"/>
  <c r="M7" i="112"/>
  <c r="K7" i="112"/>
  <c r="J7" i="112"/>
  <c r="I7" i="112"/>
  <c r="H7" i="112"/>
  <c r="G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C52" i="176" s="1"/>
  <c r="E52" i="176" s="1"/>
  <c r="I38" i="176"/>
  <c r="H38" i="176"/>
  <c r="I37" i="176"/>
  <c r="M42" i="176" s="1"/>
  <c r="H37" i="176"/>
  <c r="G22" i="176"/>
  <c r="N27" i="176" s="1"/>
  <c r="I18" i="176"/>
  <c r="H18" i="176"/>
  <c r="I10" i="176"/>
  <c r="H10" i="176"/>
  <c r="I9" i="176"/>
  <c r="K11" i="176" s="1"/>
  <c r="H9" i="176"/>
  <c r="C61" i="175"/>
  <c r="D61" i="175" s="1"/>
  <c r="C59" i="175"/>
  <c r="C53" i="175"/>
  <c r="E53" i="175" s="1"/>
  <c r="F43" i="175"/>
  <c r="F42" i="175"/>
  <c r="C52" i="175" s="1"/>
  <c r="E52" i="175" s="1"/>
  <c r="I38" i="175"/>
  <c r="H38" i="175"/>
  <c r="I37" i="175"/>
  <c r="N42" i="175" s="1"/>
  <c r="C56" i="175" s="1"/>
  <c r="H37" i="175"/>
  <c r="G22" i="175"/>
  <c r="N27" i="175" s="1"/>
  <c r="I18" i="175"/>
  <c r="H18" i="175"/>
  <c r="I10" i="175"/>
  <c r="H10" i="175"/>
  <c r="I9" i="175"/>
  <c r="K11" i="175" s="1"/>
  <c r="H9" i="175"/>
  <c r="C61" i="174"/>
  <c r="D61" i="174" s="1"/>
  <c r="C59" i="174"/>
  <c r="F43" i="174"/>
  <c r="C53" i="174" s="1"/>
  <c r="E53" i="174" s="1"/>
  <c r="F42" i="174"/>
  <c r="C52" i="174" s="1"/>
  <c r="E52" i="174" s="1"/>
  <c r="I38" i="174"/>
  <c r="N42" i="174" s="1"/>
  <c r="C56" i="174" s="1"/>
  <c r="H38" i="174"/>
  <c r="I37" i="174"/>
  <c r="H37" i="174"/>
  <c r="G22" i="174"/>
  <c r="N27" i="174" s="1"/>
  <c r="I18" i="174"/>
  <c r="H18" i="174"/>
  <c r="E11" i="174"/>
  <c r="I10" i="174"/>
  <c r="K11" i="174" s="1"/>
  <c r="H10" i="174"/>
  <c r="I9" i="174"/>
  <c r="H9" i="174"/>
  <c r="C61" i="173"/>
  <c r="D61" i="173" s="1"/>
  <c r="C59" i="173"/>
  <c r="C52" i="173"/>
  <c r="E52" i="173" s="1"/>
  <c r="F43" i="173"/>
  <c r="F42" i="173"/>
  <c r="I38" i="173"/>
  <c r="H38" i="173"/>
  <c r="I37" i="173"/>
  <c r="H37" i="173"/>
  <c r="N27" i="173"/>
  <c r="G22" i="173"/>
  <c r="I18" i="173"/>
  <c r="H18" i="173"/>
  <c r="I10" i="173"/>
  <c r="H10" i="173"/>
  <c r="I9" i="173"/>
  <c r="K11" i="173" s="1"/>
  <c r="H9" i="173"/>
  <c r="C61" i="172"/>
  <c r="D61" i="172" s="1"/>
  <c r="C59" i="172"/>
  <c r="C53" i="172"/>
  <c r="E53" i="172" s="1"/>
  <c r="F43" i="172"/>
  <c r="F42" i="172"/>
  <c r="C52" i="172" s="1"/>
  <c r="E52" i="172" s="1"/>
  <c r="I38" i="172"/>
  <c r="H38" i="172"/>
  <c r="I37" i="172"/>
  <c r="H37" i="172"/>
  <c r="N27" i="172"/>
  <c r="G22" i="172"/>
  <c r="I18" i="172"/>
  <c r="H18" i="172"/>
  <c r="I10" i="172"/>
  <c r="H10" i="172"/>
  <c r="I9" i="172"/>
  <c r="K11" i="172" s="1"/>
  <c r="H9" i="172"/>
  <c r="C61" i="171"/>
  <c r="D61" i="171" s="1"/>
  <c r="C59" i="171"/>
  <c r="C53" i="171"/>
  <c r="E53" i="171" s="1"/>
  <c r="F43" i="171"/>
  <c r="F42" i="171"/>
  <c r="C52" i="171" s="1"/>
  <c r="E52" i="171" s="1"/>
  <c r="I38" i="171"/>
  <c r="H38" i="171"/>
  <c r="I37" i="171"/>
  <c r="N42" i="171" s="1"/>
  <c r="C56" i="171" s="1"/>
  <c r="H37" i="171"/>
  <c r="G22" i="171"/>
  <c r="N27" i="171" s="1"/>
  <c r="I18" i="171"/>
  <c r="H18" i="171"/>
  <c r="I10" i="171"/>
  <c r="H10" i="171"/>
  <c r="I9" i="171"/>
  <c r="K11" i="171" s="1"/>
  <c r="H9" i="171"/>
  <c r="C61" i="170"/>
  <c r="D61" i="170" s="1"/>
  <c r="C59" i="170"/>
  <c r="C53" i="170"/>
  <c r="E53" i="170" s="1"/>
  <c r="F43" i="170"/>
  <c r="F42" i="170"/>
  <c r="C52" i="170" s="1"/>
  <c r="I38" i="170"/>
  <c r="H38" i="170"/>
  <c r="I37" i="170"/>
  <c r="H37" i="170"/>
  <c r="G22" i="170"/>
  <c r="N27" i="170" s="1"/>
  <c r="I18" i="170"/>
  <c r="H18" i="170"/>
  <c r="I10" i="170"/>
  <c r="H10" i="170"/>
  <c r="I9" i="170"/>
  <c r="K11" i="170" s="1"/>
  <c r="H9" i="170"/>
  <c r="C61" i="169"/>
  <c r="D61" i="169" s="1"/>
  <c r="C59" i="169"/>
  <c r="C53" i="169"/>
  <c r="E53" i="169" s="1"/>
  <c r="F43" i="169"/>
  <c r="F42" i="169"/>
  <c r="C52" i="169" s="1"/>
  <c r="E52" i="169" s="1"/>
  <c r="I38" i="169"/>
  <c r="H38" i="169"/>
  <c r="I37" i="169"/>
  <c r="H37" i="169"/>
  <c r="G22" i="169"/>
  <c r="N27" i="169" s="1"/>
  <c r="I18" i="169"/>
  <c r="H18" i="169"/>
  <c r="I10" i="169"/>
  <c r="H10" i="169"/>
  <c r="I9" i="169"/>
  <c r="H9" i="169"/>
  <c r="C61" i="168"/>
  <c r="D61" i="168" s="1"/>
  <c r="C59" i="168"/>
  <c r="F43" i="168"/>
  <c r="C53" i="168" s="1"/>
  <c r="E53" i="168" s="1"/>
  <c r="F42" i="168"/>
  <c r="I38" i="168"/>
  <c r="H38" i="168"/>
  <c r="I37" i="168"/>
  <c r="N42" i="168" s="1"/>
  <c r="C56" i="168" s="1"/>
  <c r="H37" i="168"/>
  <c r="G22" i="168"/>
  <c r="N27" i="168" s="1"/>
  <c r="I18" i="168"/>
  <c r="H18" i="168"/>
  <c r="I10" i="168"/>
  <c r="H10" i="168"/>
  <c r="I9" i="168"/>
  <c r="H9" i="168"/>
  <c r="H33" i="169" l="1"/>
  <c r="K11" i="169"/>
  <c r="G11" i="169" s="1"/>
  <c r="H33" i="168"/>
  <c r="AA5" i="112"/>
  <c r="K11" i="168"/>
  <c r="E11" i="168" s="1"/>
  <c r="I5" i="112" s="1"/>
  <c r="F11" i="176"/>
  <c r="B11" i="176"/>
  <c r="C11" i="176"/>
  <c r="E11" i="176"/>
  <c r="D11" i="176"/>
  <c r="G11" i="176"/>
  <c r="N42" i="176"/>
  <c r="C56" i="176" s="1"/>
  <c r="D11" i="173"/>
  <c r="F11" i="173"/>
  <c r="E11" i="173"/>
  <c r="C11" i="173"/>
  <c r="G11" i="173"/>
  <c r="B11" i="173"/>
  <c r="E11" i="172"/>
  <c r="D11" i="172"/>
  <c r="C11" i="172"/>
  <c r="G11" i="172"/>
  <c r="B11" i="172"/>
  <c r="F11" i="172"/>
  <c r="N42" i="172"/>
  <c r="C56" i="172" s="1"/>
  <c r="C26" i="174"/>
  <c r="E26" i="174" s="1"/>
  <c r="G33" i="174" s="1"/>
  <c r="S27" i="174"/>
  <c r="O17" i="174"/>
  <c r="F11" i="175"/>
  <c r="B11" i="175"/>
  <c r="E11" i="175"/>
  <c r="D11" i="175"/>
  <c r="E30" i="174"/>
  <c r="G11" i="175"/>
  <c r="M42" i="172"/>
  <c r="N42" i="173"/>
  <c r="C56" i="173" s="1"/>
  <c r="M42" i="173"/>
  <c r="G11" i="174"/>
  <c r="C11" i="174"/>
  <c r="F11" i="174"/>
  <c r="B11" i="174"/>
  <c r="M42" i="175"/>
  <c r="C53" i="173"/>
  <c r="E53" i="173" s="1"/>
  <c r="D11" i="174"/>
  <c r="M42" i="174"/>
  <c r="C11" i="175"/>
  <c r="E52" i="170"/>
  <c r="N42" i="170"/>
  <c r="C56" i="170" s="1"/>
  <c r="F11" i="171"/>
  <c r="B11" i="171"/>
  <c r="E11" i="171"/>
  <c r="C11" i="171"/>
  <c r="D11" i="171"/>
  <c r="G11" i="171"/>
  <c r="G11" i="170"/>
  <c r="C11" i="170"/>
  <c r="F11" i="170"/>
  <c r="B11" i="170"/>
  <c r="E11" i="170"/>
  <c r="D11" i="170"/>
  <c r="M42" i="170"/>
  <c r="M42" i="171"/>
  <c r="N42" i="169"/>
  <c r="C56" i="169" s="1"/>
  <c r="M42" i="169"/>
  <c r="M42" i="168"/>
  <c r="AB5" i="112" s="1"/>
  <c r="D11" i="169" l="1"/>
  <c r="C11" i="169"/>
  <c r="AG79" i="100" s="1"/>
  <c r="B11" i="169"/>
  <c r="F11" i="169"/>
  <c r="E11" i="169"/>
  <c r="E30" i="169" s="1"/>
  <c r="G6" i="112"/>
  <c r="K6" i="112"/>
  <c r="BQ79" i="100"/>
  <c r="H6" i="112"/>
  <c r="AP79" i="100"/>
  <c r="G11" i="168"/>
  <c r="BQ65" i="100" s="1"/>
  <c r="C11" i="168"/>
  <c r="AG65" i="100" s="1"/>
  <c r="E30" i="168"/>
  <c r="F11" i="168"/>
  <c r="J5" i="112" s="1"/>
  <c r="B11" i="168"/>
  <c r="D11" i="168"/>
  <c r="H5" i="112" s="1"/>
  <c r="S27" i="168"/>
  <c r="AY65" i="100"/>
  <c r="O17" i="168"/>
  <c r="O18" i="168" s="1"/>
  <c r="S27" i="176"/>
  <c r="C26" i="176"/>
  <c r="E26" i="176" s="1"/>
  <c r="G33" i="176" s="1"/>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E26" i="175" s="1"/>
  <c r="G33" i="175" s="1"/>
  <c r="I11" i="172"/>
  <c r="H11" i="172"/>
  <c r="R17" i="172" s="1"/>
  <c r="C30" i="172"/>
  <c r="M17" i="172"/>
  <c r="F30" i="173"/>
  <c r="P17" i="173"/>
  <c r="I11" i="175"/>
  <c r="C30" i="175"/>
  <c r="M17" i="175"/>
  <c r="H11" i="175"/>
  <c r="R17" i="175" s="1"/>
  <c r="G30" i="174"/>
  <c r="Q17" i="174"/>
  <c r="E30" i="172"/>
  <c r="O17" i="172"/>
  <c r="C26" i="172"/>
  <c r="E26" i="172" s="1"/>
  <c r="G33" i="172" s="1"/>
  <c r="S27" i="172"/>
  <c r="G30" i="175"/>
  <c r="Q17" i="175"/>
  <c r="O19" i="174"/>
  <c r="O18" i="174"/>
  <c r="Q17" i="172"/>
  <c r="G30" i="172"/>
  <c r="S27" i="173"/>
  <c r="C26" i="173"/>
  <c r="E26" i="173" s="1"/>
  <c r="G33" i="173" s="1"/>
  <c r="E30" i="173"/>
  <c r="O17" i="173"/>
  <c r="N17" i="174"/>
  <c r="D30" i="174"/>
  <c r="F30" i="174"/>
  <c r="P17" i="174"/>
  <c r="C30" i="174"/>
  <c r="M17" i="174"/>
  <c r="I11" i="174"/>
  <c r="H11" i="174"/>
  <c r="R17" i="174" s="1"/>
  <c r="F30" i="175"/>
  <c r="P17" i="175"/>
  <c r="F30" i="172"/>
  <c r="P17" i="172"/>
  <c r="D30" i="172"/>
  <c r="N17" i="172"/>
  <c r="G30" i="173"/>
  <c r="Q17" i="173"/>
  <c r="D30" i="173"/>
  <c r="N17" i="173"/>
  <c r="C26" i="170"/>
  <c r="E26" i="170" s="1"/>
  <c r="G33" i="170" s="1"/>
  <c r="S27" i="170"/>
  <c r="O17" i="170"/>
  <c r="E30" i="170"/>
  <c r="G30" i="170"/>
  <c r="Q17" i="170"/>
  <c r="S27" i="171"/>
  <c r="C26" i="171"/>
  <c r="E26" i="171" s="1"/>
  <c r="G33" i="171" s="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C30" i="169" l="1"/>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30" i="169" s="1"/>
  <c r="F33" i="169" s="1"/>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S17" i="169" l="1"/>
  <c r="O19" i="169"/>
  <c r="X6" i="112"/>
  <c r="H30" i="168"/>
  <c r="M18" i="168"/>
  <c r="I30" i="168"/>
  <c r="F33" i="168" s="1"/>
  <c r="I33" i="168" s="1"/>
  <c r="Z5" i="112" s="1"/>
  <c r="I33" i="169"/>
  <c r="Z6" i="112" s="1"/>
  <c r="H30" i="169"/>
  <c r="N19" i="168"/>
  <c r="D56" i="174"/>
  <c r="E56" i="174" s="1"/>
  <c r="D56" i="176"/>
  <c r="E56" i="176" s="1"/>
  <c r="X5" i="112"/>
  <c r="P18" i="168"/>
  <c r="D59" i="176"/>
  <c r="E59" i="176" s="1"/>
  <c r="C63" i="176" s="1"/>
  <c r="AC13" i="112" s="1"/>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6" i="169" l="1"/>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<sst xmlns="http://schemas.openxmlformats.org/spreadsheetml/2006/main" count="1654" uniqueCount="215">
  <si>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</si>
  <si>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</si>
  <si>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</si>
  <si>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</si>
  <si>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</si>
  <si>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</si>
  <si>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</si>
  <si>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</si>
  <si>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</si>
  <si>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</si>
  <si>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</si>
  <si>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</si>
  <si>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</si>
  <si>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</si>
  <si>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</si>
  <si>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</si>
  <si>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</si>
  <si>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</si>
  <si>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</si>
  <si>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</si>
  <si>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</si>
  <si>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</si>
  <si>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</si>
  <si>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</si>
  <si>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</si>
  <si>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</si>
  <si>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</si>
  <si>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</si>
  <si>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</si>
  <si>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</si>
  <si>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</si>
  <si>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</si>
  <si>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</si>
  <si>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</si>
  <si>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</si>
  <si>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</si>
  <si>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</si>
  <si>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</si>
  <si>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</si>
  <si>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</si>
  <si>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</si>
  <si>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</si>
  <si>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</si>
  <si>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</si>
  <si>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</si>
  <si>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</si>
  <si>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</si>
  <si>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</si>
  <si>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</si>
  <si>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</si>
  <si>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</si>
  <si>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</si>
  <si>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</si>
  <si>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</si>
  <si>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</si>
  <si>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</si>
  <si>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</si>
  <si>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</si>
  <si>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</si>
  <si>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</si>
  <si>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</si>
  <si>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</si>
  <si>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</si>
  <si>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</si>
  <si>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</si>
  <si>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</si>
  <si>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</si>
  <si>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</si>
  <si>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</si>
  <si>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</si>
  <si>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</si>
  <si>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</si>
  <si>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</si>
  <si>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</si>
  <si>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</si>
  <si>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</si>
  <si>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</si>
  <si>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</si>
  <si>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</si>
  <si>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</si>
  <si>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</si>
  <si>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</si>
  <si>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</si>
  <si>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</si>
  <si>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</si>
  <si>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</si>
  <si>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</si>
  <si>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</si>
  <si>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</si>
  <si>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</si>
  <si>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</si>
  <si>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</si>
  <si>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</si>
  <si>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</si>
  <si>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</si>
  <si>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</si>
  <si>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</si>
  <si>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</si>
  <si>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</si>
  <si>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</si>
  <si>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</si>
  <si>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</si>
  <si>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</si>
  <si>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</si>
  <si>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</si>
  <si>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</si>
  <si>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</si>
  <si>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</si>
  <si>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</si>
  <si>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</si>
  <si>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</si>
  <si>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</si>
  <si>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</si>
  <si>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</si>
  <si>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</si>
  <si>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</si>
  <si>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</si>
  <si>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</si>
  <si>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</si>
  <si>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</si>
  <si>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</si>
  <si>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</si>
  <si>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</si>
  <si>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</si>
  <si>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統合支援給付金の支給を受けたいので、下記のとおり申請します。
　また、下記７の「支給申請に関する誓約事項」について誓約します。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</si>
  <si>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</si>
  <si>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</si>
  <si>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</si>
  <si>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</si>
  <si>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</si>
  <si>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</si>
  <si>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</si>
  <si>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</si>
  <si>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</si>
  <si>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</si>
  <si>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</si>
  <si>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</si>
  <si>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</si>
  <si>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</si>
  <si>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</si>
  <si>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</si>
  <si>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</si>
  <si>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</si>
  <si>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</si>
  <si>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</si>
  <si>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</si>
  <si>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</si>
  <si>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</si>
  <si>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</si>
  <si>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</si>
  <si>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</si>
  <si>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</si>
  <si>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</si>
  <si>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</si>
  <si>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</si>
  <si>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</si>
  <si>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</si>
  <si>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</si>
  <si>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</si>
  <si>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</si>
  <si>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</si>
  <si>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</si>
  <si>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</si>
  <si>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</si>
  <si>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</si>
  <si>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</si>
  <si>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</si>
  <si>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</si>
  <si>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</si>
  <si>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</si>
  <si>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</si>
  <si>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</si>
  <si>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</si>
  <si>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</si>
  <si>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</si>
  <si>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</si>
  <si>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</si>
  <si>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</si>
  <si>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</si>
  <si>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</si>
  <si>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</si>
  <si>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</si>
  <si>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</si>
  <si>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</si>
  <si>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</si>
  <si>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</si>
  <si>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</si>
  <si>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</si>
  <si>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</si>
  <si>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</si>
  <si>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</si>
  <si>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</si>
  <si>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</si>
  <si>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</si>
  <si>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</si>
  <si>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</si>
  <si>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</si>
  <si>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</si>
  <si>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</si>
  <si>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</si>
  <si>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</si>
  <si>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</si>
  <si>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</si>
  <si>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</si>
  <si>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</si>
  <si>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</si>
  <si>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</si>
  <si>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福岡県知事　殿</t>
    <rPh sb="0" eb="2">
      <t>フクオカ</t>
    </rPh>
    <rPh sb="2" eb="5">
      <t>ケンチジ</t>
    </rPh>
    <rPh sb="3" eb="5">
      <t>チジ</t>
    </rPh>
    <phoneticPr fontId="51"/>
  </si>
  <si>
    <t>５．統合計画に係る福岡県医療審議会への意見聴取の状況</t>
    <rPh sb="2" eb="4">
      <t>トウゴウ</t>
    </rPh>
    <rPh sb="4" eb="6">
      <t>ケイカク</t>
    </rPh>
    <rPh sb="7" eb="8">
      <t>カカ</t>
    </rPh>
    <rPh sb="9" eb="11">
      <t>フクオカ</t>
    </rPh>
    <rPh sb="11" eb="12">
      <t>ケン</t>
    </rPh>
    <rPh sb="12" eb="14">
      <t>イリョウ</t>
    </rPh>
    <rPh sb="14" eb="16">
      <t>シンギ</t>
    </rPh>
    <rPh sb="16" eb="17">
      <t>カイ</t>
    </rPh>
    <rPh sb="19" eb="21">
      <t>イケン</t>
    </rPh>
    <rPh sb="21" eb="23">
      <t>チョウシュ</t>
    </rPh>
    <rPh sb="24" eb="26">
      <t>ジョウキョウ</t>
    </rPh>
    <phoneticPr fontId="1"/>
  </si>
  <si>
    <t>※　２つ以上の福岡県医療審議会の意見を聴取した場合は、表を追加の上記入すること。
　　（追加する場合は、上記表の右側に追加すること。）</t>
    <rPh sb="4" eb="6">
      <t>イジョウ</t>
    </rPh>
    <rPh sb="7" eb="9">
      <t>フクオカ</t>
    </rPh>
    <rPh sb="9" eb="10">
      <t>ケン</t>
    </rPh>
    <rPh sb="10" eb="12">
      <t>イリョウ</t>
    </rPh>
    <rPh sb="12" eb="15">
      <t>シンギカイ</t>
    </rPh>
    <rPh sb="16" eb="18">
      <t>イケン</t>
    </rPh>
    <rPh sb="19" eb="21">
      <t>チョウシュ</t>
    </rPh>
    <rPh sb="23" eb="25">
      <t>バアイ</t>
    </rPh>
    <rPh sb="27" eb="28">
      <t>ヒョウ</t>
    </rPh>
    <rPh sb="29" eb="31">
      <t>ツイカ</t>
    </rPh>
    <rPh sb="32" eb="33">
      <t>ウエ</t>
    </rPh>
    <rPh sb="33" eb="35">
      <t>キニュウ</t>
    </rPh>
    <rPh sb="44" eb="46">
      <t>ツイカ</t>
    </rPh>
    <rPh sb="48" eb="50">
      <t>バアイ</t>
    </rPh>
    <rPh sb="52" eb="54">
      <t>ジョウキ</t>
    </rPh>
    <rPh sb="54" eb="55">
      <t>ヒョウ</t>
    </rPh>
    <rPh sb="56" eb="57">
      <t>ミギ</t>
    </rPh>
    <rPh sb="57" eb="58">
      <t>ガワ</t>
    </rPh>
    <rPh sb="59" eb="61">
      <t>ツイカ</t>
    </rPh>
    <phoneticPr fontId="1"/>
  </si>
  <si>
    <t xml:space="preserve">
　（１）本申請に係る統合計画について、全ての統合関係医療機関が合意しています。
　（２）本給付金に関する報告や調査について、厚生労働省又は知事から求められた場合には、全ての統合関係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を増加させた場合（ただし、特定の疾患にり患する者が多くなる等の事情により、厚生労働大臣及び知事が
　　　　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2">
      <t>チジ</t>
    </rPh>
    <rPh sb="74" eb="75">
      <t>モト</t>
    </rPh>
    <rPh sb="79" eb="81">
      <t>バアイ</t>
    </rPh>
    <rPh sb="84" eb="85">
      <t>スベ</t>
    </rPh>
    <rPh sb="87" eb="89">
      <t>トウゴウ</t>
    </rPh>
    <rPh sb="95" eb="97">
      <t>イリョウ</t>
    </rPh>
    <rPh sb="97" eb="99">
      <t>キカン</t>
    </rPh>
    <rPh sb="107" eb="108">
      <t>オウ</t>
    </rPh>
    <rPh sb="124" eb="125">
      <t>ゴ</t>
    </rPh>
    <rPh sb="126" eb="128">
      <t>イカ</t>
    </rPh>
    <rPh sb="134" eb="136">
      <t>ガイトウ</t>
    </rPh>
    <rPh sb="138" eb="140">
      <t>バアイ</t>
    </rPh>
    <rPh sb="142" eb="143">
      <t>ホン</t>
    </rPh>
    <rPh sb="143" eb="146">
      <t>キュウフキン</t>
    </rPh>
    <rPh sb="147" eb="149">
      <t>ゼンガク</t>
    </rPh>
    <rPh sb="149" eb="150">
      <t>マタ</t>
    </rPh>
    <rPh sb="151" eb="153">
      <t>イチブ</t>
    </rPh>
    <rPh sb="154" eb="156">
      <t>ヘンカン</t>
    </rPh>
    <rPh sb="191" eb="193">
      <t>バアイ</t>
    </rPh>
    <rPh sb="236" eb="238">
      <t>タイショウ</t>
    </rPh>
    <rPh sb="239" eb="241">
      <t>クブン</t>
    </rPh>
    <rPh sb="343" eb="345">
      <t>シンセイ</t>
    </rPh>
    <rPh sb="345" eb="347">
      <t>ナイヨウ</t>
    </rPh>
    <rPh sb="348" eb="349">
      <t>イツワ</t>
    </rPh>
    <rPh sb="353" eb="354">
      <t>タ</t>
    </rPh>
    <rPh sb="354" eb="356">
      <t>フセイ</t>
    </rPh>
    <rPh sb="357" eb="359">
      <t>シュダン</t>
    </rPh>
    <rPh sb="362" eb="364">
      <t>ホンキュウ</t>
    </rPh>
    <rPh sb="367" eb="369">
      <t>シキュウ</t>
    </rPh>
    <phoneticPr fontId="1"/>
  </si>
  <si>
    <t>様式第2号</t>
    <rPh sb="0" eb="3">
      <t>ヨウシキダイ</t>
    </rPh>
    <rPh sb="4" eb="5">
      <t>ゴウ</t>
    </rPh>
    <phoneticPr fontId="1"/>
  </si>
  <si>
    <t>様式第2‐2号</t>
    <rPh sb="0" eb="3">
      <t>ヨウシキダイ</t>
    </rPh>
    <rPh sb="6" eb="7">
      <t>ゴウ</t>
    </rPh>
    <phoneticPr fontId="1"/>
  </si>
  <si>
    <t>様式第2‐4号</t>
    <rPh sb="0" eb="3">
      <t>ヨウシキダイ</t>
    </rPh>
    <rPh sb="4" eb="7">
      <t>ー４ゴウ</t>
    </rPh>
    <phoneticPr fontId="1"/>
  </si>
  <si>
    <t>様式第2‐3号</t>
    <rPh sb="0" eb="3">
      <t>ヨウシキダイ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</si>
</sst>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70">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85" xfId="0" applyNumberFormat="1" applyFont="1" applyFill="1" applyBorder="1" applyAlignment="1">
      <alignment vertical="center" shrinkToFit="1"/>
    </xf>
    <xf numFmtId="186" fontId="70" fillId="0" borderId="83" xfId="0" applyNumberFormat="1" applyFont="1" applyFill="1" applyBorder="1" applyAlignment="1">
      <alignment vertical="center" shrinkToFit="1"/>
    </xf>
    <xf numFmtId="186" fontId="70" fillId="0" borderId="8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8" xfId="0" applyNumberFormat="1" applyFont="1" applyFill="1" applyBorder="1" applyAlignment="1">
      <alignment vertical="center" shrinkToFit="1"/>
    </xf>
    <xf numFmtId="186" fontId="70" fillId="0" borderId="87" xfId="0" applyNumberFormat="1" applyFont="1" applyFill="1" applyBorder="1" applyAlignment="1">
      <alignment vertical="center" shrinkToFit="1"/>
    </xf>
    <xf numFmtId="186" fontId="70" fillId="0" borderId="88" xfId="0" applyNumberFormat="1" applyFont="1" applyFill="1" applyBorder="1" applyAlignment="1">
      <alignment vertical="center" shrinkToFit="1"/>
    </xf>
    <xf numFmtId="186" fontId="70" fillId="0" borderId="89" xfId="0" applyNumberFormat="1" applyFont="1" applyFill="1" applyBorder="1" applyAlignment="1">
      <alignment vertical="center" shrinkToFit="1"/>
    </xf>
    <xf numFmtId="186" fontId="70" fillId="0" borderId="90" xfId="0" applyNumberFormat="1" applyFont="1" applyFill="1" applyBorder="1" applyAlignment="1">
      <alignment vertical="center" shrinkToFit="1"/>
    </xf>
    <xf numFmtId="186" fontId="70" fillId="0" borderId="86" xfId="0" applyNumberFormat="1" applyFont="1" applyFill="1" applyBorder="1" applyAlignment="1">
      <alignment vertical="center" shrinkToFit="1"/>
    </xf>
    <xf numFmtId="186" fontId="70" fillId="0" borderId="10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8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Fill="1" applyBorder="1" applyProtection="1">
      <alignment vertical="center"/>
    </xf>
    <xf numFmtId="186" fontId="58" fillId="0" borderId="111" xfId="0" applyNumberFormat="1" applyFont="1" applyFill="1" applyBorder="1" applyProtection="1">
      <alignment vertical="center"/>
    </xf>
    <xf numFmtId="186" fontId="58" fillId="0" borderId="112" xfId="0" applyNumberFormat="1" applyFont="1" applyFill="1" applyBorder="1" applyProtection="1">
      <alignment vertical="center"/>
    </xf>
    <xf numFmtId="186" fontId="58" fillId="0" borderId="113" xfId="0" applyNumberFormat="1" applyFont="1" applyFill="1" applyBorder="1" applyProtection="1">
      <alignment vertical="center"/>
    </xf>
    <xf numFmtId="186" fontId="58" fillId="0" borderId="114" xfId="0" applyNumberFormat="1" applyFont="1" applyFill="1" applyBorder="1" applyProtection="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5"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93" xfId="0" applyFont="1" applyFill="1" applyBorder="1" applyAlignment="1" applyProtection="1">
      <alignment horizontal="center" vertical="center" shrinkToFit="1"/>
    </xf>
    <xf numFmtId="187" fontId="53" fillId="0" borderId="132" xfId="0" applyNumberFormat="1" applyFont="1" applyFill="1" applyBorder="1" applyProtection="1">
      <alignment vertical="center"/>
    </xf>
    <xf numFmtId="0" fontId="53" fillId="0" borderId="1" xfId="0" applyFont="1" applyFill="1" applyBorder="1" applyProtection="1">
      <alignment vertical="center"/>
    </xf>
    <xf numFmtId="187" fontId="53" fillId="0" borderId="105" xfId="0" applyNumberFormat="1" applyFont="1" applyFill="1" applyBorder="1" applyProtection="1">
      <alignment vertical="center"/>
    </xf>
    <xf numFmtId="0" fontId="53" fillId="0" borderId="139" xfId="0" applyFont="1" applyFill="1" applyBorder="1" applyProtection="1">
      <alignment vertical="center"/>
    </xf>
    <xf numFmtId="186" fontId="53" fillId="0" borderId="9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40" xfId="0" applyFont="1" applyBorder="1" applyAlignment="1" applyProtection="1">
      <alignment horizontal="center" vertical="center" wrapText="1"/>
    </xf>
    <xf numFmtId="0" fontId="61" fillId="0" borderId="141" xfId="0" applyFont="1" applyBorder="1" applyAlignment="1" applyProtection="1">
      <alignment horizontal="center" vertical="center" wrapText="1"/>
    </xf>
    <xf numFmtId="0" fontId="53" fillId="0" borderId="131" xfId="0" applyFont="1" applyBorder="1" applyProtection="1">
      <alignment vertical="center"/>
    </xf>
    <xf numFmtId="0" fontId="53" fillId="0" borderId="128" xfId="0" applyFont="1" applyBorder="1" applyProtection="1">
      <alignment vertical="center"/>
    </xf>
    <xf numFmtId="0" fontId="60" fillId="0" borderId="143" xfId="0" applyFont="1" applyBorder="1" applyAlignment="1" applyProtection="1">
      <alignment horizontal="center" vertical="center" wrapText="1"/>
    </xf>
    <xf numFmtId="0" fontId="60" fillId="0" borderId="144" xfId="0" applyFont="1" applyFill="1" applyBorder="1" applyAlignment="1" applyProtection="1">
      <alignment horizontal="center" vertical="center"/>
    </xf>
    <xf numFmtId="0" fontId="60" fillId="0" borderId="145" xfId="0" applyFont="1" applyFill="1" applyBorder="1" applyAlignment="1" applyProtection="1">
      <alignment horizontal="center" vertical="center"/>
    </xf>
    <xf numFmtId="0" fontId="53" fillId="0" borderId="146" xfId="0" applyFont="1" applyBorder="1" applyAlignment="1" applyProtection="1">
      <alignment horizontal="center" vertical="center"/>
    </xf>
    <xf numFmtId="0" fontId="53" fillId="0" borderId="147" xfId="0" applyFont="1" applyBorder="1" applyAlignment="1" applyProtection="1">
      <alignment horizontal="center" vertical="center"/>
    </xf>
    <xf numFmtId="0" fontId="61" fillId="0" borderId="148" xfId="0" applyFont="1" applyBorder="1" applyAlignment="1" applyProtection="1">
      <alignment horizontal="center" vertical="center" wrapText="1"/>
    </xf>
    <xf numFmtId="0" fontId="61" fillId="0" borderId="149"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3" fillId="0" borderId="60" xfId="0" applyFont="1" applyFill="1" applyBorder="1" applyAlignment="1" applyProtection="1">
      <alignment vertical="center" shrinkToFit="1"/>
    </xf>
    <xf numFmtId="0" fontId="53" fillId="0" borderId="151" xfId="0" applyFont="1" applyFill="1" applyBorder="1" applyAlignment="1" applyProtection="1">
      <alignment horizontal="center" vertical="center" shrinkToFit="1"/>
    </xf>
    <xf numFmtId="186" fontId="53" fillId="0" borderId="137" xfId="0" applyNumberFormat="1" applyFont="1" applyFill="1" applyBorder="1" applyProtection="1">
      <alignment vertical="center"/>
    </xf>
    <xf numFmtId="186" fontId="53" fillId="0" borderId="152" xfId="0" applyNumberFormat="1" applyFont="1" applyFill="1" applyBorder="1" applyProtection="1">
      <alignment vertical="center"/>
    </xf>
    <xf numFmtId="186" fontId="53" fillId="53" borderId="72" xfId="0" applyNumberFormat="1" applyFont="1" applyFill="1" applyBorder="1" applyProtection="1">
      <alignment vertical="center"/>
    </xf>
    <xf numFmtId="186" fontId="53" fillId="0" borderId="133" xfId="0" applyNumberFormat="1" applyFont="1" applyFill="1" applyBorder="1" applyProtection="1">
      <alignment vertical="center"/>
    </xf>
    <xf numFmtId="186" fontId="53" fillId="0" borderId="153" xfId="0" applyNumberFormat="1" applyFont="1" applyFill="1" applyBorder="1" applyProtection="1">
      <alignment vertical="center"/>
    </xf>
    <xf numFmtId="0" fontId="61" fillId="0" borderId="14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8" xfId="0" applyFont="1" applyFill="1" applyBorder="1" applyAlignment="1" applyProtection="1">
      <alignment horizontal="center" vertical="center"/>
    </xf>
    <xf numFmtId="186" fontId="53" fillId="0" borderId="10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20"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8"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17" xfId="0" applyNumberFormat="1" applyFont="1" applyFill="1" applyBorder="1" applyProtection="1">
      <alignment vertical="center"/>
    </xf>
    <xf numFmtId="186" fontId="53" fillId="0" borderId="15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67" xfId="0" applyFont="1" applyFill="1" applyBorder="1" applyProtection="1">
      <alignment vertical="center"/>
    </xf>
    <xf numFmtId="0" fontId="73" fillId="49" borderId="98" xfId="0" applyFont="1" applyFill="1" applyBorder="1" applyAlignment="1" applyProtection="1">
      <alignment horizontal="center" vertical="center" shrinkToFit="1"/>
    </xf>
    <xf numFmtId="0" fontId="59" fillId="49" borderId="115" xfId="0" applyFont="1" applyFill="1" applyBorder="1" applyAlignment="1" applyProtection="1">
      <alignment vertical="center" shrinkToFit="1"/>
    </xf>
    <xf numFmtId="186" fontId="58" fillId="0" borderId="115" xfId="0" applyNumberFormat="1" applyFont="1" applyFill="1" applyBorder="1" applyProtection="1">
      <alignment vertical="center"/>
    </xf>
    <xf numFmtId="186" fontId="58" fillId="0" borderId="119" xfId="0" applyNumberFormat="1" applyFont="1" applyFill="1" applyBorder="1" applyProtection="1">
      <alignment vertical="center"/>
    </xf>
    <xf numFmtId="0" fontId="59" fillId="49" borderId="121" xfId="0" applyFont="1" applyFill="1" applyBorder="1" applyAlignment="1" applyProtection="1">
      <alignment vertical="center" shrinkToFit="1"/>
    </xf>
    <xf numFmtId="186" fontId="58" fillId="0" borderId="121" xfId="0" applyNumberFormat="1" applyFont="1" applyFill="1" applyBorder="1" applyProtection="1">
      <alignment vertical="center"/>
    </xf>
    <xf numFmtId="186" fontId="58" fillId="0" borderId="125" xfId="0" applyNumberFormat="1" applyFont="1" applyFill="1" applyBorder="1" applyProtection="1">
      <alignment vertical="center"/>
    </xf>
    <xf numFmtId="0" fontId="59" fillId="49" borderId="87"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10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6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96" xfId="0" applyNumberFormat="1" applyFont="1" applyFill="1" applyBorder="1" applyProtection="1">
      <alignment vertical="center"/>
    </xf>
    <xf numFmtId="186" fontId="58" fillId="0" borderId="9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100"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72" xfId="0" applyFont="1" applyFill="1" applyBorder="1" applyAlignment="1" applyProtection="1">
      <alignment horizontal="center" vertical="center"/>
    </xf>
    <xf numFmtId="0" fontId="59" fillId="49" borderId="7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1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63" xfId="0" applyFont="1" applyFill="1" applyBorder="1" applyAlignment="1" applyProtection="1">
      <alignment horizontal="center" vertical="center"/>
    </xf>
    <xf numFmtId="186" fontId="53" fillId="53" borderId="155" xfId="0" applyNumberFormat="1" applyFont="1" applyFill="1" applyBorder="1" applyProtection="1">
      <alignment vertical="center"/>
    </xf>
    <xf numFmtId="186" fontId="53" fillId="53" borderId="117" xfId="0" applyNumberFormat="1" applyFont="1" applyFill="1" applyBorder="1" applyProtection="1">
      <alignment vertical="center"/>
    </xf>
    <xf numFmtId="186" fontId="53" fillId="53" borderId="161" xfId="0" applyNumberFormat="1" applyFont="1" applyFill="1" applyBorder="1" applyProtection="1">
      <alignment vertical="center"/>
    </xf>
    <xf numFmtId="186" fontId="53" fillId="53" borderId="162" xfId="0" applyNumberFormat="1" applyFont="1" applyFill="1" applyBorder="1" applyProtection="1">
      <alignment vertical="center"/>
    </xf>
    <xf numFmtId="0" fontId="66" fillId="49" borderId="95" xfId="0" applyFont="1" applyFill="1" applyBorder="1" applyAlignment="1" applyProtection="1">
      <alignment horizontal="center" vertical="center" wrapText="1" shrinkToFit="1"/>
    </xf>
    <xf numFmtId="0" fontId="70" fillId="0" borderId="0" xfId="0" applyFont="1" applyAlignment="1" applyProtection="1">
      <alignment horizontal="center" vertical="center"/>
    </xf>
    <xf numFmtId="0" fontId="65" fillId="0" borderId="0" xfId="215" applyFont="1" applyFill="1" applyBorder="1" applyAlignment="1">
      <alignment horizontal="center" vertical="center"/>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0" fontId="63" fillId="48" borderId="0" xfId="213" applyFont="1" applyFill="1" applyBorder="1" applyAlignment="1">
      <alignment vertical="top" wrapText="1"/>
    </xf>
    <xf numFmtId="0" fontId="53" fillId="48" borderId="0" xfId="213" applyFont="1" applyFill="1" applyBorder="1" applyAlignment="1">
      <alignment vertical="center" shrinkToFit="1"/>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0" xfId="213" applyFont="1" applyFill="1" applyBorder="1" applyAlignment="1">
      <alignment horizontal="left" vertical="center" wrapText="1"/>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67"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0" fontId="53" fillId="50" borderId="66"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7" xfId="213" applyFont="1" applyFill="1" applyBorder="1" applyAlignment="1" applyProtection="1">
      <alignment horizontal="center" vertical="center" shrinkToFit="1"/>
      <protection locked="0"/>
    </xf>
    <xf numFmtId="0" fontId="53" fillId="50" borderId="58"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65"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56"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0" fontId="60" fillId="50" borderId="57"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5"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1" fillId="48" borderId="0" xfId="213" applyFont="1" applyFill="1" applyBorder="1" applyAlignment="1">
      <alignment horizontal="left" vertical="center"/>
    </xf>
    <xf numFmtId="0" fontId="63" fillId="48" borderId="0" xfId="213" applyFont="1" applyFill="1" applyBorder="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8" fillId="49" borderId="2" xfId="0" applyFont="1" applyFill="1" applyBorder="1" applyAlignment="1" applyProtection="1">
      <alignment horizontal="center" vertical="center"/>
    </xf>
    <xf numFmtId="0" fontId="59" fillId="49" borderId="9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0" fontId="59" fillId="49" borderId="93" xfId="0" applyFont="1" applyFill="1" applyBorder="1" applyAlignment="1" applyProtection="1">
      <alignment horizontal="center" vertical="center"/>
    </xf>
    <xf numFmtId="0" fontId="59" fillId="49" borderId="9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4" xfId="0" applyFont="1" applyFill="1" applyBorder="1" applyAlignment="1" applyProtection="1">
      <alignment horizontal="center" vertical="center" wrapText="1"/>
    </xf>
    <xf numFmtId="0" fontId="59" fillId="49" borderId="6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9" fillId="49" borderId="55" xfId="0" applyFont="1" applyFill="1" applyBorder="1" applyAlignment="1" applyProtection="1">
      <alignment horizontal="center" vertical="center"/>
    </xf>
    <xf numFmtId="0" fontId="59" fillId="49" borderId="6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shrinkToFit="1"/>
    </xf>
    <xf numFmtId="0" fontId="60" fillId="0" borderId="128" xfId="0" applyFont="1" applyFill="1" applyBorder="1" applyAlignment="1" applyProtection="1">
      <alignment horizontal="center" vertical="center" shrinkToFit="1"/>
    </xf>
    <xf numFmtId="0" fontId="60" fillId="0" borderId="129" xfId="0" applyFont="1" applyFill="1" applyBorder="1" applyAlignment="1" applyProtection="1">
      <alignment horizontal="center" vertical="center" shrinkToFit="1"/>
    </xf>
    <xf numFmtId="0" fontId="60" fillId="0" borderId="130" xfId="0" applyFont="1" applyFill="1" applyBorder="1" applyAlignment="1" applyProtection="1">
      <alignment horizontal="center" vertical="center" shrinkToFit="1"/>
    </xf>
    <xf numFmtId="0" fontId="53" fillId="53" borderId="105" xfId="0" applyFont="1" applyFill="1" applyBorder="1" applyAlignment="1" applyProtection="1">
      <alignment horizontal="center" vertical="center"/>
    </xf>
    <xf numFmtId="0" fontId="53" fillId="53" borderId="106"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9"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9" fillId="49" borderId="98" xfId="0" applyFont="1" applyFill="1" applyBorder="1" applyAlignment="1" applyProtection="1">
      <alignment horizontal="center" vertical="center"/>
    </xf>
    <xf numFmtId="0" fontId="59" fillId="49" borderId="99" xfId="0" applyFont="1" applyFill="1" applyBorder="1" applyAlignment="1" applyProtection="1">
      <alignment horizontal="center" vertical="center"/>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107"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9" fillId="49" borderId="6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shrinkToFit="1"/>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49" borderId="55"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0" fontId="60" fillId="0" borderId="0" xfId="0" applyFont="1" applyFill="1" applyBorder="1" applyAlignment="1" applyProtection="1">
      <alignment horizontal="left" vertical="center" shrinkToFit="1"/>
    </xf>
    <xf numFmtId="38" fontId="72" fillId="0" borderId="69" xfId="0" applyNumberFormat="1" applyFont="1" applyFill="1" applyBorder="1" applyAlignment="1" applyProtection="1">
      <alignment horizontal="center" vertical="center"/>
    </xf>
    <xf numFmtId="38" fontId="72" fillId="0" borderId="10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xf>
    <xf numFmtId="0" fontId="60" fillId="0" borderId="93"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53" fillId="0" borderId="127" xfId="0" applyFont="1" applyFill="1" applyBorder="1" applyAlignment="1" applyProtection="1">
      <alignment horizontal="center" vertical="center" wrapText="1" shrinkToFit="1"/>
    </xf>
    <xf numFmtId="0" fontId="53" fillId="0" borderId="131"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9" xfId="0" applyNumberFormat="1"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27"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61" fillId="0" borderId="13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6"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53" fillId="0" borderId="103" xfId="0" applyFont="1" applyFill="1" applyBorder="1" applyAlignment="1" applyProtection="1">
      <alignment horizontal="center" vertical="center" shrinkToFit="1"/>
    </xf>
    <xf numFmtId="0" fontId="53" fillId="0" borderId="138" xfId="0" applyFont="1" applyFill="1" applyBorder="1" applyAlignment="1" applyProtection="1">
      <alignment horizontal="center" vertical="center" shrinkToFit="1"/>
    </xf>
    <xf numFmtId="0" fontId="60" fillId="0" borderId="54" xfId="0" applyFont="1" applyFill="1" applyBorder="1" applyAlignment="1" applyProtection="1">
      <alignment horizontal="center" vertical="center"/>
    </xf>
    <xf numFmtId="0" fontId="60" fillId="0" borderId="15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53" fillId="0" borderId="164" xfId="0" applyFont="1" applyFill="1" applyBorder="1" applyAlignment="1" applyProtection="1">
      <alignment horizontal="center" vertical="center"/>
    </xf>
    <xf numFmtId="0" fontId="53" fillId="0" borderId="165" xfId="0" applyFont="1" applyFill="1" applyBorder="1" applyAlignment="1" applyProtection="1">
      <alignment horizontal="center" vertical="center"/>
    </xf>
    <xf numFmtId="0" fontId="60" fillId="0" borderId="67" xfId="0" applyFont="1" applyFill="1" applyBorder="1" applyAlignment="1" applyProtection="1">
      <alignment horizontal="center" vertical="center"/>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xf numFmtId="0" fontId="70" fillId="0" borderId="6" xfId="0" applyFont="1" applyBorder="1" applyAlignment="1">
      <alignment horizontal="center" vertical="center"/>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NumberFormat="1" applyFont="1" applyFill="1" applyBorder="1" applyAlignment="1">
      <alignment horizontal="center" vertical="center"/>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Fill="1" applyBorder="1" applyAlignment="1">
      <alignment horizontal="center" vertical="center"/>
    </xf>
    <xf numFmtId="0" fontId="72" fillId="0" borderId="106"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8" fillId="0" borderId="2" xfId="0" applyFont="1" applyFill="1" applyBorder="1" applyAlignment="1">
      <alignment horizontal="center" vertical="center"/>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0" borderId="2" xfId="0" applyFont="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0" borderId="2" xfId="0" applyFont="1" applyFill="1" applyBorder="1" applyAlignment="1">
      <alignment horizontal="center" vertical="center" shrinkToFit="1"/>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cellXfs>
  <cellStyles count="351">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50" builtinId="8"/>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2">
    <dxf>
      <fill>
        <patternFill>
          <bgColor rgb="FFFF0000"/>
        </patternFill>
      </fill>
    </dxf>
    <dxf>
      <font>
        <color rgb="FFFF0000"/>
      </font>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H326"/>
  <sheetViews>
    <sheetView showGridLines="0" view="pageBreakPreview" zoomScaleNormal="100" zoomScaleSheetLayoutView="100" workbookViewId="0">
      <selection sqref="A1:I3"/>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8" ht="6.75" customHeight="1">
      <c r="A1" s="495"/>
      <c r="B1" s="496"/>
      <c r="C1" s="496"/>
      <c r="D1" s="496"/>
      <c r="E1" s="496"/>
      <c r="F1" s="496"/>
      <c r="G1" s="496"/>
      <c r="H1" s="496"/>
      <c r="I1" s="496"/>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8" ht="6.75" customHeight="1">
      <c r="A2" s="496"/>
      <c r="B2" s="496"/>
      <c r="C2" s="496"/>
      <c r="D2" s="496"/>
      <c r="E2" s="496"/>
      <c r="F2" s="496"/>
      <c r="G2" s="496"/>
      <c r="H2" s="496"/>
      <c r="I2" s="496"/>
      <c r="J2" s="427" t="s">
        <v>123</v>
      </c>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253" t="s">
        <v>211</v>
      </c>
      <c r="BR2" s="253"/>
      <c r="BS2" s="253"/>
      <c r="BT2" s="253"/>
      <c r="BU2" s="253"/>
      <c r="BV2" s="253"/>
      <c r="BW2" s="253"/>
      <c r="BX2" s="253"/>
      <c r="BY2" s="253"/>
      <c r="BZ2" s="253"/>
    </row>
    <row r="3" spans="1:78" ht="6.75" customHeight="1">
      <c r="A3" s="496"/>
      <c r="B3" s="496"/>
      <c r="C3" s="496"/>
      <c r="D3" s="496"/>
      <c r="E3" s="496"/>
      <c r="F3" s="496"/>
      <c r="G3" s="496"/>
      <c r="H3" s="496"/>
      <c r="I3" s="496"/>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253"/>
      <c r="BR3" s="253"/>
      <c r="BS3" s="253"/>
      <c r="BT3" s="253"/>
      <c r="BU3" s="253"/>
      <c r="BV3" s="253"/>
      <c r="BW3" s="253"/>
      <c r="BX3" s="253"/>
      <c r="BY3" s="253"/>
      <c r="BZ3" s="253"/>
    </row>
    <row r="4" spans="1:78" ht="6.75" customHeight="1">
      <c r="A4" s="3"/>
      <c r="B4" s="3"/>
      <c r="C4" s="3"/>
      <c r="D4" s="3"/>
      <c r="E4" s="3"/>
      <c r="F4" s="3"/>
      <c r="G4" s="3"/>
      <c r="H4" s="3"/>
      <c r="I4" s="3"/>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253"/>
      <c r="BR4" s="253"/>
      <c r="BS4" s="253"/>
      <c r="BT4" s="253"/>
      <c r="BU4" s="253"/>
      <c r="BV4" s="253"/>
      <c r="BW4" s="253"/>
      <c r="BX4" s="253"/>
      <c r="BY4" s="253"/>
      <c r="BZ4" s="253"/>
    </row>
    <row r="5" spans="1:78" ht="6.75" customHeight="1">
      <c r="A5" s="3"/>
      <c r="B5" s="3"/>
      <c r="C5" s="3"/>
      <c r="D5" s="3"/>
      <c r="E5" s="3"/>
      <c r="F5" s="3"/>
      <c r="G5" s="3"/>
      <c r="H5" s="3"/>
      <c r="I5" s="3"/>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c r="BM5" s="427"/>
      <c r="BN5" s="427"/>
      <c r="BO5" s="427"/>
      <c r="BP5" s="427"/>
      <c r="BQ5" s="253"/>
      <c r="BR5" s="253"/>
      <c r="BS5" s="253"/>
      <c r="BT5" s="253"/>
      <c r="BU5" s="253"/>
      <c r="BV5" s="253"/>
      <c r="BW5" s="253"/>
      <c r="BX5" s="253"/>
      <c r="BY5" s="253"/>
      <c r="BZ5" s="253"/>
    </row>
    <row r="6" spans="1:78" ht="6.75" customHeight="1">
      <c r="A6" s="3"/>
      <c r="B6" s="497" t="s">
        <v>207</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Y6" s="497"/>
      <c r="AZ6" s="497"/>
      <c r="BA6" s="497"/>
      <c r="BB6" s="497"/>
      <c r="BC6" s="497"/>
      <c r="BD6" s="497"/>
      <c r="BE6" s="497"/>
      <c r="BF6" s="497"/>
      <c r="BG6" s="497"/>
      <c r="BH6" s="497"/>
      <c r="BI6" s="497"/>
      <c r="BJ6" s="497"/>
      <c r="BK6" s="497"/>
      <c r="BL6" s="497"/>
      <c r="BM6" s="497"/>
      <c r="BN6" s="11"/>
      <c r="BO6" s="11"/>
      <c r="BP6" s="11"/>
      <c r="BQ6" s="253"/>
      <c r="BR6" s="253"/>
      <c r="BS6" s="253"/>
      <c r="BT6" s="253"/>
      <c r="BU6" s="253"/>
      <c r="BV6" s="253"/>
      <c r="BW6" s="253"/>
      <c r="BX6" s="253"/>
      <c r="BY6" s="253"/>
      <c r="BZ6" s="253"/>
    </row>
    <row r="7" spans="1:78" ht="6.75" customHeight="1">
      <c r="A7" s="3"/>
      <c r="B7" s="497"/>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7"/>
      <c r="BN7" s="12"/>
      <c r="BO7" s="12"/>
      <c r="BP7" s="12"/>
      <c r="BQ7" s="12"/>
      <c r="BR7" s="12"/>
      <c r="BS7" s="12"/>
      <c r="BT7" s="12"/>
      <c r="BU7" s="12"/>
      <c r="BV7" s="12"/>
      <c r="BW7" s="12"/>
      <c r="BX7" s="12"/>
      <c r="BY7" s="12"/>
    </row>
    <row r="8" spans="1:78" ht="6.75" customHeight="1">
      <c r="A8" s="3"/>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c r="AY8" s="497"/>
      <c r="AZ8" s="497"/>
      <c r="BA8" s="497"/>
      <c r="BB8" s="497"/>
      <c r="BC8" s="497"/>
      <c r="BD8" s="497"/>
      <c r="BE8" s="497"/>
      <c r="BF8" s="497"/>
      <c r="BG8" s="497"/>
      <c r="BH8" s="497"/>
      <c r="BI8" s="497"/>
      <c r="BJ8" s="497"/>
      <c r="BK8" s="497"/>
      <c r="BL8" s="497"/>
      <c r="BM8" s="497"/>
      <c r="BN8" s="12"/>
      <c r="BO8" s="12"/>
      <c r="BP8" s="12"/>
      <c r="BQ8" s="12"/>
      <c r="BR8" s="12"/>
      <c r="BS8" s="12"/>
      <c r="BT8" s="12"/>
      <c r="BU8" s="12"/>
      <c r="BV8" s="12"/>
      <c r="BW8" s="12"/>
      <c r="BX8" s="12"/>
      <c r="BY8" s="12"/>
    </row>
    <row r="9" spans="1:78" ht="6.75" customHeight="1">
      <c r="A9" s="13"/>
      <c r="B9" s="498" t="s">
        <v>124</v>
      </c>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498"/>
      <c r="BU9" s="498"/>
      <c r="BV9" s="498"/>
      <c r="BW9" s="498"/>
      <c r="BX9" s="498"/>
      <c r="BY9" s="498"/>
    </row>
    <row r="10" spans="1:78" ht="6.75" customHeight="1">
      <c r="A10" s="13"/>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498"/>
      <c r="BU10" s="498"/>
      <c r="BV10" s="498"/>
      <c r="BW10" s="498"/>
      <c r="BX10" s="498"/>
      <c r="BY10" s="498"/>
    </row>
    <row r="11" spans="1:78" ht="6.75" customHeight="1">
      <c r="A11" s="11"/>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98"/>
      <c r="BS11" s="498"/>
      <c r="BT11" s="498"/>
      <c r="BU11" s="498"/>
      <c r="BV11" s="498"/>
      <c r="BW11" s="498"/>
      <c r="BX11" s="498"/>
      <c r="BY11" s="498"/>
    </row>
    <row r="12" spans="1:78" ht="6.75" customHeight="1">
      <c r="A12" s="11"/>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8"/>
      <c r="BK12" s="498"/>
      <c r="BL12" s="498"/>
      <c r="BM12" s="498"/>
      <c r="BN12" s="498"/>
      <c r="BO12" s="498"/>
      <c r="BP12" s="498"/>
      <c r="BQ12" s="498"/>
      <c r="BR12" s="498"/>
      <c r="BS12" s="498"/>
      <c r="BT12" s="498"/>
      <c r="BU12" s="498"/>
      <c r="BV12" s="498"/>
      <c r="BW12" s="498"/>
      <c r="BX12" s="498"/>
      <c r="BY12" s="498"/>
    </row>
    <row r="13" spans="1:78" ht="6.75" customHeight="1">
      <c r="A13" s="13"/>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498"/>
      <c r="BD13" s="498"/>
      <c r="BE13" s="498"/>
      <c r="BF13" s="498"/>
      <c r="BG13" s="498"/>
      <c r="BH13" s="498"/>
      <c r="BI13" s="498"/>
      <c r="BJ13" s="498"/>
      <c r="BK13" s="498"/>
      <c r="BL13" s="498"/>
      <c r="BM13" s="498"/>
      <c r="BN13" s="498"/>
      <c r="BO13" s="498"/>
      <c r="BP13" s="498"/>
      <c r="BQ13" s="498"/>
      <c r="BR13" s="498"/>
      <c r="BS13" s="498"/>
      <c r="BT13" s="498"/>
      <c r="BU13" s="498"/>
      <c r="BV13" s="498"/>
      <c r="BW13" s="498"/>
      <c r="BX13" s="498"/>
      <c r="BY13" s="498"/>
    </row>
    <row r="14" spans="1:78" ht="6.75" customHeight="1">
      <c r="A14" s="11"/>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98"/>
      <c r="BS14" s="498"/>
      <c r="BT14" s="498"/>
      <c r="BU14" s="498"/>
      <c r="BV14" s="498"/>
      <c r="BW14" s="498"/>
      <c r="BX14" s="498"/>
      <c r="BY14" s="498"/>
    </row>
    <row r="15" spans="1:78"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8" ht="6.75" customHeight="1">
      <c r="A16" s="470" t="s">
        <v>1</v>
      </c>
      <c r="B16" s="470"/>
      <c r="C16" s="470"/>
      <c r="D16" s="470"/>
      <c r="E16" s="470"/>
      <c r="F16" s="470"/>
      <c r="G16" s="470"/>
      <c r="H16" s="470"/>
      <c r="I16" s="470"/>
      <c r="J16" s="470"/>
      <c r="K16" s="470"/>
      <c r="L16" s="470"/>
      <c r="M16" s="470"/>
      <c r="N16" s="470"/>
      <c r="O16" s="470"/>
      <c r="P16" s="470"/>
      <c r="Q16" s="16"/>
      <c r="R16" s="16"/>
      <c r="S16" s="16"/>
      <c r="T16" s="16"/>
      <c r="U16" s="16"/>
      <c r="V16" s="16"/>
      <c r="W16" s="16"/>
      <c r="X16" s="16"/>
      <c r="Y16" s="16"/>
      <c r="Z16" s="16"/>
      <c r="AA16" s="16"/>
      <c r="AB16" s="16"/>
      <c r="AC16" s="16"/>
      <c r="AD16" s="16"/>
      <c r="AE16" s="16"/>
      <c r="AF16" s="16"/>
      <c r="AG16" s="16"/>
      <c r="AH16" s="16"/>
      <c r="AI16" s="16"/>
      <c r="AJ16" s="16"/>
      <c r="AK16" s="16"/>
      <c r="AL16" s="16"/>
      <c r="AM16" s="16"/>
      <c r="AN16" s="523" t="s">
        <v>0</v>
      </c>
      <c r="AO16" s="524"/>
      <c r="AP16" s="524"/>
      <c r="AQ16" s="524"/>
      <c r="AR16" s="524"/>
      <c r="AS16" s="524"/>
      <c r="AT16" s="524"/>
      <c r="AU16" s="524"/>
      <c r="AV16" s="524"/>
      <c r="AW16" s="524"/>
      <c r="AX16" s="524"/>
      <c r="AY16" s="525"/>
      <c r="AZ16" s="504"/>
      <c r="BA16" s="475"/>
      <c r="BB16" s="475"/>
      <c r="BC16" s="475"/>
      <c r="BD16" s="475"/>
      <c r="BE16" s="475"/>
      <c r="BF16" s="475"/>
      <c r="BG16" s="475"/>
      <c r="BH16" s="501" t="s">
        <v>12</v>
      </c>
      <c r="BI16" s="501"/>
      <c r="BJ16" s="500"/>
      <c r="BK16" s="500"/>
      <c r="BL16" s="500"/>
      <c r="BM16" s="500"/>
      <c r="BN16" s="500"/>
      <c r="BO16" s="500"/>
      <c r="BP16" s="476" t="s">
        <v>11</v>
      </c>
      <c r="BQ16" s="476"/>
      <c r="BR16" s="475"/>
      <c r="BS16" s="475"/>
      <c r="BT16" s="475"/>
      <c r="BU16" s="475"/>
      <c r="BV16" s="475"/>
      <c r="BW16" s="475"/>
      <c r="BX16" s="476" t="s">
        <v>10</v>
      </c>
      <c r="BY16" s="482"/>
    </row>
    <row r="17" spans="1:78" ht="6.75" customHeight="1">
      <c r="A17" s="470"/>
      <c r="B17" s="470"/>
      <c r="C17" s="470"/>
      <c r="D17" s="470"/>
      <c r="E17" s="470"/>
      <c r="F17" s="470"/>
      <c r="G17" s="470"/>
      <c r="H17" s="470"/>
      <c r="I17" s="470"/>
      <c r="J17" s="470"/>
      <c r="K17" s="470"/>
      <c r="L17" s="470"/>
      <c r="M17" s="470"/>
      <c r="N17" s="470"/>
      <c r="O17" s="470"/>
      <c r="P17" s="470"/>
      <c r="Q17" s="16"/>
      <c r="R17" s="16"/>
      <c r="S17" s="16"/>
      <c r="T17" s="16"/>
      <c r="U17" s="16"/>
      <c r="V17" s="16"/>
      <c r="W17" s="16"/>
      <c r="X17" s="16"/>
      <c r="Y17" s="16"/>
      <c r="Z17" s="16"/>
      <c r="AA17" s="16"/>
      <c r="AB17" s="16"/>
      <c r="AC17" s="16"/>
      <c r="AD17" s="16"/>
      <c r="AE17" s="16"/>
      <c r="AF17" s="16"/>
      <c r="AG17" s="16"/>
      <c r="AH17" s="16"/>
      <c r="AI17" s="16"/>
      <c r="AJ17" s="16"/>
      <c r="AK17" s="16"/>
      <c r="AL17" s="16"/>
      <c r="AM17" s="16"/>
      <c r="AN17" s="526"/>
      <c r="AO17" s="527"/>
      <c r="AP17" s="527"/>
      <c r="AQ17" s="527"/>
      <c r="AR17" s="527"/>
      <c r="AS17" s="527"/>
      <c r="AT17" s="527"/>
      <c r="AU17" s="527"/>
      <c r="AV17" s="527"/>
      <c r="AW17" s="527"/>
      <c r="AX17" s="527"/>
      <c r="AY17" s="528"/>
      <c r="AZ17" s="412"/>
      <c r="BA17" s="413"/>
      <c r="BB17" s="413"/>
      <c r="BC17" s="413"/>
      <c r="BD17" s="413"/>
      <c r="BE17" s="413"/>
      <c r="BF17" s="413"/>
      <c r="BG17" s="413"/>
      <c r="BH17" s="502"/>
      <c r="BI17" s="502"/>
      <c r="BJ17" s="370"/>
      <c r="BK17" s="370"/>
      <c r="BL17" s="370"/>
      <c r="BM17" s="370"/>
      <c r="BN17" s="370"/>
      <c r="BO17" s="370"/>
      <c r="BP17" s="477"/>
      <c r="BQ17" s="477"/>
      <c r="BR17" s="413"/>
      <c r="BS17" s="413"/>
      <c r="BT17" s="413"/>
      <c r="BU17" s="413"/>
      <c r="BV17" s="413"/>
      <c r="BW17" s="413"/>
      <c r="BX17" s="477"/>
      <c r="BY17" s="483"/>
    </row>
    <row r="18" spans="1:78" ht="6.75" customHeight="1">
      <c r="A18" s="471"/>
      <c r="B18" s="471"/>
      <c r="C18" s="471"/>
      <c r="D18" s="471"/>
      <c r="E18" s="471"/>
      <c r="F18" s="471"/>
      <c r="G18" s="471"/>
      <c r="H18" s="471"/>
      <c r="I18" s="471"/>
      <c r="J18" s="471"/>
      <c r="K18" s="471"/>
      <c r="L18" s="471"/>
      <c r="M18" s="471"/>
      <c r="N18" s="471"/>
      <c r="O18" s="471"/>
      <c r="P18" s="471"/>
      <c r="Q18" s="17"/>
      <c r="R18" s="16"/>
      <c r="S18" s="16"/>
      <c r="T18" s="16"/>
      <c r="U18" s="16"/>
      <c r="V18" s="16"/>
      <c r="W18" s="16"/>
      <c r="X18" s="16"/>
      <c r="Y18" s="16"/>
      <c r="Z18" s="16"/>
      <c r="AA18" s="16"/>
      <c r="AB18" s="16"/>
      <c r="AC18" s="16"/>
      <c r="AD18" s="16"/>
      <c r="AE18" s="16"/>
      <c r="AF18" s="16"/>
      <c r="AG18" s="16"/>
      <c r="AH18" s="16"/>
      <c r="AI18" s="16"/>
      <c r="AJ18" s="16"/>
      <c r="AK18" s="16"/>
      <c r="AL18" s="16"/>
      <c r="AM18" s="16"/>
      <c r="AN18" s="351"/>
      <c r="AO18" s="352"/>
      <c r="AP18" s="352"/>
      <c r="AQ18" s="352"/>
      <c r="AR18" s="352"/>
      <c r="AS18" s="352"/>
      <c r="AT18" s="352"/>
      <c r="AU18" s="352"/>
      <c r="AV18" s="352"/>
      <c r="AW18" s="352"/>
      <c r="AX18" s="352"/>
      <c r="AY18" s="353"/>
      <c r="AZ18" s="414"/>
      <c r="BA18" s="415"/>
      <c r="BB18" s="415"/>
      <c r="BC18" s="415"/>
      <c r="BD18" s="415"/>
      <c r="BE18" s="415"/>
      <c r="BF18" s="415"/>
      <c r="BG18" s="415"/>
      <c r="BH18" s="503"/>
      <c r="BI18" s="503"/>
      <c r="BJ18" s="371"/>
      <c r="BK18" s="371"/>
      <c r="BL18" s="371"/>
      <c r="BM18" s="371"/>
      <c r="BN18" s="371"/>
      <c r="BO18" s="371"/>
      <c r="BP18" s="478"/>
      <c r="BQ18" s="478"/>
      <c r="BR18" s="415"/>
      <c r="BS18" s="415"/>
      <c r="BT18" s="415"/>
      <c r="BU18" s="415"/>
      <c r="BV18" s="415"/>
      <c r="BW18" s="415"/>
      <c r="BX18" s="478"/>
      <c r="BY18" s="484"/>
    </row>
    <row r="19" spans="1:78" ht="9.9499999999999993" customHeight="1">
      <c r="A19" s="479" t="s">
        <v>2</v>
      </c>
      <c r="B19" s="480"/>
      <c r="C19" s="480"/>
      <c r="D19" s="480"/>
      <c r="E19" s="480"/>
      <c r="F19" s="480"/>
      <c r="G19" s="480"/>
      <c r="H19" s="480"/>
      <c r="I19" s="480"/>
      <c r="J19" s="480"/>
      <c r="K19" s="480"/>
      <c r="L19" s="480"/>
      <c r="M19" s="481"/>
      <c r="N19" s="511"/>
      <c r="O19" s="500"/>
      <c r="P19" s="500"/>
      <c r="Q19" s="455"/>
      <c r="R19" s="500"/>
      <c r="S19" s="500"/>
      <c r="T19" s="500"/>
      <c r="U19" s="500"/>
      <c r="V19" s="500"/>
      <c r="W19" s="500"/>
      <c r="X19" s="500"/>
      <c r="Y19" s="500"/>
      <c r="Z19" s="500"/>
      <c r="AA19" s="500"/>
      <c r="AB19" s="500"/>
      <c r="AC19" s="500"/>
      <c r="AD19" s="500"/>
      <c r="AE19" s="500"/>
      <c r="AF19" s="500"/>
      <c r="AG19" s="500"/>
      <c r="AH19" s="500"/>
      <c r="AI19" s="500"/>
      <c r="AJ19" s="500"/>
      <c r="AK19" s="500"/>
      <c r="AL19" s="500"/>
      <c r="AM19" s="512"/>
      <c r="AN19" s="400" t="s">
        <v>3</v>
      </c>
      <c r="AO19" s="401"/>
      <c r="AP19" s="401"/>
      <c r="AQ19" s="401"/>
      <c r="AR19" s="401"/>
      <c r="AS19" s="401"/>
      <c r="AT19" s="401"/>
      <c r="AU19" s="401"/>
      <c r="AV19" s="401"/>
      <c r="AW19" s="401"/>
      <c r="AX19" s="401"/>
      <c r="AY19" s="402"/>
      <c r="AZ19" s="529" t="s">
        <v>5</v>
      </c>
      <c r="BA19" s="530"/>
      <c r="BB19" s="370"/>
      <c r="BC19" s="370"/>
      <c r="BD19" s="370"/>
      <c r="BE19" s="370"/>
      <c r="BF19" s="370"/>
      <c r="BG19" s="477" t="s">
        <v>6</v>
      </c>
      <c r="BH19" s="477"/>
      <c r="BI19" s="370"/>
      <c r="BJ19" s="370"/>
      <c r="BK19" s="370"/>
      <c r="BL19" s="370"/>
      <c r="BM19" s="370"/>
      <c r="BN19" s="370"/>
      <c r="BO19" s="370"/>
      <c r="BP19" s="370"/>
      <c r="BQ19" s="370"/>
      <c r="BR19" s="370"/>
      <c r="BS19" s="18"/>
      <c r="BT19" s="18"/>
      <c r="BU19" s="18"/>
      <c r="BV19" s="18"/>
      <c r="BW19" s="18"/>
      <c r="BX19" s="18"/>
      <c r="BY19" s="19"/>
      <c r="BZ19" s="20"/>
    </row>
    <row r="20" spans="1:78" ht="9.9499999999999993" customHeight="1">
      <c r="A20" s="403"/>
      <c r="B20" s="404"/>
      <c r="C20" s="404"/>
      <c r="D20" s="404"/>
      <c r="E20" s="404"/>
      <c r="F20" s="404"/>
      <c r="G20" s="404"/>
      <c r="H20" s="404"/>
      <c r="I20" s="404"/>
      <c r="J20" s="404"/>
      <c r="K20" s="404"/>
      <c r="L20" s="404"/>
      <c r="M20" s="405"/>
      <c r="N20" s="423"/>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458"/>
      <c r="AN20" s="400"/>
      <c r="AO20" s="401"/>
      <c r="AP20" s="401"/>
      <c r="AQ20" s="401"/>
      <c r="AR20" s="401"/>
      <c r="AS20" s="401"/>
      <c r="AT20" s="401"/>
      <c r="AU20" s="401"/>
      <c r="AV20" s="401"/>
      <c r="AW20" s="401"/>
      <c r="AX20" s="401"/>
      <c r="AY20" s="402"/>
      <c r="AZ20" s="529"/>
      <c r="BA20" s="530"/>
      <c r="BB20" s="370"/>
      <c r="BC20" s="370"/>
      <c r="BD20" s="370"/>
      <c r="BE20" s="370"/>
      <c r="BF20" s="370"/>
      <c r="BG20" s="477"/>
      <c r="BH20" s="477"/>
      <c r="BI20" s="370"/>
      <c r="BJ20" s="370"/>
      <c r="BK20" s="370"/>
      <c r="BL20" s="370"/>
      <c r="BM20" s="370"/>
      <c r="BN20" s="370"/>
      <c r="BO20" s="370"/>
      <c r="BP20" s="370"/>
      <c r="BQ20" s="370"/>
      <c r="BR20" s="370"/>
      <c r="BS20" s="18"/>
      <c r="BT20" s="18"/>
      <c r="BU20" s="18"/>
      <c r="BV20" s="18"/>
      <c r="BW20" s="18"/>
      <c r="BX20" s="18"/>
      <c r="BY20" s="19"/>
      <c r="BZ20" s="20"/>
    </row>
    <row r="21" spans="1:78" ht="6.75" customHeight="1">
      <c r="A21" s="499" t="s">
        <v>191</v>
      </c>
      <c r="B21" s="480"/>
      <c r="C21" s="480"/>
      <c r="D21" s="480"/>
      <c r="E21" s="480"/>
      <c r="F21" s="480"/>
      <c r="G21" s="480"/>
      <c r="H21" s="480"/>
      <c r="I21" s="480"/>
      <c r="J21" s="480"/>
      <c r="K21" s="480"/>
      <c r="L21" s="480"/>
      <c r="M21" s="481"/>
      <c r="N21" s="513"/>
      <c r="O21" s="514"/>
      <c r="P21" s="514"/>
      <c r="Q21" s="515"/>
      <c r="R21" s="514"/>
      <c r="S21" s="514"/>
      <c r="T21" s="514"/>
      <c r="U21" s="514"/>
      <c r="V21" s="514"/>
      <c r="W21" s="514"/>
      <c r="X21" s="514"/>
      <c r="Y21" s="514"/>
      <c r="Z21" s="514"/>
      <c r="AA21" s="514"/>
      <c r="AB21" s="514"/>
      <c r="AC21" s="514"/>
      <c r="AD21" s="514"/>
      <c r="AE21" s="514"/>
      <c r="AF21" s="514"/>
      <c r="AG21" s="514"/>
      <c r="AH21" s="514"/>
      <c r="AI21" s="514"/>
      <c r="AJ21" s="514"/>
      <c r="AK21" s="514"/>
      <c r="AL21" s="514"/>
      <c r="AM21" s="516"/>
      <c r="AN21" s="400"/>
      <c r="AO21" s="401"/>
      <c r="AP21" s="401"/>
      <c r="AQ21" s="401"/>
      <c r="AR21" s="401"/>
      <c r="AS21" s="401"/>
      <c r="AT21" s="401"/>
      <c r="AU21" s="401"/>
      <c r="AV21" s="401"/>
      <c r="AW21" s="401"/>
      <c r="AX21" s="401"/>
      <c r="AY21" s="402"/>
      <c r="AZ21" s="531"/>
      <c r="BA21" s="532"/>
      <c r="BB21" s="532"/>
      <c r="BC21" s="532"/>
      <c r="BD21" s="532"/>
      <c r="BE21" s="532"/>
      <c r="BF21" s="532"/>
      <c r="BG21" s="532"/>
      <c r="BH21" s="532"/>
      <c r="BI21" s="532"/>
      <c r="BJ21" s="532"/>
      <c r="BK21" s="532"/>
      <c r="BL21" s="532"/>
      <c r="BM21" s="532"/>
      <c r="BN21" s="532"/>
      <c r="BO21" s="532"/>
      <c r="BP21" s="532"/>
      <c r="BQ21" s="532"/>
      <c r="BR21" s="532"/>
      <c r="BS21" s="532"/>
      <c r="BT21" s="532"/>
      <c r="BU21" s="532"/>
      <c r="BV21" s="532"/>
      <c r="BW21" s="532"/>
      <c r="BX21" s="532"/>
      <c r="BY21" s="533"/>
      <c r="BZ21" s="20"/>
    </row>
    <row r="22" spans="1:78" ht="6.75" customHeight="1">
      <c r="A22" s="400"/>
      <c r="B22" s="401"/>
      <c r="C22" s="401"/>
      <c r="D22" s="401"/>
      <c r="E22" s="401"/>
      <c r="F22" s="401"/>
      <c r="G22" s="401"/>
      <c r="H22" s="401"/>
      <c r="I22" s="401"/>
      <c r="J22" s="401"/>
      <c r="K22" s="401"/>
      <c r="L22" s="401"/>
      <c r="M22" s="402"/>
      <c r="N22" s="517"/>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9"/>
      <c r="AN22" s="400"/>
      <c r="AO22" s="401"/>
      <c r="AP22" s="401"/>
      <c r="AQ22" s="401"/>
      <c r="AR22" s="401"/>
      <c r="AS22" s="401"/>
      <c r="AT22" s="401"/>
      <c r="AU22" s="401"/>
      <c r="AV22" s="401"/>
      <c r="AW22" s="401"/>
      <c r="AX22" s="401"/>
      <c r="AY22" s="402"/>
      <c r="AZ22" s="531"/>
      <c r="BA22" s="532"/>
      <c r="BB22" s="532"/>
      <c r="BC22" s="532"/>
      <c r="BD22" s="532"/>
      <c r="BE22" s="532"/>
      <c r="BF22" s="532"/>
      <c r="BG22" s="532"/>
      <c r="BH22" s="532"/>
      <c r="BI22" s="532"/>
      <c r="BJ22" s="532"/>
      <c r="BK22" s="532"/>
      <c r="BL22" s="532"/>
      <c r="BM22" s="532"/>
      <c r="BN22" s="532"/>
      <c r="BO22" s="532"/>
      <c r="BP22" s="532"/>
      <c r="BQ22" s="532"/>
      <c r="BR22" s="532"/>
      <c r="BS22" s="532"/>
      <c r="BT22" s="532"/>
      <c r="BU22" s="532"/>
      <c r="BV22" s="532"/>
      <c r="BW22" s="532"/>
      <c r="BX22" s="532"/>
      <c r="BY22" s="533"/>
    </row>
    <row r="23" spans="1:78" ht="6.75" customHeight="1">
      <c r="A23" s="400"/>
      <c r="B23" s="401"/>
      <c r="C23" s="401"/>
      <c r="D23" s="401"/>
      <c r="E23" s="401"/>
      <c r="F23" s="401"/>
      <c r="G23" s="401"/>
      <c r="H23" s="401"/>
      <c r="I23" s="401"/>
      <c r="J23" s="401"/>
      <c r="K23" s="401"/>
      <c r="L23" s="401"/>
      <c r="M23" s="402"/>
      <c r="N23" s="517"/>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9"/>
      <c r="AN23" s="400"/>
      <c r="AO23" s="401"/>
      <c r="AP23" s="401"/>
      <c r="AQ23" s="401"/>
      <c r="AR23" s="401"/>
      <c r="AS23" s="401"/>
      <c r="AT23" s="401"/>
      <c r="AU23" s="401"/>
      <c r="AV23" s="401"/>
      <c r="AW23" s="401"/>
      <c r="AX23" s="401"/>
      <c r="AY23" s="402"/>
      <c r="AZ23" s="531"/>
      <c r="BA23" s="532"/>
      <c r="BB23" s="532"/>
      <c r="BC23" s="532"/>
      <c r="BD23" s="532"/>
      <c r="BE23" s="532"/>
      <c r="BF23" s="532"/>
      <c r="BG23" s="532"/>
      <c r="BH23" s="532"/>
      <c r="BI23" s="532"/>
      <c r="BJ23" s="532"/>
      <c r="BK23" s="532"/>
      <c r="BL23" s="532"/>
      <c r="BM23" s="532"/>
      <c r="BN23" s="532"/>
      <c r="BO23" s="532"/>
      <c r="BP23" s="532"/>
      <c r="BQ23" s="532"/>
      <c r="BR23" s="532"/>
      <c r="BS23" s="532"/>
      <c r="BT23" s="532"/>
      <c r="BU23" s="532"/>
      <c r="BV23" s="532"/>
      <c r="BW23" s="532"/>
      <c r="BX23" s="532"/>
      <c r="BY23" s="533"/>
    </row>
    <row r="24" spans="1:78" ht="6.75" customHeight="1">
      <c r="A24" s="400"/>
      <c r="B24" s="401"/>
      <c r="C24" s="401"/>
      <c r="D24" s="401"/>
      <c r="E24" s="401"/>
      <c r="F24" s="401"/>
      <c r="G24" s="401"/>
      <c r="H24" s="401"/>
      <c r="I24" s="401"/>
      <c r="J24" s="401"/>
      <c r="K24" s="401"/>
      <c r="L24" s="401"/>
      <c r="M24" s="402"/>
      <c r="N24" s="517"/>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9"/>
      <c r="AN24" s="400"/>
      <c r="AO24" s="401"/>
      <c r="AP24" s="401"/>
      <c r="AQ24" s="401"/>
      <c r="AR24" s="401"/>
      <c r="AS24" s="401"/>
      <c r="AT24" s="401"/>
      <c r="AU24" s="401"/>
      <c r="AV24" s="401"/>
      <c r="AW24" s="401"/>
      <c r="AX24" s="401"/>
      <c r="AY24" s="402"/>
      <c r="AZ24" s="531"/>
      <c r="BA24" s="532"/>
      <c r="BB24" s="532"/>
      <c r="BC24" s="532"/>
      <c r="BD24" s="532"/>
      <c r="BE24" s="532"/>
      <c r="BF24" s="532"/>
      <c r="BG24" s="532"/>
      <c r="BH24" s="532"/>
      <c r="BI24" s="532"/>
      <c r="BJ24" s="532"/>
      <c r="BK24" s="532"/>
      <c r="BL24" s="532"/>
      <c r="BM24" s="532"/>
      <c r="BN24" s="532"/>
      <c r="BO24" s="532"/>
      <c r="BP24" s="532"/>
      <c r="BQ24" s="532"/>
      <c r="BR24" s="532"/>
      <c r="BS24" s="532"/>
      <c r="BT24" s="532"/>
      <c r="BU24" s="532"/>
      <c r="BV24" s="532"/>
      <c r="BW24" s="532"/>
      <c r="BX24" s="532"/>
      <c r="BY24" s="533"/>
    </row>
    <row r="25" spans="1:78" ht="6.75" customHeight="1">
      <c r="A25" s="400"/>
      <c r="B25" s="401"/>
      <c r="C25" s="401"/>
      <c r="D25" s="401"/>
      <c r="E25" s="401"/>
      <c r="F25" s="401"/>
      <c r="G25" s="401"/>
      <c r="H25" s="401"/>
      <c r="I25" s="401"/>
      <c r="J25" s="401"/>
      <c r="K25" s="401"/>
      <c r="L25" s="401"/>
      <c r="M25" s="402"/>
      <c r="N25" s="517"/>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9"/>
      <c r="AN25" s="400"/>
      <c r="AO25" s="401"/>
      <c r="AP25" s="401"/>
      <c r="AQ25" s="401"/>
      <c r="AR25" s="401"/>
      <c r="AS25" s="401"/>
      <c r="AT25" s="401"/>
      <c r="AU25" s="401"/>
      <c r="AV25" s="401"/>
      <c r="AW25" s="401"/>
      <c r="AX25" s="401"/>
      <c r="AY25" s="402"/>
      <c r="AZ25" s="531"/>
      <c r="BA25" s="532"/>
      <c r="BB25" s="532"/>
      <c r="BC25" s="532"/>
      <c r="BD25" s="532"/>
      <c r="BE25" s="532"/>
      <c r="BF25" s="532"/>
      <c r="BG25" s="532"/>
      <c r="BH25" s="532"/>
      <c r="BI25" s="532"/>
      <c r="BJ25" s="532"/>
      <c r="BK25" s="532"/>
      <c r="BL25" s="532"/>
      <c r="BM25" s="532"/>
      <c r="BN25" s="532"/>
      <c r="BO25" s="532"/>
      <c r="BP25" s="532"/>
      <c r="BQ25" s="532"/>
      <c r="BR25" s="532"/>
      <c r="BS25" s="532"/>
      <c r="BT25" s="532"/>
      <c r="BU25" s="532"/>
      <c r="BV25" s="532"/>
      <c r="BW25" s="532"/>
      <c r="BX25" s="532"/>
      <c r="BY25" s="533"/>
    </row>
    <row r="26" spans="1:78" ht="6.75" customHeight="1">
      <c r="A26" s="403"/>
      <c r="B26" s="404"/>
      <c r="C26" s="404"/>
      <c r="D26" s="404"/>
      <c r="E26" s="404"/>
      <c r="F26" s="404"/>
      <c r="G26" s="404"/>
      <c r="H26" s="404"/>
      <c r="I26" s="404"/>
      <c r="J26" s="404"/>
      <c r="K26" s="404"/>
      <c r="L26" s="404"/>
      <c r="M26" s="405"/>
      <c r="N26" s="520"/>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2"/>
      <c r="AN26" s="403"/>
      <c r="AO26" s="404"/>
      <c r="AP26" s="404"/>
      <c r="AQ26" s="404"/>
      <c r="AR26" s="404"/>
      <c r="AS26" s="404"/>
      <c r="AT26" s="404"/>
      <c r="AU26" s="404"/>
      <c r="AV26" s="404"/>
      <c r="AW26" s="404"/>
      <c r="AX26" s="404"/>
      <c r="AY26" s="405"/>
      <c r="AZ26" s="534"/>
      <c r="BA26" s="535"/>
      <c r="BB26" s="535"/>
      <c r="BC26" s="535"/>
      <c r="BD26" s="535"/>
      <c r="BE26" s="535"/>
      <c r="BF26" s="535"/>
      <c r="BG26" s="535"/>
      <c r="BH26" s="535"/>
      <c r="BI26" s="535"/>
      <c r="BJ26" s="535"/>
      <c r="BK26" s="535"/>
      <c r="BL26" s="535"/>
      <c r="BM26" s="535"/>
      <c r="BN26" s="535"/>
      <c r="BO26" s="535"/>
      <c r="BP26" s="535"/>
      <c r="BQ26" s="535"/>
      <c r="BR26" s="535"/>
      <c r="BS26" s="535"/>
      <c r="BT26" s="535"/>
      <c r="BU26" s="535"/>
      <c r="BV26" s="535"/>
      <c r="BW26" s="535"/>
      <c r="BX26" s="535"/>
      <c r="BY26" s="536"/>
    </row>
    <row r="27" spans="1:78" ht="9.9499999999999993" customHeight="1">
      <c r="A27" s="479" t="s">
        <v>2</v>
      </c>
      <c r="B27" s="480"/>
      <c r="C27" s="480"/>
      <c r="D27" s="480"/>
      <c r="E27" s="480"/>
      <c r="F27" s="480"/>
      <c r="G27" s="480"/>
      <c r="H27" s="480"/>
      <c r="I27" s="480"/>
      <c r="J27" s="480"/>
      <c r="K27" s="480"/>
      <c r="L27" s="480"/>
      <c r="M27" s="480"/>
      <c r="N27" s="511"/>
      <c r="O27" s="500"/>
      <c r="P27" s="500"/>
      <c r="Q27" s="455"/>
      <c r="R27" s="500"/>
      <c r="S27" s="500"/>
      <c r="T27" s="500"/>
      <c r="U27" s="500"/>
      <c r="V27" s="500"/>
      <c r="W27" s="500"/>
      <c r="X27" s="500"/>
      <c r="Y27" s="500"/>
      <c r="Z27" s="500"/>
      <c r="AA27" s="500"/>
      <c r="AB27" s="500"/>
      <c r="AC27" s="500"/>
      <c r="AD27" s="500"/>
      <c r="AE27" s="500"/>
      <c r="AF27" s="500"/>
      <c r="AG27" s="500"/>
      <c r="AH27" s="500"/>
      <c r="AI27" s="500"/>
      <c r="AJ27" s="500"/>
      <c r="AK27" s="500"/>
      <c r="AL27" s="500"/>
      <c r="AM27" s="512"/>
      <c r="AN27" s="479" t="s">
        <v>4</v>
      </c>
      <c r="AO27" s="480"/>
      <c r="AP27" s="480"/>
      <c r="AQ27" s="480"/>
      <c r="AR27" s="480"/>
      <c r="AS27" s="480"/>
      <c r="AT27" s="480"/>
      <c r="AU27" s="480"/>
      <c r="AV27" s="480"/>
      <c r="AW27" s="480"/>
      <c r="AX27" s="480"/>
      <c r="AY27" s="481"/>
      <c r="AZ27" s="462" t="s">
        <v>7</v>
      </c>
      <c r="BA27" s="463"/>
      <c r="BB27" s="463"/>
      <c r="BC27" s="463"/>
      <c r="BD27" s="463"/>
      <c r="BE27" s="464"/>
      <c r="BF27" s="511"/>
      <c r="BG27" s="500"/>
      <c r="BH27" s="500"/>
      <c r="BI27" s="500"/>
      <c r="BJ27" s="500"/>
      <c r="BK27" s="500"/>
      <c r="BL27" s="500"/>
      <c r="BM27" s="500"/>
      <c r="BN27" s="500"/>
      <c r="BO27" s="500"/>
      <c r="BP27" s="500"/>
      <c r="BQ27" s="500"/>
      <c r="BR27" s="500"/>
      <c r="BS27" s="500"/>
      <c r="BT27" s="500"/>
      <c r="BU27" s="500"/>
      <c r="BV27" s="500"/>
      <c r="BW27" s="500"/>
      <c r="BX27" s="500"/>
      <c r="BY27" s="512"/>
    </row>
    <row r="28" spans="1:78" ht="9.9499999999999993" customHeight="1">
      <c r="A28" s="403"/>
      <c r="B28" s="404"/>
      <c r="C28" s="404"/>
      <c r="D28" s="404"/>
      <c r="E28" s="404"/>
      <c r="F28" s="404"/>
      <c r="G28" s="404"/>
      <c r="H28" s="404"/>
      <c r="I28" s="404"/>
      <c r="J28" s="404"/>
      <c r="K28" s="404"/>
      <c r="L28" s="404"/>
      <c r="M28" s="404"/>
      <c r="N28" s="423"/>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458"/>
      <c r="AN28" s="400"/>
      <c r="AO28" s="401"/>
      <c r="AP28" s="401"/>
      <c r="AQ28" s="401"/>
      <c r="AR28" s="401"/>
      <c r="AS28" s="401"/>
      <c r="AT28" s="401"/>
      <c r="AU28" s="401"/>
      <c r="AV28" s="401"/>
      <c r="AW28" s="401"/>
      <c r="AX28" s="401"/>
      <c r="AY28" s="402"/>
      <c r="AZ28" s="465"/>
      <c r="BA28" s="466"/>
      <c r="BB28" s="466"/>
      <c r="BC28" s="466"/>
      <c r="BD28" s="466"/>
      <c r="BE28" s="467"/>
      <c r="BF28" s="423"/>
      <c r="BG28" s="371"/>
      <c r="BH28" s="371"/>
      <c r="BI28" s="371"/>
      <c r="BJ28" s="371"/>
      <c r="BK28" s="371"/>
      <c r="BL28" s="371"/>
      <c r="BM28" s="371"/>
      <c r="BN28" s="371"/>
      <c r="BO28" s="371"/>
      <c r="BP28" s="371"/>
      <c r="BQ28" s="371"/>
      <c r="BR28" s="371"/>
      <c r="BS28" s="371"/>
      <c r="BT28" s="371"/>
      <c r="BU28" s="371"/>
      <c r="BV28" s="371"/>
      <c r="BW28" s="371"/>
      <c r="BX28" s="371"/>
      <c r="BY28" s="458"/>
    </row>
    <row r="29" spans="1:78" ht="9.9499999999999993" customHeight="1">
      <c r="A29" s="499" t="s">
        <v>118</v>
      </c>
      <c r="B29" s="480"/>
      <c r="C29" s="480"/>
      <c r="D29" s="480"/>
      <c r="E29" s="480"/>
      <c r="F29" s="480"/>
      <c r="G29" s="480"/>
      <c r="H29" s="480"/>
      <c r="I29" s="480"/>
      <c r="J29" s="480"/>
      <c r="K29" s="480"/>
      <c r="L29" s="480"/>
      <c r="M29" s="481"/>
      <c r="N29" s="511"/>
      <c r="O29" s="500"/>
      <c r="P29" s="500"/>
      <c r="Q29" s="455"/>
      <c r="R29" s="500"/>
      <c r="S29" s="500"/>
      <c r="T29" s="500"/>
      <c r="U29" s="500"/>
      <c r="V29" s="500"/>
      <c r="W29" s="500"/>
      <c r="X29" s="500"/>
      <c r="Y29" s="500"/>
      <c r="Z29" s="500"/>
      <c r="AA29" s="500"/>
      <c r="AB29" s="500"/>
      <c r="AC29" s="500"/>
      <c r="AD29" s="500"/>
      <c r="AE29" s="500"/>
      <c r="AF29" s="500"/>
      <c r="AG29" s="500"/>
      <c r="AH29" s="500"/>
      <c r="AI29" s="500"/>
      <c r="AJ29" s="500"/>
      <c r="AK29" s="500"/>
      <c r="AL29" s="500"/>
      <c r="AM29" s="512"/>
      <c r="AN29" s="400"/>
      <c r="AO29" s="401"/>
      <c r="AP29" s="401"/>
      <c r="AQ29" s="401"/>
      <c r="AR29" s="401"/>
      <c r="AS29" s="401"/>
      <c r="AT29" s="401"/>
      <c r="AU29" s="401"/>
      <c r="AV29" s="401"/>
      <c r="AW29" s="401"/>
      <c r="AX29" s="401"/>
      <c r="AY29" s="402"/>
      <c r="AZ29" s="505" t="s">
        <v>8</v>
      </c>
      <c r="BA29" s="506"/>
      <c r="BB29" s="506"/>
      <c r="BC29" s="506"/>
      <c r="BD29" s="506"/>
      <c r="BE29" s="507"/>
      <c r="BF29" s="511"/>
      <c r="BG29" s="500"/>
      <c r="BH29" s="500"/>
      <c r="BI29" s="500"/>
      <c r="BJ29" s="500"/>
      <c r="BK29" s="500"/>
      <c r="BL29" s="500"/>
      <c r="BM29" s="500"/>
      <c r="BN29" s="500"/>
      <c r="BO29" s="500"/>
      <c r="BP29" s="500"/>
      <c r="BQ29" s="500"/>
      <c r="BR29" s="500"/>
      <c r="BS29" s="500"/>
      <c r="BT29" s="500"/>
      <c r="BU29" s="500"/>
      <c r="BV29" s="500"/>
      <c r="BW29" s="500"/>
      <c r="BX29" s="500"/>
      <c r="BY29" s="512"/>
    </row>
    <row r="30" spans="1:78" ht="9.9499999999999993" customHeight="1">
      <c r="A30" s="400"/>
      <c r="B30" s="401"/>
      <c r="C30" s="401"/>
      <c r="D30" s="401"/>
      <c r="E30" s="401"/>
      <c r="F30" s="401"/>
      <c r="G30" s="401"/>
      <c r="H30" s="401"/>
      <c r="I30" s="401"/>
      <c r="J30" s="401"/>
      <c r="K30" s="401"/>
      <c r="L30" s="401"/>
      <c r="M30" s="402"/>
      <c r="N30" s="422"/>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457"/>
      <c r="AN30" s="400"/>
      <c r="AO30" s="401"/>
      <c r="AP30" s="401"/>
      <c r="AQ30" s="401"/>
      <c r="AR30" s="401"/>
      <c r="AS30" s="401"/>
      <c r="AT30" s="401"/>
      <c r="AU30" s="401"/>
      <c r="AV30" s="401"/>
      <c r="AW30" s="401"/>
      <c r="AX30" s="401"/>
      <c r="AY30" s="402"/>
      <c r="AZ30" s="508"/>
      <c r="BA30" s="509"/>
      <c r="BB30" s="509"/>
      <c r="BC30" s="509"/>
      <c r="BD30" s="509"/>
      <c r="BE30" s="510"/>
      <c r="BF30" s="423"/>
      <c r="BG30" s="371"/>
      <c r="BH30" s="371"/>
      <c r="BI30" s="371"/>
      <c r="BJ30" s="371"/>
      <c r="BK30" s="371"/>
      <c r="BL30" s="371"/>
      <c r="BM30" s="371"/>
      <c r="BN30" s="371"/>
      <c r="BO30" s="371"/>
      <c r="BP30" s="371"/>
      <c r="BQ30" s="371"/>
      <c r="BR30" s="371"/>
      <c r="BS30" s="371"/>
      <c r="BT30" s="371"/>
      <c r="BU30" s="371"/>
      <c r="BV30" s="371"/>
      <c r="BW30" s="371"/>
      <c r="BX30" s="371"/>
      <c r="BY30" s="458"/>
    </row>
    <row r="31" spans="1:78" ht="9.9499999999999993" customHeight="1">
      <c r="A31" s="400"/>
      <c r="B31" s="401"/>
      <c r="C31" s="401"/>
      <c r="D31" s="401"/>
      <c r="E31" s="401"/>
      <c r="F31" s="401"/>
      <c r="G31" s="401"/>
      <c r="H31" s="401"/>
      <c r="I31" s="401"/>
      <c r="J31" s="401"/>
      <c r="K31" s="401"/>
      <c r="L31" s="401"/>
      <c r="M31" s="402"/>
      <c r="N31" s="422"/>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457"/>
      <c r="AN31" s="400"/>
      <c r="AO31" s="401"/>
      <c r="AP31" s="401"/>
      <c r="AQ31" s="401"/>
      <c r="AR31" s="401"/>
      <c r="AS31" s="401"/>
      <c r="AT31" s="401"/>
      <c r="AU31" s="401"/>
      <c r="AV31" s="401"/>
      <c r="AW31" s="401"/>
      <c r="AX31" s="401"/>
      <c r="AY31" s="402"/>
      <c r="AZ31" s="468" t="s">
        <v>13</v>
      </c>
      <c r="BA31" s="468"/>
      <c r="BB31" s="468"/>
      <c r="BC31" s="468"/>
      <c r="BD31" s="468"/>
      <c r="BE31" s="468"/>
      <c r="BF31" s="472"/>
      <c r="BG31" s="472"/>
      <c r="BH31" s="472"/>
      <c r="BI31" s="472"/>
      <c r="BJ31" s="472"/>
      <c r="BK31" s="472"/>
      <c r="BL31" s="472"/>
      <c r="BM31" s="472"/>
      <c r="BN31" s="472"/>
      <c r="BO31" s="472"/>
      <c r="BP31" s="472"/>
      <c r="BQ31" s="472"/>
      <c r="BR31" s="472"/>
      <c r="BS31" s="472"/>
      <c r="BT31" s="472"/>
      <c r="BU31" s="472"/>
      <c r="BV31" s="472"/>
      <c r="BW31" s="472"/>
      <c r="BX31" s="472"/>
      <c r="BY31" s="472"/>
    </row>
    <row r="32" spans="1:78" ht="9.9499999999999993" customHeight="1">
      <c r="A32" s="400"/>
      <c r="B32" s="401"/>
      <c r="C32" s="401"/>
      <c r="D32" s="401"/>
      <c r="E32" s="401"/>
      <c r="F32" s="401"/>
      <c r="G32" s="401"/>
      <c r="H32" s="401"/>
      <c r="I32" s="401"/>
      <c r="J32" s="401"/>
      <c r="K32" s="401"/>
      <c r="L32" s="401"/>
      <c r="M32" s="402"/>
      <c r="N32" s="422"/>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457"/>
      <c r="AN32" s="400"/>
      <c r="AO32" s="401"/>
      <c r="AP32" s="401"/>
      <c r="AQ32" s="401"/>
      <c r="AR32" s="401"/>
      <c r="AS32" s="401"/>
      <c r="AT32" s="401"/>
      <c r="AU32" s="401"/>
      <c r="AV32" s="401"/>
      <c r="AW32" s="401"/>
      <c r="AX32" s="401"/>
      <c r="AY32" s="402"/>
      <c r="AZ32" s="468"/>
      <c r="BA32" s="468"/>
      <c r="BB32" s="468"/>
      <c r="BC32" s="468"/>
      <c r="BD32" s="468"/>
      <c r="BE32" s="468"/>
      <c r="BF32" s="472"/>
      <c r="BG32" s="472"/>
      <c r="BH32" s="472"/>
      <c r="BI32" s="472"/>
      <c r="BJ32" s="472"/>
      <c r="BK32" s="472"/>
      <c r="BL32" s="472"/>
      <c r="BM32" s="472"/>
      <c r="BN32" s="472"/>
      <c r="BO32" s="472"/>
      <c r="BP32" s="472"/>
      <c r="BQ32" s="472"/>
      <c r="BR32" s="472"/>
      <c r="BS32" s="472"/>
      <c r="BT32" s="472"/>
      <c r="BU32" s="472"/>
      <c r="BV32" s="472"/>
      <c r="BW32" s="472"/>
      <c r="BX32" s="472"/>
      <c r="BY32" s="472"/>
    </row>
    <row r="33" spans="1:78" ht="9.9499999999999993" customHeight="1">
      <c r="A33" s="400"/>
      <c r="B33" s="401"/>
      <c r="C33" s="401"/>
      <c r="D33" s="401"/>
      <c r="E33" s="401"/>
      <c r="F33" s="401"/>
      <c r="G33" s="401"/>
      <c r="H33" s="401"/>
      <c r="I33" s="401"/>
      <c r="J33" s="401"/>
      <c r="K33" s="401"/>
      <c r="L33" s="401"/>
      <c r="M33" s="402"/>
      <c r="N33" s="422"/>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457"/>
      <c r="AN33" s="400"/>
      <c r="AO33" s="401"/>
      <c r="AP33" s="401"/>
      <c r="AQ33" s="401"/>
      <c r="AR33" s="401"/>
      <c r="AS33" s="401"/>
      <c r="AT33" s="401"/>
      <c r="AU33" s="401"/>
      <c r="AV33" s="401"/>
      <c r="AW33" s="401"/>
      <c r="AX33" s="401"/>
      <c r="AY33" s="402"/>
      <c r="AZ33" s="468" t="s">
        <v>9</v>
      </c>
      <c r="BA33" s="468"/>
      <c r="BB33" s="468"/>
      <c r="BC33" s="468"/>
      <c r="BD33" s="468"/>
      <c r="BE33" s="468"/>
      <c r="BF33" s="473"/>
      <c r="BG33" s="472"/>
      <c r="BH33" s="472"/>
      <c r="BI33" s="472"/>
      <c r="BJ33" s="472"/>
      <c r="BK33" s="472"/>
      <c r="BL33" s="472"/>
      <c r="BM33" s="472"/>
      <c r="BN33" s="472"/>
      <c r="BO33" s="472"/>
      <c r="BP33" s="472"/>
      <c r="BQ33" s="472"/>
      <c r="BR33" s="472"/>
      <c r="BS33" s="472"/>
      <c r="BT33" s="472"/>
      <c r="BU33" s="472"/>
      <c r="BV33" s="472"/>
      <c r="BW33" s="472"/>
      <c r="BX33" s="472"/>
      <c r="BY33" s="472"/>
    </row>
    <row r="34" spans="1:78" ht="9.9499999999999993" customHeight="1">
      <c r="A34" s="400"/>
      <c r="B34" s="401"/>
      <c r="C34" s="401"/>
      <c r="D34" s="401"/>
      <c r="E34" s="401"/>
      <c r="F34" s="401"/>
      <c r="G34" s="401"/>
      <c r="H34" s="401"/>
      <c r="I34" s="401"/>
      <c r="J34" s="401"/>
      <c r="K34" s="401"/>
      <c r="L34" s="401"/>
      <c r="M34" s="402"/>
      <c r="N34" s="422"/>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457"/>
      <c r="AN34" s="400"/>
      <c r="AO34" s="401"/>
      <c r="AP34" s="401"/>
      <c r="AQ34" s="401"/>
      <c r="AR34" s="401"/>
      <c r="AS34" s="401"/>
      <c r="AT34" s="401"/>
      <c r="AU34" s="401"/>
      <c r="AV34" s="401"/>
      <c r="AW34" s="401"/>
      <c r="AX34" s="401"/>
      <c r="AY34" s="402"/>
      <c r="AZ34" s="469"/>
      <c r="BA34" s="469"/>
      <c r="BB34" s="469"/>
      <c r="BC34" s="469"/>
      <c r="BD34" s="469"/>
      <c r="BE34" s="469"/>
      <c r="BF34" s="474"/>
      <c r="BG34" s="474"/>
      <c r="BH34" s="474"/>
      <c r="BI34" s="474"/>
      <c r="BJ34" s="474"/>
      <c r="BK34" s="474"/>
      <c r="BL34" s="474"/>
      <c r="BM34" s="474"/>
      <c r="BN34" s="474"/>
      <c r="BO34" s="474"/>
      <c r="BP34" s="474"/>
      <c r="BQ34" s="474"/>
      <c r="BR34" s="474"/>
      <c r="BS34" s="474"/>
      <c r="BT34" s="474"/>
      <c r="BU34" s="474"/>
      <c r="BV34" s="474"/>
      <c r="BW34" s="474"/>
      <c r="BX34" s="474"/>
      <c r="BY34" s="474"/>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272" t="s">
        <v>40</v>
      </c>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272"/>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272"/>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537" t="s">
        <v>125</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2"/>
      <c r="BR39" s="272"/>
      <c r="BS39" s="272"/>
      <c r="BT39" s="272"/>
      <c r="BU39" s="272"/>
      <c r="BV39" s="272"/>
      <c r="BW39" s="272"/>
      <c r="BX39" s="272"/>
      <c r="BY39" s="272"/>
      <c r="BZ39" s="23"/>
    </row>
    <row r="40" spans="1:78" ht="6.75" customHeight="1">
      <c r="A40" s="272"/>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2"/>
      <c r="BR40" s="272"/>
      <c r="BS40" s="272"/>
      <c r="BT40" s="272"/>
      <c r="BU40" s="272"/>
      <c r="BV40" s="272"/>
      <c r="BW40" s="272"/>
      <c r="BX40" s="272"/>
      <c r="BY40" s="272"/>
      <c r="BZ40" s="23"/>
    </row>
    <row r="41" spans="1:78" ht="6.75" customHeight="1">
      <c r="A41" s="24"/>
      <c r="B41" s="24"/>
      <c r="C41" s="347" t="s">
        <v>28</v>
      </c>
      <c r="D41" s="347"/>
      <c r="E41" s="347"/>
      <c r="F41" s="347"/>
      <c r="G41" s="300" t="s">
        <v>184</v>
      </c>
      <c r="H41" s="301"/>
      <c r="I41" s="301"/>
      <c r="J41" s="301"/>
      <c r="K41" s="301"/>
      <c r="L41" s="301"/>
      <c r="M41" s="302"/>
      <c r="N41" s="296" t="s">
        <v>126</v>
      </c>
      <c r="O41" s="297"/>
      <c r="P41" s="297"/>
      <c r="Q41" s="297"/>
      <c r="R41" s="297"/>
      <c r="S41" s="297"/>
      <c r="T41" s="297"/>
      <c r="U41" s="297"/>
      <c r="V41" s="297"/>
      <c r="W41" s="297"/>
      <c r="X41" s="297"/>
      <c r="Y41" s="297"/>
      <c r="Z41" s="297"/>
      <c r="AA41" s="297"/>
      <c r="AB41" s="297"/>
      <c r="AC41" s="297"/>
      <c r="AD41" s="297"/>
      <c r="AE41" s="297"/>
      <c r="AF41" s="297"/>
      <c r="AG41" s="297"/>
      <c r="AH41" s="306"/>
      <c r="AI41" s="296" t="s">
        <v>30</v>
      </c>
      <c r="AJ41" s="297"/>
      <c r="AK41" s="297"/>
      <c r="AL41" s="297"/>
      <c r="AM41" s="297"/>
      <c r="AN41" s="297"/>
      <c r="AO41" s="297"/>
      <c r="AP41" s="297"/>
      <c r="AQ41" s="297"/>
      <c r="AR41" s="297"/>
      <c r="AS41" s="297"/>
      <c r="AT41" s="297"/>
      <c r="AU41" s="297"/>
      <c r="AV41" s="297"/>
      <c r="AW41" s="297"/>
      <c r="AX41" s="297"/>
      <c r="AY41" s="297"/>
      <c r="AZ41" s="297"/>
      <c r="BA41" s="297"/>
      <c r="BB41" s="297"/>
      <c r="BC41" s="306"/>
      <c r="BD41" s="296" t="s">
        <v>70</v>
      </c>
      <c r="BE41" s="297"/>
      <c r="BF41" s="297"/>
      <c r="BG41" s="297"/>
      <c r="BH41" s="297"/>
      <c r="BI41" s="297"/>
      <c r="BJ41" s="297"/>
      <c r="BK41" s="297"/>
      <c r="BL41" s="297"/>
      <c r="BM41" s="297"/>
      <c r="BN41" s="297"/>
      <c r="BO41" s="297"/>
      <c r="BP41" s="297"/>
      <c r="BQ41" s="297"/>
      <c r="BR41" s="297"/>
      <c r="BS41" s="297"/>
      <c r="BT41" s="297"/>
      <c r="BU41" s="297"/>
      <c r="BV41" s="297"/>
      <c r="BW41" s="297"/>
      <c r="BX41" s="297"/>
      <c r="BY41" s="306"/>
      <c r="BZ41" s="23"/>
    </row>
    <row r="42" spans="1:78" ht="6.75" customHeight="1">
      <c r="A42" s="24"/>
      <c r="B42" s="24"/>
      <c r="C42" s="347"/>
      <c r="D42" s="347"/>
      <c r="E42" s="347"/>
      <c r="F42" s="347"/>
      <c r="G42" s="303"/>
      <c r="H42" s="304"/>
      <c r="I42" s="304"/>
      <c r="J42" s="304"/>
      <c r="K42" s="304"/>
      <c r="L42" s="304"/>
      <c r="M42" s="305"/>
      <c r="N42" s="298"/>
      <c r="O42" s="299"/>
      <c r="P42" s="299"/>
      <c r="Q42" s="299"/>
      <c r="R42" s="299"/>
      <c r="S42" s="299"/>
      <c r="T42" s="299"/>
      <c r="U42" s="299"/>
      <c r="V42" s="299"/>
      <c r="W42" s="299"/>
      <c r="X42" s="299"/>
      <c r="Y42" s="299"/>
      <c r="Z42" s="299"/>
      <c r="AA42" s="299"/>
      <c r="AB42" s="299"/>
      <c r="AC42" s="299"/>
      <c r="AD42" s="299"/>
      <c r="AE42" s="299"/>
      <c r="AF42" s="299"/>
      <c r="AG42" s="299"/>
      <c r="AH42" s="307"/>
      <c r="AI42" s="298"/>
      <c r="AJ42" s="299"/>
      <c r="AK42" s="299"/>
      <c r="AL42" s="299"/>
      <c r="AM42" s="299"/>
      <c r="AN42" s="299"/>
      <c r="AO42" s="299"/>
      <c r="AP42" s="299"/>
      <c r="AQ42" s="299"/>
      <c r="AR42" s="299"/>
      <c r="AS42" s="299"/>
      <c r="AT42" s="299"/>
      <c r="AU42" s="299"/>
      <c r="AV42" s="299"/>
      <c r="AW42" s="299"/>
      <c r="AX42" s="299"/>
      <c r="AY42" s="299"/>
      <c r="AZ42" s="299"/>
      <c r="BA42" s="299"/>
      <c r="BB42" s="299"/>
      <c r="BC42" s="307"/>
      <c r="BD42" s="298"/>
      <c r="BE42" s="299"/>
      <c r="BF42" s="299"/>
      <c r="BG42" s="299"/>
      <c r="BH42" s="299"/>
      <c r="BI42" s="299"/>
      <c r="BJ42" s="299"/>
      <c r="BK42" s="299"/>
      <c r="BL42" s="299"/>
      <c r="BM42" s="299"/>
      <c r="BN42" s="299"/>
      <c r="BO42" s="299"/>
      <c r="BP42" s="299"/>
      <c r="BQ42" s="299"/>
      <c r="BR42" s="299"/>
      <c r="BS42" s="299"/>
      <c r="BT42" s="299"/>
      <c r="BU42" s="299"/>
      <c r="BV42" s="299"/>
      <c r="BW42" s="299"/>
      <c r="BX42" s="299"/>
      <c r="BY42" s="307"/>
      <c r="BZ42" s="23"/>
    </row>
    <row r="43" spans="1:78" ht="6.75" customHeight="1">
      <c r="A43" s="25"/>
      <c r="B43" s="25"/>
      <c r="C43" s="332" t="s">
        <v>74</v>
      </c>
      <c r="D43" s="332"/>
      <c r="E43" s="332"/>
      <c r="F43" s="332"/>
      <c r="G43" s="326" t="s">
        <v>29</v>
      </c>
      <c r="H43" s="327"/>
      <c r="I43" s="327"/>
      <c r="J43" s="327"/>
      <c r="K43" s="327"/>
      <c r="L43" s="327"/>
      <c r="M43" s="418"/>
      <c r="N43" s="345" t="s">
        <v>32</v>
      </c>
      <c r="O43" s="345"/>
      <c r="P43" s="345"/>
      <c r="Q43" s="345"/>
      <c r="R43" s="345"/>
      <c r="S43" s="345"/>
      <c r="T43" s="345"/>
      <c r="U43" s="345"/>
      <c r="V43" s="345"/>
      <c r="W43" s="345"/>
      <c r="X43" s="345"/>
      <c r="Y43" s="345"/>
      <c r="Z43" s="345"/>
      <c r="AA43" s="345"/>
      <c r="AB43" s="345"/>
      <c r="AC43" s="345"/>
      <c r="AD43" s="345"/>
      <c r="AE43" s="345"/>
      <c r="AF43" s="345"/>
      <c r="AG43" s="345"/>
      <c r="AH43" s="345"/>
      <c r="AI43" s="345" t="s">
        <v>32</v>
      </c>
      <c r="AJ43" s="345"/>
      <c r="AK43" s="345"/>
      <c r="AL43" s="345"/>
      <c r="AM43" s="345"/>
      <c r="AN43" s="345"/>
      <c r="AO43" s="345"/>
      <c r="AP43" s="345"/>
      <c r="AQ43" s="345"/>
      <c r="AR43" s="345"/>
      <c r="AS43" s="345"/>
      <c r="AT43" s="345"/>
      <c r="AU43" s="345"/>
      <c r="AV43" s="345"/>
      <c r="AW43" s="345"/>
      <c r="AX43" s="345"/>
      <c r="AY43" s="345"/>
      <c r="AZ43" s="345"/>
      <c r="BA43" s="345"/>
      <c r="BB43" s="345"/>
      <c r="BC43" s="345"/>
      <c r="BD43" s="345" t="s">
        <v>32</v>
      </c>
      <c r="BE43" s="345"/>
      <c r="BF43" s="345"/>
      <c r="BG43" s="345"/>
      <c r="BH43" s="345"/>
      <c r="BI43" s="345"/>
      <c r="BJ43" s="345"/>
      <c r="BK43" s="345"/>
      <c r="BL43" s="345"/>
      <c r="BM43" s="345"/>
      <c r="BN43" s="345"/>
      <c r="BO43" s="345"/>
      <c r="BP43" s="345"/>
      <c r="BQ43" s="345"/>
      <c r="BR43" s="345"/>
      <c r="BS43" s="345"/>
      <c r="BT43" s="345"/>
      <c r="BU43" s="345"/>
      <c r="BV43" s="345"/>
      <c r="BW43" s="345"/>
      <c r="BX43" s="345"/>
      <c r="BY43" s="345"/>
      <c r="BZ43" s="23"/>
    </row>
    <row r="44" spans="1:78" ht="6.75" customHeight="1">
      <c r="A44" s="25"/>
      <c r="B44" s="25"/>
      <c r="C44" s="332"/>
      <c r="D44" s="332"/>
      <c r="E44" s="332"/>
      <c r="F44" s="332"/>
      <c r="G44" s="328"/>
      <c r="H44" s="329"/>
      <c r="I44" s="329"/>
      <c r="J44" s="329"/>
      <c r="K44" s="329"/>
      <c r="L44" s="329"/>
      <c r="M44" s="419"/>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345"/>
      <c r="BQ44" s="345"/>
      <c r="BR44" s="345"/>
      <c r="BS44" s="345"/>
      <c r="BT44" s="345"/>
      <c r="BU44" s="345"/>
      <c r="BV44" s="345"/>
      <c r="BW44" s="345"/>
      <c r="BX44" s="345"/>
      <c r="BY44" s="345"/>
      <c r="BZ44" s="23"/>
    </row>
    <row r="45" spans="1:78" ht="6.75" customHeight="1">
      <c r="A45" s="25"/>
      <c r="B45" s="25"/>
      <c r="C45" s="332"/>
      <c r="D45" s="332"/>
      <c r="E45" s="332"/>
      <c r="F45" s="332"/>
      <c r="G45" s="330"/>
      <c r="H45" s="331"/>
      <c r="I45" s="331"/>
      <c r="J45" s="331"/>
      <c r="K45" s="331"/>
      <c r="L45" s="331"/>
      <c r="M45" s="420"/>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23"/>
    </row>
    <row r="46" spans="1:78" ht="6.75" customHeight="1">
      <c r="A46" s="26"/>
      <c r="B46" s="26"/>
      <c r="C46" s="296" t="s">
        <v>33</v>
      </c>
      <c r="D46" s="297"/>
      <c r="E46" s="297"/>
      <c r="F46" s="297"/>
      <c r="G46" s="297"/>
      <c r="H46" s="297"/>
      <c r="I46" s="297"/>
      <c r="J46" s="297"/>
      <c r="K46" s="297"/>
      <c r="L46" s="297"/>
      <c r="M46" s="297"/>
      <c r="N46" s="300" t="s">
        <v>39</v>
      </c>
      <c r="O46" s="301"/>
      <c r="P46" s="301"/>
      <c r="Q46" s="301"/>
      <c r="R46" s="301"/>
      <c r="S46" s="301"/>
      <c r="T46" s="301"/>
      <c r="U46" s="301"/>
      <c r="V46" s="301"/>
      <c r="W46" s="302"/>
      <c r="X46" s="296" t="s">
        <v>66</v>
      </c>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306"/>
      <c r="BZ46" s="23"/>
    </row>
    <row r="47" spans="1:78" ht="6.75" customHeight="1">
      <c r="A47" s="26"/>
      <c r="B47" s="26"/>
      <c r="C47" s="298"/>
      <c r="D47" s="299"/>
      <c r="E47" s="299"/>
      <c r="F47" s="299"/>
      <c r="G47" s="299"/>
      <c r="H47" s="299"/>
      <c r="I47" s="299"/>
      <c r="J47" s="299"/>
      <c r="K47" s="299"/>
      <c r="L47" s="299"/>
      <c r="M47" s="299"/>
      <c r="N47" s="303"/>
      <c r="O47" s="304"/>
      <c r="P47" s="304"/>
      <c r="Q47" s="304"/>
      <c r="R47" s="304"/>
      <c r="S47" s="304"/>
      <c r="T47" s="304"/>
      <c r="U47" s="304"/>
      <c r="V47" s="304"/>
      <c r="W47" s="305"/>
      <c r="X47" s="298"/>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299"/>
      <c r="BU47" s="299"/>
      <c r="BV47" s="299"/>
      <c r="BW47" s="299"/>
      <c r="BX47" s="299"/>
      <c r="BY47" s="307"/>
      <c r="BZ47" s="23"/>
    </row>
    <row r="48" spans="1:78" ht="6.75" customHeight="1">
      <c r="A48" s="26"/>
      <c r="B48" s="26"/>
      <c r="C48" s="308" t="str">
        <f>'支給申請額算定シート（Ⅰ．代表医療機関）'!B5&amp;""</f>
        <v/>
      </c>
      <c r="D48" s="309"/>
      <c r="E48" s="309"/>
      <c r="F48" s="309"/>
      <c r="G48" s="309"/>
      <c r="H48" s="309"/>
      <c r="I48" s="309"/>
      <c r="J48" s="309"/>
      <c r="K48" s="309"/>
      <c r="L48" s="309"/>
      <c r="M48" s="309"/>
      <c r="N48" s="314">
        <f>'支給申請額算定シート（Ⅰ．代表医療機関）'!C5</f>
        <v>0</v>
      </c>
      <c r="O48" s="315"/>
      <c r="P48" s="315"/>
      <c r="Q48" s="315"/>
      <c r="R48" s="315"/>
      <c r="S48" s="315"/>
      <c r="T48" s="315"/>
      <c r="U48" s="315"/>
      <c r="V48" s="315"/>
      <c r="W48" s="316"/>
      <c r="X48" s="296" t="s">
        <v>31</v>
      </c>
      <c r="Y48" s="297"/>
      <c r="Z48" s="297"/>
      <c r="AA48" s="297"/>
      <c r="AB48" s="297"/>
      <c r="AC48" s="297"/>
      <c r="AD48" s="297"/>
      <c r="AE48" s="297"/>
      <c r="AF48" s="297"/>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310"/>
      <c r="D49" s="311"/>
      <c r="E49" s="311"/>
      <c r="F49" s="311"/>
      <c r="G49" s="311"/>
      <c r="H49" s="311"/>
      <c r="I49" s="311"/>
      <c r="J49" s="311"/>
      <c r="K49" s="311"/>
      <c r="L49" s="311"/>
      <c r="M49" s="311"/>
      <c r="N49" s="317"/>
      <c r="O49" s="318"/>
      <c r="P49" s="318"/>
      <c r="Q49" s="318"/>
      <c r="R49" s="318"/>
      <c r="S49" s="318"/>
      <c r="T49" s="318"/>
      <c r="U49" s="318"/>
      <c r="V49" s="318"/>
      <c r="W49" s="319"/>
      <c r="X49" s="323"/>
      <c r="Y49" s="324"/>
      <c r="Z49" s="324"/>
      <c r="AA49" s="324"/>
      <c r="AB49" s="324"/>
      <c r="AC49" s="324"/>
      <c r="AD49" s="324"/>
      <c r="AE49" s="324"/>
      <c r="AF49" s="324"/>
      <c r="AG49" s="325" t="s">
        <v>34</v>
      </c>
      <c r="AH49" s="325"/>
      <c r="AI49" s="325"/>
      <c r="AJ49" s="325"/>
      <c r="AK49" s="325"/>
      <c r="AL49" s="325"/>
      <c r="AM49" s="325"/>
      <c r="AN49" s="325"/>
      <c r="AO49" s="325"/>
      <c r="AP49" s="325" t="s">
        <v>35</v>
      </c>
      <c r="AQ49" s="325"/>
      <c r="AR49" s="325"/>
      <c r="AS49" s="325"/>
      <c r="AT49" s="325"/>
      <c r="AU49" s="325"/>
      <c r="AV49" s="325"/>
      <c r="AW49" s="325"/>
      <c r="AX49" s="325"/>
      <c r="AY49" s="325" t="s">
        <v>36</v>
      </c>
      <c r="AZ49" s="325"/>
      <c r="BA49" s="325"/>
      <c r="BB49" s="325"/>
      <c r="BC49" s="325"/>
      <c r="BD49" s="325"/>
      <c r="BE49" s="325"/>
      <c r="BF49" s="325"/>
      <c r="BG49" s="325"/>
      <c r="BH49" s="325" t="s">
        <v>37</v>
      </c>
      <c r="BI49" s="325"/>
      <c r="BJ49" s="325"/>
      <c r="BK49" s="325"/>
      <c r="BL49" s="325"/>
      <c r="BM49" s="325"/>
      <c r="BN49" s="325"/>
      <c r="BO49" s="325"/>
      <c r="BP49" s="325"/>
      <c r="BQ49" s="325" t="s">
        <v>38</v>
      </c>
      <c r="BR49" s="325"/>
      <c r="BS49" s="325"/>
      <c r="BT49" s="325"/>
      <c r="BU49" s="325"/>
      <c r="BV49" s="325"/>
      <c r="BW49" s="325"/>
      <c r="BX49" s="325"/>
      <c r="BY49" s="325"/>
      <c r="BZ49" s="23"/>
    </row>
    <row r="50" spans="1:78" ht="6.75" customHeight="1">
      <c r="A50" s="26"/>
      <c r="B50" s="26"/>
      <c r="C50" s="310"/>
      <c r="D50" s="311"/>
      <c r="E50" s="311"/>
      <c r="F50" s="311"/>
      <c r="G50" s="311"/>
      <c r="H50" s="311"/>
      <c r="I50" s="311"/>
      <c r="J50" s="311"/>
      <c r="K50" s="311"/>
      <c r="L50" s="311"/>
      <c r="M50" s="311"/>
      <c r="N50" s="317"/>
      <c r="O50" s="318"/>
      <c r="P50" s="318"/>
      <c r="Q50" s="318"/>
      <c r="R50" s="318"/>
      <c r="S50" s="318"/>
      <c r="T50" s="318"/>
      <c r="U50" s="318"/>
      <c r="V50" s="318"/>
      <c r="W50" s="319"/>
      <c r="X50" s="298"/>
      <c r="Y50" s="299"/>
      <c r="Z50" s="299"/>
      <c r="AA50" s="299"/>
      <c r="AB50" s="299"/>
      <c r="AC50" s="299"/>
      <c r="AD50" s="299"/>
      <c r="AE50" s="299"/>
      <c r="AF50" s="299"/>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5"/>
      <c r="BY50" s="325"/>
      <c r="BZ50" s="23"/>
    </row>
    <row r="51" spans="1:78" ht="6" customHeight="1">
      <c r="A51" s="26"/>
      <c r="B51" s="26"/>
      <c r="C51" s="310"/>
      <c r="D51" s="311"/>
      <c r="E51" s="311"/>
      <c r="F51" s="311"/>
      <c r="G51" s="311"/>
      <c r="H51" s="311"/>
      <c r="I51" s="311"/>
      <c r="J51" s="311"/>
      <c r="K51" s="311"/>
      <c r="L51" s="311"/>
      <c r="M51" s="311"/>
      <c r="N51" s="317"/>
      <c r="O51" s="318"/>
      <c r="P51" s="318"/>
      <c r="Q51" s="318"/>
      <c r="R51" s="318"/>
      <c r="S51" s="318"/>
      <c r="T51" s="318"/>
      <c r="U51" s="318"/>
      <c r="V51" s="318"/>
      <c r="W51" s="319"/>
      <c r="X51" s="326">
        <f>SUM(AG51:BY53)</f>
        <v>0</v>
      </c>
      <c r="Y51" s="327"/>
      <c r="Z51" s="327"/>
      <c r="AA51" s="327"/>
      <c r="AB51" s="327"/>
      <c r="AC51" s="327"/>
      <c r="AD51" s="327"/>
      <c r="AE51" s="327"/>
      <c r="AF51" s="327"/>
      <c r="AG51" s="326">
        <f>'支給申請額算定シート（Ⅰ．代表医療機関）'!C11</f>
        <v>0</v>
      </c>
      <c r="AH51" s="327"/>
      <c r="AI51" s="327"/>
      <c r="AJ51" s="327"/>
      <c r="AK51" s="327"/>
      <c r="AL51" s="327"/>
      <c r="AM51" s="327"/>
      <c r="AN51" s="327"/>
      <c r="AO51" s="327"/>
      <c r="AP51" s="326">
        <f>'支給申請額算定シート（Ⅰ．代表医療機関）'!D11</f>
        <v>0</v>
      </c>
      <c r="AQ51" s="327"/>
      <c r="AR51" s="327"/>
      <c r="AS51" s="327"/>
      <c r="AT51" s="327"/>
      <c r="AU51" s="327"/>
      <c r="AV51" s="327"/>
      <c r="AW51" s="327"/>
      <c r="AX51" s="327"/>
      <c r="AY51" s="326">
        <f>'支給申請額算定シート（Ⅰ．代表医療機関）'!E11</f>
        <v>0</v>
      </c>
      <c r="AZ51" s="327"/>
      <c r="BA51" s="327"/>
      <c r="BB51" s="327"/>
      <c r="BC51" s="327"/>
      <c r="BD51" s="327"/>
      <c r="BE51" s="327"/>
      <c r="BF51" s="327"/>
      <c r="BG51" s="327"/>
      <c r="BH51" s="326">
        <f>'支給申請額算定シート（Ⅰ．代表医療機関）'!F11</f>
        <v>0</v>
      </c>
      <c r="BI51" s="327"/>
      <c r="BJ51" s="327"/>
      <c r="BK51" s="327"/>
      <c r="BL51" s="327"/>
      <c r="BM51" s="327"/>
      <c r="BN51" s="327"/>
      <c r="BO51" s="327"/>
      <c r="BP51" s="327"/>
      <c r="BQ51" s="332">
        <f>'支給申請額算定シート（Ⅰ．代表医療機関）'!G11</f>
        <v>0</v>
      </c>
      <c r="BR51" s="332"/>
      <c r="BS51" s="332"/>
      <c r="BT51" s="332"/>
      <c r="BU51" s="332"/>
      <c r="BV51" s="332"/>
      <c r="BW51" s="332"/>
      <c r="BX51" s="332"/>
      <c r="BY51" s="332"/>
      <c r="BZ51" s="23"/>
    </row>
    <row r="52" spans="1:78" ht="6" customHeight="1">
      <c r="A52" s="26"/>
      <c r="B52" s="26"/>
      <c r="C52" s="310"/>
      <c r="D52" s="311"/>
      <c r="E52" s="311"/>
      <c r="F52" s="311"/>
      <c r="G52" s="311"/>
      <c r="H52" s="311"/>
      <c r="I52" s="311"/>
      <c r="J52" s="311"/>
      <c r="K52" s="311"/>
      <c r="L52" s="311"/>
      <c r="M52" s="311"/>
      <c r="N52" s="317"/>
      <c r="O52" s="318"/>
      <c r="P52" s="318"/>
      <c r="Q52" s="318"/>
      <c r="R52" s="318"/>
      <c r="S52" s="318"/>
      <c r="T52" s="318"/>
      <c r="U52" s="318"/>
      <c r="V52" s="318"/>
      <c r="W52" s="319"/>
      <c r="X52" s="328"/>
      <c r="Y52" s="329"/>
      <c r="Z52" s="329"/>
      <c r="AA52" s="329"/>
      <c r="AB52" s="329"/>
      <c r="AC52" s="329"/>
      <c r="AD52" s="329"/>
      <c r="AE52" s="329"/>
      <c r="AF52" s="329"/>
      <c r="AG52" s="328"/>
      <c r="AH52" s="329"/>
      <c r="AI52" s="329"/>
      <c r="AJ52" s="329"/>
      <c r="AK52" s="329"/>
      <c r="AL52" s="329"/>
      <c r="AM52" s="329"/>
      <c r="AN52" s="329"/>
      <c r="AO52" s="329"/>
      <c r="AP52" s="328"/>
      <c r="AQ52" s="329"/>
      <c r="AR52" s="329"/>
      <c r="AS52" s="329"/>
      <c r="AT52" s="329"/>
      <c r="AU52" s="329"/>
      <c r="AV52" s="329"/>
      <c r="AW52" s="329"/>
      <c r="AX52" s="329"/>
      <c r="AY52" s="328"/>
      <c r="AZ52" s="329"/>
      <c r="BA52" s="329"/>
      <c r="BB52" s="329"/>
      <c r="BC52" s="329"/>
      <c r="BD52" s="329"/>
      <c r="BE52" s="329"/>
      <c r="BF52" s="329"/>
      <c r="BG52" s="329"/>
      <c r="BH52" s="328"/>
      <c r="BI52" s="329"/>
      <c r="BJ52" s="329"/>
      <c r="BK52" s="329"/>
      <c r="BL52" s="329"/>
      <c r="BM52" s="329"/>
      <c r="BN52" s="329"/>
      <c r="BO52" s="329"/>
      <c r="BP52" s="329"/>
      <c r="BQ52" s="332"/>
      <c r="BR52" s="332"/>
      <c r="BS52" s="332"/>
      <c r="BT52" s="332"/>
      <c r="BU52" s="332"/>
      <c r="BV52" s="332"/>
      <c r="BW52" s="332"/>
      <c r="BX52" s="332"/>
      <c r="BY52" s="332"/>
      <c r="BZ52" s="23"/>
    </row>
    <row r="53" spans="1:78" ht="6" customHeight="1">
      <c r="A53" s="26"/>
      <c r="B53" s="26"/>
      <c r="C53" s="312"/>
      <c r="D53" s="313"/>
      <c r="E53" s="313"/>
      <c r="F53" s="313"/>
      <c r="G53" s="313"/>
      <c r="H53" s="313"/>
      <c r="I53" s="313"/>
      <c r="J53" s="313"/>
      <c r="K53" s="313"/>
      <c r="L53" s="313"/>
      <c r="M53" s="313"/>
      <c r="N53" s="320"/>
      <c r="O53" s="321"/>
      <c r="P53" s="321"/>
      <c r="Q53" s="321"/>
      <c r="R53" s="321"/>
      <c r="S53" s="321"/>
      <c r="T53" s="321"/>
      <c r="U53" s="321"/>
      <c r="V53" s="321"/>
      <c r="W53" s="322"/>
      <c r="X53" s="330"/>
      <c r="Y53" s="331"/>
      <c r="Z53" s="331"/>
      <c r="AA53" s="331"/>
      <c r="AB53" s="331"/>
      <c r="AC53" s="331"/>
      <c r="AD53" s="331"/>
      <c r="AE53" s="331"/>
      <c r="AF53" s="331"/>
      <c r="AG53" s="330"/>
      <c r="AH53" s="331"/>
      <c r="AI53" s="331"/>
      <c r="AJ53" s="331"/>
      <c r="AK53" s="331"/>
      <c r="AL53" s="331"/>
      <c r="AM53" s="331"/>
      <c r="AN53" s="331"/>
      <c r="AO53" s="331"/>
      <c r="AP53" s="330"/>
      <c r="AQ53" s="331"/>
      <c r="AR53" s="331"/>
      <c r="AS53" s="331"/>
      <c r="AT53" s="331"/>
      <c r="AU53" s="331"/>
      <c r="AV53" s="331"/>
      <c r="AW53" s="331"/>
      <c r="AX53" s="331"/>
      <c r="AY53" s="330"/>
      <c r="AZ53" s="331"/>
      <c r="BA53" s="331"/>
      <c r="BB53" s="331"/>
      <c r="BC53" s="331"/>
      <c r="BD53" s="331"/>
      <c r="BE53" s="331"/>
      <c r="BF53" s="331"/>
      <c r="BG53" s="331"/>
      <c r="BH53" s="330"/>
      <c r="BI53" s="331"/>
      <c r="BJ53" s="331"/>
      <c r="BK53" s="331"/>
      <c r="BL53" s="331"/>
      <c r="BM53" s="331"/>
      <c r="BN53" s="331"/>
      <c r="BO53" s="331"/>
      <c r="BP53" s="331"/>
      <c r="BQ53" s="332"/>
      <c r="BR53" s="332"/>
      <c r="BS53" s="332"/>
      <c r="BT53" s="332"/>
      <c r="BU53" s="332"/>
      <c r="BV53" s="332"/>
      <c r="BW53" s="332"/>
      <c r="BX53" s="332"/>
      <c r="BY53" s="332"/>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47" t="s">
        <v>28</v>
      </c>
      <c r="D55" s="347"/>
      <c r="E55" s="347"/>
      <c r="F55" s="347"/>
      <c r="G55" s="300"/>
      <c r="H55" s="301"/>
      <c r="I55" s="301"/>
      <c r="J55" s="301"/>
      <c r="K55" s="301"/>
      <c r="L55" s="301"/>
      <c r="M55" s="302"/>
      <c r="N55" s="296" t="s">
        <v>126</v>
      </c>
      <c r="O55" s="297"/>
      <c r="P55" s="297"/>
      <c r="Q55" s="297"/>
      <c r="R55" s="297"/>
      <c r="S55" s="297"/>
      <c r="T55" s="297"/>
      <c r="U55" s="297"/>
      <c r="V55" s="297"/>
      <c r="W55" s="297"/>
      <c r="X55" s="297"/>
      <c r="Y55" s="297"/>
      <c r="Z55" s="297"/>
      <c r="AA55" s="297"/>
      <c r="AB55" s="297"/>
      <c r="AC55" s="297"/>
      <c r="AD55" s="297"/>
      <c r="AE55" s="297"/>
      <c r="AF55" s="297"/>
      <c r="AG55" s="297"/>
      <c r="AH55" s="306"/>
      <c r="AI55" s="296" t="s">
        <v>30</v>
      </c>
      <c r="AJ55" s="297"/>
      <c r="AK55" s="297"/>
      <c r="AL55" s="297"/>
      <c r="AM55" s="297"/>
      <c r="AN55" s="297"/>
      <c r="AO55" s="297"/>
      <c r="AP55" s="297"/>
      <c r="AQ55" s="297"/>
      <c r="AR55" s="297"/>
      <c r="AS55" s="297"/>
      <c r="AT55" s="297"/>
      <c r="AU55" s="297"/>
      <c r="AV55" s="297"/>
      <c r="AW55" s="297"/>
      <c r="AX55" s="297"/>
      <c r="AY55" s="297"/>
      <c r="AZ55" s="297"/>
      <c r="BA55" s="297"/>
      <c r="BB55" s="297"/>
      <c r="BC55" s="306"/>
      <c r="BD55" s="348" t="s">
        <v>127</v>
      </c>
      <c r="BE55" s="349"/>
      <c r="BF55" s="349"/>
      <c r="BG55" s="349"/>
      <c r="BH55" s="349"/>
      <c r="BI55" s="349"/>
      <c r="BJ55" s="349"/>
      <c r="BK55" s="349"/>
      <c r="BL55" s="349"/>
      <c r="BM55" s="349"/>
      <c r="BN55" s="349"/>
      <c r="BO55" s="349"/>
      <c r="BP55" s="349"/>
      <c r="BQ55" s="349"/>
      <c r="BR55" s="349"/>
      <c r="BS55" s="349"/>
      <c r="BT55" s="349"/>
      <c r="BU55" s="349"/>
      <c r="BV55" s="349"/>
      <c r="BW55" s="349"/>
      <c r="BX55" s="349"/>
      <c r="BY55" s="350"/>
      <c r="BZ55" s="23"/>
    </row>
    <row r="56" spans="1:78" ht="6.75" customHeight="1">
      <c r="A56" s="24"/>
      <c r="B56" s="24"/>
      <c r="C56" s="347"/>
      <c r="D56" s="347"/>
      <c r="E56" s="347"/>
      <c r="F56" s="347"/>
      <c r="G56" s="303"/>
      <c r="H56" s="304"/>
      <c r="I56" s="304"/>
      <c r="J56" s="304"/>
      <c r="K56" s="304"/>
      <c r="L56" s="304"/>
      <c r="M56" s="305"/>
      <c r="N56" s="298"/>
      <c r="O56" s="299"/>
      <c r="P56" s="299"/>
      <c r="Q56" s="299"/>
      <c r="R56" s="299"/>
      <c r="S56" s="299"/>
      <c r="T56" s="299"/>
      <c r="U56" s="299"/>
      <c r="V56" s="299"/>
      <c r="W56" s="299"/>
      <c r="X56" s="299"/>
      <c r="Y56" s="299"/>
      <c r="Z56" s="299"/>
      <c r="AA56" s="299"/>
      <c r="AB56" s="299"/>
      <c r="AC56" s="299"/>
      <c r="AD56" s="299"/>
      <c r="AE56" s="299"/>
      <c r="AF56" s="299"/>
      <c r="AG56" s="299"/>
      <c r="AH56" s="307"/>
      <c r="AI56" s="298"/>
      <c r="AJ56" s="299"/>
      <c r="AK56" s="299"/>
      <c r="AL56" s="299"/>
      <c r="AM56" s="299"/>
      <c r="AN56" s="299"/>
      <c r="AO56" s="299"/>
      <c r="AP56" s="299"/>
      <c r="AQ56" s="299"/>
      <c r="AR56" s="299"/>
      <c r="AS56" s="299"/>
      <c r="AT56" s="299"/>
      <c r="AU56" s="299"/>
      <c r="AV56" s="299"/>
      <c r="AW56" s="299"/>
      <c r="AX56" s="299"/>
      <c r="AY56" s="299"/>
      <c r="AZ56" s="299"/>
      <c r="BA56" s="299"/>
      <c r="BB56" s="299"/>
      <c r="BC56" s="307"/>
      <c r="BD56" s="351"/>
      <c r="BE56" s="352"/>
      <c r="BF56" s="352"/>
      <c r="BG56" s="352"/>
      <c r="BH56" s="352"/>
      <c r="BI56" s="352"/>
      <c r="BJ56" s="352"/>
      <c r="BK56" s="352"/>
      <c r="BL56" s="352"/>
      <c r="BM56" s="352"/>
      <c r="BN56" s="352"/>
      <c r="BO56" s="352"/>
      <c r="BP56" s="352"/>
      <c r="BQ56" s="352"/>
      <c r="BR56" s="352"/>
      <c r="BS56" s="352"/>
      <c r="BT56" s="352"/>
      <c r="BU56" s="352"/>
      <c r="BV56" s="352"/>
      <c r="BW56" s="352"/>
      <c r="BX56" s="352"/>
      <c r="BY56" s="353"/>
      <c r="BZ56" s="23"/>
    </row>
    <row r="57" spans="1:78" ht="6.75" customHeight="1">
      <c r="A57" s="25"/>
      <c r="B57" s="25"/>
      <c r="C57" s="332" t="s">
        <v>75</v>
      </c>
      <c r="D57" s="332"/>
      <c r="E57" s="332"/>
      <c r="F57" s="332"/>
      <c r="G57" s="336"/>
      <c r="H57" s="337"/>
      <c r="I57" s="337"/>
      <c r="J57" s="337"/>
      <c r="K57" s="337"/>
      <c r="L57" s="337"/>
      <c r="M57" s="338"/>
      <c r="N57" s="345" t="str">
        <f>'支給申請額算定シート（Ⅱ．統合関係医療機関）'!B$3&amp;""</f>
        <v/>
      </c>
      <c r="O57" s="345"/>
      <c r="P57" s="345"/>
      <c r="Q57" s="345"/>
      <c r="R57" s="345"/>
      <c r="S57" s="345"/>
      <c r="T57" s="345"/>
      <c r="U57" s="345"/>
      <c r="V57" s="345"/>
      <c r="W57" s="345"/>
      <c r="X57" s="345"/>
      <c r="Y57" s="345"/>
      <c r="Z57" s="345"/>
      <c r="AA57" s="345"/>
      <c r="AB57" s="345"/>
      <c r="AC57" s="345"/>
      <c r="AD57" s="345"/>
      <c r="AE57" s="345"/>
      <c r="AF57" s="345"/>
      <c r="AG57" s="345"/>
      <c r="AH57" s="345"/>
      <c r="AI57" s="345" t="str">
        <f>'支給申請額算定シート（Ⅱ．統合関係医療機関）'!C$3&amp;""</f>
        <v/>
      </c>
      <c r="AJ57" s="345"/>
      <c r="AK57" s="345"/>
      <c r="AL57" s="345"/>
      <c r="AM57" s="345"/>
      <c r="AN57" s="345"/>
      <c r="AO57" s="345"/>
      <c r="AP57" s="345"/>
      <c r="AQ57" s="345"/>
      <c r="AR57" s="345"/>
      <c r="AS57" s="345"/>
      <c r="AT57" s="345"/>
      <c r="AU57" s="345"/>
      <c r="AV57" s="345"/>
      <c r="AW57" s="345"/>
      <c r="AX57" s="345"/>
      <c r="AY57" s="345"/>
      <c r="AZ57" s="345"/>
      <c r="BA57" s="345"/>
      <c r="BB57" s="345"/>
      <c r="BC57" s="345"/>
      <c r="BD57" s="345" t="str">
        <f>'支給申請額算定シート（Ⅱ．統合関係医療機関）'!G$3&amp;""</f>
        <v/>
      </c>
      <c r="BE57" s="345"/>
      <c r="BF57" s="345"/>
      <c r="BG57" s="345"/>
      <c r="BH57" s="345"/>
      <c r="BI57" s="345"/>
      <c r="BJ57" s="345"/>
      <c r="BK57" s="345"/>
      <c r="BL57" s="345"/>
      <c r="BM57" s="345"/>
      <c r="BN57" s="345"/>
      <c r="BO57" s="345"/>
      <c r="BP57" s="345"/>
      <c r="BQ57" s="345"/>
      <c r="BR57" s="345"/>
      <c r="BS57" s="345"/>
      <c r="BT57" s="345"/>
      <c r="BU57" s="345"/>
      <c r="BV57" s="345"/>
      <c r="BW57" s="345"/>
      <c r="BX57" s="345"/>
      <c r="BY57" s="345"/>
      <c r="BZ57" s="23"/>
    </row>
    <row r="58" spans="1:78" ht="6.75" customHeight="1">
      <c r="A58" s="25"/>
      <c r="B58" s="25"/>
      <c r="C58" s="332"/>
      <c r="D58" s="332"/>
      <c r="E58" s="332"/>
      <c r="F58" s="332"/>
      <c r="G58" s="339"/>
      <c r="H58" s="340"/>
      <c r="I58" s="340"/>
      <c r="J58" s="340"/>
      <c r="K58" s="340"/>
      <c r="L58" s="340"/>
      <c r="M58" s="341"/>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c r="BI58" s="345"/>
      <c r="BJ58" s="345"/>
      <c r="BK58" s="345"/>
      <c r="BL58" s="345"/>
      <c r="BM58" s="345"/>
      <c r="BN58" s="345"/>
      <c r="BO58" s="345"/>
      <c r="BP58" s="345"/>
      <c r="BQ58" s="345"/>
      <c r="BR58" s="345"/>
      <c r="BS58" s="345"/>
      <c r="BT58" s="345"/>
      <c r="BU58" s="345"/>
      <c r="BV58" s="345"/>
      <c r="BW58" s="345"/>
      <c r="BX58" s="345"/>
      <c r="BY58" s="345"/>
      <c r="BZ58" s="23"/>
    </row>
    <row r="59" spans="1:78" ht="6.75" customHeight="1">
      <c r="A59" s="25"/>
      <c r="B59" s="25"/>
      <c r="C59" s="332"/>
      <c r="D59" s="332"/>
      <c r="E59" s="332"/>
      <c r="F59" s="332"/>
      <c r="G59" s="342"/>
      <c r="H59" s="343"/>
      <c r="I59" s="343"/>
      <c r="J59" s="343"/>
      <c r="K59" s="343"/>
      <c r="L59" s="343"/>
      <c r="M59" s="344"/>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23"/>
    </row>
    <row r="60" spans="1:78" ht="6.75" customHeight="1">
      <c r="A60" s="26"/>
      <c r="B60" s="26"/>
      <c r="C60" s="296" t="s">
        <v>33</v>
      </c>
      <c r="D60" s="297"/>
      <c r="E60" s="297"/>
      <c r="F60" s="297"/>
      <c r="G60" s="297"/>
      <c r="H60" s="297"/>
      <c r="I60" s="297"/>
      <c r="J60" s="297"/>
      <c r="K60" s="297"/>
      <c r="L60" s="297"/>
      <c r="M60" s="297"/>
      <c r="N60" s="300" t="s">
        <v>39</v>
      </c>
      <c r="O60" s="301"/>
      <c r="P60" s="301"/>
      <c r="Q60" s="301"/>
      <c r="R60" s="301"/>
      <c r="S60" s="301"/>
      <c r="T60" s="301"/>
      <c r="U60" s="301"/>
      <c r="V60" s="301"/>
      <c r="W60" s="302"/>
      <c r="X60" s="296" t="s">
        <v>66</v>
      </c>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306"/>
      <c r="BZ60" s="23"/>
    </row>
    <row r="61" spans="1:78" ht="6.75" customHeight="1">
      <c r="A61" s="26"/>
      <c r="B61" s="26"/>
      <c r="C61" s="298"/>
      <c r="D61" s="299"/>
      <c r="E61" s="299"/>
      <c r="F61" s="299"/>
      <c r="G61" s="299"/>
      <c r="H61" s="299"/>
      <c r="I61" s="299"/>
      <c r="J61" s="299"/>
      <c r="K61" s="299"/>
      <c r="L61" s="299"/>
      <c r="M61" s="299"/>
      <c r="N61" s="303"/>
      <c r="O61" s="304"/>
      <c r="P61" s="304"/>
      <c r="Q61" s="304"/>
      <c r="R61" s="304"/>
      <c r="S61" s="304"/>
      <c r="T61" s="304"/>
      <c r="U61" s="304"/>
      <c r="V61" s="304"/>
      <c r="W61" s="305"/>
      <c r="X61" s="298"/>
      <c r="Y61" s="299"/>
      <c r="Z61" s="299"/>
      <c r="AA61" s="299"/>
      <c r="AB61" s="299"/>
      <c r="AC61" s="299"/>
      <c r="AD61" s="299"/>
      <c r="AE61" s="299"/>
      <c r="AF61" s="299"/>
      <c r="AG61" s="299"/>
      <c r="AH61" s="299"/>
      <c r="AI61" s="299"/>
      <c r="AJ61" s="299"/>
      <c r="AK61" s="299"/>
      <c r="AL61" s="299"/>
      <c r="AM61" s="299"/>
      <c r="AN61" s="299"/>
      <c r="AO61" s="299"/>
      <c r="AP61" s="299"/>
      <c r="AQ61" s="299"/>
      <c r="AR61" s="299"/>
      <c r="AS61" s="299"/>
      <c r="AT61" s="299"/>
      <c r="AU61" s="299"/>
      <c r="AV61" s="299"/>
      <c r="AW61" s="299"/>
      <c r="AX61" s="299"/>
      <c r="AY61" s="299"/>
      <c r="AZ61" s="299"/>
      <c r="BA61" s="299"/>
      <c r="BB61" s="299"/>
      <c r="BC61" s="299"/>
      <c r="BD61" s="299"/>
      <c r="BE61" s="299"/>
      <c r="BF61" s="299"/>
      <c r="BG61" s="299"/>
      <c r="BH61" s="299"/>
      <c r="BI61" s="299"/>
      <c r="BJ61" s="299"/>
      <c r="BK61" s="299"/>
      <c r="BL61" s="299"/>
      <c r="BM61" s="299"/>
      <c r="BN61" s="299"/>
      <c r="BO61" s="299"/>
      <c r="BP61" s="299"/>
      <c r="BQ61" s="299"/>
      <c r="BR61" s="299"/>
      <c r="BS61" s="299"/>
      <c r="BT61" s="299"/>
      <c r="BU61" s="299"/>
      <c r="BV61" s="299"/>
      <c r="BW61" s="299"/>
      <c r="BX61" s="299"/>
      <c r="BY61" s="307"/>
      <c r="BZ61" s="23"/>
    </row>
    <row r="62" spans="1:78" ht="6.75" customHeight="1">
      <c r="A62" s="26"/>
      <c r="B62" s="26"/>
      <c r="C62" s="308" t="str">
        <f>'支給申請額算定シート（Ⅱ．統合関係医療機関）'!B$5&amp;""</f>
        <v/>
      </c>
      <c r="D62" s="309"/>
      <c r="E62" s="309"/>
      <c r="F62" s="309"/>
      <c r="G62" s="309"/>
      <c r="H62" s="309"/>
      <c r="I62" s="309"/>
      <c r="J62" s="309"/>
      <c r="K62" s="309"/>
      <c r="L62" s="309"/>
      <c r="M62" s="309"/>
      <c r="N62" s="314" t="str">
        <f>'支給申請額算定シート（Ⅱ．統合関係医療機関）'!C$5&amp;""</f>
        <v/>
      </c>
      <c r="O62" s="315"/>
      <c r="P62" s="315"/>
      <c r="Q62" s="315"/>
      <c r="R62" s="315"/>
      <c r="S62" s="315"/>
      <c r="T62" s="315"/>
      <c r="U62" s="315"/>
      <c r="V62" s="315"/>
      <c r="W62" s="316"/>
      <c r="X62" s="296" t="s">
        <v>31</v>
      </c>
      <c r="Y62" s="297"/>
      <c r="Z62" s="297"/>
      <c r="AA62" s="297"/>
      <c r="AB62" s="297"/>
      <c r="AC62" s="297"/>
      <c r="AD62" s="297"/>
      <c r="AE62" s="297"/>
      <c r="AF62" s="297"/>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310"/>
      <c r="D63" s="311"/>
      <c r="E63" s="311"/>
      <c r="F63" s="311"/>
      <c r="G63" s="311"/>
      <c r="H63" s="311"/>
      <c r="I63" s="311"/>
      <c r="J63" s="311"/>
      <c r="K63" s="311"/>
      <c r="L63" s="311"/>
      <c r="M63" s="311"/>
      <c r="N63" s="317"/>
      <c r="O63" s="318"/>
      <c r="P63" s="318"/>
      <c r="Q63" s="318"/>
      <c r="R63" s="318"/>
      <c r="S63" s="318"/>
      <c r="T63" s="318"/>
      <c r="U63" s="318"/>
      <c r="V63" s="318"/>
      <c r="W63" s="319"/>
      <c r="X63" s="323"/>
      <c r="Y63" s="324"/>
      <c r="Z63" s="324"/>
      <c r="AA63" s="324"/>
      <c r="AB63" s="324"/>
      <c r="AC63" s="324"/>
      <c r="AD63" s="324"/>
      <c r="AE63" s="324"/>
      <c r="AF63" s="324"/>
      <c r="AG63" s="325" t="s">
        <v>34</v>
      </c>
      <c r="AH63" s="325"/>
      <c r="AI63" s="325"/>
      <c r="AJ63" s="325"/>
      <c r="AK63" s="325"/>
      <c r="AL63" s="325"/>
      <c r="AM63" s="325"/>
      <c r="AN63" s="325"/>
      <c r="AO63" s="325"/>
      <c r="AP63" s="325" t="s">
        <v>35</v>
      </c>
      <c r="AQ63" s="325"/>
      <c r="AR63" s="325"/>
      <c r="AS63" s="325"/>
      <c r="AT63" s="325"/>
      <c r="AU63" s="325"/>
      <c r="AV63" s="325"/>
      <c r="AW63" s="325"/>
      <c r="AX63" s="325"/>
      <c r="AY63" s="325" t="s">
        <v>36</v>
      </c>
      <c r="AZ63" s="325"/>
      <c r="BA63" s="325"/>
      <c r="BB63" s="325"/>
      <c r="BC63" s="325"/>
      <c r="BD63" s="325"/>
      <c r="BE63" s="325"/>
      <c r="BF63" s="325"/>
      <c r="BG63" s="325"/>
      <c r="BH63" s="325" t="s">
        <v>37</v>
      </c>
      <c r="BI63" s="325"/>
      <c r="BJ63" s="325"/>
      <c r="BK63" s="325"/>
      <c r="BL63" s="325"/>
      <c r="BM63" s="325"/>
      <c r="BN63" s="325"/>
      <c r="BO63" s="325"/>
      <c r="BP63" s="325"/>
      <c r="BQ63" s="325" t="s">
        <v>38</v>
      </c>
      <c r="BR63" s="325"/>
      <c r="BS63" s="325"/>
      <c r="BT63" s="325"/>
      <c r="BU63" s="325"/>
      <c r="BV63" s="325"/>
      <c r="BW63" s="325"/>
      <c r="BX63" s="325"/>
      <c r="BY63" s="325"/>
      <c r="BZ63" s="23"/>
    </row>
    <row r="64" spans="1:78" ht="6.75" customHeight="1">
      <c r="A64" s="26"/>
      <c r="B64" s="26"/>
      <c r="C64" s="310"/>
      <c r="D64" s="311"/>
      <c r="E64" s="311"/>
      <c r="F64" s="311"/>
      <c r="G64" s="311"/>
      <c r="H64" s="311"/>
      <c r="I64" s="311"/>
      <c r="J64" s="311"/>
      <c r="K64" s="311"/>
      <c r="L64" s="311"/>
      <c r="M64" s="311"/>
      <c r="N64" s="317"/>
      <c r="O64" s="318"/>
      <c r="P64" s="318"/>
      <c r="Q64" s="318"/>
      <c r="R64" s="318"/>
      <c r="S64" s="318"/>
      <c r="T64" s="318"/>
      <c r="U64" s="318"/>
      <c r="V64" s="318"/>
      <c r="W64" s="319"/>
      <c r="X64" s="298"/>
      <c r="Y64" s="299"/>
      <c r="Z64" s="299"/>
      <c r="AA64" s="299"/>
      <c r="AB64" s="299"/>
      <c r="AC64" s="299"/>
      <c r="AD64" s="299"/>
      <c r="AE64" s="299"/>
      <c r="AF64" s="299"/>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23"/>
    </row>
    <row r="65" spans="1:78" ht="6" customHeight="1">
      <c r="A65" s="26"/>
      <c r="B65" s="26"/>
      <c r="C65" s="310"/>
      <c r="D65" s="311"/>
      <c r="E65" s="311"/>
      <c r="F65" s="311"/>
      <c r="G65" s="311"/>
      <c r="H65" s="311"/>
      <c r="I65" s="311"/>
      <c r="J65" s="311"/>
      <c r="K65" s="311"/>
      <c r="L65" s="311"/>
      <c r="M65" s="311"/>
      <c r="N65" s="317"/>
      <c r="O65" s="318"/>
      <c r="P65" s="318"/>
      <c r="Q65" s="318"/>
      <c r="R65" s="318"/>
      <c r="S65" s="318"/>
      <c r="T65" s="318"/>
      <c r="U65" s="318"/>
      <c r="V65" s="318"/>
      <c r="W65" s="319"/>
      <c r="X65" s="326">
        <f>SUM(AG65:BY67)</f>
        <v>0</v>
      </c>
      <c r="Y65" s="327"/>
      <c r="Z65" s="327"/>
      <c r="AA65" s="327"/>
      <c r="AB65" s="327"/>
      <c r="AC65" s="327"/>
      <c r="AD65" s="327"/>
      <c r="AE65" s="327"/>
      <c r="AF65" s="327"/>
      <c r="AG65" s="326">
        <f>'支給申請額算定シート（Ⅱ．統合関係医療機関）'!C$11</f>
        <v>0</v>
      </c>
      <c r="AH65" s="327"/>
      <c r="AI65" s="327"/>
      <c r="AJ65" s="327"/>
      <c r="AK65" s="327"/>
      <c r="AL65" s="327"/>
      <c r="AM65" s="327"/>
      <c r="AN65" s="327"/>
      <c r="AO65" s="327"/>
      <c r="AP65" s="326">
        <f>'支給申請額算定シート（Ⅱ．統合関係医療機関）'!D$11</f>
        <v>0</v>
      </c>
      <c r="AQ65" s="327"/>
      <c r="AR65" s="327"/>
      <c r="AS65" s="327"/>
      <c r="AT65" s="327"/>
      <c r="AU65" s="327"/>
      <c r="AV65" s="327"/>
      <c r="AW65" s="327"/>
      <c r="AX65" s="327"/>
      <c r="AY65" s="326">
        <f>'支給申請額算定シート（Ⅱ．統合関係医療機関）'!E$11</f>
        <v>0</v>
      </c>
      <c r="AZ65" s="327"/>
      <c r="BA65" s="327"/>
      <c r="BB65" s="327"/>
      <c r="BC65" s="327"/>
      <c r="BD65" s="327"/>
      <c r="BE65" s="327"/>
      <c r="BF65" s="327"/>
      <c r="BG65" s="327"/>
      <c r="BH65" s="326">
        <f>'支給申請額算定シート（Ⅱ．統合関係医療機関）'!F$11</f>
        <v>0</v>
      </c>
      <c r="BI65" s="327"/>
      <c r="BJ65" s="327"/>
      <c r="BK65" s="327"/>
      <c r="BL65" s="327"/>
      <c r="BM65" s="327"/>
      <c r="BN65" s="327"/>
      <c r="BO65" s="327"/>
      <c r="BP65" s="327"/>
      <c r="BQ65" s="332">
        <f>'支給申請額算定シート（Ⅱ．統合関係医療機関）'!G$11</f>
        <v>0</v>
      </c>
      <c r="BR65" s="332"/>
      <c r="BS65" s="332"/>
      <c r="BT65" s="332"/>
      <c r="BU65" s="332"/>
      <c r="BV65" s="332"/>
      <c r="BW65" s="332"/>
      <c r="BX65" s="332"/>
      <c r="BY65" s="332"/>
      <c r="BZ65" s="23"/>
    </row>
    <row r="66" spans="1:78" ht="6" customHeight="1">
      <c r="A66" s="26"/>
      <c r="B66" s="26"/>
      <c r="C66" s="310"/>
      <c r="D66" s="311"/>
      <c r="E66" s="311"/>
      <c r="F66" s="311"/>
      <c r="G66" s="311"/>
      <c r="H66" s="311"/>
      <c r="I66" s="311"/>
      <c r="J66" s="311"/>
      <c r="K66" s="311"/>
      <c r="L66" s="311"/>
      <c r="M66" s="311"/>
      <c r="N66" s="317"/>
      <c r="O66" s="318"/>
      <c r="P66" s="318"/>
      <c r="Q66" s="318"/>
      <c r="R66" s="318"/>
      <c r="S66" s="318"/>
      <c r="T66" s="318"/>
      <c r="U66" s="318"/>
      <c r="V66" s="318"/>
      <c r="W66" s="319"/>
      <c r="X66" s="328"/>
      <c r="Y66" s="329"/>
      <c r="Z66" s="329"/>
      <c r="AA66" s="329"/>
      <c r="AB66" s="329"/>
      <c r="AC66" s="329"/>
      <c r="AD66" s="329"/>
      <c r="AE66" s="329"/>
      <c r="AF66" s="329"/>
      <c r="AG66" s="328"/>
      <c r="AH66" s="329"/>
      <c r="AI66" s="329"/>
      <c r="AJ66" s="329"/>
      <c r="AK66" s="329"/>
      <c r="AL66" s="329"/>
      <c r="AM66" s="329"/>
      <c r="AN66" s="329"/>
      <c r="AO66" s="329"/>
      <c r="AP66" s="328"/>
      <c r="AQ66" s="329"/>
      <c r="AR66" s="329"/>
      <c r="AS66" s="329"/>
      <c r="AT66" s="329"/>
      <c r="AU66" s="329"/>
      <c r="AV66" s="329"/>
      <c r="AW66" s="329"/>
      <c r="AX66" s="329"/>
      <c r="AY66" s="328"/>
      <c r="AZ66" s="329"/>
      <c r="BA66" s="329"/>
      <c r="BB66" s="329"/>
      <c r="BC66" s="329"/>
      <c r="BD66" s="329"/>
      <c r="BE66" s="329"/>
      <c r="BF66" s="329"/>
      <c r="BG66" s="329"/>
      <c r="BH66" s="328"/>
      <c r="BI66" s="329"/>
      <c r="BJ66" s="329"/>
      <c r="BK66" s="329"/>
      <c r="BL66" s="329"/>
      <c r="BM66" s="329"/>
      <c r="BN66" s="329"/>
      <c r="BO66" s="329"/>
      <c r="BP66" s="329"/>
      <c r="BQ66" s="332"/>
      <c r="BR66" s="332"/>
      <c r="BS66" s="332"/>
      <c r="BT66" s="332"/>
      <c r="BU66" s="332"/>
      <c r="BV66" s="332"/>
      <c r="BW66" s="332"/>
      <c r="BX66" s="332"/>
      <c r="BY66" s="332"/>
      <c r="BZ66" s="23"/>
    </row>
    <row r="67" spans="1:78" ht="6" customHeight="1">
      <c r="A67" s="26"/>
      <c r="B67" s="26"/>
      <c r="C67" s="312"/>
      <c r="D67" s="313"/>
      <c r="E67" s="313"/>
      <c r="F67" s="313"/>
      <c r="G67" s="313"/>
      <c r="H67" s="313"/>
      <c r="I67" s="313"/>
      <c r="J67" s="313"/>
      <c r="K67" s="313"/>
      <c r="L67" s="313"/>
      <c r="M67" s="313"/>
      <c r="N67" s="320"/>
      <c r="O67" s="321"/>
      <c r="P67" s="321"/>
      <c r="Q67" s="321"/>
      <c r="R67" s="321"/>
      <c r="S67" s="321"/>
      <c r="T67" s="321"/>
      <c r="U67" s="321"/>
      <c r="V67" s="321"/>
      <c r="W67" s="322"/>
      <c r="X67" s="330"/>
      <c r="Y67" s="331"/>
      <c r="Z67" s="331"/>
      <c r="AA67" s="331"/>
      <c r="AB67" s="331"/>
      <c r="AC67" s="331"/>
      <c r="AD67" s="331"/>
      <c r="AE67" s="331"/>
      <c r="AF67" s="331"/>
      <c r="AG67" s="330"/>
      <c r="AH67" s="331"/>
      <c r="AI67" s="331"/>
      <c r="AJ67" s="331"/>
      <c r="AK67" s="331"/>
      <c r="AL67" s="331"/>
      <c r="AM67" s="331"/>
      <c r="AN67" s="331"/>
      <c r="AO67" s="331"/>
      <c r="AP67" s="330"/>
      <c r="AQ67" s="331"/>
      <c r="AR67" s="331"/>
      <c r="AS67" s="331"/>
      <c r="AT67" s="331"/>
      <c r="AU67" s="331"/>
      <c r="AV67" s="331"/>
      <c r="AW67" s="331"/>
      <c r="AX67" s="331"/>
      <c r="AY67" s="330"/>
      <c r="AZ67" s="331"/>
      <c r="BA67" s="331"/>
      <c r="BB67" s="331"/>
      <c r="BC67" s="331"/>
      <c r="BD67" s="331"/>
      <c r="BE67" s="331"/>
      <c r="BF67" s="331"/>
      <c r="BG67" s="331"/>
      <c r="BH67" s="330"/>
      <c r="BI67" s="331"/>
      <c r="BJ67" s="331"/>
      <c r="BK67" s="331"/>
      <c r="BL67" s="331"/>
      <c r="BM67" s="331"/>
      <c r="BN67" s="331"/>
      <c r="BO67" s="331"/>
      <c r="BP67" s="331"/>
      <c r="BQ67" s="332"/>
      <c r="BR67" s="332"/>
      <c r="BS67" s="332"/>
      <c r="BT67" s="332"/>
      <c r="BU67" s="332"/>
      <c r="BV67" s="332"/>
      <c r="BW67" s="332"/>
      <c r="BX67" s="332"/>
      <c r="BY67" s="332"/>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47" t="s">
        <v>28</v>
      </c>
      <c r="D69" s="347"/>
      <c r="E69" s="347"/>
      <c r="F69" s="347"/>
      <c r="G69" s="300"/>
      <c r="H69" s="301"/>
      <c r="I69" s="301"/>
      <c r="J69" s="301"/>
      <c r="K69" s="301"/>
      <c r="L69" s="301"/>
      <c r="M69" s="302"/>
      <c r="N69" s="296" t="s">
        <v>126</v>
      </c>
      <c r="O69" s="297"/>
      <c r="P69" s="297"/>
      <c r="Q69" s="297"/>
      <c r="R69" s="297"/>
      <c r="S69" s="297"/>
      <c r="T69" s="297"/>
      <c r="U69" s="297"/>
      <c r="V69" s="297"/>
      <c r="W69" s="297"/>
      <c r="X69" s="297"/>
      <c r="Y69" s="297"/>
      <c r="Z69" s="297"/>
      <c r="AA69" s="297"/>
      <c r="AB69" s="297"/>
      <c r="AC69" s="297"/>
      <c r="AD69" s="297"/>
      <c r="AE69" s="297"/>
      <c r="AF69" s="297"/>
      <c r="AG69" s="297"/>
      <c r="AH69" s="306"/>
      <c r="AI69" s="296" t="s">
        <v>30</v>
      </c>
      <c r="AJ69" s="297"/>
      <c r="AK69" s="297"/>
      <c r="AL69" s="297"/>
      <c r="AM69" s="297"/>
      <c r="AN69" s="297"/>
      <c r="AO69" s="297"/>
      <c r="AP69" s="297"/>
      <c r="AQ69" s="297"/>
      <c r="AR69" s="297"/>
      <c r="AS69" s="297"/>
      <c r="AT69" s="297"/>
      <c r="AU69" s="297"/>
      <c r="AV69" s="297"/>
      <c r="AW69" s="297"/>
      <c r="AX69" s="297"/>
      <c r="AY69" s="297"/>
      <c r="AZ69" s="297"/>
      <c r="BA69" s="297"/>
      <c r="BB69" s="297"/>
      <c r="BC69" s="306"/>
      <c r="BD69" s="348" t="s">
        <v>127</v>
      </c>
      <c r="BE69" s="349"/>
      <c r="BF69" s="349"/>
      <c r="BG69" s="349"/>
      <c r="BH69" s="349"/>
      <c r="BI69" s="349"/>
      <c r="BJ69" s="349"/>
      <c r="BK69" s="349"/>
      <c r="BL69" s="349"/>
      <c r="BM69" s="349"/>
      <c r="BN69" s="349"/>
      <c r="BO69" s="349"/>
      <c r="BP69" s="349"/>
      <c r="BQ69" s="349"/>
      <c r="BR69" s="349"/>
      <c r="BS69" s="349"/>
      <c r="BT69" s="349"/>
      <c r="BU69" s="349"/>
      <c r="BV69" s="349"/>
      <c r="BW69" s="349"/>
      <c r="BX69" s="349"/>
      <c r="BY69" s="350"/>
      <c r="BZ69" s="23"/>
    </row>
    <row r="70" spans="1:78" ht="6.75" customHeight="1">
      <c r="A70" s="24"/>
      <c r="B70" s="24"/>
      <c r="C70" s="347"/>
      <c r="D70" s="347"/>
      <c r="E70" s="347"/>
      <c r="F70" s="347"/>
      <c r="G70" s="303"/>
      <c r="H70" s="304"/>
      <c r="I70" s="304"/>
      <c r="J70" s="304"/>
      <c r="K70" s="304"/>
      <c r="L70" s="304"/>
      <c r="M70" s="305"/>
      <c r="N70" s="298"/>
      <c r="O70" s="299"/>
      <c r="P70" s="299"/>
      <c r="Q70" s="299"/>
      <c r="R70" s="299"/>
      <c r="S70" s="299"/>
      <c r="T70" s="299"/>
      <c r="U70" s="299"/>
      <c r="V70" s="299"/>
      <c r="W70" s="299"/>
      <c r="X70" s="299"/>
      <c r="Y70" s="299"/>
      <c r="Z70" s="299"/>
      <c r="AA70" s="299"/>
      <c r="AB70" s="299"/>
      <c r="AC70" s="299"/>
      <c r="AD70" s="299"/>
      <c r="AE70" s="299"/>
      <c r="AF70" s="299"/>
      <c r="AG70" s="299"/>
      <c r="AH70" s="307"/>
      <c r="AI70" s="298"/>
      <c r="AJ70" s="299"/>
      <c r="AK70" s="299"/>
      <c r="AL70" s="299"/>
      <c r="AM70" s="299"/>
      <c r="AN70" s="299"/>
      <c r="AO70" s="299"/>
      <c r="AP70" s="299"/>
      <c r="AQ70" s="299"/>
      <c r="AR70" s="299"/>
      <c r="AS70" s="299"/>
      <c r="AT70" s="299"/>
      <c r="AU70" s="299"/>
      <c r="AV70" s="299"/>
      <c r="AW70" s="299"/>
      <c r="AX70" s="299"/>
      <c r="AY70" s="299"/>
      <c r="AZ70" s="299"/>
      <c r="BA70" s="299"/>
      <c r="BB70" s="299"/>
      <c r="BC70" s="307"/>
      <c r="BD70" s="351"/>
      <c r="BE70" s="352"/>
      <c r="BF70" s="352"/>
      <c r="BG70" s="352"/>
      <c r="BH70" s="352"/>
      <c r="BI70" s="352"/>
      <c r="BJ70" s="352"/>
      <c r="BK70" s="352"/>
      <c r="BL70" s="352"/>
      <c r="BM70" s="352"/>
      <c r="BN70" s="352"/>
      <c r="BO70" s="352"/>
      <c r="BP70" s="352"/>
      <c r="BQ70" s="352"/>
      <c r="BR70" s="352"/>
      <c r="BS70" s="352"/>
      <c r="BT70" s="352"/>
      <c r="BU70" s="352"/>
      <c r="BV70" s="352"/>
      <c r="BW70" s="352"/>
      <c r="BX70" s="352"/>
      <c r="BY70" s="353"/>
      <c r="BZ70" s="23"/>
    </row>
    <row r="71" spans="1:78" ht="6.75" customHeight="1">
      <c r="A71" s="25"/>
      <c r="B71" s="25"/>
      <c r="C71" s="332" t="s">
        <v>76</v>
      </c>
      <c r="D71" s="332"/>
      <c r="E71" s="332"/>
      <c r="F71" s="332"/>
      <c r="G71" s="336"/>
      <c r="H71" s="337"/>
      <c r="I71" s="337"/>
      <c r="J71" s="337"/>
      <c r="K71" s="337"/>
      <c r="L71" s="337"/>
      <c r="M71" s="338"/>
      <c r="N71" s="345" t="str">
        <f>'支給申請額算定シート（Ⅲ．統合関係医療機関）'!B$3&amp;""</f>
        <v/>
      </c>
      <c r="O71" s="345"/>
      <c r="P71" s="345"/>
      <c r="Q71" s="345"/>
      <c r="R71" s="345"/>
      <c r="S71" s="345"/>
      <c r="T71" s="345"/>
      <c r="U71" s="345"/>
      <c r="V71" s="345"/>
      <c r="W71" s="345"/>
      <c r="X71" s="345"/>
      <c r="Y71" s="345"/>
      <c r="Z71" s="345"/>
      <c r="AA71" s="345"/>
      <c r="AB71" s="345"/>
      <c r="AC71" s="345"/>
      <c r="AD71" s="345"/>
      <c r="AE71" s="345"/>
      <c r="AF71" s="345"/>
      <c r="AG71" s="345"/>
      <c r="AH71" s="345"/>
      <c r="AI71" s="345" t="str">
        <f>'支給申請額算定シート（Ⅲ．統合関係医療機関）'!C$3&amp;""</f>
        <v/>
      </c>
      <c r="AJ71" s="345"/>
      <c r="AK71" s="345"/>
      <c r="AL71" s="345"/>
      <c r="AM71" s="345"/>
      <c r="AN71" s="345"/>
      <c r="AO71" s="345"/>
      <c r="AP71" s="345"/>
      <c r="AQ71" s="345"/>
      <c r="AR71" s="345"/>
      <c r="AS71" s="345"/>
      <c r="AT71" s="345"/>
      <c r="AU71" s="345"/>
      <c r="AV71" s="345"/>
      <c r="AW71" s="345"/>
      <c r="AX71" s="345"/>
      <c r="AY71" s="345"/>
      <c r="AZ71" s="345"/>
      <c r="BA71" s="345"/>
      <c r="BB71" s="345"/>
      <c r="BC71" s="345"/>
      <c r="BD71" s="345" t="str">
        <f>'支給申請額算定シート（Ⅲ．統合関係医療機関）'!G$3&amp;""</f>
        <v/>
      </c>
      <c r="BE71" s="345"/>
      <c r="BF71" s="345"/>
      <c r="BG71" s="345"/>
      <c r="BH71" s="345"/>
      <c r="BI71" s="345"/>
      <c r="BJ71" s="345"/>
      <c r="BK71" s="345"/>
      <c r="BL71" s="345"/>
      <c r="BM71" s="345"/>
      <c r="BN71" s="345"/>
      <c r="BO71" s="345"/>
      <c r="BP71" s="345"/>
      <c r="BQ71" s="345"/>
      <c r="BR71" s="345"/>
      <c r="BS71" s="345"/>
      <c r="BT71" s="345"/>
      <c r="BU71" s="345"/>
      <c r="BV71" s="345"/>
      <c r="BW71" s="345"/>
      <c r="BX71" s="345"/>
      <c r="BY71" s="345"/>
      <c r="BZ71" s="23"/>
    </row>
    <row r="72" spans="1:78" ht="6.75" customHeight="1">
      <c r="A72" s="25"/>
      <c r="B72" s="25"/>
      <c r="C72" s="332"/>
      <c r="D72" s="332"/>
      <c r="E72" s="332"/>
      <c r="F72" s="332"/>
      <c r="G72" s="339"/>
      <c r="H72" s="340"/>
      <c r="I72" s="340"/>
      <c r="J72" s="340"/>
      <c r="K72" s="340"/>
      <c r="L72" s="340"/>
      <c r="M72" s="341"/>
      <c r="N72" s="345"/>
      <c r="O72" s="345"/>
      <c r="P72" s="345"/>
      <c r="Q72" s="345"/>
      <c r="R72" s="345"/>
      <c r="S72" s="345"/>
      <c r="T72" s="345"/>
      <c r="U72" s="345"/>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c r="BI72" s="345"/>
      <c r="BJ72" s="345"/>
      <c r="BK72" s="345"/>
      <c r="BL72" s="345"/>
      <c r="BM72" s="345"/>
      <c r="BN72" s="345"/>
      <c r="BO72" s="345"/>
      <c r="BP72" s="345"/>
      <c r="BQ72" s="345"/>
      <c r="BR72" s="345"/>
      <c r="BS72" s="345"/>
      <c r="BT72" s="345"/>
      <c r="BU72" s="345"/>
      <c r="BV72" s="345"/>
      <c r="BW72" s="345"/>
      <c r="BX72" s="345"/>
      <c r="BY72" s="345"/>
      <c r="BZ72" s="23"/>
    </row>
    <row r="73" spans="1:78" ht="6.75" customHeight="1">
      <c r="A73" s="25"/>
      <c r="B73" s="25"/>
      <c r="C73" s="332"/>
      <c r="D73" s="332"/>
      <c r="E73" s="332"/>
      <c r="F73" s="332"/>
      <c r="G73" s="342"/>
      <c r="H73" s="343"/>
      <c r="I73" s="343"/>
      <c r="J73" s="343"/>
      <c r="K73" s="343"/>
      <c r="L73" s="343"/>
      <c r="M73" s="344"/>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c r="BR73" s="346"/>
      <c r="BS73" s="346"/>
      <c r="BT73" s="346"/>
      <c r="BU73" s="346"/>
      <c r="BV73" s="346"/>
      <c r="BW73" s="346"/>
      <c r="BX73" s="346"/>
      <c r="BY73" s="346"/>
      <c r="BZ73" s="23"/>
    </row>
    <row r="74" spans="1:78" ht="6.75" customHeight="1">
      <c r="A74" s="26"/>
      <c r="B74" s="26"/>
      <c r="C74" s="296" t="s">
        <v>33</v>
      </c>
      <c r="D74" s="297"/>
      <c r="E74" s="297"/>
      <c r="F74" s="297"/>
      <c r="G74" s="297"/>
      <c r="H74" s="297"/>
      <c r="I74" s="297"/>
      <c r="J74" s="297"/>
      <c r="K74" s="297"/>
      <c r="L74" s="297"/>
      <c r="M74" s="297"/>
      <c r="N74" s="300" t="s">
        <v>39</v>
      </c>
      <c r="O74" s="301"/>
      <c r="P74" s="301"/>
      <c r="Q74" s="301"/>
      <c r="R74" s="301"/>
      <c r="S74" s="301"/>
      <c r="T74" s="301"/>
      <c r="U74" s="301"/>
      <c r="V74" s="301"/>
      <c r="W74" s="302"/>
      <c r="X74" s="296" t="s">
        <v>66</v>
      </c>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7"/>
      <c r="BS74" s="297"/>
      <c r="BT74" s="297"/>
      <c r="BU74" s="297"/>
      <c r="BV74" s="297"/>
      <c r="BW74" s="297"/>
      <c r="BX74" s="297"/>
      <c r="BY74" s="306"/>
      <c r="BZ74" s="23"/>
    </row>
    <row r="75" spans="1:78" ht="6.75" customHeight="1">
      <c r="A75" s="26"/>
      <c r="B75" s="26"/>
      <c r="C75" s="298"/>
      <c r="D75" s="299"/>
      <c r="E75" s="299"/>
      <c r="F75" s="299"/>
      <c r="G75" s="299"/>
      <c r="H75" s="299"/>
      <c r="I75" s="299"/>
      <c r="J75" s="299"/>
      <c r="K75" s="299"/>
      <c r="L75" s="299"/>
      <c r="M75" s="299"/>
      <c r="N75" s="303"/>
      <c r="O75" s="304"/>
      <c r="P75" s="304"/>
      <c r="Q75" s="304"/>
      <c r="R75" s="304"/>
      <c r="S75" s="304"/>
      <c r="T75" s="304"/>
      <c r="U75" s="304"/>
      <c r="V75" s="304"/>
      <c r="W75" s="305"/>
      <c r="X75" s="298"/>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299"/>
      <c r="BQ75" s="299"/>
      <c r="BR75" s="299"/>
      <c r="BS75" s="299"/>
      <c r="BT75" s="299"/>
      <c r="BU75" s="299"/>
      <c r="BV75" s="299"/>
      <c r="BW75" s="299"/>
      <c r="BX75" s="299"/>
      <c r="BY75" s="307"/>
      <c r="BZ75" s="23"/>
    </row>
    <row r="76" spans="1:78" ht="6.75" customHeight="1">
      <c r="A76" s="26"/>
      <c r="B76" s="26"/>
      <c r="C76" s="308" t="str">
        <f>'支給申請額算定シート（Ⅲ．統合関係医療機関）'!B$5&amp;""</f>
        <v/>
      </c>
      <c r="D76" s="309"/>
      <c r="E76" s="309"/>
      <c r="F76" s="309"/>
      <c r="G76" s="309"/>
      <c r="H76" s="309"/>
      <c r="I76" s="309"/>
      <c r="J76" s="309"/>
      <c r="K76" s="309"/>
      <c r="L76" s="309"/>
      <c r="M76" s="309"/>
      <c r="N76" s="314" t="str">
        <f>'支給申請額算定シート（Ⅲ．統合関係医療機関）'!C$5&amp;""</f>
        <v/>
      </c>
      <c r="O76" s="315"/>
      <c r="P76" s="315"/>
      <c r="Q76" s="315"/>
      <c r="R76" s="315"/>
      <c r="S76" s="315"/>
      <c r="T76" s="315"/>
      <c r="U76" s="315"/>
      <c r="V76" s="315"/>
      <c r="W76" s="316"/>
      <c r="X76" s="296" t="s">
        <v>31</v>
      </c>
      <c r="Y76" s="297"/>
      <c r="Z76" s="297"/>
      <c r="AA76" s="297"/>
      <c r="AB76" s="297"/>
      <c r="AC76" s="297"/>
      <c r="AD76" s="297"/>
      <c r="AE76" s="297"/>
      <c r="AF76" s="297"/>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310"/>
      <c r="D77" s="311"/>
      <c r="E77" s="311"/>
      <c r="F77" s="311"/>
      <c r="G77" s="311"/>
      <c r="H77" s="311"/>
      <c r="I77" s="311"/>
      <c r="J77" s="311"/>
      <c r="K77" s="311"/>
      <c r="L77" s="311"/>
      <c r="M77" s="311"/>
      <c r="N77" s="317"/>
      <c r="O77" s="318"/>
      <c r="P77" s="318"/>
      <c r="Q77" s="318"/>
      <c r="R77" s="318"/>
      <c r="S77" s="318"/>
      <c r="T77" s="318"/>
      <c r="U77" s="318"/>
      <c r="V77" s="318"/>
      <c r="W77" s="319"/>
      <c r="X77" s="323"/>
      <c r="Y77" s="324"/>
      <c r="Z77" s="324"/>
      <c r="AA77" s="324"/>
      <c r="AB77" s="324"/>
      <c r="AC77" s="324"/>
      <c r="AD77" s="324"/>
      <c r="AE77" s="324"/>
      <c r="AF77" s="324"/>
      <c r="AG77" s="325" t="s">
        <v>14</v>
      </c>
      <c r="AH77" s="325"/>
      <c r="AI77" s="325"/>
      <c r="AJ77" s="325"/>
      <c r="AK77" s="325"/>
      <c r="AL77" s="325"/>
      <c r="AM77" s="325"/>
      <c r="AN77" s="325"/>
      <c r="AO77" s="325"/>
      <c r="AP77" s="325" t="s">
        <v>15</v>
      </c>
      <c r="AQ77" s="325"/>
      <c r="AR77" s="325"/>
      <c r="AS77" s="325"/>
      <c r="AT77" s="325"/>
      <c r="AU77" s="325"/>
      <c r="AV77" s="325"/>
      <c r="AW77" s="325"/>
      <c r="AX77" s="325"/>
      <c r="AY77" s="325" t="s">
        <v>16</v>
      </c>
      <c r="AZ77" s="325"/>
      <c r="BA77" s="325"/>
      <c r="BB77" s="325"/>
      <c r="BC77" s="325"/>
      <c r="BD77" s="325"/>
      <c r="BE77" s="325"/>
      <c r="BF77" s="325"/>
      <c r="BG77" s="325"/>
      <c r="BH77" s="325" t="s">
        <v>18</v>
      </c>
      <c r="BI77" s="325"/>
      <c r="BJ77" s="325"/>
      <c r="BK77" s="325"/>
      <c r="BL77" s="325"/>
      <c r="BM77" s="325"/>
      <c r="BN77" s="325"/>
      <c r="BO77" s="325"/>
      <c r="BP77" s="325"/>
      <c r="BQ77" s="325" t="s">
        <v>17</v>
      </c>
      <c r="BR77" s="325"/>
      <c r="BS77" s="325"/>
      <c r="BT77" s="325"/>
      <c r="BU77" s="325"/>
      <c r="BV77" s="325"/>
      <c r="BW77" s="325"/>
      <c r="BX77" s="325"/>
      <c r="BY77" s="325"/>
      <c r="BZ77" s="23"/>
    </row>
    <row r="78" spans="1:78" ht="6.75" customHeight="1">
      <c r="A78" s="26"/>
      <c r="B78" s="26"/>
      <c r="C78" s="310"/>
      <c r="D78" s="311"/>
      <c r="E78" s="311"/>
      <c r="F78" s="311"/>
      <c r="G78" s="311"/>
      <c r="H78" s="311"/>
      <c r="I78" s="311"/>
      <c r="J78" s="311"/>
      <c r="K78" s="311"/>
      <c r="L78" s="311"/>
      <c r="M78" s="311"/>
      <c r="N78" s="317"/>
      <c r="O78" s="318"/>
      <c r="P78" s="318"/>
      <c r="Q78" s="318"/>
      <c r="R78" s="318"/>
      <c r="S78" s="318"/>
      <c r="T78" s="318"/>
      <c r="U78" s="318"/>
      <c r="V78" s="318"/>
      <c r="W78" s="319"/>
      <c r="X78" s="298"/>
      <c r="Y78" s="299"/>
      <c r="Z78" s="299"/>
      <c r="AA78" s="299"/>
      <c r="AB78" s="299"/>
      <c r="AC78" s="299"/>
      <c r="AD78" s="299"/>
      <c r="AE78" s="299"/>
      <c r="AF78" s="299"/>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c r="BT78" s="325"/>
      <c r="BU78" s="325"/>
      <c r="BV78" s="325"/>
      <c r="BW78" s="325"/>
      <c r="BX78" s="325"/>
      <c r="BY78" s="325"/>
      <c r="BZ78" s="23"/>
    </row>
    <row r="79" spans="1:78" ht="6" customHeight="1">
      <c r="A79" s="26"/>
      <c r="B79" s="26"/>
      <c r="C79" s="310"/>
      <c r="D79" s="311"/>
      <c r="E79" s="311"/>
      <c r="F79" s="311"/>
      <c r="G79" s="311"/>
      <c r="H79" s="311"/>
      <c r="I79" s="311"/>
      <c r="J79" s="311"/>
      <c r="K79" s="311"/>
      <c r="L79" s="311"/>
      <c r="M79" s="311"/>
      <c r="N79" s="317"/>
      <c r="O79" s="318"/>
      <c r="P79" s="318"/>
      <c r="Q79" s="318"/>
      <c r="R79" s="318"/>
      <c r="S79" s="318"/>
      <c r="T79" s="318"/>
      <c r="U79" s="318"/>
      <c r="V79" s="318"/>
      <c r="W79" s="319"/>
      <c r="X79" s="326">
        <f>SUM(AG79:BY81)</f>
        <v>0</v>
      </c>
      <c r="Y79" s="327"/>
      <c r="Z79" s="327"/>
      <c r="AA79" s="327"/>
      <c r="AB79" s="327"/>
      <c r="AC79" s="327"/>
      <c r="AD79" s="327"/>
      <c r="AE79" s="327"/>
      <c r="AF79" s="327"/>
      <c r="AG79" s="326">
        <f>'支給申請額算定シート（Ⅲ．統合関係医療機関）'!C$11</f>
        <v>0</v>
      </c>
      <c r="AH79" s="327"/>
      <c r="AI79" s="327"/>
      <c r="AJ79" s="327"/>
      <c r="AK79" s="327"/>
      <c r="AL79" s="327"/>
      <c r="AM79" s="327"/>
      <c r="AN79" s="327"/>
      <c r="AO79" s="327"/>
      <c r="AP79" s="326">
        <f>'支給申請額算定シート（Ⅲ．統合関係医療機関）'!D$11</f>
        <v>0</v>
      </c>
      <c r="AQ79" s="327"/>
      <c r="AR79" s="327"/>
      <c r="AS79" s="327"/>
      <c r="AT79" s="327"/>
      <c r="AU79" s="327"/>
      <c r="AV79" s="327"/>
      <c r="AW79" s="327"/>
      <c r="AX79" s="327"/>
      <c r="AY79" s="326">
        <f>'支給申請額算定シート（Ⅲ．統合関係医療機関）'!E$11</f>
        <v>0</v>
      </c>
      <c r="AZ79" s="327"/>
      <c r="BA79" s="327"/>
      <c r="BB79" s="327"/>
      <c r="BC79" s="327"/>
      <c r="BD79" s="327"/>
      <c r="BE79" s="327"/>
      <c r="BF79" s="327"/>
      <c r="BG79" s="327"/>
      <c r="BH79" s="326">
        <f>'支給申請額算定シート（Ⅲ．統合関係医療機関）'!F$11</f>
        <v>0</v>
      </c>
      <c r="BI79" s="327"/>
      <c r="BJ79" s="327"/>
      <c r="BK79" s="327"/>
      <c r="BL79" s="327"/>
      <c r="BM79" s="327"/>
      <c r="BN79" s="327"/>
      <c r="BO79" s="327"/>
      <c r="BP79" s="327"/>
      <c r="BQ79" s="332">
        <f>'支給申請額算定シート（Ⅲ．統合関係医療機関）'!G$11</f>
        <v>0</v>
      </c>
      <c r="BR79" s="332"/>
      <c r="BS79" s="332"/>
      <c r="BT79" s="332"/>
      <c r="BU79" s="332"/>
      <c r="BV79" s="332"/>
      <c r="BW79" s="332"/>
      <c r="BX79" s="332"/>
      <c r="BY79" s="332"/>
      <c r="BZ79" s="23"/>
    </row>
    <row r="80" spans="1:78" ht="6" customHeight="1">
      <c r="A80" s="26"/>
      <c r="B80" s="26"/>
      <c r="C80" s="310"/>
      <c r="D80" s="311"/>
      <c r="E80" s="311"/>
      <c r="F80" s="311"/>
      <c r="G80" s="311"/>
      <c r="H80" s="311"/>
      <c r="I80" s="311"/>
      <c r="J80" s="311"/>
      <c r="K80" s="311"/>
      <c r="L80" s="311"/>
      <c r="M80" s="311"/>
      <c r="N80" s="317"/>
      <c r="O80" s="318"/>
      <c r="P80" s="318"/>
      <c r="Q80" s="318"/>
      <c r="R80" s="318"/>
      <c r="S80" s="318"/>
      <c r="T80" s="318"/>
      <c r="U80" s="318"/>
      <c r="V80" s="318"/>
      <c r="W80" s="319"/>
      <c r="X80" s="328"/>
      <c r="Y80" s="329"/>
      <c r="Z80" s="329"/>
      <c r="AA80" s="329"/>
      <c r="AB80" s="329"/>
      <c r="AC80" s="329"/>
      <c r="AD80" s="329"/>
      <c r="AE80" s="329"/>
      <c r="AF80" s="329"/>
      <c r="AG80" s="328"/>
      <c r="AH80" s="329"/>
      <c r="AI80" s="329"/>
      <c r="AJ80" s="329"/>
      <c r="AK80" s="329"/>
      <c r="AL80" s="329"/>
      <c r="AM80" s="329"/>
      <c r="AN80" s="329"/>
      <c r="AO80" s="329"/>
      <c r="AP80" s="328"/>
      <c r="AQ80" s="329"/>
      <c r="AR80" s="329"/>
      <c r="AS80" s="329"/>
      <c r="AT80" s="329"/>
      <c r="AU80" s="329"/>
      <c r="AV80" s="329"/>
      <c r="AW80" s="329"/>
      <c r="AX80" s="329"/>
      <c r="AY80" s="328"/>
      <c r="AZ80" s="329"/>
      <c r="BA80" s="329"/>
      <c r="BB80" s="329"/>
      <c r="BC80" s="329"/>
      <c r="BD80" s="329"/>
      <c r="BE80" s="329"/>
      <c r="BF80" s="329"/>
      <c r="BG80" s="329"/>
      <c r="BH80" s="328"/>
      <c r="BI80" s="329"/>
      <c r="BJ80" s="329"/>
      <c r="BK80" s="329"/>
      <c r="BL80" s="329"/>
      <c r="BM80" s="329"/>
      <c r="BN80" s="329"/>
      <c r="BO80" s="329"/>
      <c r="BP80" s="329"/>
      <c r="BQ80" s="332"/>
      <c r="BR80" s="332"/>
      <c r="BS80" s="332"/>
      <c r="BT80" s="332"/>
      <c r="BU80" s="332"/>
      <c r="BV80" s="332"/>
      <c r="BW80" s="332"/>
      <c r="BX80" s="332"/>
      <c r="BY80" s="332"/>
      <c r="BZ80" s="23"/>
    </row>
    <row r="81" spans="1:78" ht="6" customHeight="1">
      <c r="A81" s="26"/>
      <c r="B81" s="26"/>
      <c r="C81" s="312"/>
      <c r="D81" s="313"/>
      <c r="E81" s="313"/>
      <c r="F81" s="313"/>
      <c r="G81" s="313"/>
      <c r="H81" s="313"/>
      <c r="I81" s="313"/>
      <c r="J81" s="313"/>
      <c r="K81" s="313"/>
      <c r="L81" s="313"/>
      <c r="M81" s="313"/>
      <c r="N81" s="320"/>
      <c r="O81" s="321"/>
      <c r="P81" s="321"/>
      <c r="Q81" s="321"/>
      <c r="R81" s="321"/>
      <c r="S81" s="321"/>
      <c r="T81" s="321"/>
      <c r="U81" s="321"/>
      <c r="V81" s="321"/>
      <c r="W81" s="322"/>
      <c r="X81" s="330"/>
      <c r="Y81" s="331"/>
      <c r="Z81" s="331"/>
      <c r="AA81" s="331"/>
      <c r="AB81" s="331"/>
      <c r="AC81" s="331"/>
      <c r="AD81" s="331"/>
      <c r="AE81" s="331"/>
      <c r="AF81" s="331"/>
      <c r="AG81" s="330"/>
      <c r="AH81" s="331"/>
      <c r="AI81" s="331"/>
      <c r="AJ81" s="331"/>
      <c r="AK81" s="331"/>
      <c r="AL81" s="331"/>
      <c r="AM81" s="331"/>
      <c r="AN81" s="331"/>
      <c r="AO81" s="331"/>
      <c r="AP81" s="330"/>
      <c r="AQ81" s="331"/>
      <c r="AR81" s="331"/>
      <c r="AS81" s="331"/>
      <c r="AT81" s="331"/>
      <c r="AU81" s="331"/>
      <c r="AV81" s="331"/>
      <c r="AW81" s="331"/>
      <c r="AX81" s="331"/>
      <c r="AY81" s="330"/>
      <c r="AZ81" s="331"/>
      <c r="BA81" s="331"/>
      <c r="BB81" s="331"/>
      <c r="BC81" s="331"/>
      <c r="BD81" s="331"/>
      <c r="BE81" s="331"/>
      <c r="BF81" s="331"/>
      <c r="BG81" s="331"/>
      <c r="BH81" s="330"/>
      <c r="BI81" s="331"/>
      <c r="BJ81" s="331"/>
      <c r="BK81" s="331"/>
      <c r="BL81" s="331"/>
      <c r="BM81" s="331"/>
      <c r="BN81" s="331"/>
      <c r="BO81" s="331"/>
      <c r="BP81" s="331"/>
      <c r="BQ81" s="332"/>
      <c r="BR81" s="332"/>
      <c r="BS81" s="332"/>
      <c r="BT81" s="332"/>
      <c r="BU81" s="332"/>
      <c r="BV81" s="332"/>
      <c r="BW81" s="332"/>
      <c r="BX81" s="332"/>
      <c r="BY81" s="332"/>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47" t="s">
        <v>28</v>
      </c>
      <c r="D83" s="347"/>
      <c r="E83" s="347"/>
      <c r="F83" s="347"/>
      <c r="G83" s="300"/>
      <c r="H83" s="301"/>
      <c r="I83" s="301"/>
      <c r="J83" s="301"/>
      <c r="K83" s="301"/>
      <c r="L83" s="301"/>
      <c r="M83" s="302"/>
      <c r="N83" s="296" t="s">
        <v>126</v>
      </c>
      <c r="O83" s="297"/>
      <c r="P83" s="297"/>
      <c r="Q83" s="297"/>
      <c r="R83" s="297"/>
      <c r="S83" s="297"/>
      <c r="T83" s="297"/>
      <c r="U83" s="297"/>
      <c r="V83" s="297"/>
      <c r="W83" s="297"/>
      <c r="X83" s="297"/>
      <c r="Y83" s="297"/>
      <c r="Z83" s="297"/>
      <c r="AA83" s="297"/>
      <c r="AB83" s="297"/>
      <c r="AC83" s="297"/>
      <c r="AD83" s="297"/>
      <c r="AE83" s="297"/>
      <c r="AF83" s="297"/>
      <c r="AG83" s="297"/>
      <c r="AH83" s="306"/>
      <c r="AI83" s="296" t="s">
        <v>30</v>
      </c>
      <c r="AJ83" s="297"/>
      <c r="AK83" s="297"/>
      <c r="AL83" s="297"/>
      <c r="AM83" s="297"/>
      <c r="AN83" s="297"/>
      <c r="AO83" s="297"/>
      <c r="AP83" s="297"/>
      <c r="AQ83" s="297"/>
      <c r="AR83" s="297"/>
      <c r="AS83" s="297"/>
      <c r="AT83" s="297"/>
      <c r="AU83" s="297"/>
      <c r="AV83" s="297"/>
      <c r="AW83" s="297"/>
      <c r="AX83" s="297"/>
      <c r="AY83" s="297"/>
      <c r="AZ83" s="297"/>
      <c r="BA83" s="297"/>
      <c r="BB83" s="297"/>
      <c r="BC83" s="306"/>
      <c r="BD83" s="348" t="s">
        <v>127</v>
      </c>
      <c r="BE83" s="349"/>
      <c r="BF83" s="349"/>
      <c r="BG83" s="349"/>
      <c r="BH83" s="349"/>
      <c r="BI83" s="349"/>
      <c r="BJ83" s="349"/>
      <c r="BK83" s="349"/>
      <c r="BL83" s="349"/>
      <c r="BM83" s="349"/>
      <c r="BN83" s="349"/>
      <c r="BO83" s="349"/>
      <c r="BP83" s="349"/>
      <c r="BQ83" s="349"/>
      <c r="BR83" s="349"/>
      <c r="BS83" s="349"/>
      <c r="BT83" s="349"/>
      <c r="BU83" s="349"/>
      <c r="BV83" s="349"/>
      <c r="BW83" s="349"/>
      <c r="BX83" s="349"/>
      <c r="BY83" s="350"/>
      <c r="BZ83" s="23"/>
    </row>
    <row r="84" spans="1:78" ht="6.75" customHeight="1">
      <c r="A84" s="24"/>
      <c r="B84" s="24"/>
      <c r="C84" s="347"/>
      <c r="D84" s="347"/>
      <c r="E84" s="347"/>
      <c r="F84" s="347"/>
      <c r="G84" s="303"/>
      <c r="H84" s="304"/>
      <c r="I84" s="304"/>
      <c r="J84" s="304"/>
      <c r="K84" s="304"/>
      <c r="L84" s="304"/>
      <c r="M84" s="305"/>
      <c r="N84" s="298"/>
      <c r="O84" s="299"/>
      <c r="P84" s="299"/>
      <c r="Q84" s="299"/>
      <c r="R84" s="299"/>
      <c r="S84" s="299"/>
      <c r="T84" s="299"/>
      <c r="U84" s="299"/>
      <c r="V84" s="299"/>
      <c r="W84" s="299"/>
      <c r="X84" s="299"/>
      <c r="Y84" s="299"/>
      <c r="Z84" s="299"/>
      <c r="AA84" s="299"/>
      <c r="AB84" s="299"/>
      <c r="AC84" s="299"/>
      <c r="AD84" s="299"/>
      <c r="AE84" s="299"/>
      <c r="AF84" s="299"/>
      <c r="AG84" s="299"/>
      <c r="AH84" s="307"/>
      <c r="AI84" s="298"/>
      <c r="AJ84" s="299"/>
      <c r="AK84" s="299"/>
      <c r="AL84" s="299"/>
      <c r="AM84" s="299"/>
      <c r="AN84" s="299"/>
      <c r="AO84" s="299"/>
      <c r="AP84" s="299"/>
      <c r="AQ84" s="299"/>
      <c r="AR84" s="299"/>
      <c r="AS84" s="299"/>
      <c r="AT84" s="299"/>
      <c r="AU84" s="299"/>
      <c r="AV84" s="299"/>
      <c r="AW84" s="299"/>
      <c r="AX84" s="299"/>
      <c r="AY84" s="299"/>
      <c r="AZ84" s="299"/>
      <c r="BA84" s="299"/>
      <c r="BB84" s="299"/>
      <c r="BC84" s="307"/>
      <c r="BD84" s="351"/>
      <c r="BE84" s="352"/>
      <c r="BF84" s="352"/>
      <c r="BG84" s="352"/>
      <c r="BH84" s="352"/>
      <c r="BI84" s="352"/>
      <c r="BJ84" s="352"/>
      <c r="BK84" s="352"/>
      <c r="BL84" s="352"/>
      <c r="BM84" s="352"/>
      <c r="BN84" s="352"/>
      <c r="BO84" s="352"/>
      <c r="BP84" s="352"/>
      <c r="BQ84" s="352"/>
      <c r="BR84" s="352"/>
      <c r="BS84" s="352"/>
      <c r="BT84" s="352"/>
      <c r="BU84" s="352"/>
      <c r="BV84" s="352"/>
      <c r="BW84" s="352"/>
      <c r="BX84" s="352"/>
      <c r="BY84" s="353"/>
      <c r="BZ84" s="23"/>
    </row>
    <row r="85" spans="1:78" ht="6.75" customHeight="1">
      <c r="A85" s="25"/>
      <c r="B85" s="25"/>
      <c r="C85" s="332" t="s">
        <v>78</v>
      </c>
      <c r="D85" s="332"/>
      <c r="E85" s="332"/>
      <c r="F85" s="332"/>
      <c r="G85" s="336"/>
      <c r="H85" s="337"/>
      <c r="I85" s="337"/>
      <c r="J85" s="337"/>
      <c r="K85" s="337"/>
      <c r="L85" s="337"/>
      <c r="M85" s="338"/>
      <c r="N85" s="345" t="str">
        <f>'支給申請額算定シート（Ⅳ．統合関係医療機関）'!B$3&amp;""</f>
        <v/>
      </c>
      <c r="O85" s="345"/>
      <c r="P85" s="345"/>
      <c r="Q85" s="345"/>
      <c r="R85" s="345"/>
      <c r="S85" s="345"/>
      <c r="T85" s="345"/>
      <c r="U85" s="345"/>
      <c r="V85" s="345"/>
      <c r="W85" s="345"/>
      <c r="X85" s="345"/>
      <c r="Y85" s="345"/>
      <c r="Z85" s="345"/>
      <c r="AA85" s="345"/>
      <c r="AB85" s="345"/>
      <c r="AC85" s="345"/>
      <c r="AD85" s="345"/>
      <c r="AE85" s="345"/>
      <c r="AF85" s="345"/>
      <c r="AG85" s="345"/>
      <c r="AH85" s="345"/>
      <c r="AI85" s="345" t="str">
        <f>'支給申請額算定シート（Ⅳ．統合関係医療機関）'!C$3&amp;""</f>
        <v/>
      </c>
      <c r="AJ85" s="345"/>
      <c r="AK85" s="345"/>
      <c r="AL85" s="345"/>
      <c r="AM85" s="345"/>
      <c r="AN85" s="345"/>
      <c r="AO85" s="345"/>
      <c r="AP85" s="345"/>
      <c r="AQ85" s="345"/>
      <c r="AR85" s="345"/>
      <c r="AS85" s="345"/>
      <c r="AT85" s="345"/>
      <c r="AU85" s="345"/>
      <c r="AV85" s="345"/>
      <c r="AW85" s="345"/>
      <c r="AX85" s="345"/>
      <c r="AY85" s="345"/>
      <c r="AZ85" s="345"/>
      <c r="BA85" s="345"/>
      <c r="BB85" s="345"/>
      <c r="BC85" s="345"/>
      <c r="BD85" s="345" t="str">
        <f>'支給申請額算定シート（Ⅳ．統合関係医療機関）'!G$3&amp;""</f>
        <v/>
      </c>
      <c r="BE85" s="345"/>
      <c r="BF85" s="345"/>
      <c r="BG85" s="345"/>
      <c r="BH85" s="345"/>
      <c r="BI85" s="345"/>
      <c r="BJ85" s="345"/>
      <c r="BK85" s="345"/>
      <c r="BL85" s="345"/>
      <c r="BM85" s="345"/>
      <c r="BN85" s="345"/>
      <c r="BO85" s="345"/>
      <c r="BP85" s="345"/>
      <c r="BQ85" s="345"/>
      <c r="BR85" s="345"/>
      <c r="BS85" s="345"/>
      <c r="BT85" s="345"/>
      <c r="BU85" s="345"/>
      <c r="BV85" s="345"/>
      <c r="BW85" s="345"/>
      <c r="BX85" s="345"/>
      <c r="BY85" s="345"/>
      <c r="BZ85" s="23"/>
    </row>
    <row r="86" spans="1:78" ht="6.75" customHeight="1">
      <c r="A86" s="25"/>
      <c r="B86" s="25"/>
      <c r="C86" s="332"/>
      <c r="D86" s="332"/>
      <c r="E86" s="332"/>
      <c r="F86" s="332"/>
      <c r="G86" s="339"/>
      <c r="H86" s="340"/>
      <c r="I86" s="340"/>
      <c r="J86" s="340"/>
      <c r="K86" s="340"/>
      <c r="L86" s="340"/>
      <c r="M86" s="341"/>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345"/>
      <c r="AM86" s="345"/>
      <c r="AN86" s="345"/>
      <c r="AO86" s="345"/>
      <c r="AP86" s="345"/>
      <c r="AQ86" s="345"/>
      <c r="AR86" s="345"/>
      <c r="AS86" s="345"/>
      <c r="AT86" s="345"/>
      <c r="AU86" s="345"/>
      <c r="AV86" s="345"/>
      <c r="AW86" s="345"/>
      <c r="AX86" s="345"/>
      <c r="AY86" s="345"/>
      <c r="AZ86" s="345"/>
      <c r="BA86" s="345"/>
      <c r="BB86" s="345"/>
      <c r="BC86" s="345"/>
      <c r="BD86" s="345"/>
      <c r="BE86" s="345"/>
      <c r="BF86" s="345"/>
      <c r="BG86" s="345"/>
      <c r="BH86" s="345"/>
      <c r="BI86" s="345"/>
      <c r="BJ86" s="345"/>
      <c r="BK86" s="345"/>
      <c r="BL86" s="345"/>
      <c r="BM86" s="345"/>
      <c r="BN86" s="345"/>
      <c r="BO86" s="345"/>
      <c r="BP86" s="345"/>
      <c r="BQ86" s="345"/>
      <c r="BR86" s="345"/>
      <c r="BS86" s="345"/>
      <c r="BT86" s="345"/>
      <c r="BU86" s="345"/>
      <c r="BV86" s="345"/>
      <c r="BW86" s="345"/>
      <c r="BX86" s="345"/>
      <c r="BY86" s="345"/>
      <c r="BZ86" s="23"/>
    </row>
    <row r="87" spans="1:78" ht="6.75" customHeight="1">
      <c r="A87" s="25"/>
      <c r="B87" s="25"/>
      <c r="C87" s="332"/>
      <c r="D87" s="332"/>
      <c r="E87" s="332"/>
      <c r="F87" s="332"/>
      <c r="G87" s="342"/>
      <c r="H87" s="343"/>
      <c r="I87" s="343"/>
      <c r="J87" s="343"/>
      <c r="K87" s="343"/>
      <c r="L87" s="343"/>
      <c r="M87" s="344"/>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46"/>
      <c r="BM87" s="346"/>
      <c r="BN87" s="346"/>
      <c r="BO87" s="346"/>
      <c r="BP87" s="346"/>
      <c r="BQ87" s="346"/>
      <c r="BR87" s="346"/>
      <c r="BS87" s="346"/>
      <c r="BT87" s="346"/>
      <c r="BU87" s="346"/>
      <c r="BV87" s="346"/>
      <c r="BW87" s="346"/>
      <c r="BX87" s="346"/>
      <c r="BY87" s="346"/>
      <c r="BZ87" s="23"/>
    </row>
    <row r="88" spans="1:78" ht="6.75" customHeight="1">
      <c r="A88" s="26"/>
      <c r="B88" s="26"/>
      <c r="C88" s="296" t="s">
        <v>33</v>
      </c>
      <c r="D88" s="297"/>
      <c r="E88" s="297"/>
      <c r="F88" s="297"/>
      <c r="G88" s="297"/>
      <c r="H88" s="297"/>
      <c r="I88" s="297"/>
      <c r="J88" s="297"/>
      <c r="K88" s="297"/>
      <c r="L88" s="297"/>
      <c r="M88" s="297"/>
      <c r="N88" s="300" t="s">
        <v>39</v>
      </c>
      <c r="O88" s="301"/>
      <c r="P88" s="301"/>
      <c r="Q88" s="301"/>
      <c r="R88" s="301"/>
      <c r="S88" s="301"/>
      <c r="T88" s="301"/>
      <c r="U88" s="301"/>
      <c r="V88" s="301"/>
      <c r="W88" s="302"/>
      <c r="X88" s="296" t="s">
        <v>66</v>
      </c>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c r="BT88" s="297"/>
      <c r="BU88" s="297"/>
      <c r="BV88" s="297"/>
      <c r="BW88" s="297"/>
      <c r="BX88" s="297"/>
      <c r="BY88" s="306"/>
      <c r="BZ88" s="23"/>
    </row>
    <row r="89" spans="1:78" ht="6.75" customHeight="1">
      <c r="A89" s="26"/>
      <c r="B89" s="26"/>
      <c r="C89" s="298"/>
      <c r="D89" s="299"/>
      <c r="E89" s="299"/>
      <c r="F89" s="299"/>
      <c r="G89" s="299"/>
      <c r="H89" s="299"/>
      <c r="I89" s="299"/>
      <c r="J89" s="299"/>
      <c r="K89" s="299"/>
      <c r="L89" s="299"/>
      <c r="M89" s="299"/>
      <c r="N89" s="303"/>
      <c r="O89" s="304"/>
      <c r="P89" s="304"/>
      <c r="Q89" s="304"/>
      <c r="R89" s="304"/>
      <c r="S89" s="304"/>
      <c r="T89" s="304"/>
      <c r="U89" s="304"/>
      <c r="V89" s="304"/>
      <c r="W89" s="305"/>
      <c r="X89" s="298"/>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299"/>
      <c r="AY89" s="299"/>
      <c r="AZ89" s="299"/>
      <c r="BA89" s="299"/>
      <c r="BB89" s="299"/>
      <c r="BC89" s="299"/>
      <c r="BD89" s="299"/>
      <c r="BE89" s="299"/>
      <c r="BF89" s="299"/>
      <c r="BG89" s="299"/>
      <c r="BH89" s="299"/>
      <c r="BI89" s="299"/>
      <c r="BJ89" s="299"/>
      <c r="BK89" s="299"/>
      <c r="BL89" s="299"/>
      <c r="BM89" s="299"/>
      <c r="BN89" s="299"/>
      <c r="BO89" s="299"/>
      <c r="BP89" s="299"/>
      <c r="BQ89" s="299"/>
      <c r="BR89" s="299"/>
      <c r="BS89" s="299"/>
      <c r="BT89" s="299"/>
      <c r="BU89" s="299"/>
      <c r="BV89" s="299"/>
      <c r="BW89" s="299"/>
      <c r="BX89" s="299"/>
      <c r="BY89" s="307"/>
      <c r="BZ89" s="23"/>
    </row>
    <row r="90" spans="1:78" ht="6.75" customHeight="1">
      <c r="A90" s="26"/>
      <c r="B90" s="26"/>
      <c r="C90" s="308" t="str">
        <f>'支給申請額算定シート（Ⅳ．統合関係医療機関）'!B$5&amp;""</f>
        <v/>
      </c>
      <c r="D90" s="309"/>
      <c r="E90" s="309"/>
      <c r="F90" s="309"/>
      <c r="G90" s="309"/>
      <c r="H90" s="309"/>
      <c r="I90" s="309"/>
      <c r="J90" s="309"/>
      <c r="K90" s="309"/>
      <c r="L90" s="309"/>
      <c r="M90" s="309"/>
      <c r="N90" s="314" t="str">
        <f>'支給申請額算定シート（Ⅳ．統合関係医療機関）'!C$5&amp;""</f>
        <v/>
      </c>
      <c r="O90" s="315"/>
      <c r="P90" s="315"/>
      <c r="Q90" s="315"/>
      <c r="R90" s="315"/>
      <c r="S90" s="315"/>
      <c r="T90" s="315"/>
      <c r="U90" s="315"/>
      <c r="V90" s="315"/>
      <c r="W90" s="316"/>
      <c r="X90" s="296" t="s">
        <v>31</v>
      </c>
      <c r="Y90" s="297"/>
      <c r="Z90" s="297"/>
      <c r="AA90" s="297"/>
      <c r="AB90" s="297"/>
      <c r="AC90" s="297"/>
      <c r="AD90" s="297"/>
      <c r="AE90" s="297"/>
      <c r="AF90" s="297"/>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310"/>
      <c r="D91" s="311"/>
      <c r="E91" s="311"/>
      <c r="F91" s="311"/>
      <c r="G91" s="311"/>
      <c r="H91" s="311"/>
      <c r="I91" s="311"/>
      <c r="J91" s="311"/>
      <c r="K91" s="311"/>
      <c r="L91" s="311"/>
      <c r="M91" s="311"/>
      <c r="N91" s="317"/>
      <c r="O91" s="318"/>
      <c r="P91" s="318"/>
      <c r="Q91" s="318"/>
      <c r="R91" s="318"/>
      <c r="S91" s="318"/>
      <c r="T91" s="318"/>
      <c r="U91" s="318"/>
      <c r="V91" s="318"/>
      <c r="W91" s="319"/>
      <c r="X91" s="323"/>
      <c r="Y91" s="324"/>
      <c r="Z91" s="324"/>
      <c r="AA91" s="324"/>
      <c r="AB91" s="324"/>
      <c r="AC91" s="324"/>
      <c r="AD91" s="324"/>
      <c r="AE91" s="324"/>
      <c r="AF91" s="324"/>
      <c r="AG91" s="325" t="s">
        <v>14</v>
      </c>
      <c r="AH91" s="325"/>
      <c r="AI91" s="325"/>
      <c r="AJ91" s="325"/>
      <c r="AK91" s="325"/>
      <c r="AL91" s="325"/>
      <c r="AM91" s="325"/>
      <c r="AN91" s="325"/>
      <c r="AO91" s="325"/>
      <c r="AP91" s="325" t="s">
        <v>15</v>
      </c>
      <c r="AQ91" s="325"/>
      <c r="AR91" s="325"/>
      <c r="AS91" s="325"/>
      <c r="AT91" s="325"/>
      <c r="AU91" s="325"/>
      <c r="AV91" s="325"/>
      <c r="AW91" s="325"/>
      <c r="AX91" s="325"/>
      <c r="AY91" s="325" t="s">
        <v>16</v>
      </c>
      <c r="AZ91" s="325"/>
      <c r="BA91" s="325"/>
      <c r="BB91" s="325"/>
      <c r="BC91" s="325"/>
      <c r="BD91" s="325"/>
      <c r="BE91" s="325"/>
      <c r="BF91" s="325"/>
      <c r="BG91" s="325"/>
      <c r="BH91" s="325" t="s">
        <v>18</v>
      </c>
      <c r="BI91" s="325"/>
      <c r="BJ91" s="325"/>
      <c r="BK91" s="325"/>
      <c r="BL91" s="325"/>
      <c r="BM91" s="325"/>
      <c r="BN91" s="325"/>
      <c r="BO91" s="325"/>
      <c r="BP91" s="325"/>
      <c r="BQ91" s="325" t="s">
        <v>17</v>
      </c>
      <c r="BR91" s="325"/>
      <c r="BS91" s="325"/>
      <c r="BT91" s="325"/>
      <c r="BU91" s="325"/>
      <c r="BV91" s="325"/>
      <c r="BW91" s="325"/>
      <c r="BX91" s="325"/>
      <c r="BY91" s="325"/>
      <c r="BZ91" s="23"/>
    </row>
    <row r="92" spans="1:78" ht="6.75" customHeight="1">
      <c r="A92" s="26"/>
      <c r="B92" s="26"/>
      <c r="C92" s="310"/>
      <c r="D92" s="311"/>
      <c r="E92" s="311"/>
      <c r="F92" s="311"/>
      <c r="G92" s="311"/>
      <c r="H92" s="311"/>
      <c r="I92" s="311"/>
      <c r="J92" s="311"/>
      <c r="K92" s="311"/>
      <c r="L92" s="311"/>
      <c r="M92" s="311"/>
      <c r="N92" s="317"/>
      <c r="O92" s="318"/>
      <c r="P92" s="318"/>
      <c r="Q92" s="318"/>
      <c r="R92" s="318"/>
      <c r="S92" s="318"/>
      <c r="T92" s="318"/>
      <c r="U92" s="318"/>
      <c r="V92" s="318"/>
      <c r="W92" s="319"/>
      <c r="X92" s="298"/>
      <c r="Y92" s="299"/>
      <c r="Z92" s="299"/>
      <c r="AA92" s="299"/>
      <c r="AB92" s="299"/>
      <c r="AC92" s="299"/>
      <c r="AD92" s="299"/>
      <c r="AE92" s="299"/>
      <c r="AF92" s="299"/>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c r="BO92" s="325"/>
      <c r="BP92" s="325"/>
      <c r="BQ92" s="325"/>
      <c r="BR92" s="325"/>
      <c r="BS92" s="325"/>
      <c r="BT92" s="325"/>
      <c r="BU92" s="325"/>
      <c r="BV92" s="325"/>
      <c r="BW92" s="325"/>
      <c r="BX92" s="325"/>
      <c r="BY92" s="325"/>
      <c r="BZ92" s="23"/>
    </row>
    <row r="93" spans="1:78" ht="6" customHeight="1">
      <c r="A93" s="26"/>
      <c r="B93" s="26"/>
      <c r="C93" s="310"/>
      <c r="D93" s="311"/>
      <c r="E93" s="311"/>
      <c r="F93" s="311"/>
      <c r="G93" s="311"/>
      <c r="H93" s="311"/>
      <c r="I93" s="311"/>
      <c r="J93" s="311"/>
      <c r="K93" s="311"/>
      <c r="L93" s="311"/>
      <c r="M93" s="311"/>
      <c r="N93" s="317"/>
      <c r="O93" s="318"/>
      <c r="P93" s="318"/>
      <c r="Q93" s="318"/>
      <c r="R93" s="318"/>
      <c r="S93" s="318"/>
      <c r="T93" s="318"/>
      <c r="U93" s="318"/>
      <c r="V93" s="318"/>
      <c r="W93" s="319"/>
      <c r="X93" s="326">
        <f>SUM(AG93:BY95)</f>
        <v>0</v>
      </c>
      <c r="Y93" s="327"/>
      <c r="Z93" s="327"/>
      <c r="AA93" s="327"/>
      <c r="AB93" s="327"/>
      <c r="AC93" s="327"/>
      <c r="AD93" s="327"/>
      <c r="AE93" s="327"/>
      <c r="AF93" s="327"/>
      <c r="AG93" s="326">
        <f>'支給申請額算定シート（Ⅳ．統合関係医療機関）'!C$11</f>
        <v>0</v>
      </c>
      <c r="AH93" s="327"/>
      <c r="AI93" s="327"/>
      <c r="AJ93" s="327"/>
      <c r="AK93" s="327"/>
      <c r="AL93" s="327"/>
      <c r="AM93" s="327"/>
      <c r="AN93" s="327"/>
      <c r="AO93" s="327"/>
      <c r="AP93" s="326">
        <f>'支給申請額算定シート（Ⅳ．統合関係医療機関）'!D$11</f>
        <v>0</v>
      </c>
      <c r="AQ93" s="327"/>
      <c r="AR93" s="327"/>
      <c r="AS93" s="327"/>
      <c r="AT93" s="327"/>
      <c r="AU93" s="327"/>
      <c r="AV93" s="327"/>
      <c r="AW93" s="327"/>
      <c r="AX93" s="327"/>
      <c r="AY93" s="326">
        <f>'支給申請額算定シート（Ⅳ．統合関係医療機関）'!E$11</f>
        <v>0</v>
      </c>
      <c r="AZ93" s="327"/>
      <c r="BA93" s="327"/>
      <c r="BB93" s="327"/>
      <c r="BC93" s="327"/>
      <c r="BD93" s="327"/>
      <c r="BE93" s="327"/>
      <c r="BF93" s="327"/>
      <c r="BG93" s="327"/>
      <c r="BH93" s="326">
        <f>'支給申請額算定シート（Ⅳ．統合関係医療機関）'!F$11</f>
        <v>0</v>
      </c>
      <c r="BI93" s="327"/>
      <c r="BJ93" s="327"/>
      <c r="BK93" s="327"/>
      <c r="BL93" s="327"/>
      <c r="BM93" s="327"/>
      <c r="BN93" s="327"/>
      <c r="BO93" s="327"/>
      <c r="BP93" s="327"/>
      <c r="BQ93" s="332">
        <f>'支給申請額算定シート（Ⅳ．統合関係医療機関）'!G$11</f>
        <v>0</v>
      </c>
      <c r="BR93" s="332"/>
      <c r="BS93" s="332"/>
      <c r="BT93" s="332"/>
      <c r="BU93" s="332"/>
      <c r="BV93" s="332"/>
      <c r="BW93" s="332"/>
      <c r="BX93" s="332"/>
      <c r="BY93" s="332"/>
      <c r="BZ93" s="23"/>
    </row>
    <row r="94" spans="1:78" ht="6" customHeight="1">
      <c r="A94" s="26"/>
      <c r="B94" s="26"/>
      <c r="C94" s="310"/>
      <c r="D94" s="311"/>
      <c r="E94" s="311"/>
      <c r="F94" s="311"/>
      <c r="G94" s="311"/>
      <c r="H94" s="311"/>
      <c r="I94" s="311"/>
      <c r="J94" s="311"/>
      <c r="K94" s="311"/>
      <c r="L94" s="311"/>
      <c r="M94" s="311"/>
      <c r="N94" s="317"/>
      <c r="O94" s="318"/>
      <c r="P94" s="318"/>
      <c r="Q94" s="318"/>
      <c r="R94" s="318"/>
      <c r="S94" s="318"/>
      <c r="T94" s="318"/>
      <c r="U94" s="318"/>
      <c r="V94" s="318"/>
      <c r="W94" s="319"/>
      <c r="X94" s="328"/>
      <c r="Y94" s="329"/>
      <c r="Z94" s="329"/>
      <c r="AA94" s="329"/>
      <c r="AB94" s="329"/>
      <c r="AC94" s="329"/>
      <c r="AD94" s="329"/>
      <c r="AE94" s="329"/>
      <c r="AF94" s="329"/>
      <c r="AG94" s="328"/>
      <c r="AH94" s="329"/>
      <c r="AI94" s="329"/>
      <c r="AJ94" s="329"/>
      <c r="AK94" s="329"/>
      <c r="AL94" s="329"/>
      <c r="AM94" s="329"/>
      <c r="AN94" s="329"/>
      <c r="AO94" s="329"/>
      <c r="AP94" s="328"/>
      <c r="AQ94" s="329"/>
      <c r="AR94" s="329"/>
      <c r="AS94" s="329"/>
      <c r="AT94" s="329"/>
      <c r="AU94" s="329"/>
      <c r="AV94" s="329"/>
      <c r="AW94" s="329"/>
      <c r="AX94" s="329"/>
      <c r="AY94" s="328"/>
      <c r="AZ94" s="329"/>
      <c r="BA94" s="329"/>
      <c r="BB94" s="329"/>
      <c r="BC94" s="329"/>
      <c r="BD94" s="329"/>
      <c r="BE94" s="329"/>
      <c r="BF94" s="329"/>
      <c r="BG94" s="329"/>
      <c r="BH94" s="328"/>
      <c r="BI94" s="329"/>
      <c r="BJ94" s="329"/>
      <c r="BK94" s="329"/>
      <c r="BL94" s="329"/>
      <c r="BM94" s="329"/>
      <c r="BN94" s="329"/>
      <c r="BO94" s="329"/>
      <c r="BP94" s="329"/>
      <c r="BQ94" s="332"/>
      <c r="BR94" s="332"/>
      <c r="BS94" s="332"/>
      <c r="BT94" s="332"/>
      <c r="BU94" s="332"/>
      <c r="BV94" s="332"/>
      <c r="BW94" s="332"/>
      <c r="BX94" s="332"/>
      <c r="BY94" s="332"/>
      <c r="BZ94" s="23"/>
    </row>
    <row r="95" spans="1:78" ht="6" customHeight="1">
      <c r="A95" s="26"/>
      <c r="B95" s="26"/>
      <c r="C95" s="312"/>
      <c r="D95" s="313"/>
      <c r="E95" s="313"/>
      <c r="F95" s="313"/>
      <c r="G95" s="313"/>
      <c r="H95" s="313"/>
      <c r="I95" s="313"/>
      <c r="J95" s="313"/>
      <c r="K95" s="313"/>
      <c r="L95" s="313"/>
      <c r="M95" s="313"/>
      <c r="N95" s="320"/>
      <c r="O95" s="321"/>
      <c r="P95" s="321"/>
      <c r="Q95" s="321"/>
      <c r="R95" s="321"/>
      <c r="S95" s="321"/>
      <c r="T95" s="321"/>
      <c r="U95" s="321"/>
      <c r="V95" s="321"/>
      <c r="W95" s="322"/>
      <c r="X95" s="330"/>
      <c r="Y95" s="331"/>
      <c r="Z95" s="331"/>
      <c r="AA95" s="331"/>
      <c r="AB95" s="331"/>
      <c r="AC95" s="331"/>
      <c r="AD95" s="331"/>
      <c r="AE95" s="331"/>
      <c r="AF95" s="331"/>
      <c r="AG95" s="330"/>
      <c r="AH95" s="331"/>
      <c r="AI95" s="331"/>
      <c r="AJ95" s="331"/>
      <c r="AK95" s="331"/>
      <c r="AL95" s="331"/>
      <c r="AM95" s="331"/>
      <c r="AN95" s="331"/>
      <c r="AO95" s="331"/>
      <c r="AP95" s="330"/>
      <c r="AQ95" s="331"/>
      <c r="AR95" s="331"/>
      <c r="AS95" s="331"/>
      <c r="AT95" s="331"/>
      <c r="AU95" s="331"/>
      <c r="AV95" s="331"/>
      <c r="AW95" s="331"/>
      <c r="AX95" s="331"/>
      <c r="AY95" s="330"/>
      <c r="AZ95" s="331"/>
      <c r="BA95" s="331"/>
      <c r="BB95" s="331"/>
      <c r="BC95" s="331"/>
      <c r="BD95" s="331"/>
      <c r="BE95" s="331"/>
      <c r="BF95" s="331"/>
      <c r="BG95" s="331"/>
      <c r="BH95" s="330"/>
      <c r="BI95" s="331"/>
      <c r="BJ95" s="331"/>
      <c r="BK95" s="331"/>
      <c r="BL95" s="331"/>
      <c r="BM95" s="331"/>
      <c r="BN95" s="331"/>
      <c r="BO95" s="331"/>
      <c r="BP95" s="331"/>
      <c r="BQ95" s="332"/>
      <c r="BR95" s="332"/>
      <c r="BS95" s="332"/>
      <c r="BT95" s="332"/>
      <c r="BU95" s="332"/>
      <c r="BV95" s="332"/>
      <c r="BW95" s="332"/>
      <c r="BX95" s="332"/>
      <c r="BY95" s="332"/>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47" t="s">
        <v>28</v>
      </c>
      <c r="D97" s="347"/>
      <c r="E97" s="347"/>
      <c r="F97" s="347"/>
      <c r="G97" s="300"/>
      <c r="H97" s="301"/>
      <c r="I97" s="301"/>
      <c r="J97" s="301"/>
      <c r="K97" s="301"/>
      <c r="L97" s="301"/>
      <c r="M97" s="302"/>
      <c r="N97" s="296" t="s">
        <v>126</v>
      </c>
      <c r="O97" s="297"/>
      <c r="P97" s="297"/>
      <c r="Q97" s="297"/>
      <c r="R97" s="297"/>
      <c r="S97" s="297"/>
      <c r="T97" s="297"/>
      <c r="U97" s="297"/>
      <c r="V97" s="297"/>
      <c r="W97" s="297"/>
      <c r="X97" s="297"/>
      <c r="Y97" s="297"/>
      <c r="Z97" s="297"/>
      <c r="AA97" s="297"/>
      <c r="AB97" s="297"/>
      <c r="AC97" s="297"/>
      <c r="AD97" s="297"/>
      <c r="AE97" s="297"/>
      <c r="AF97" s="297"/>
      <c r="AG97" s="297"/>
      <c r="AH97" s="306"/>
      <c r="AI97" s="296" t="s">
        <v>30</v>
      </c>
      <c r="AJ97" s="297"/>
      <c r="AK97" s="297"/>
      <c r="AL97" s="297"/>
      <c r="AM97" s="297"/>
      <c r="AN97" s="297"/>
      <c r="AO97" s="297"/>
      <c r="AP97" s="297"/>
      <c r="AQ97" s="297"/>
      <c r="AR97" s="297"/>
      <c r="AS97" s="297"/>
      <c r="AT97" s="297"/>
      <c r="AU97" s="297"/>
      <c r="AV97" s="297"/>
      <c r="AW97" s="297"/>
      <c r="AX97" s="297"/>
      <c r="AY97" s="297"/>
      <c r="AZ97" s="297"/>
      <c r="BA97" s="297"/>
      <c r="BB97" s="297"/>
      <c r="BC97" s="306"/>
      <c r="BD97" s="348" t="s">
        <v>127</v>
      </c>
      <c r="BE97" s="349"/>
      <c r="BF97" s="349"/>
      <c r="BG97" s="349"/>
      <c r="BH97" s="349"/>
      <c r="BI97" s="349"/>
      <c r="BJ97" s="349"/>
      <c r="BK97" s="349"/>
      <c r="BL97" s="349"/>
      <c r="BM97" s="349"/>
      <c r="BN97" s="349"/>
      <c r="BO97" s="349"/>
      <c r="BP97" s="349"/>
      <c r="BQ97" s="349"/>
      <c r="BR97" s="349"/>
      <c r="BS97" s="349"/>
      <c r="BT97" s="349"/>
      <c r="BU97" s="349"/>
      <c r="BV97" s="349"/>
      <c r="BW97" s="349"/>
      <c r="BX97" s="349"/>
      <c r="BY97" s="350"/>
      <c r="BZ97" s="23"/>
    </row>
    <row r="98" spans="1:78" ht="6.75" customHeight="1">
      <c r="A98" s="24"/>
      <c r="B98" s="24"/>
      <c r="C98" s="347"/>
      <c r="D98" s="347"/>
      <c r="E98" s="347"/>
      <c r="F98" s="347"/>
      <c r="G98" s="303"/>
      <c r="H98" s="304"/>
      <c r="I98" s="304"/>
      <c r="J98" s="304"/>
      <c r="K98" s="304"/>
      <c r="L98" s="304"/>
      <c r="M98" s="305"/>
      <c r="N98" s="298"/>
      <c r="O98" s="299"/>
      <c r="P98" s="299"/>
      <c r="Q98" s="299"/>
      <c r="R98" s="299"/>
      <c r="S98" s="299"/>
      <c r="T98" s="299"/>
      <c r="U98" s="299"/>
      <c r="V98" s="299"/>
      <c r="W98" s="299"/>
      <c r="X98" s="299"/>
      <c r="Y98" s="299"/>
      <c r="Z98" s="299"/>
      <c r="AA98" s="299"/>
      <c r="AB98" s="299"/>
      <c r="AC98" s="299"/>
      <c r="AD98" s="299"/>
      <c r="AE98" s="299"/>
      <c r="AF98" s="299"/>
      <c r="AG98" s="299"/>
      <c r="AH98" s="307"/>
      <c r="AI98" s="298"/>
      <c r="AJ98" s="299"/>
      <c r="AK98" s="299"/>
      <c r="AL98" s="299"/>
      <c r="AM98" s="299"/>
      <c r="AN98" s="299"/>
      <c r="AO98" s="299"/>
      <c r="AP98" s="299"/>
      <c r="AQ98" s="299"/>
      <c r="AR98" s="299"/>
      <c r="AS98" s="299"/>
      <c r="AT98" s="299"/>
      <c r="AU98" s="299"/>
      <c r="AV98" s="299"/>
      <c r="AW98" s="299"/>
      <c r="AX98" s="299"/>
      <c r="AY98" s="299"/>
      <c r="AZ98" s="299"/>
      <c r="BA98" s="299"/>
      <c r="BB98" s="299"/>
      <c r="BC98" s="307"/>
      <c r="BD98" s="351"/>
      <c r="BE98" s="352"/>
      <c r="BF98" s="352"/>
      <c r="BG98" s="352"/>
      <c r="BH98" s="352"/>
      <c r="BI98" s="352"/>
      <c r="BJ98" s="352"/>
      <c r="BK98" s="352"/>
      <c r="BL98" s="352"/>
      <c r="BM98" s="352"/>
      <c r="BN98" s="352"/>
      <c r="BO98" s="352"/>
      <c r="BP98" s="352"/>
      <c r="BQ98" s="352"/>
      <c r="BR98" s="352"/>
      <c r="BS98" s="352"/>
      <c r="BT98" s="352"/>
      <c r="BU98" s="352"/>
      <c r="BV98" s="352"/>
      <c r="BW98" s="352"/>
      <c r="BX98" s="352"/>
      <c r="BY98" s="353"/>
      <c r="BZ98" s="23"/>
    </row>
    <row r="99" spans="1:78" ht="6.75" customHeight="1">
      <c r="A99" s="25"/>
      <c r="B99" s="25"/>
      <c r="C99" s="332" t="s">
        <v>80</v>
      </c>
      <c r="D99" s="332"/>
      <c r="E99" s="332"/>
      <c r="F99" s="332"/>
      <c r="G99" s="336"/>
      <c r="H99" s="337"/>
      <c r="I99" s="337"/>
      <c r="J99" s="337"/>
      <c r="K99" s="337"/>
      <c r="L99" s="337"/>
      <c r="M99" s="338"/>
      <c r="N99" s="345" t="str">
        <f>'支給申請額算定シート（Ⅴ．統合関係医療機関）'!B$3&amp;""</f>
        <v/>
      </c>
      <c r="O99" s="345"/>
      <c r="P99" s="345"/>
      <c r="Q99" s="345"/>
      <c r="R99" s="345"/>
      <c r="S99" s="345"/>
      <c r="T99" s="345"/>
      <c r="U99" s="345"/>
      <c r="V99" s="345"/>
      <c r="W99" s="345"/>
      <c r="X99" s="345"/>
      <c r="Y99" s="345"/>
      <c r="Z99" s="345"/>
      <c r="AA99" s="345"/>
      <c r="AB99" s="345"/>
      <c r="AC99" s="345"/>
      <c r="AD99" s="345"/>
      <c r="AE99" s="345"/>
      <c r="AF99" s="345"/>
      <c r="AG99" s="345"/>
      <c r="AH99" s="345"/>
      <c r="AI99" s="345" t="str">
        <f>'支給申請額算定シート（Ⅴ．統合関係医療機関）'!C$3&amp;""</f>
        <v/>
      </c>
      <c r="AJ99" s="345"/>
      <c r="AK99" s="345"/>
      <c r="AL99" s="345"/>
      <c r="AM99" s="345"/>
      <c r="AN99" s="345"/>
      <c r="AO99" s="345"/>
      <c r="AP99" s="345"/>
      <c r="AQ99" s="345"/>
      <c r="AR99" s="345"/>
      <c r="AS99" s="345"/>
      <c r="AT99" s="345"/>
      <c r="AU99" s="345"/>
      <c r="AV99" s="345"/>
      <c r="AW99" s="345"/>
      <c r="AX99" s="345"/>
      <c r="AY99" s="345"/>
      <c r="AZ99" s="345"/>
      <c r="BA99" s="345"/>
      <c r="BB99" s="345"/>
      <c r="BC99" s="345"/>
      <c r="BD99" s="345" t="str">
        <f>'支給申請額算定シート（Ⅴ．統合関係医療機関）'!G$3&amp;""</f>
        <v/>
      </c>
      <c r="BE99" s="345"/>
      <c r="BF99" s="345"/>
      <c r="BG99" s="345"/>
      <c r="BH99" s="345"/>
      <c r="BI99" s="345"/>
      <c r="BJ99" s="345"/>
      <c r="BK99" s="345"/>
      <c r="BL99" s="345"/>
      <c r="BM99" s="345"/>
      <c r="BN99" s="345"/>
      <c r="BO99" s="345"/>
      <c r="BP99" s="345"/>
      <c r="BQ99" s="345"/>
      <c r="BR99" s="345"/>
      <c r="BS99" s="345"/>
      <c r="BT99" s="345"/>
      <c r="BU99" s="345"/>
      <c r="BV99" s="345"/>
      <c r="BW99" s="345"/>
      <c r="BX99" s="345"/>
      <c r="BY99" s="345"/>
      <c r="BZ99" s="23"/>
    </row>
    <row r="100" spans="1:78" ht="6.75" customHeight="1">
      <c r="A100" s="25"/>
      <c r="B100" s="25"/>
      <c r="C100" s="332"/>
      <c r="D100" s="332"/>
      <c r="E100" s="332"/>
      <c r="F100" s="332"/>
      <c r="G100" s="339"/>
      <c r="H100" s="340"/>
      <c r="I100" s="340"/>
      <c r="J100" s="340"/>
      <c r="K100" s="340"/>
      <c r="L100" s="340"/>
      <c r="M100" s="341"/>
      <c r="N100" s="345"/>
      <c r="O100" s="345"/>
      <c r="P100" s="345"/>
      <c r="Q100" s="345"/>
      <c r="R100" s="345"/>
      <c r="S100" s="345"/>
      <c r="T100" s="345"/>
      <c r="U100" s="345"/>
      <c r="V100" s="345"/>
      <c r="W100" s="345"/>
      <c r="X100" s="345"/>
      <c r="Y100" s="345"/>
      <c r="Z100" s="345"/>
      <c r="AA100" s="345"/>
      <c r="AB100" s="345"/>
      <c r="AC100" s="345"/>
      <c r="AD100" s="345"/>
      <c r="AE100" s="345"/>
      <c r="AF100" s="345"/>
      <c r="AG100" s="345"/>
      <c r="AH100" s="345"/>
      <c r="AI100" s="345"/>
      <c r="AJ100" s="345"/>
      <c r="AK100" s="345"/>
      <c r="AL100" s="345"/>
      <c r="AM100" s="345"/>
      <c r="AN100" s="345"/>
      <c r="AO100" s="345"/>
      <c r="AP100" s="345"/>
      <c r="AQ100" s="345"/>
      <c r="AR100" s="345"/>
      <c r="AS100" s="345"/>
      <c r="AT100" s="345"/>
      <c r="AU100" s="345"/>
      <c r="AV100" s="345"/>
      <c r="AW100" s="345"/>
      <c r="AX100" s="345"/>
      <c r="AY100" s="345"/>
      <c r="AZ100" s="345"/>
      <c r="BA100" s="345"/>
      <c r="BB100" s="345"/>
      <c r="BC100" s="345"/>
      <c r="BD100" s="345"/>
      <c r="BE100" s="345"/>
      <c r="BF100" s="345"/>
      <c r="BG100" s="345"/>
      <c r="BH100" s="345"/>
      <c r="BI100" s="345"/>
      <c r="BJ100" s="345"/>
      <c r="BK100" s="345"/>
      <c r="BL100" s="345"/>
      <c r="BM100" s="345"/>
      <c r="BN100" s="345"/>
      <c r="BO100" s="345"/>
      <c r="BP100" s="345"/>
      <c r="BQ100" s="345"/>
      <c r="BR100" s="345"/>
      <c r="BS100" s="345"/>
      <c r="BT100" s="345"/>
      <c r="BU100" s="345"/>
      <c r="BV100" s="345"/>
      <c r="BW100" s="345"/>
      <c r="BX100" s="345"/>
      <c r="BY100" s="345"/>
      <c r="BZ100" s="23"/>
    </row>
    <row r="101" spans="1:78" ht="6.75" customHeight="1">
      <c r="A101" s="25"/>
      <c r="B101" s="25"/>
      <c r="C101" s="332"/>
      <c r="D101" s="332"/>
      <c r="E101" s="332"/>
      <c r="F101" s="332"/>
      <c r="G101" s="342"/>
      <c r="H101" s="343"/>
      <c r="I101" s="343"/>
      <c r="J101" s="343"/>
      <c r="K101" s="343"/>
      <c r="L101" s="343"/>
      <c r="M101" s="344"/>
      <c r="N101" s="346"/>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46"/>
      <c r="BM101" s="346"/>
      <c r="BN101" s="346"/>
      <c r="BO101" s="346"/>
      <c r="BP101" s="346"/>
      <c r="BQ101" s="346"/>
      <c r="BR101" s="346"/>
      <c r="BS101" s="346"/>
      <c r="BT101" s="346"/>
      <c r="BU101" s="346"/>
      <c r="BV101" s="346"/>
      <c r="BW101" s="346"/>
      <c r="BX101" s="346"/>
      <c r="BY101" s="346"/>
      <c r="BZ101" s="23"/>
    </row>
    <row r="102" spans="1:78" ht="6.75" customHeight="1">
      <c r="A102" s="26"/>
      <c r="B102" s="26"/>
      <c r="C102" s="296" t="s">
        <v>33</v>
      </c>
      <c r="D102" s="297"/>
      <c r="E102" s="297"/>
      <c r="F102" s="297"/>
      <c r="G102" s="297"/>
      <c r="H102" s="297"/>
      <c r="I102" s="297"/>
      <c r="J102" s="297"/>
      <c r="K102" s="297"/>
      <c r="L102" s="297"/>
      <c r="M102" s="297"/>
      <c r="N102" s="300" t="s">
        <v>39</v>
      </c>
      <c r="O102" s="301"/>
      <c r="P102" s="301"/>
      <c r="Q102" s="301"/>
      <c r="R102" s="301"/>
      <c r="S102" s="301"/>
      <c r="T102" s="301"/>
      <c r="U102" s="301"/>
      <c r="V102" s="301"/>
      <c r="W102" s="302"/>
      <c r="X102" s="296" t="s">
        <v>66</v>
      </c>
      <c r="Y102" s="297"/>
      <c r="Z102" s="297"/>
      <c r="AA102" s="297"/>
      <c r="AB102" s="297"/>
      <c r="AC102" s="297"/>
      <c r="AD102" s="297"/>
      <c r="AE102" s="297"/>
      <c r="AF102" s="297"/>
      <c r="AG102" s="297"/>
      <c r="AH102" s="297"/>
      <c r="AI102" s="297"/>
      <c r="AJ102" s="297"/>
      <c r="AK102" s="297"/>
      <c r="AL102" s="297"/>
      <c r="AM102" s="297"/>
      <c r="AN102" s="297"/>
      <c r="AO102" s="297"/>
      <c r="AP102" s="297"/>
      <c r="AQ102" s="297"/>
      <c r="AR102" s="297"/>
      <c r="AS102" s="297"/>
      <c r="AT102" s="297"/>
      <c r="AU102" s="297"/>
      <c r="AV102" s="297"/>
      <c r="AW102" s="297"/>
      <c r="AX102" s="297"/>
      <c r="AY102" s="297"/>
      <c r="AZ102" s="297"/>
      <c r="BA102" s="297"/>
      <c r="BB102" s="297"/>
      <c r="BC102" s="297"/>
      <c r="BD102" s="297"/>
      <c r="BE102" s="297"/>
      <c r="BF102" s="297"/>
      <c r="BG102" s="297"/>
      <c r="BH102" s="297"/>
      <c r="BI102" s="297"/>
      <c r="BJ102" s="297"/>
      <c r="BK102" s="297"/>
      <c r="BL102" s="297"/>
      <c r="BM102" s="297"/>
      <c r="BN102" s="297"/>
      <c r="BO102" s="297"/>
      <c r="BP102" s="297"/>
      <c r="BQ102" s="297"/>
      <c r="BR102" s="297"/>
      <c r="BS102" s="297"/>
      <c r="BT102" s="297"/>
      <c r="BU102" s="297"/>
      <c r="BV102" s="297"/>
      <c r="BW102" s="297"/>
      <c r="BX102" s="297"/>
      <c r="BY102" s="306"/>
      <c r="BZ102" s="23"/>
    </row>
    <row r="103" spans="1:78" ht="6.75" customHeight="1">
      <c r="A103" s="26"/>
      <c r="B103" s="26"/>
      <c r="C103" s="298"/>
      <c r="D103" s="299"/>
      <c r="E103" s="299"/>
      <c r="F103" s="299"/>
      <c r="G103" s="299"/>
      <c r="H103" s="299"/>
      <c r="I103" s="299"/>
      <c r="J103" s="299"/>
      <c r="K103" s="299"/>
      <c r="L103" s="299"/>
      <c r="M103" s="299"/>
      <c r="N103" s="303"/>
      <c r="O103" s="304"/>
      <c r="P103" s="304"/>
      <c r="Q103" s="304"/>
      <c r="R103" s="304"/>
      <c r="S103" s="304"/>
      <c r="T103" s="304"/>
      <c r="U103" s="304"/>
      <c r="V103" s="304"/>
      <c r="W103" s="305"/>
      <c r="X103" s="298"/>
      <c r="Y103" s="299"/>
      <c r="Z103" s="299"/>
      <c r="AA103" s="299"/>
      <c r="AB103" s="299"/>
      <c r="AC103" s="299"/>
      <c r="AD103" s="299"/>
      <c r="AE103" s="299"/>
      <c r="AF103" s="299"/>
      <c r="AG103" s="299"/>
      <c r="AH103" s="299"/>
      <c r="AI103" s="299"/>
      <c r="AJ103" s="299"/>
      <c r="AK103" s="299"/>
      <c r="AL103" s="299"/>
      <c r="AM103" s="299"/>
      <c r="AN103" s="299"/>
      <c r="AO103" s="299"/>
      <c r="AP103" s="299"/>
      <c r="AQ103" s="299"/>
      <c r="AR103" s="299"/>
      <c r="AS103" s="299"/>
      <c r="AT103" s="299"/>
      <c r="AU103" s="299"/>
      <c r="AV103" s="299"/>
      <c r="AW103" s="299"/>
      <c r="AX103" s="299"/>
      <c r="AY103" s="299"/>
      <c r="AZ103" s="299"/>
      <c r="BA103" s="299"/>
      <c r="BB103" s="299"/>
      <c r="BC103" s="299"/>
      <c r="BD103" s="299"/>
      <c r="BE103" s="299"/>
      <c r="BF103" s="299"/>
      <c r="BG103" s="299"/>
      <c r="BH103" s="299"/>
      <c r="BI103" s="299"/>
      <c r="BJ103" s="299"/>
      <c r="BK103" s="299"/>
      <c r="BL103" s="299"/>
      <c r="BM103" s="299"/>
      <c r="BN103" s="299"/>
      <c r="BO103" s="299"/>
      <c r="BP103" s="299"/>
      <c r="BQ103" s="299"/>
      <c r="BR103" s="299"/>
      <c r="BS103" s="299"/>
      <c r="BT103" s="299"/>
      <c r="BU103" s="299"/>
      <c r="BV103" s="299"/>
      <c r="BW103" s="299"/>
      <c r="BX103" s="299"/>
      <c r="BY103" s="307"/>
      <c r="BZ103" s="23"/>
    </row>
    <row r="104" spans="1:78" ht="6.75" customHeight="1">
      <c r="A104" s="26"/>
      <c r="B104" s="26"/>
      <c r="C104" s="308" t="str">
        <f>'支給申請額算定シート（Ⅴ．統合関係医療機関）'!B$5&amp;""</f>
        <v/>
      </c>
      <c r="D104" s="309"/>
      <c r="E104" s="309"/>
      <c r="F104" s="309"/>
      <c r="G104" s="309"/>
      <c r="H104" s="309"/>
      <c r="I104" s="309"/>
      <c r="J104" s="309"/>
      <c r="K104" s="309"/>
      <c r="L104" s="309"/>
      <c r="M104" s="309"/>
      <c r="N104" s="314" t="str">
        <f>'支給申請額算定シート（Ⅴ．統合関係医療機関）'!C$5&amp;""</f>
        <v/>
      </c>
      <c r="O104" s="315"/>
      <c r="P104" s="315"/>
      <c r="Q104" s="315"/>
      <c r="R104" s="315"/>
      <c r="S104" s="315"/>
      <c r="T104" s="315"/>
      <c r="U104" s="315"/>
      <c r="V104" s="315"/>
      <c r="W104" s="316"/>
      <c r="X104" s="296" t="s">
        <v>31</v>
      </c>
      <c r="Y104" s="297"/>
      <c r="Z104" s="297"/>
      <c r="AA104" s="297"/>
      <c r="AB104" s="297"/>
      <c r="AC104" s="297"/>
      <c r="AD104" s="297"/>
      <c r="AE104" s="297"/>
      <c r="AF104" s="297"/>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310"/>
      <c r="D105" s="311"/>
      <c r="E105" s="311"/>
      <c r="F105" s="311"/>
      <c r="G105" s="311"/>
      <c r="H105" s="311"/>
      <c r="I105" s="311"/>
      <c r="J105" s="311"/>
      <c r="K105" s="311"/>
      <c r="L105" s="311"/>
      <c r="M105" s="311"/>
      <c r="N105" s="317"/>
      <c r="O105" s="318"/>
      <c r="P105" s="318"/>
      <c r="Q105" s="318"/>
      <c r="R105" s="318"/>
      <c r="S105" s="318"/>
      <c r="T105" s="318"/>
      <c r="U105" s="318"/>
      <c r="V105" s="318"/>
      <c r="W105" s="319"/>
      <c r="X105" s="323"/>
      <c r="Y105" s="324"/>
      <c r="Z105" s="324"/>
      <c r="AA105" s="324"/>
      <c r="AB105" s="324"/>
      <c r="AC105" s="324"/>
      <c r="AD105" s="324"/>
      <c r="AE105" s="324"/>
      <c r="AF105" s="324"/>
      <c r="AG105" s="325" t="s">
        <v>14</v>
      </c>
      <c r="AH105" s="325"/>
      <c r="AI105" s="325"/>
      <c r="AJ105" s="325"/>
      <c r="AK105" s="325"/>
      <c r="AL105" s="325"/>
      <c r="AM105" s="325"/>
      <c r="AN105" s="325"/>
      <c r="AO105" s="325"/>
      <c r="AP105" s="325" t="s">
        <v>15</v>
      </c>
      <c r="AQ105" s="325"/>
      <c r="AR105" s="325"/>
      <c r="AS105" s="325"/>
      <c r="AT105" s="325"/>
      <c r="AU105" s="325"/>
      <c r="AV105" s="325"/>
      <c r="AW105" s="325"/>
      <c r="AX105" s="325"/>
      <c r="AY105" s="325" t="s">
        <v>16</v>
      </c>
      <c r="AZ105" s="325"/>
      <c r="BA105" s="325"/>
      <c r="BB105" s="325"/>
      <c r="BC105" s="325"/>
      <c r="BD105" s="325"/>
      <c r="BE105" s="325"/>
      <c r="BF105" s="325"/>
      <c r="BG105" s="325"/>
      <c r="BH105" s="325" t="s">
        <v>18</v>
      </c>
      <c r="BI105" s="325"/>
      <c r="BJ105" s="325"/>
      <c r="BK105" s="325"/>
      <c r="BL105" s="325"/>
      <c r="BM105" s="325"/>
      <c r="BN105" s="325"/>
      <c r="BO105" s="325"/>
      <c r="BP105" s="325"/>
      <c r="BQ105" s="325" t="s">
        <v>17</v>
      </c>
      <c r="BR105" s="325"/>
      <c r="BS105" s="325"/>
      <c r="BT105" s="325"/>
      <c r="BU105" s="325"/>
      <c r="BV105" s="325"/>
      <c r="BW105" s="325"/>
      <c r="BX105" s="325"/>
      <c r="BY105" s="325"/>
      <c r="BZ105" s="23"/>
    </row>
    <row r="106" spans="1:78" ht="6.75" customHeight="1">
      <c r="A106" s="26"/>
      <c r="B106" s="26"/>
      <c r="C106" s="310"/>
      <c r="D106" s="311"/>
      <c r="E106" s="311"/>
      <c r="F106" s="311"/>
      <c r="G106" s="311"/>
      <c r="H106" s="311"/>
      <c r="I106" s="311"/>
      <c r="J106" s="311"/>
      <c r="K106" s="311"/>
      <c r="L106" s="311"/>
      <c r="M106" s="311"/>
      <c r="N106" s="317"/>
      <c r="O106" s="318"/>
      <c r="P106" s="318"/>
      <c r="Q106" s="318"/>
      <c r="R106" s="318"/>
      <c r="S106" s="318"/>
      <c r="T106" s="318"/>
      <c r="U106" s="318"/>
      <c r="V106" s="318"/>
      <c r="W106" s="319"/>
      <c r="X106" s="298"/>
      <c r="Y106" s="299"/>
      <c r="Z106" s="299"/>
      <c r="AA106" s="299"/>
      <c r="AB106" s="299"/>
      <c r="AC106" s="299"/>
      <c r="AD106" s="299"/>
      <c r="AE106" s="299"/>
      <c r="AF106" s="299"/>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23"/>
    </row>
    <row r="107" spans="1:78" ht="6" customHeight="1">
      <c r="A107" s="26"/>
      <c r="B107" s="26"/>
      <c r="C107" s="310"/>
      <c r="D107" s="311"/>
      <c r="E107" s="311"/>
      <c r="F107" s="311"/>
      <c r="G107" s="311"/>
      <c r="H107" s="311"/>
      <c r="I107" s="311"/>
      <c r="J107" s="311"/>
      <c r="K107" s="311"/>
      <c r="L107" s="311"/>
      <c r="M107" s="311"/>
      <c r="N107" s="317"/>
      <c r="O107" s="318"/>
      <c r="P107" s="318"/>
      <c r="Q107" s="318"/>
      <c r="R107" s="318"/>
      <c r="S107" s="318"/>
      <c r="T107" s="318"/>
      <c r="U107" s="318"/>
      <c r="V107" s="318"/>
      <c r="W107" s="319"/>
      <c r="X107" s="326">
        <f>SUM(AG107:BY109)</f>
        <v>0</v>
      </c>
      <c r="Y107" s="327"/>
      <c r="Z107" s="327"/>
      <c r="AA107" s="327"/>
      <c r="AB107" s="327"/>
      <c r="AC107" s="327"/>
      <c r="AD107" s="327"/>
      <c r="AE107" s="327"/>
      <c r="AF107" s="327"/>
      <c r="AG107" s="326">
        <f>'支給申請額算定シート（Ⅴ．統合関係医療機関）'!C$11</f>
        <v>0</v>
      </c>
      <c r="AH107" s="327"/>
      <c r="AI107" s="327"/>
      <c r="AJ107" s="327"/>
      <c r="AK107" s="327"/>
      <c r="AL107" s="327"/>
      <c r="AM107" s="327"/>
      <c r="AN107" s="327"/>
      <c r="AO107" s="327"/>
      <c r="AP107" s="326">
        <f>'支給申請額算定シート（Ⅴ．統合関係医療機関）'!D$11</f>
        <v>0</v>
      </c>
      <c r="AQ107" s="327"/>
      <c r="AR107" s="327"/>
      <c r="AS107" s="327"/>
      <c r="AT107" s="327"/>
      <c r="AU107" s="327"/>
      <c r="AV107" s="327"/>
      <c r="AW107" s="327"/>
      <c r="AX107" s="327"/>
      <c r="AY107" s="326">
        <f>'支給申請額算定シート（Ⅴ．統合関係医療機関）'!E$11</f>
        <v>0</v>
      </c>
      <c r="AZ107" s="327"/>
      <c r="BA107" s="327"/>
      <c r="BB107" s="327"/>
      <c r="BC107" s="327"/>
      <c r="BD107" s="327"/>
      <c r="BE107" s="327"/>
      <c r="BF107" s="327"/>
      <c r="BG107" s="327"/>
      <c r="BH107" s="326">
        <f>'支給申請額算定シート（Ⅴ．統合関係医療機関）'!F$11</f>
        <v>0</v>
      </c>
      <c r="BI107" s="327"/>
      <c r="BJ107" s="327"/>
      <c r="BK107" s="327"/>
      <c r="BL107" s="327"/>
      <c r="BM107" s="327"/>
      <c r="BN107" s="327"/>
      <c r="BO107" s="327"/>
      <c r="BP107" s="327"/>
      <c r="BQ107" s="332">
        <f>'支給申請額算定シート（Ⅴ．統合関係医療機関）'!G$11</f>
        <v>0</v>
      </c>
      <c r="BR107" s="332"/>
      <c r="BS107" s="332"/>
      <c r="BT107" s="332"/>
      <c r="BU107" s="332"/>
      <c r="BV107" s="332"/>
      <c r="BW107" s="332"/>
      <c r="BX107" s="332"/>
      <c r="BY107" s="332"/>
      <c r="BZ107" s="23"/>
    </row>
    <row r="108" spans="1:78" ht="6" customHeight="1">
      <c r="A108" s="26"/>
      <c r="B108" s="26"/>
      <c r="C108" s="310"/>
      <c r="D108" s="311"/>
      <c r="E108" s="311"/>
      <c r="F108" s="311"/>
      <c r="G108" s="311"/>
      <c r="H108" s="311"/>
      <c r="I108" s="311"/>
      <c r="J108" s="311"/>
      <c r="K108" s="311"/>
      <c r="L108" s="311"/>
      <c r="M108" s="311"/>
      <c r="N108" s="317"/>
      <c r="O108" s="318"/>
      <c r="P108" s="318"/>
      <c r="Q108" s="318"/>
      <c r="R108" s="318"/>
      <c r="S108" s="318"/>
      <c r="T108" s="318"/>
      <c r="U108" s="318"/>
      <c r="V108" s="318"/>
      <c r="W108" s="319"/>
      <c r="X108" s="328"/>
      <c r="Y108" s="329"/>
      <c r="Z108" s="329"/>
      <c r="AA108" s="329"/>
      <c r="AB108" s="329"/>
      <c r="AC108" s="329"/>
      <c r="AD108" s="329"/>
      <c r="AE108" s="329"/>
      <c r="AF108" s="329"/>
      <c r="AG108" s="328"/>
      <c r="AH108" s="329"/>
      <c r="AI108" s="329"/>
      <c r="AJ108" s="329"/>
      <c r="AK108" s="329"/>
      <c r="AL108" s="329"/>
      <c r="AM108" s="329"/>
      <c r="AN108" s="329"/>
      <c r="AO108" s="329"/>
      <c r="AP108" s="328"/>
      <c r="AQ108" s="329"/>
      <c r="AR108" s="329"/>
      <c r="AS108" s="329"/>
      <c r="AT108" s="329"/>
      <c r="AU108" s="329"/>
      <c r="AV108" s="329"/>
      <c r="AW108" s="329"/>
      <c r="AX108" s="329"/>
      <c r="AY108" s="328"/>
      <c r="AZ108" s="329"/>
      <c r="BA108" s="329"/>
      <c r="BB108" s="329"/>
      <c r="BC108" s="329"/>
      <c r="BD108" s="329"/>
      <c r="BE108" s="329"/>
      <c r="BF108" s="329"/>
      <c r="BG108" s="329"/>
      <c r="BH108" s="328"/>
      <c r="BI108" s="329"/>
      <c r="BJ108" s="329"/>
      <c r="BK108" s="329"/>
      <c r="BL108" s="329"/>
      <c r="BM108" s="329"/>
      <c r="BN108" s="329"/>
      <c r="BO108" s="329"/>
      <c r="BP108" s="329"/>
      <c r="BQ108" s="332"/>
      <c r="BR108" s="332"/>
      <c r="BS108" s="332"/>
      <c r="BT108" s="332"/>
      <c r="BU108" s="332"/>
      <c r="BV108" s="332"/>
      <c r="BW108" s="332"/>
      <c r="BX108" s="332"/>
      <c r="BY108" s="332"/>
      <c r="BZ108" s="23"/>
    </row>
    <row r="109" spans="1:78" ht="6" customHeight="1">
      <c r="A109" s="26"/>
      <c r="B109" s="26"/>
      <c r="C109" s="312"/>
      <c r="D109" s="313"/>
      <c r="E109" s="313"/>
      <c r="F109" s="313"/>
      <c r="G109" s="313"/>
      <c r="H109" s="313"/>
      <c r="I109" s="313"/>
      <c r="J109" s="313"/>
      <c r="K109" s="313"/>
      <c r="L109" s="313"/>
      <c r="M109" s="313"/>
      <c r="N109" s="320"/>
      <c r="O109" s="321"/>
      <c r="P109" s="321"/>
      <c r="Q109" s="321"/>
      <c r="R109" s="321"/>
      <c r="S109" s="321"/>
      <c r="T109" s="321"/>
      <c r="U109" s="321"/>
      <c r="V109" s="321"/>
      <c r="W109" s="322"/>
      <c r="X109" s="330"/>
      <c r="Y109" s="331"/>
      <c r="Z109" s="331"/>
      <c r="AA109" s="331"/>
      <c r="AB109" s="331"/>
      <c r="AC109" s="331"/>
      <c r="AD109" s="331"/>
      <c r="AE109" s="331"/>
      <c r="AF109" s="331"/>
      <c r="AG109" s="330"/>
      <c r="AH109" s="331"/>
      <c r="AI109" s="331"/>
      <c r="AJ109" s="331"/>
      <c r="AK109" s="331"/>
      <c r="AL109" s="331"/>
      <c r="AM109" s="331"/>
      <c r="AN109" s="331"/>
      <c r="AO109" s="331"/>
      <c r="AP109" s="330"/>
      <c r="AQ109" s="331"/>
      <c r="AR109" s="331"/>
      <c r="AS109" s="331"/>
      <c r="AT109" s="331"/>
      <c r="AU109" s="331"/>
      <c r="AV109" s="331"/>
      <c r="AW109" s="331"/>
      <c r="AX109" s="331"/>
      <c r="AY109" s="330"/>
      <c r="AZ109" s="331"/>
      <c r="BA109" s="331"/>
      <c r="BB109" s="331"/>
      <c r="BC109" s="331"/>
      <c r="BD109" s="331"/>
      <c r="BE109" s="331"/>
      <c r="BF109" s="331"/>
      <c r="BG109" s="331"/>
      <c r="BH109" s="330"/>
      <c r="BI109" s="331"/>
      <c r="BJ109" s="331"/>
      <c r="BK109" s="331"/>
      <c r="BL109" s="331"/>
      <c r="BM109" s="331"/>
      <c r="BN109" s="331"/>
      <c r="BO109" s="331"/>
      <c r="BP109" s="331"/>
      <c r="BQ109" s="332"/>
      <c r="BR109" s="332"/>
      <c r="BS109" s="332"/>
      <c r="BT109" s="332"/>
      <c r="BU109" s="332"/>
      <c r="BV109" s="332"/>
      <c r="BW109" s="332"/>
      <c r="BX109" s="332"/>
      <c r="BY109" s="332"/>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47" t="s">
        <v>28</v>
      </c>
      <c r="D111" s="347"/>
      <c r="E111" s="347"/>
      <c r="F111" s="347"/>
      <c r="G111" s="300"/>
      <c r="H111" s="301"/>
      <c r="I111" s="301"/>
      <c r="J111" s="301"/>
      <c r="K111" s="301"/>
      <c r="L111" s="301"/>
      <c r="M111" s="302"/>
      <c r="N111" s="296" t="s">
        <v>126</v>
      </c>
      <c r="O111" s="297"/>
      <c r="P111" s="297"/>
      <c r="Q111" s="297"/>
      <c r="R111" s="297"/>
      <c r="S111" s="297"/>
      <c r="T111" s="297"/>
      <c r="U111" s="297"/>
      <c r="V111" s="297"/>
      <c r="W111" s="297"/>
      <c r="X111" s="297"/>
      <c r="Y111" s="297"/>
      <c r="Z111" s="297"/>
      <c r="AA111" s="297"/>
      <c r="AB111" s="297"/>
      <c r="AC111" s="297"/>
      <c r="AD111" s="297"/>
      <c r="AE111" s="297"/>
      <c r="AF111" s="297"/>
      <c r="AG111" s="297"/>
      <c r="AH111" s="306"/>
      <c r="AI111" s="296" t="s">
        <v>30</v>
      </c>
      <c r="AJ111" s="297"/>
      <c r="AK111" s="297"/>
      <c r="AL111" s="297"/>
      <c r="AM111" s="297"/>
      <c r="AN111" s="297"/>
      <c r="AO111" s="297"/>
      <c r="AP111" s="297"/>
      <c r="AQ111" s="297"/>
      <c r="AR111" s="297"/>
      <c r="AS111" s="297"/>
      <c r="AT111" s="297"/>
      <c r="AU111" s="297"/>
      <c r="AV111" s="297"/>
      <c r="AW111" s="297"/>
      <c r="AX111" s="297"/>
      <c r="AY111" s="297"/>
      <c r="AZ111" s="297"/>
      <c r="BA111" s="297"/>
      <c r="BB111" s="297"/>
      <c r="BC111" s="306"/>
      <c r="BD111" s="348" t="s">
        <v>127</v>
      </c>
      <c r="BE111" s="349"/>
      <c r="BF111" s="349"/>
      <c r="BG111" s="349"/>
      <c r="BH111" s="349"/>
      <c r="BI111" s="349"/>
      <c r="BJ111" s="349"/>
      <c r="BK111" s="349"/>
      <c r="BL111" s="349"/>
      <c r="BM111" s="349"/>
      <c r="BN111" s="349"/>
      <c r="BO111" s="349"/>
      <c r="BP111" s="349"/>
      <c r="BQ111" s="349"/>
      <c r="BR111" s="349"/>
      <c r="BS111" s="349"/>
      <c r="BT111" s="349"/>
      <c r="BU111" s="349"/>
      <c r="BV111" s="349"/>
      <c r="BW111" s="349"/>
      <c r="BX111" s="349"/>
      <c r="BY111" s="350"/>
      <c r="BZ111" s="23"/>
    </row>
    <row r="112" spans="1:78" ht="6.75" customHeight="1">
      <c r="A112" s="24"/>
      <c r="B112" s="24"/>
      <c r="C112" s="347"/>
      <c r="D112" s="347"/>
      <c r="E112" s="347"/>
      <c r="F112" s="347"/>
      <c r="G112" s="303"/>
      <c r="H112" s="304"/>
      <c r="I112" s="304"/>
      <c r="J112" s="304"/>
      <c r="K112" s="304"/>
      <c r="L112" s="304"/>
      <c r="M112" s="305"/>
      <c r="N112" s="298"/>
      <c r="O112" s="299"/>
      <c r="P112" s="299"/>
      <c r="Q112" s="299"/>
      <c r="R112" s="299"/>
      <c r="S112" s="299"/>
      <c r="T112" s="299"/>
      <c r="U112" s="299"/>
      <c r="V112" s="299"/>
      <c r="W112" s="299"/>
      <c r="X112" s="299"/>
      <c r="Y112" s="299"/>
      <c r="Z112" s="299"/>
      <c r="AA112" s="299"/>
      <c r="AB112" s="299"/>
      <c r="AC112" s="299"/>
      <c r="AD112" s="299"/>
      <c r="AE112" s="299"/>
      <c r="AF112" s="299"/>
      <c r="AG112" s="299"/>
      <c r="AH112" s="307"/>
      <c r="AI112" s="298"/>
      <c r="AJ112" s="299"/>
      <c r="AK112" s="299"/>
      <c r="AL112" s="299"/>
      <c r="AM112" s="299"/>
      <c r="AN112" s="299"/>
      <c r="AO112" s="299"/>
      <c r="AP112" s="299"/>
      <c r="AQ112" s="299"/>
      <c r="AR112" s="299"/>
      <c r="AS112" s="299"/>
      <c r="AT112" s="299"/>
      <c r="AU112" s="299"/>
      <c r="AV112" s="299"/>
      <c r="AW112" s="299"/>
      <c r="AX112" s="299"/>
      <c r="AY112" s="299"/>
      <c r="AZ112" s="299"/>
      <c r="BA112" s="299"/>
      <c r="BB112" s="299"/>
      <c r="BC112" s="307"/>
      <c r="BD112" s="351"/>
      <c r="BE112" s="352"/>
      <c r="BF112" s="352"/>
      <c r="BG112" s="352"/>
      <c r="BH112" s="352"/>
      <c r="BI112" s="352"/>
      <c r="BJ112" s="352"/>
      <c r="BK112" s="352"/>
      <c r="BL112" s="352"/>
      <c r="BM112" s="352"/>
      <c r="BN112" s="352"/>
      <c r="BO112" s="352"/>
      <c r="BP112" s="352"/>
      <c r="BQ112" s="352"/>
      <c r="BR112" s="352"/>
      <c r="BS112" s="352"/>
      <c r="BT112" s="352"/>
      <c r="BU112" s="352"/>
      <c r="BV112" s="352"/>
      <c r="BW112" s="352"/>
      <c r="BX112" s="352"/>
      <c r="BY112" s="353"/>
      <c r="BZ112" s="23"/>
    </row>
    <row r="113" spans="1:78" ht="6.75" customHeight="1">
      <c r="A113" s="25"/>
      <c r="B113" s="25"/>
      <c r="C113" s="332" t="s">
        <v>82</v>
      </c>
      <c r="D113" s="332"/>
      <c r="E113" s="332"/>
      <c r="F113" s="332"/>
      <c r="G113" s="336"/>
      <c r="H113" s="337"/>
      <c r="I113" s="337"/>
      <c r="J113" s="337"/>
      <c r="K113" s="337"/>
      <c r="L113" s="337"/>
      <c r="M113" s="338"/>
      <c r="N113" s="345" t="str">
        <f>'支給申請額算定シート（Ⅵ．統合関係医療機関）'!B$3&amp;""</f>
        <v/>
      </c>
      <c r="O113" s="345"/>
      <c r="P113" s="345"/>
      <c r="Q113" s="345"/>
      <c r="R113" s="345"/>
      <c r="S113" s="345"/>
      <c r="T113" s="345"/>
      <c r="U113" s="345"/>
      <c r="V113" s="345"/>
      <c r="W113" s="345"/>
      <c r="X113" s="345"/>
      <c r="Y113" s="345"/>
      <c r="Z113" s="345"/>
      <c r="AA113" s="345"/>
      <c r="AB113" s="345"/>
      <c r="AC113" s="345"/>
      <c r="AD113" s="345"/>
      <c r="AE113" s="345"/>
      <c r="AF113" s="345"/>
      <c r="AG113" s="345"/>
      <c r="AH113" s="345"/>
      <c r="AI113" s="345" t="str">
        <f>'支給申請額算定シート（Ⅵ．統合関係医療機関）'!C$3&amp;""</f>
        <v/>
      </c>
      <c r="AJ113" s="345"/>
      <c r="AK113" s="345"/>
      <c r="AL113" s="345"/>
      <c r="AM113" s="345"/>
      <c r="AN113" s="345"/>
      <c r="AO113" s="345"/>
      <c r="AP113" s="345"/>
      <c r="AQ113" s="345"/>
      <c r="AR113" s="345"/>
      <c r="AS113" s="345"/>
      <c r="AT113" s="345"/>
      <c r="AU113" s="345"/>
      <c r="AV113" s="345"/>
      <c r="AW113" s="345"/>
      <c r="AX113" s="345"/>
      <c r="AY113" s="345"/>
      <c r="AZ113" s="345"/>
      <c r="BA113" s="345"/>
      <c r="BB113" s="345"/>
      <c r="BC113" s="345"/>
      <c r="BD113" s="345" t="str">
        <f>'支給申請額算定シート（Ⅵ．統合関係医療機関）'!G$3&amp;""</f>
        <v/>
      </c>
      <c r="BE113" s="345"/>
      <c r="BF113" s="345"/>
      <c r="BG113" s="345"/>
      <c r="BH113" s="345"/>
      <c r="BI113" s="345"/>
      <c r="BJ113" s="345"/>
      <c r="BK113" s="345"/>
      <c r="BL113" s="345"/>
      <c r="BM113" s="345"/>
      <c r="BN113" s="345"/>
      <c r="BO113" s="345"/>
      <c r="BP113" s="345"/>
      <c r="BQ113" s="345"/>
      <c r="BR113" s="345"/>
      <c r="BS113" s="345"/>
      <c r="BT113" s="345"/>
      <c r="BU113" s="345"/>
      <c r="BV113" s="345"/>
      <c r="BW113" s="345"/>
      <c r="BX113" s="345"/>
      <c r="BY113" s="345"/>
      <c r="BZ113" s="23"/>
    </row>
    <row r="114" spans="1:78" ht="6.75" customHeight="1">
      <c r="A114" s="25"/>
      <c r="B114" s="25"/>
      <c r="C114" s="332"/>
      <c r="D114" s="332"/>
      <c r="E114" s="332"/>
      <c r="F114" s="332"/>
      <c r="G114" s="339"/>
      <c r="H114" s="340"/>
      <c r="I114" s="340"/>
      <c r="J114" s="340"/>
      <c r="K114" s="340"/>
      <c r="L114" s="340"/>
      <c r="M114" s="341"/>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c r="AO114" s="345"/>
      <c r="AP114" s="345"/>
      <c r="AQ114" s="345"/>
      <c r="AR114" s="345"/>
      <c r="AS114" s="345"/>
      <c r="AT114" s="345"/>
      <c r="AU114" s="345"/>
      <c r="AV114" s="345"/>
      <c r="AW114" s="345"/>
      <c r="AX114" s="345"/>
      <c r="AY114" s="345"/>
      <c r="AZ114" s="345"/>
      <c r="BA114" s="345"/>
      <c r="BB114" s="345"/>
      <c r="BC114" s="345"/>
      <c r="BD114" s="345"/>
      <c r="BE114" s="345"/>
      <c r="BF114" s="345"/>
      <c r="BG114" s="345"/>
      <c r="BH114" s="345"/>
      <c r="BI114" s="345"/>
      <c r="BJ114" s="345"/>
      <c r="BK114" s="345"/>
      <c r="BL114" s="345"/>
      <c r="BM114" s="345"/>
      <c r="BN114" s="345"/>
      <c r="BO114" s="345"/>
      <c r="BP114" s="345"/>
      <c r="BQ114" s="345"/>
      <c r="BR114" s="345"/>
      <c r="BS114" s="345"/>
      <c r="BT114" s="345"/>
      <c r="BU114" s="345"/>
      <c r="BV114" s="345"/>
      <c r="BW114" s="345"/>
      <c r="BX114" s="345"/>
      <c r="BY114" s="345"/>
      <c r="BZ114" s="23"/>
    </row>
    <row r="115" spans="1:78" ht="6.75" customHeight="1">
      <c r="A115" s="25"/>
      <c r="B115" s="25"/>
      <c r="C115" s="332"/>
      <c r="D115" s="332"/>
      <c r="E115" s="332"/>
      <c r="F115" s="332"/>
      <c r="G115" s="342"/>
      <c r="H115" s="343"/>
      <c r="I115" s="343"/>
      <c r="J115" s="343"/>
      <c r="K115" s="343"/>
      <c r="L115" s="343"/>
      <c r="M115" s="344"/>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6"/>
      <c r="BR115" s="346"/>
      <c r="BS115" s="346"/>
      <c r="BT115" s="346"/>
      <c r="BU115" s="346"/>
      <c r="BV115" s="346"/>
      <c r="BW115" s="346"/>
      <c r="BX115" s="346"/>
      <c r="BY115" s="346"/>
      <c r="BZ115" s="23"/>
    </row>
    <row r="116" spans="1:78" ht="6.75" customHeight="1">
      <c r="A116" s="26"/>
      <c r="B116" s="26"/>
      <c r="C116" s="296" t="s">
        <v>33</v>
      </c>
      <c r="D116" s="297"/>
      <c r="E116" s="297"/>
      <c r="F116" s="297"/>
      <c r="G116" s="297"/>
      <c r="H116" s="297"/>
      <c r="I116" s="297"/>
      <c r="J116" s="297"/>
      <c r="K116" s="297"/>
      <c r="L116" s="297"/>
      <c r="M116" s="297"/>
      <c r="N116" s="300" t="s">
        <v>39</v>
      </c>
      <c r="O116" s="301"/>
      <c r="P116" s="301"/>
      <c r="Q116" s="301"/>
      <c r="R116" s="301"/>
      <c r="S116" s="301"/>
      <c r="T116" s="301"/>
      <c r="U116" s="301"/>
      <c r="V116" s="301"/>
      <c r="W116" s="302"/>
      <c r="X116" s="296" t="s">
        <v>66</v>
      </c>
      <c r="Y116" s="297"/>
      <c r="Z116" s="297"/>
      <c r="AA116" s="297"/>
      <c r="AB116" s="297"/>
      <c r="AC116" s="297"/>
      <c r="AD116" s="297"/>
      <c r="AE116" s="297"/>
      <c r="AF116" s="297"/>
      <c r="AG116" s="297"/>
      <c r="AH116" s="297"/>
      <c r="AI116" s="297"/>
      <c r="AJ116" s="297"/>
      <c r="AK116" s="297"/>
      <c r="AL116" s="297"/>
      <c r="AM116" s="297"/>
      <c r="AN116" s="297"/>
      <c r="AO116" s="297"/>
      <c r="AP116" s="297"/>
      <c r="AQ116" s="297"/>
      <c r="AR116" s="297"/>
      <c r="AS116" s="297"/>
      <c r="AT116" s="297"/>
      <c r="AU116" s="297"/>
      <c r="AV116" s="297"/>
      <c r="AW116" s="297"/>
      <c r="AX116" s="297"/>
      <c r="AY116" s="297"/>
      <c r="AZ116" s="297"/>
      <c r="BA116" s="297"/>
      <c r="BB116" s="297"/>
      <c r="BC116" s="297"/>
      <c r="BD116" s="297"/>
      <c r="BE116" s="297"/>
      <c r="BF116" s="297"/>
      <c r="BG116" s="297"/>
      <c r="BH116" s="297"/>
      <c r="BI116" s="297"/>
      <c r="BJ116" s="297"/>
      <c r="BK116" s="297"/>
      <c r="BL116" s="297"/>
      <c r="BM116" s="297"/>
      <c r="BN116" s="297"/>
      <c r="BO116" s="297"/>
      <c r="BP116" s="297"/>
      <c r="BQ116" s="297"/>
      <c r="BR116" s="297"/>
      <c r="BS116" s="297"/>
      <c r="BT116" s="297"/>
      <c r="BU116" s="297"/>
      <c r="BV116" s="297"/>
      <c r="BW116" s="297"/>
      <c r="BX116" s="297"/>
      <c r="BY116" s="306"/>
      <c r="BZ116" s="23"/>
    </row>
    <row r="117" spans="1:78" ht="6.75" customHeight="1">
      <c r="A117" s="26"/>
      <c r="B117" s="26"/>
      <c r="C117" s="298"/>
      <c r="D117" s="299"/>
      <c r="E117" s="299"/>
      <c r="F117" s="299"/>
      <c r="G117" s="299"/>
      <c r="H117" s="299"/>
      <c r="I117" s="299"/>
      <c r="J117" s="299"/>
      <c r="K117" s="299"/>
      <c r="L117" s="299"/>
      <c r="M117" s="299"/>
      <c r="N117" s="303"/>
      <c r="O117" s="304"/>
      <c r="P117" s="304"/>
      <c r="Q117" s="304"/>
      <c r="R117" s="304"/>
      <c r="S117" s="304"/>
      <c r="T117" s="304"/>
      <c r="U117" s="304"/>
      <c r="V117" s="304"/>
      <c r="W117" s="305"/>
      <c r="X117" s="298"/>
      <c r="Y117" s="299"/>
      <c r="Z117" s="299"/>
      <c r="AA117" s="299"/>
      <c r="AB117" s="299"/>
      <c r="AC117" s="299"/>
      <c r="AD117" s="299"/>
      <c r="AE117" s="299"/>
      <c r="AF117" s="299"/>
      <c r="AG117" s="299"/>
      <c r="AH117" s="299"/>
      <c r="AI117" s="299"/>
      <c r="AJ117" s="299"/>
      <c r="AK117" s="299"/>
      <c r="AL117" s="299"/>
      <c r="AM117" s="299"/>
      <c r="AN117" s="299"/>
      <c r="AO117" s="299"/>
      <c r="AP117" s="299"/>
      <c r="AQ117" s="299"/>
      <c r="AR117" s="299"/>
      <c r="AS117" s="299"/>
      <c r="AT117" s="299"/>
      <c r="AU117" s="299"/>
      <c r="AV117" s="299"/>
      <c r="AW117" s="299"/>
      <c r="AX117" s="299"/>
      <c r="AY117" s="299"/>
      <c r="AZ117" s="299"/>
      <c r="BA117" s="299"/>
      <c r="BB117" s="299"/>
      <c r="BC117" s="299"/>
      <c r="BD117" s="299"/>
      <c r="BE117" s="299"/>
      <c r="BF117" s="299"/>
      <c r="BG117" s="299"/>
      <c r="BH117" s="299"/>
      <c r="BI117" s="299"/>
      <c r="BJ117" s="299"/>
      <c r="BK117" s="299"/>
      <c r="BL117" s="299"/>
      <c r="BM117" s="299"/>
      <c r="BN117" s="299"/>
      <c r="BO117" s="299"/>
      <c r="BP117" s="299"/>
      <c r="BQ117" s="299"/>
      <c r="BR117" s="299"/>
      <c r="BS117" s="299"/>
      <c r="BT117" s="299"/>
      <c r="BU117" s="299"/>
      <c r="BV117" s="299"/>
      <c r="BW117" s="299"/>
      <c r="BX117" s="299"/>
      <c r="BY117" s="307"/>
      <c r="BZ117" s="23"/>
    </row>
    <row r="118" spans="1:78" ht="6.75" customHeight="1">
      <c r="A118" s="26"/>
      <c r="B118" s="26"/>
      <c r="C118" s="308" t="str">
        <f>'支給申請額算定シート（Ⅵ．統合関係医療機関）'!B$5&amp;""</f>
        <v/>
      </c>
      <c r="D118" s="309"/>
      <c r="E118" s="309"/>
      <c r="F118" s="309"/>
      <c r="G118" s="309"/>
      <c r="H118" s="309"/>
      <c r="I118" s="309"/>
      <c r="J118" s="309"/>
      <c r="K118" s="309"/>
      <c r="L118" s="309"/>
      <c r="M118" s="309"/>
      <c r="N118" s="314" t="str">
        <f>'支給申請額算定シート（Ⅵ．統合関係医療機関）'!C$5&amp;""</f>
        <v/>
      </c>
      <c r="O118" s="315"/>
      <c r="P118" s="315"/>
      <c r="Q118" s="315"/>
      <c r="R118" s="315"/>
      <c r="S118" s="315"/>
      <c r="T118" s="315"/>
      <c r="U118" s="315"/>
      <c r="V118" s="315"/>
      <c r="W118" s="316"/>
      <c r="X118" s="296" t="s">
        <v>31</v>
      </c>
      <c r="Y118" s="297"/>
      <c r="Z118" s="297"/>
      <c r="AA118" s="297"/>
      <c r="AB118" s="297"/>
      <c r="AC118" s="297"/>
      <c r="AD118" s="297"/>
      <c r="AE118" s="297"/>
      <c r="AF118" s="297"/>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310"/>
      <c r="D119" s="311"/>
      <c r="E119" s="311"/>
      <c r="F119" s="311"/>
      <c r="G119" s="311"/>
      <c r="H119" s="311"/>
      <c r="I119" s="311"/>
      <c r="J119" s="311"/>
      <c r="K119" s="311"/>
      <c r="L119" s="311"/>
      <c r="M119" s="311"/>
      <c r="N119" s="317"/>
      <c r="O119" s="318"/>
      <c r="P119" s="318"/>
      <c r="Q119" s="318"/>
      <c r="R119" s="318"/>
      <c r="S119" s="318"/>
      <c r="T119" s="318"/>
      <c r="U119" s="318"/>
      <c r="V119" s="318"/>
      <c r="W119" s="319"/>
      <c r="X119" s="323"/>
      <c r="Y119" s="324"/>
      <c r="Z119" s="324"/>
      <c r="AA119" s="324"/>
      <c r="AB119" s="324"/>
      <c r="AC119" s="324"/>
      <c r="AD119" s="324"/>
      <c r="AE119" s="324"/>
      <c r="AF119" s="324"/>
      <c r="AG119" s="325" t="s">
        <v>14</v>
      </c>
      <c r="AH119" s="325"/>
      <c r="AI119" s="325"/>
      <c r="AJ119" s="325"/>
      <c r="AK119" s="325"/>
      <c r="AL119" s="325"/>
      <c r="AM119" s="325"/>
      <c r="AN119" s="325"/>
      <c r="AO119" s="325"/>
      <c r="AP119" s="325" t="s">
        <v>15</v>
      </c>
      <c r="AQ119" s="325"/>
      <c r="AR119" s="325"/>
      <c r="AS119" s="325"/>
      <c r="AT119" s="325"/>
      <c r="AU119" s="325"/>
      <c r="AV119" s="325"/>
      <c r="AW119" s="325"/>
      <c r="AX119" s="325"/>
      <c r="AY119" s="325" t="s">
        <v>16</v>
      </c>
      <c r="AZ119" s="325"/>
      <c r="BA119" s="325"/>
      <c r="BB119" s="325"/>
      <c r="BC119" s="325"/>
      <c r="BD119" s="325"/>
      <c r="BE119" s="325"/>
      <c r="BF119" s="325"/>
      <c r="BG119" s="325"/>
      <c r="BH119" s="325" t="s">
        <v>18</v>
      </c>
      <c r="BI119" s="325"/>
      <c r="BJ119" s="325"/>
      <c r="BK119" s="325"/>
      <c r="BL119" s="325"/>
      <c r="BM119" s="325"/>
      <c r="BN119" s="325"/>
      <c r="BO119" s="325"/>
      <c r="BP119" s="325"/>
      <c r="BQ119" s="325" t="s">
        <v>17</v>
      </c>
      <c r="BR119" s="325"/>
      <c r="BS119" s="325"/>
      <c r="BT119" s="325"/>
      <c r="BU119" s="325"/>
      <c r="BV119" s="325"/>
      <c r="BW119" s="325"/>
      <c r="BX119" s="325"/>
      <c r="BY119" s="325"/>
      <c r="BZ119" s="23"/>
    </row>
    <row r="120" spans="1:78" ht="6.75" customHeight="1">
      <c r="A120" s="26"/>
      <c r="B120" s="26"/>
      <c r="C120" s="310"/>
      <c r="D120" s="311"/>
      <c r="E120" s="311"/>
      <c r="F120" s="311"/>
      <c r="G120" s="311"/>
      <c r="H120" s="311"/>
      <c r="I120" s="311"/>
      <c r="J120" s="311"/>
      <c r="K120" s="311"/>
      <c r="L120" s="311"/>
      <c r="M120" s="311"/>
      <c r="N120" s="317"/>
      <c r="O120" s="318"/>
      <c r="P120" s="318"/>
      <c r="Q120" s="318"/>
      <c r="R120" s="318"/>
      <c r="S120" s="318"/>
      <c r="T120" s="318"/>
      <c r="U120" s="318"/>
      <c r="V120" s="318"/>
      <c r="W120" s="319"/>
      <c r="X120" s="298"/>
      <c r="Y120" s="299"/>
      <c r="Z120" s="299"/>
      <c r="AA120" s="299"/>
      <c r="AB120" s="299"/>
      <c r="AC120" s="299"/>
      <c r="AD120" s="299"/>
      <c r="AE120" s="299"/>
      <c r="AF120" s="299"/>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23"/>
    </row>
    <row r="121" spans="1:78" ht="6" customHeight="1">
      <c r="A121" s="26"/>
      <c r="B121" s="26"/>
      <c r="C121" s="310"/>
      <c r="D121" s="311"/>
      <c r="E121" s="311"/>
      <c r="F121" s="311"/>
      <c r="G121" s="311"/>
      <c r="H121" s="311"/>
      <c r="I121" s="311"/>
      <c r="J121" s="311"/>
      <c r="K121" s="311"/>
      <c r="L121" s="311"/>
      <c r="M121" s="311"/>
      <c r="N121" s="317"/>
      <c r="O121" s="318"/>
      <c r="P121" s="318"/>
      <c r="Q121" s="318"/>
      <c r="R121" s="318"/>
      <c r="S121" s="318"/>
      <c r="T121" s="318"/>
      <c r="U121" s="318"/>
      <c r="V121" s="318"/>
      <c r="W121" s="319"/>
      <c r="X121" s="326">
        <f>SUM(AG121:BY123)</f>
        <v>0</v>
      </c>
      <c r="Y121" s="327"/>
      <c r="Z121" s="327"/>
      <c r="AA121" s="327"/>
      <c r="AB121" s="327"/>
      <c r="AC121" s="327"/>
      <c r="AD121" s="327"/>
      <c r="AE121" s="327"/>
      <c r="AF121" s="327"/>
      <c r="AG121" s="326">
        <f>'支給申請額算定シート（Ⅵ．統合関係医療機関）'!C$11</f>
        <v>0</v>
      </c>
      <c r="AH121" s="327"/>
      <c r="AI121" s="327"/>
      <c r="AJ121" s="327"/>
      <c r="AK121" s="327"/>
      <c r="AL121" s="327"/>
      <c r="AM121" s="327"/>
      <c r="AN121" s="327"/>
      <c r="AO121" s="327"/>
      <c r="AP121" s="326">
        <f>'支給申請額算定シート（Ⅵ．統合関係医療機関）'!D$11</f>
        <v>0</v>
      </c>
      <c r="AQ121" s="327"/>
      <c r="AR121" s="327"/>
      <c r="AS121" s="327"/>
      <c r="AT121" s="327"/>
      <c r="AU121" s="327"/>
      <c r="AV121" s="327"/>
      <c r="AW121" s="327"/>
      <c r="AX121" s="327"/>
      <c r="AY121" s="326">
        <f>'支給申請額算定シート（Ⅵ．統合関係医療機関）'!E$11</f>
        <v>0</v>
      </c>
      <c r="AZ121" s="327"/>
      <c r="BA121" s="327"/>
      <c r="BB121" s="327"/>
      <c r="BC121" s="327"/>
      <c r="BD121" s="327"/>
      <c r="BE121" s="327"/>
      <c r="BF121" s="327"/>
      <c r="BG121" s="327"/>
      <c r="BH121" s="326">
        <f>'支給申請額算定シート（Ⅵ．統合関係医療機関）'!F$11</f>
        <v>0</v>
      </c>
      <c r="BI121" s="327"/>
      <c r="BJ121" s="327"/>
      <c r="BK121" s="327"/>
      <c r="BL121" s="327"/>
      <c r="BM121" s="327"/>
      <c r="BN121" s="327"/>
      <c r="BO121" s="327"/>
      <c r="BP121" s="327"/>
      <c r="BQ121" s="332">
        <f>'支給申請額算定シート（Ⅵ．統合関係医療機関）'!G$11</f>
        <v>0</v>
      </c>
      <c r="BR121" s="332"/>
      <c r="BS121" s="332"/>
      <c r="BT121" s="332"/>
      <c r="BU121" s="332"/>
      <c r="BV121" s="332"/>
      <c r="BW121" s="332"/>
      <c r="BX121" s="332"/>
      <c r="BY121" s="332"/>
      <c r="BZ121" s="23"/>
    </row>
    <row r="122" spans="1:78" ht="6" customHeight="1">
      <c r="A122" s="26"/>
      <c r="B122" s="26"/>
      <c r="C122" s="310"/>
      <c r="D122" s="311"/>
      <c r="E122" s="311"/>
      <c r="F122" s="311"/>
      <c r="G122" s="311"/>
      <c r="H122" s="311"/>
      <c r="I122" s="311"/>
      <c r="J122" s="311"/>
      <c r="K122" s="311"/>
      <c r="L122" s="311"/>
      <c r="M122" s="311"/>
      <c r="N122" s="317"/>
      <c r="O122" s="318"/>
      <c r="P122" s="318"/>
      <c r="Q122" s="318"/>
      <c r="R122" s="318"/>
      <c r="S122" s="318"/>
      <c r="T122" s="318"/>
      <c r="U122" s="318"/>
      <c r="V122" s="318"/>
      <c r="W122" s="319"/>
      <c r="X122" s="328"/>
      <c r="Y122" s="329"/>
      <c r="Z122" s="329"/>
      <c r="AA122" s="329"/>
      <c r="AB122" s="329"/>
      <c r="AC122" s="329"/>
      <c r="AD122" s="329"/>
      <c r="AE122" s="329"/>
      <c r="AF122" s="329"/>
      <c r="AG122" s="328"/>
      <c r="AH122" s="329"/>
      <c r="AI122" s="329"/>
      <c r="AJ122" s="329"/>
      <c r="AK122" s="329"/>
      <c r="AL122" s="329"/>
      <c r="AM122" s="329"/>
      <c r="AN122" s="329"/>
      <c r="AO122" s="329"/>
      <c r="AP122" s="328"/>
      <c r="AQ122" s="329"/>
      <c r="AR122" s="329"/>
      <c r="AS122" s="329"/>
      <c r="AT122" s="329"/>
      <c r="AU122" s="329"/>
      <c r="AV122" s="329"/>
      <c r="AW122" s="329"/>
      <c r="AX122" s="329"/>
      <c r="AY122" s="328"/>
      <c r="AZ122" s="329"/>
      <c r="BA122" s="329"/>
      <c r="BB122" s="329"/>
      <c r="BC122" s="329"/>
      <c r="BD122" s="329"/>
      <c r="BE122" s="329"/>
      <c r="BF122" s="329"/>
      <c r="BG122" s="329"/>
      <c r="BH122" s="328"/>
      <c r="BI122" s="329"/>
      <c r="BJ122" s="329"/>
      <c r="BK122" s="329"/>
      <c r="BL122" s="329"/>
      <c r="BM122" s="329"/>
      <c r="BN122" s="329"/>
      <c r="BO122" s="329"/>
      <c r="BP122" s="329"/>
      <c r="BQ122" s="332"/>
      <c r="BR122" s="332"/>
      <c r="BS122" s="332"/>
      <c r="BT122" s="332"/>
      <c r="BU122" s="332"/>
      <c r="BV122" s="332"/>
      <c r="BW122" s="332"/>
      <c r="BX122" s="332"/>
      <c r="BY122" s="332"/>
      <c r="BZ122" s="23"/>
    </row>
    <row r="123" spans="1:78" ht="6" customHeight="1">
      <c r="A123" s="26"/>
      <c r="B123" s="26"/>
      <c r="C123" s="312"/>
      <c r="D123" s="313"/>
      <c r="E123" s="313"/>
      <c r="F123" s="313"/>
      <c r="G123" s="313"/>
      <c r="H123" s="313"/>
      <c r="I123" s="313"/>
      <c r="J123" s="313"/>
      <c r="K123" s="313"/>
      <c r="L123" s="313"/>
      <c r="M123" s="313"/>
      <c r="N123" s="320"/>
      <c r="O123" s="321"/>
      <c r="P123" s="321"/>
      <c r="Q123" s="321"/>
      <c r="R123" s="321"/>
      <c r="S123" s="321"/>
      <c r="T123" s="321"/>
      <c r="U123" s="321"/>
      <c r="V123" s="321"/>
      <c r="W123" s="322"/>
      <c r="X123" s="330"/>
      <c r="Y123" s="331"/>
      <c r="Z123" s="331"/>
      <c r="AA123" s="331"/>
      <c r="AB123" s="331"/>
      <c r="AC123" s="331"/>
      <c r="AD123" s="331"/>
      <c r="AE123" s="331"/>
      <c r="AF123" s="331"/>
      <c r="AG123" s="330"/>
      <c r="AH123" s="331"/>
      <c r="AI123" s="331"/>
      <c r="AJ123" s="331"/>
      <c r="AK123" s="331"/>
      <c r="AL123" s="331"/>
      <c r="AM123" s="331"/>
      <c r="AN123" s="331"/>
      <c r="AO123" s="331"/>
      <c r="AP123" s="330"/>
      <c r="AQ123" s="331"/>
      <c r="AR123" s="331"/>
      <c r="AS123" s="331"/>
      <c r="AT123" s="331"/>
      <c r="AU123" s="331"/>
      <c r="AV123" s="331"/>
      <c r="AW123" s="331"/>
      <c r="AX123" s="331"/>
      <c r="AY123" s="330"/>
      <c r="AZ123" s="331"/>
      <c r="BA123" s="331"/>
      <c r="BB123" s="331"/>
      <c r="BC123" s="331"/>
      <c r="BD123" s="331"/>
      <c r="BE123" s="331"/>
      <c r="BF123" s="331"/>
      <c r="BG123" s="331"/>
      <c r="BH123" s="330"/>
      <c r="BI123" s="331"/>
      <c r="BJ123" s="331"/>
      <c r="BK123" s="331"/>
      <c r="BL123" s="331"/>
      <c r="BM123" s="331"/>
      <c r="BN123" s="331"/>
      <c r="BO123" s="331"/>
      <c r="BP123" s="331"/>
      <c r="BQ123" s="332"/>
      <c r="BR123" s="332"/>
      <c r="BS123" s="332"/>
      <c r="BT123" s="332"/>
      <c r="BU123" s="332"/>
      <c r="BV123" s="332"/>
      <c r="BW123" s="332"/>
      <c r="BX123" s="332"/>
      <c r="BY123" s="332"/>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47" t="s">
        <v>28</v>
      </c>
      <c r="D125" s="347"/>
      <c r="E125" s="347"/>
      <c r="F125" s="347"/>
      <c r="G125" s="300"/>
      <c r="H125" s="301"/>
      <c r="I125" s="301"/>
      <c r="J125" s="301"/>
      <c r="K125" s="301"/>
      <c r="L125" s="301"/>
      <c r="M125" s="302"/>
      <c r="N125" s="296" t="s">
        <v>126</v>
      </c>
      <c r="O125" s="297"/>
      <c r="P125" s="297"/>
      <c r="Q125" s="297"/>
      <c r="R125" s="297"/>
      <c r="S125" s="297"/>
      <c r="T125" s="297"/>
      <c r="U125" s="297"/>
      <c r="V125" s="297"/>
      <c r="W125" s="297"/>
      <c r="X125" s="297"/>
      <c r="Y125" s="297"/>
      <c r="Z125" s="297"/>
      <c r="AA125" s="297"/>
      <c r="AB125" s="297"/>
      <c r="AC125" s="297"/>
      <c r="AD125" s="297"/>
      <c r="AE125" s="297"/>
      <c r="AF125" s="297"/>
      <c r="AG125" s="297"/>
      <c r="AH125" s="306"/>
      <c r="AI125" s="296" t="s">
        <v>30</v>
      </c>
      <c r="AJ125" s="297"/>
      <c r="AK125" s="297"/>
      <c r="AL125" s="297"/>
      <c r="AM125" s="297"/>
      <c r="AN125" s="297"/>
      <c r="AO125" s="297"/>
      <c r="AP125" s="297"/>
      <c r="AQ125" s="297"/>
      <c r="AR125" s="297"/>
      <c r="AS125" s="297"/>
      <c r="AT125" s="297"/>
      <c r="AU125" s="297"/>
      <c r="AV125" s="297"/>
      <c r="AW125" s="297"/>
      <c r="AX125" s="297"/>
      <c r="AY125" s="297"/>
      <c r="AZ125" s="297"/>
      <c r="BA125" s="297"/>
      <c r="BB125" s="297"/>
      <c r="BC125" s="306"/>
      <c r="BD125" s="348" t="s">
        <v>127</v>
      </c>
      <c r="BE125" s="349"/>
      <c r="BF125" s="349"/>
      <c r="BG125" s="349"/>
      <c r="BH125" s="349"/>
      <c r="BI125" s="349"/>
      <c r="BJ125" s="349"/>
      <c r="BK125" s="349"/>
      <c r="BL125" s="349"/>
      <c r="BM125" s="349"/>
      <c r="BN125" s="349"/>
      <c r="BO125" s="349"/>
      <c r="BP125" s="349"/>
      <c r="BQ125" s="349"/>
      <c r="BR125" s="349"/>
      <c r="BS125" s="349"/>
      <c r="BT125" s="349"/>
      <c r="BU125" s="349"/>
      <c r="BV125" s="349"/>
      <c r="BW125" s="349"/>
      <c r="BX125" s="349"/>
      <c r="BY125" s="350"/>
      <c r="BZ125" s="23"/>
    </row>
    <row r="126" spans="1:78" ht="6.75" customHeight="1">
      <c r="A126" s="24"/>
      <c r="B126" s="24"/>
      <c r="C126" s="347"/>
      <c r="D126" s="347"/>
      <c r="E126" s="347"/>
      <c r="F126" s="347"/>
      <c r="G126" s="303"/>
      <c r="H126" s="304"/>
      <c r="I126" s="304"/>
      <c r="J126" s="304"/>
      <c r="K126" s="304"/>
      <c r="L126" s="304"/>
      <c r="M126" s="305"/>
      <c r="N126" s="298"/>
      <c r="O126" s="299"/>
      <c r="P126" s="299"/>
      <c r="Q126" s="299"/>
      <c r="R126" s="299"/>
      <c r="S126" s="299"/>
      <c r="T126" s="299"/>
      <c r="U126" s="299"/>
      <c r="V126" s="299"/>
      <c r="W126" s="299"/>
      <c r="X126" s="299"/>
      <c r="Y126" s="299"/>
      <c r="Z126" s="299"/>
      <c r="AA126" s="299"/>
      <c r="AB126" s="299"/>
      <c r="AC126" s="299"/>
      <c r="AD126" s="299"/>
      <c r="AE126" s="299"/>
      <c r="AF126" s="299"/>
      <c r="AG126" s="299"/>
      <c r="AH126" s="307"/>
      <c r="AI126" s="298"/>
      <c r="AJ126" s="299"/>
      <c r="AK126" s="299"/>
      <c r="AL126" s="299"/>
      <c r="AM126" s="299"/>
      <c r="AN126" s="299"/>
      <c r="AO126" s="299"/>
      <c r="AP126" s="299"/>
      <c r="AQ126" s="299"/>
      <c r="AR126" s="299"/>
      <c r="AS126" s="299"/>
      <c r="AT126" s="299"/>
      <c r="AU126" s="299"/>
      <c r="AV126" s="299"/>
      <c r="AW126" s="299"/>
      <c r="AX126" s="299"/>
      <c r="AY126" s="299"/>
      <c r="AZ126" s="299"/>
      <c r="BA126" s="299"/>
      <c r="BB126" s="299"/>
      <c r="BC126" s="307"/>
      <c r="BD126" s="351"/>
      <c r="BE126" s="352"/>
      <c r="BF126" s="352"/>
      <c r="BG126" s="352"/>
      <c r="BH126" s="352"/>
      <c r="BI126" s="352"/>
      <c r="BJ126" s="352"/>
      <c r="BK126" s="352"/>
      <c r="BL126" s="352"/>
      <c r="BM126" s="352"/>
      <c r="BN126" s="352"/>
      <c r="BO126" s="352"/>
      <c r="BP126" s="352"/>
      <c r="BQ126" s="352"/>
      <c r="BR126" s="352"/>
      <c r="BS126" s="352"/>
      <c r="BT126" s="352"/>
      <c r="BU126" s="352"/>
      <c r="BV126" s="352"/>
      <c r="BW126" s="352"/>
      <c r="BX126" s="352"/>
      <c r="BY126" s="353"/>
      <c r="BZ126" s="23"/>
    </row>
    <row r="127" spans="1:78" ht="6.75" customHeight="1">
      <c r="A127" s="25"/>
      <c r="B127" s="25"/>
      <c r="C127" s="332" t="s">
        <v>84</v>
      </c>
      <c r="D127" s="332"/>
      <c r="E127" s="332"/>
      <c r="F127" s="332"/>
      <c r="G127" s="336"/>
      <c r="H127" s="337"/>
      <c r="I127" s="337"/>
      <c r="J127" s="337"/>
      <c r="K127" s="337"/>
      <c r="L127" s="337"/>
      <c r="M127" s="338"/>
      <c r="N127" s="345" t="str">
        <f>'支給申請額算定シート（Ⅶ．統合関係医療機関）'!B$3&amp;""</f>
        <v/>
      </c>
      <c r="O127" s="345"/>
      <c r="P127" s="345"/>
      <c r="Q127" s="345"/>
      <c r="R127" s="345"/>
      <c r="S127" s="345"/>
      <c r="T127" s="345"/>
      <c r="U127" s="345"/>
      <c r="V127" s="345"/>
      <c r="W127" s="345"/>
      <c r="X127" s="345"/>
      <c r="Y127" s="345"/>
      <c r="Z127" s="345"/>
      <c r="AA127" s="345"/>
      <c r="AB127" s="345"/>
      <c r="AC127" s="345"/>
      <c r="AD127" s="345"/>
      <c r="AE127" s="345"/>
      <c r="AF127" s="345"/>
      <c r="AG127" s="345"/>
      <c r="AH127" s="345"/>
      <c r="AI127" s="345" t="str">
        <f>'支給申請額算定シート（Ⅶ．統合関係医療機関）'!C$3&amp;""</f>
        <v/>
      </c>
      <c r="AJ127" s="345"/>
      <c r="AK127" s="345"/>
      <c r="AL127" s="345"/>
      <c r="AM127" s="345"/>
      <c r="AN127" s="345"/>
      <c r="AO127" s="345"/>
      <c r="AP127" s="345"/>
      <c r="AQ127" s="345"/>
      <c r="AR127" s="345"/>
      <c r="AS127" s="345"/>
      <c r="AT127" s="345"/>
      <c r="AU127" s="345"/>
      <c r="AV127" s="345"/>
      <c r="AW127" s="345"/>
      <c r="AX127" s="345"/>
      <c r="AY127" s="345"/>
      <c r="AZ127" s="345"/>
      <c r="BA127" s="345"/>
      <c r="BB127" s="345"/>
      <c r="BC127" s="345"/>
      <c r="BD127" s="345" t="str">
        <f>'支給申請額算定シート（Ⅶ．統合関係医療機関）'!G$3&amp;""</f>
        <v/>
      </c>
      <c r="BE127" s="345"/>
      <c r="BF127" s="345"/>
      <c r="BG127" s="345"/>
      <c r="BH127" s="345"/>
      <c r="BI127" s="345"/>
      <c r="BJ127" s="345"/>
      <c r="BK127" s="345"/>
      <c r="BL127" s="345"/>
      <c r="BM127" s="345"/>
      <c r="BN127" s="345"/>
      <c r="BO127" s="345"/>
      <c r="BP127" s="345"/>
      <c r="BQ127" s="345"/>
      <c r="BR127" s="345"/>
      <c r="BS127" s="345"/>
      <c r="BT127" s="345"/>
      <c r="BU127" s="345"/>
      <c r="BV127" s="345"/>
      <c r="BW127" s="345"/>
      <c r="BX127" s="345"/>
      <c r="BY127" s="345"/>
      <c r="BZ127" s="23"/>
    </row>
    <row r="128" spans="1:78" ht="6.75" customHeight="1">
      <c r="A128" s="25"/>
      <c r="B128" s="25"/>
      <c r="C128" s="332"/>
      <c r="D128" s="332"/>
      <c r="E128" s="332"/>
      <c r="F128" s="332"/>
      <c r="G128" s="339"/>
      <c r="H128" s="340"/>
      <c r="I128" s="340"/>
      <c r="J128" s="340"/>
      <c r="K128" s="340"/>
      <c r="L128" s="340"/>
      <c r="M128" s="341"/>
      <c r="N128" s="345"/>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c r="AJ128" s="345"/>
      <c r="AK128" s="345"/>
      <c r="AL128" s="345"/>
      <c r="AM128" s="345"/>
      <c r="AN128" s="345"/>
      <c r="AO128" s="345"/>
      <c r="AP128" s="345"/>
      <c r="AQ128" s="345"/>
      <c r="AR128" s="345"/>
      <c r="AS128" s="345"/>
      <c r="AT128" s="345"/>
      <c r="AU128" s="345"/>
      <c r="AV128" s="345"/>
      <c r="AW128" s="345"/>
      <c r="AX128" s="345"/>
      <c r="AY128" s="345"/>
      <c r="AZ128" s="345"/>
      <c r="BA128" s="345"/>
      <c r="BB128" s="345"/>
      <c r="BC128" s="345"/>
      <c r="BD128" s="345"/>
      <c r="BE128" s="345"/>
      <c r="BF128" s="345"/>
      <c r="BG128" s="345"/>
      <c r="BH128" s="345"/>
      <c r="BI128" s="345"/>
      <c r="BJ128" s="345"/>
      <c r="BK128" s="345"/>
      <c r="BL128" s="345"/>
      <c r="BM128" s="345"/>
      <c r="BN128" s="345"/>
      <c r="BO128" s="345"/>
      <c r="BP128" s="345"/>
      <c r="BQ128" s="345"/>
      <c r="BR128" s="345"/>
      <c r="BS128" s="345"/>
      <c r="BT128" s="345"/>
      <c r="BU128" s="345"/>
      <c r="BV128" s="345"/>
      <c r="BW128" s="345"/>
      <c r="BX128" s="345"/>
      <c r="BY128" s="345"/>
      <c r="BZ128" s="23"/>
    </row>
    <row r="129" spans="1:78" ht="6.75" customHeight="1">
      <c r="A129" s="25"/>
      <c r="B129" s="25"/>
      <c r="C129" s="332"/>
      <c r="D129" s="332"/>
      <c r="E129" s="332"/>
      <c r="F129" s="332"/>
      <c r="G129" s="342"/>
      <c r="H129" s="343"/>
      <c r="I129" s="343"/>
      <c r="J129" s="343"/>
      <c r="K129" s="343"/>
      <c r="L129" s="343"/>
      <c r="M129" s="344"/>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6"/>
      <c r="BE129" s="346"/>
      <c r="BF129" s="346"/>
      <c r="BG129" s="346"/>
      <c r="BH129" s="346"/>
      <c r="BI129" s="346"/>
      <c r="BJ129" s="346"/>
      <c r="BK129" s="346"/>
      <c r="BL129" s="346"/>
      <c r="BM129" s="346"/>
      <c r="BN129" s="346"/>
      <c r="BO129" s="346"/>
      <c r="BP129" s="346"/>
      <c r="BQ129" s="346"/>
      <c r="BR129" s="346"/>
      <c r="BS129" s="346"/>
      <c r="BT129" s="346"/>
      <c r="BU129" s="346"/>
      <c r="BV129" s="346"/>
      <c r="BW129" s="346"/>
      <c r="BX129" s="346"/>
      <c r="BY129" s="346"/>
      <c r="BZ129" s="23"/>
    </row>
    <row r="130" spans="1:78" ht="6.75" customHeight="1">
      <c r="A130" s="26"/>
      <c r="B130" s="26"/>
      <c r="C130" s="296" t="s">
        <v>33</v>
      </c>
      <c r="D130" s="297"/>
      <c r="E130" s="297"/>
      <c r="F130" s="297"/>
      <c r="G130" s="297"/>
      <c r="H130" s="297"/>
      <c r="I130" s="297"/>
      <c r="J130" s="297"/>
      <c r="K130" s="297"/>
      <c r="L130" s="297"/>
      <c r="M130" s="297"/>
      <c r="N130" s="300" t="s">
        <v>39</v>
      </c>
      <c r="O130" s="301"/>
      <c r="P130" s="301"/>
      <c r="Q130" s="301"/>
      <c r="R130" s="301"/>
      <c r="S130" s="301"/>
      <c r="T130" s="301"/>
      <c r="U130" s="301"/>
      <c r="V130" s="301"/>
      <c r="W130" s="302"/>
      <c r="X130" s="296" t="s">
        <v>66</v>
      </c>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7"/>
      <c r="AY130" s="297"/>
      <c r="AZ130" s="297"/>
      <c r="BA130" s="297"/>
      <c r="BB130" s="297"/>
      <c r="BC130" s="297"/>
      <c r="BD130" s="297"/>
      <c r="BE130" s="297"/>
      <c r="BF130" s="297"/>
      <c r="BG130" s="297"/>
      <c r="BH130" s="297"/>
      <c r="BI130" s="297"/>
      <c r="BJ130" s="297"/>
      <c r="BK130" s="297"/>
      <c r="BL130" s="297"/>
      <c r="BM130" s="297"/>
      <c r="BN130" s="297"/>
      <c r="BO130" s="297"/>
      <c r="BP130" s="297"/>
      <c r="BQ130" s="297"/>
      <c r="BR130" s="297"/>
      <c r="BS130" s="297"/>
      <c r="BT130" s="297"/>
      <c r="BU130" s="297"/>
      <c r="BV130" s="297"/>
      <c r="BW130" s="297"/>
      <c r="BX130" s="297"/>
      <c r="BY130" s="306"/>
      <c r="BZ130" s="23"/>
    </row>
    <row r="131" spans="1:78" ht="6.75" customHeight="1">
      <c r="A131" s="26"/>
      <c r="B131" s="26"/>
      <c r="C131" s="298"/>
      <c r="D131" s="299"/>
      <c r="E131" s="299"/>
      <c r="F131" s="299"/>
      <c r="G131" s="299"/>
      <c r="H131" s="299"/>
      <c r="I131" s="299"/>
      <c r="J131" s="299"/>
      <c r="K131" s="299"/>
      <c r="L131" s="299"/>
      <c r="M131" s="299"/>
      <c r="N131" s="303"/>
      <c r="O131" s="304"/>
      <c r="P131" s="304"/>
      <c r="Q131" s="304"/>
      <c r="R131" s="304"/>
      <c r="S131" s="304"/>
      <c r="T131" s="304"/>
      <c r="U131" s="304"/>
      <c r="V131" s="304"/>
      <c r="W131" s="305"/>
      <c r="X131" s="298"/>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299"/>
      <c r="AY131" s="299"/>
      <c r="AZ131" s="299"/>
      <c r="BA131" s="299"/>
      <c r="BB131" s="299"/>
      <c r="BC131" s="299"/>
      <c r="BD131" s="299"/>
      <c r="BE131" s="299"/>
      <c r="BF131" s="299"/>
      <c r="BG131" s="299"/>
      <c r="BH131" s="299"/>
      <c r="BI131" s="299"/>
      <c r="BJ131" s="299"/>
      <c r="BK131" s="299"/>
      <c r="BL131" s="299"/>
      <c r="BM131" s="299"/>
      <c r="BN131" s="299"/>
      <c r="BO131" s="299"/>
      <c r="BP131" s="299"/>
      <c r="BQ131" s="299"/>
      <c r="BR131" s="299"/>
      <c r="BS131" s="299"/>
      <c r="BT131" s="299"/>
      <c r="BU131" s="299"/>
      <c r="BV131" s="299"/>
      <c r="BW131" s="299"/>
      <c r="BX131" s="299"/>
      <c r="BY131" s="307"/>
      <c r="BZ131" s="23"/>
    </row>
    <row r="132" spans="1:78" ht="6.75" customHeight="1">
      <c r="A132" s="26"/>
      <c r="B132" s="26"/>
      <c r="C132" s="308" t="str">
        <f>'支給申請額算定シート（Ⅶ．統合関係医療機関）'!B$5&amp;""</f>
        <v/>
      </c>
      <c r="D132" s="309"/>
      <c r="E132" s="309"/>
      <c r="F132" s="309"/>
      <c r="G132" s="309"/>
      <c r="H132" s="309"/>
      <c r="I132" s="309"/>
      <c r="J132" s="309"/>
      <c r="K132" s="309"/>
      <c r="L132" s="309"/>
      <c r="M132" s="309"/>
      <c r="N132" s="314" t="str">
        <f>'支給申請額算定シート（Ⅶ．統合関係医療機関）'!C$5&amp;""</f>
        <v/>
      </c>
      <c r="O132" s="315"/>
      <c r="P132" s="315"/>
      <c r="Q132" s="315"/>
      <c r="R132" s="315"/>
      <c r="S132" s="315"/>
      <c r="T132" s="315"/>
      <c r="U132" s="315"/>
      <c r="V132" s="315"/>
      <c r="W132" s="316"/>
      <c r="X132" s="296" t="s">
        <v>31</v>
      </c>
      <c r="Y132" s="297"/>
      <c r="Z132" s="297"/>
      <c r="AA132" s="297"/>
      <c r="AB132" s="297"/>
      <c r="AC132" s="297"/>
      <c r="AD132" s="297"/>
      <c r="AE132" s="297"/>
      <c r="AF132" s="297"/>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310"/>
      <c r="D133" s="311"/>
      <c r="E133" s="311"/>
      <c r="F133" s="311"/>
      <c r="G133" s="311"/>
      <c r="H133" s="311"/>
      <c r="I133" s="311"/>
      <c r="J133" s="311"/>
      <c r="K133" s="311"/>
      <c r="L133" s="311"/>
      <c r="M133" s="311"/>
      <c r="N133" s="317"/>
      <c r="O133" s="318"/>
      <c r="P133" s="318"/>
      <c r="Q133" s="318"/>
      <c r="R133" s="318"/>
      <c r="S133" s="318"/>
      <c r="T133" s="318"/>
      <c r="U133" s="318"/>
      <c r="V133" s="318"/>
      <c r="W133" s="319"/>
      <c r="X133" s="323"/>
      <c r="Y133" s="324"/>
      <c r="Z133" s="324"/>
      <c r="AA133" s="324"/>
      <c r="AB133" s="324"/>
      <c r="AC133" s="324"/>
      <c r="AD133" s="324"/>
      <c r="AE133" s="324"/>
      <c r="AF133" s="324"/>
      <c r="AG133" s="325" t="s">
        <v>14</v>
      </c>
      <c r="AH133" s="325"/>
      <c r="AI133" s="325"/>
      <c r="AJ133" s="325"/>
      <c r="AK133" s="325"/>
      <c r="AL133" s="325"/>
      <c r="AM133" s="325"/>
      <c r="AN133" s="325"/>
      <c r="AO133" s="325"/>
      <c r="AP133" s="325" t="s">
        <v>15</v>
      </c>
      <c r="AQ133" s="325"/>
      <c r="AR133" s="325"/>
      <c r="AS133" s="325"/>
      <c r="AT133" s="325"/>
      <c r="AU133" s="325"/>
      <c r="AV133" s="325"/>
      <c r="AW133" s="325"/>
      <c r="AX133" s="325"/>
      <c r="AY133" s="325" t="s">
        <v>16</v>
      </c>
      <c r="AZ133" s="325"/>
      <c r="BA133" s="325"/>
      <c r="BB133" s="325"/>
      <c r="BC133" s="325"/>
      <c r="BD133" s="325"/>
      <c r="BE133" s="325"/>
      <c r="BF133" s="325"/>
      <c r="BG133" s="325"/>
      <c r="BH133" s="325" t="s">
        <v>18</v>
      </c>
      <c r="BI133" s="325"/>
      <c r="BJ133" s="325"/>
      <c r="BK133" s="325"/>
      <c r="BL133" s="325"/>
      <c r="BM133" s="325"/>
      <c r="BN133" s="325"/>
      <c r="BO133" s="325"/>
      <c r="BP133" s="325"/>
      <c r="BQ133" s="325" t="s">
        <v>17</v>
      </c>
      <c r="BR133" s="325"/>
      <c r="BS133" s="325"/>
      <c r="BT133" s="325"/>
      <c r="BU133" s="325"/>
      <c r="BV133" s="325"/>
      <c r="BW133" s="325"/>
      <c r="BX133" s="325"/>
      <c r="BY133" s="325"/>
      <c r="BZ133" s="23"/>
    </row>
    <row r="134" spans="1:78" ht="6.75" customHeight="1">
      <c r="A134" s="26"/>
      <c r="B134" s="26"/>
      <c r="C134" s="310"/>
      <c r="D134" s="311"/>
      <c r="E134" s="311"/>
      <c r="F134" s="311"/>
      <c r="G134" s="311"/>
      <c r="H134" s="311"/>
      <c r="I134" s="311"/>
      <c r="J134" s="311"/>
      <c r="K134" s="311"/>
      <c r="L134" s="311"/>
      <c r="M134" s="311"/>
      <c r="N134" s="317"/>
      <c r="O134" s="318"/>
      <c r="P134" s="318"/>
      <c r="Q134" s="318"/>
      <c r="R134" s="318"/>
      <c r="S134" s="318"/>
      <c r="T134" s="318"/>
      <c r="U134" s="318"/>
      <c r="V134" s="318"/>
      <c r="W134" s="319"/>
      <c r="X134" s="298"/>
      <c r="Y134" s="299"/>
      <c r="Z134" s="299"/>
      <c r="AA134" s="299"/>
      <c r="AB134" s="299"/>
      <c r="AC134" s="299"/>
      <c r="AD134" s="299"/>
      <c r="AE134" s="299"/>
      <c r="AF134" s="299"/>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23"/>
    </row>
    <row r="135" spans="1:78" ht="6" customHeight="1">
      <c r="A135" s="26"/>
      <c r="B135" s="26"/>
      <c r="C135" s="310"/>
      <c r="D135" s="311"/>
      <c r="E135" s="311"/>
      <c r="F135" s="311"/>
      <c r="G135" s="311"/>
      <c r="H135" s="311"/>
      <c r="I135" s="311"/>
      <c r="J135" s="311"/>
      <c r="K135" s="311"/>
      <c r="L135" s="311"/>
      <c r="M135" s="311"/>
      <c r="N135" s="317"/>
      <c r="O135" s="318"/>
      <c r="P135" s="318"/>
      <c r="Q135" s="318"/>
      <c r="R135" s="318"/>
      <c r="S135" s="318"/>
      <c r="T135" s="318"/>
      <c r="U135" s="318"/>
      <c r="V135" s="318"/>
      <c r="W135" s="319"/>
      <c r="X135" s="326">
        <f>SUM(AG135:BY137)</f>
        <v>0</v>
      </c>
      <c r="Y135" s="327"/>
      <c r="Z135" s="327"/>
      <c r="AA135" s="327"/>
      <c r="AB135" s="327"/>
      <c r="AC135" s="327"/>
      <c r="AD135" s="327"/>
      <c r="AE135" s="327"/>
      <c r="AF135" s="327"/>
      <c r="AG135" s="326">
        <f>'支給申請額算定シート（Ⅶ．統合関係医療機関）'!C$11</f>
        <v>0</v>
      </c>
      <c r="AH135" s="327"/>
      <c r="AI135" s="327"/>
      <c r="AJ135" s="327"/>
      <c r="AK135" s="327"/>
      <c r="AL135" s="327"/>
      <c r="AM135" s="327"/>
      <c r="AN135" s="327"/>
      <c r="AO135" s="327"/>
      <c r="AP135" s="326">
        <f>'支給申請額算定シート（Ⅶ．統合関係医療機関）'!D$11</f>
        <v>0</v>
      </c>
      <c r="AQ135" s="327"/>
      <c r="AR135" s="327"/>
      <c r="AS135" s="327"/>
      <c r="AT135" s="327"/>
      <c r="AU135" s="327"/>
      <c r="AV135" s="327"/>
      <c r="AW135" s="327"/>
      <c r="AX135" s="327"/>
      <c r="AY135" s="326">
        <f>'支給申請額算定シート（Ⅶ．統合関係医療機関）'!E$11</f>
        <v>0</v>
      </c>
      <c r="AZ135" s="327"/>
      <c r="BA135" s="327"/>
      <c r="BB135" s="327"/>
      <c r="BC135" s="327"/>
      <c r="BD135" s="327"/>
      <c r="BE135" s="327"/>
      <c r="BF135" s="327"/>
      <c r="BG135" s="327"/>
      <c r="BH135" s="326">
        <f>'支給申請額算定シート（Ⅶ．統合関係医療機関）'!F$11</f>
        <v>0</v>
      </c>
      <c r="BI135" s="327"/>
      <c r="BJ135" s="327"/>
      <c r="BK135" s="327"/>
      <c r="BL135" s="327"/>
      <c r="BM135" s="327"/>
      <c r="BN135" s="327"/>
      <c r="BO135" s="327"/>
      <c r="BP135" s="327"/>
      <c r="BQ135" s="332">
        <f>'支給申請額算定シート（Ⅶ．統合関係医療機関）'!G$11</f>
        <v>0</v>
      </c>
      <c r="BR135" s="332"/>
      <c r="BS135" s="332"/>
      <c r="BT135" s="332"/>
      <c r="BU135" s="332"/>
      <c r="BV135" s="332"/>
      <c r="BW135" s="332"/>
      <c r="BX135" s="332"/>
      <c r="BY135" s="332"/>
      <c r="BZ135" s="23"/>
    </row>
    <row r="136" spans="1:78" ht="6" customHeight="1">
      <c r="A136" s="26"/>
      <c r="B136" s="26"/>
      <c r="C136" s="310"/>
      <c r="D136" s="311"/>
      <c r="E136" s="311"/>
      <c r="F136" s="311"/>
      <c r="G136" s="311"/>
      <c r="H136" s="311"/>
      <c r="I136" s="311"/>
      <c r="J136" s="311"/>
      <c r="K136" s="311"/>
      <c r="L136" s="311"/>
      <c r="M136" s="311"/>
      <c r="N136" s="317"/>
      <c r="O136" s="318"/>
      <c r="P136" s="318"/>
      <c r="Q136" s="318"/>
      <c r="R136" s="318"/>
      <c r="S136" s="318"/>
      <c r="T136" s="318"/>
      <c r="U136" s="318"/>
      <c r="V136" s="318"/>
      <c r="W136" s="319"/>
      <c r="X136" s="328"/>
      <c r="Y136" s="329"/>
      <c r="Z136" s="329"/>
      <c r="AA136" s="329"/>
      <c r="AB136" s="329"/>
      <c r="AC136" s="329"/>
      <c r="AD136" s="329"/>
      <c r="AE136" s="329"/>
      <c r="AF136" s="329"/>
      <c r="AG136" s="328"/>
      <c r="AH136" s="329"/>
      <c r="AI136" s="329"/>
      <c r="AJ136" s="329"/>
      <c r="AK136" s="329"/>
      <c r="AL136" s="329"/>
      <c r="AM136" s="329"/>
      <c r="AN136" s="329"/>
      <c r="AO136" s="329"/>
      <c r="AP136" s="328"/>
      <c r="AQ136" s="329"/>
      <c r="AR136" s="329"/>
      <c r="AS136" s="329"/>
      <c r="AT136" s="329"/>
      <c r="AU136" s="329"/>
      <c r="AV136" s="329"/>
      <c r="AW136" s="329"/>
      <c r="AX136" s="329"/>
      <c r="AY136" s="328"/>
      <c r="AZ136" s="329"/>
      <c r="BA136" s="329"/>
      <c r="BB136" s="329"/>
      <c r="BC136" s="329"/>
      <c r="BD136" s="329"/>
      <c r="BE136" s="329"/>
      <c r="BF136" s="329"/>
      <c r="BG136" s="329"/>
      <c r="BH136" s="328"/>
      <c r="BI136" s="329"/>
      <c r="BJ136" s="329"/>
      <c r="BK136" s="329"/>
      <c r="BL136" s="329"/>
      <c r="BM136" s="329"/>
      <c r="BN136" s="329"/>
      <c r="BO136" s="329"/>
      <c r="BP136" s="329"/>
      <c r="BQ136" s="332"/>
      <c r="BR136" s="332"/>
      <c r="BS136" s="332"/>
      <c r="BT136" s="332"/>
      <c r="BU136" s="332"/>
      <c r="BV136" s="332"/>
      <c r="BW136" s="332"/>
      <c r="BX136" s="332"/>
      <c r="BY136" s="332"/>
      <c r="BZ136" s="23"/>
    </row>
    <row r="137" spans="1:78" ht="6" customHeight="1">
      <c r="A137" s="26"/>
      <c r="B137" s="26"/>
      <c r="C137" s="312"/>
      <c r="D137" s="313"/>
      <c r="E137" s="313"/>
      <c r="F137" s="313"/>
      <c r="G137" s="313"/>
      <c r="H137" s="313"/>
      <c r="I137" s="313"/>
      <c r="J137" s="313"/>
      <c r="K137" s="313"/>
      <c r="L137" s="313"/>
      <c r="M137" s="313"/>
      <c r="N137" s="320"/>
      <c r="O137" s="321"/>
      <c r="P137" s="321"/>
      <c r="Q137" s="321"/>
      <c r="R137" s="321"/>
      <c r="S137" s="321"/>
      <c r="T137" s="321"/>
      <c r="U137" s="321"/>
      <c r="V137" s="321"/>
      <c r="W137" s="322"/>
      <c r="X137" s="330"/>
      <c r="Y137" s="331"/>
      <c r="Z137" s="331"/>
      <c r="AA137" s="331"/>
      <c r="AB137" s="331"/>
      <c r="AC137" s="331"/>
      <c r="AD137" s="331"/>
      <c r="AE137" s="331"/>
      <c r="AF137" s="331"/>
      <c r="AG137" s="330"/>
      <c r="AH137" s="331"/>
      <c r="AI137" s="331"/>
      <c r="AJ137" s="331"/>
      <c r="AK137" s="331"/>
      <c r="AL137" s="331"/>
      <c r="AM137" s="331"/>
      <c r="AN137" s="331"/>
      <c r="AO137" s="331"/>
      <c r="AP137" s="330"/>
      <c r="AQ137" s="331"/>
      <c r="AR137" s="331"/>
      <c r="AS137" s="331"/>
      <c r="AT137" s="331"/>
      <c r="AU137" s="331"/>
      <c r="AV137" s="331"/>
      <c r="AW137" s="331"/>
      <c r="AX137" s="331"/>
      <c r="AY137" s="330"/>
      <c r="AZ137" s="331"/>
      <c r="BA137" s="331"/>
      <c r="BB137" s="331"/>
      <c r="BC137" s="331"/>
      <c r="BD137" s="331"/>
      <c r="BE137" s="331"/>
      <c r="BF137" s="331"/>
      <c r="BG137" s="331"/>
      <c r="BH137" s="330"/>
      <c r="BI137" s="331"/>
      <c r="BJ137" s="331"/>
      <c r="BK137" s="331"/>
      <c r="BL137" s="331"/>
      <c r="BM137" s="331"/>
      <c r="BN137" s="331"/>
      <c r="BO137" s="331"/>
      <c r="BP137" s="331"/>
      <c r="BQ137" s="332"/>
      <c r="BR137" s="332"/>
      <c r="BS137" s="332"/>
      <c r="BT137" s="332"/>
      <c r="BU137" s="332"/>
      <c r="BV137" s="332"/>
      <c r="BW137" s="332"/>
      <c r="BX137" s="332"/>
      <c r="BY137" s="332"/>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47" t="s">
        <v>28</v>
      </c>
      <c r="D139" s="347"/>
      <c r="E139" s="347"/>
      <c r="F139" s="347"/>
      <c r="G139" s="300"/>
      <c r="H139" s="301"/>
      <c r="I139" s="301"/>
      <c r="J139" s="301"/>
      <c r="K139" s="301"/>
      <c r="L139" s="301"/>
      <c r="M139" s="302"/>
      <c r="N139" s="296" t="s">
        <v>126</v>
      </c>
      <c r="O139" s="297"/>
      <c r="P139" s="297"/>
      <c r="Q139" s="297"/>
      <c r="R139" s="297"/>
      <c r="S139" s="297"/>
      <c r="T139" s="297"/>
      <c r="U139" s="297"/>
      <c r="V139" s="297"/>
      <c r="W139" s="297"/>
      <c r="X139" s="297"/>
      <c r="Y139" s="297"/>
      <c r="Z139" s="297"/>
      <c r="AA139" s="297"/>
      <c r="AB139" s="297"/>
      <c r="AC139" s="297"/>
      <c r="AD139" s="297"/>
      <c r="AE139" s="297"/>
      <c r="AF139" s="297"/>
      <c r="AG139" s="297"/>
      <c r="AH139" s="306"/>
      <c r="AI139" s="296" t="s">
        <v>30</v>
      </c>
      <c r="AJ139" s="297"/>
      <c r="AK139" s="297"/>
      <c r="AL139" s="297"/>
      <c r="AM139" s="297"/>
      <c r="AN139" s="297"/>
      <c r="AO139" s="297"/>
      <c r="AP139" s="297"/>
      <c r="AQ139" s="297"/>
      <c r="AR139" s="297"/>
      <c r="AS139" s="297"/>
      <c r="AT139" s="297"/>
      <c r="AU139" s="297"/>
      <c r="AV139" s="297"/>
      <c r="AW139" s="297"/>
      <c r="AX139" s="297"/>
      <c r="AY139" s="297"/>
      <c r="AZ139" s="297"/>
      <c r="BA139" s="297"/>
      <c r="BB139" s="297"/>
      <c r="BC139" s="306"/>
      <c r="BD139" s="348" t="s">
        <v>127</v>
      </c>
      <c r="BE139" s="349"/>
      <c r="BF139" s="349"/>
      <c r="BG139" s="349"/>
      <c r="BH139" s="349"/>
      <c r="BI139" s="349"/>
      <c r="BJ139" s="349"/>
      <c r="BK139" s="349"/>
      <c r="BL139" s="349"/>
      <c r="BM139" s="349"/>
      <c r="BN139" s="349"/>
      <c r="BO139" s="349"/>
      <c r="BP139" s="349"/>
      <c r="BQ139" s="349"/>
      <c r="BR139" s="349"/>
      <c r="BS139" s="349"/>
      <c r="BT139" s="349"/>
      <c r="BU139" s="349"/>
      <c r="BV139" s="349"/>
      <c r="BW139" s="349"/>
      <c r="BX139" s="349"/>
      <c r="BY139" s="350"/>
      <c r="BZ139" s="23"/>
    </row>
    <row r="140" spans="1:78" ht="6.75" customHeight="1">
      <c r="A140" s="24"/>
      <c r="B140" s="24"/>
      <c r="C140" s="347"/>
      <c r="D140" s="347"/>
      <c r="E140" s="347"/>
      <c r="F140" s="347"/>
      <c r="G140" s="303"/>
      <c r="H140" s="304"/>
      <c r="I140" s="304"/>
      <c r="J140" s="304"/>
      <c r="K140" s="304"/>
      <c r="L140" s="304"/>
      <c r="M140" s="305"/>
      <c r="N140" s="298"/>
      <c r="O140" s="299"/>
      <c r="P140" s="299"/>
      <c r="Q140" s="299"/>
      <c r="R140" s="299"/>
      <c r="S140" s="299"/>
      <c r="T140" s="299"/>
      <c r="U140" s="299"/>
      <c r="V140" s="299"/>
      <c r="W140" s="299"/>
      <c r="X140" s="299"/>
      <c r="Y140" s="299"/>
      <c r="Z140" s="299"/>
      <c r="AA140" s="299"/>
      <c r="AB140" s="299"/>
      <c r="AC140" s="299"/>
      <c r="AD140" s="299"/>
      <c r="AE140" s="299"/>
      <c r="AF140" s="299"/>
      <c r="AG140" s="299"/>
      <c r="AH140" s="307"/>
      <c r="AI140" s="298"/>
      <c r="AJ140" s="299"/>
      <c r="AK140" s="299"/>
      <c r="AL140" s="299"/>
      <c r="AM140" s="299"/>
      <c r="AN140" s="299"/>
      <c r="AO140" s="299"/>
      <c r="AP140" s="299"/>
      <c r="AQ140" s="299"/>
      <c r="AR140" s="299"/>
      <c r="AS140" s="299"/>
      <c r="AT140" s="299"/>
      <c r="AU140" s="299"/>
      <c r="AV140" s="299"/>
      <c r="AW140" s="299"/>
      <c r="AX140" s="299"/>
      <c r="AY140" s="299"/>
      <c r="AZ140" s="299"/>
      <c r="BA140" s="299"/>
      <c r="BB140" s="299"/>
      <c r="BC140" s="307"/>
      <c r="BD140" s="351"/>
      <c r="BE140" s="352"/>
      <c r="BF140" s="352"/>
      <c r="BG140" s="352"/>
      <c r="BH140" s="352"/>
      <c r="BI140" s="352"/>
      <c r="BJ140" s="352"/>
      <c r="BK140" s="352"/>
      <c r="BL140" s="352"/>
      <c r="BM140" s="352"/>
      <c r="BN140" s="352"/>
      <c r="BO140" s="352"/>
      <c r="BP140" s="352"/>
      <c r="BQ140" s="352"/>
      <c r="BR140" s="352"/>
      <c r="BS140" s="352"/>
      <c r="BT140" s="352"/>
      <c r="BU140" s="352"/>
      <c r="BV140" s="352"/>
      <c r="BW140" s="352"/>
      <c r="BX140" s="352"/>
      <c r="BY140" s="353"/>
      <c r="BZ140" s="23"/>
    </row>
    <row r="141" spans="1:78" ht="6.75" customHeight="1">
      <c r="A141" s="25"/>
      <c r="B141" s="25"/>
      <c r="C141" s="332" t="s">
        <v>86</v>
      </c>
      <c r="D141" s="332"/>
      <c r="E141" s="332"/>
      <c r="F141" s="332"/>
      <c r="G141" s="336"/>
      <c r="H141" s="337"/>
      <c r="I141" s="337"/>
      <c r="J141" s="337"/>
      <c r="K141" s="337"/>
      <c r="L141" s="337"/>
      <c r="M141" s="338"/>
      <c r="N141" s="345" t="str">
        <f>'支給申請額算定シート（Ⅷ．統合関係医療機関）'!B$3&amp;""</f>
        <v/>
      </c>
      <c r="O141" s="345"/>
      <c r="P141" s="345"/>
      <c r="Q141" s="345"/>
      <c r="R141" s="345"/>
      <c r="S141" s="345"/>
      <c r="T141" s="345"/>
      <c r="U141" s="345"/>
      <c r="V141" s="345"/>
      <c r="W141" s="345"/>
      <c r="X141" s="345"/>
      <c r="Y141" s="345"/>
      <c r="Z141" s="345"/>
      <c r="AA141" s="345"/>
      <c r="AB141" s="345"/>
      <c r="AC141" s="345"/>
      <c r="AD141" s="345"/>
      <c r="AE141" s="345"/>
      <c r="AF141" s="345"/>
      <c r="AG141" s="345"/>
      <c r="AH141" s="345"/>
      <c r="AI141" s="345" t="str">
        <f>'支給申請額算定シート（Ⅷ．統合関係医療機関）'!C$3&amp;""</f>
        <v/>
      </c>
      <c r="AJ141" s="345"/>
      <c r="AK141" s="345"/>
      <c r="AL141" s="345"/>
      <c r="AM141" s="345"/>
      <c r="AN141" s="345"/>
      <c r="AO141" s="345"/>
      <c r="AP141" s="345"/>
      <c r="AQ141" s="345"/>
      <c r="AR141" s="345"/>
      <c r="AS141" s="345"/>
      <c r="AT141" s="345"/>
      <c r="AU141" s="345"/>
      <c r="AV141" s="345"/>
      <c r="AW141" s="345"/>
      <c r="AX141" s="345"/>
      <c r="AY141" s="345"/>
      <c r="AZ141" s="345"/>
      <c r="BA141" s="345"/>
      <c r="BB141" s="345"/>
      <c r="BC141" s="345"/>
      <c r="BD141" s="345" t="str">
        <f>'支給申請額算定シート（Ⅷ．統合関係医療機関）'!G$3&amp;""</f>
        <v/>
      </c>
      <c r="BE141" s="345"/>
      <c r="BF141" s="345"/>
      <c r="BG141" s="345"/>
      <c r="BH141" s="345"/>
      <c r="BI141" s="345"/>
      <c r="BJ141" s="345"/>
      <c r="BK141" s="345"/>
      <c r="BL141" s="345"/>
      <c r="BM141" s="345"/>
      <c r="BN141" s="345"/>
      <c r="BO141" s="345"/>
      <c r="BP141" s="345"/>
      <c r="BQ141" s="345"/>
      <c r="BR141" s="345"/>
      <c r="BS141" s="345"/>
      <c r="BT141" s="345"/>
      <c r="BU141" s="345"/>
      <c r="BV141" s="345"/>
      <c r="BW141" s="345"/>
      <c r="BX141" s="345"/>
      <c r="BY141" s="345"/>
      <c r="BZ141" s="23"/>
    </row>
    <row r="142" spans="1:78" ht="6.75" customHeight="1">
      <c r="A142" s="25"/>
      <c r="B142" s="25"/>
      <c r="C142" s="332"/>
      <c r="D142" s="332"/>
      <c r="E142" s="332"/>
      <c r="F142" s="332"/>
      <c r="G142" s="339"/>
      <c r="H142" s="340"/>
      <c r="I142" s="340"/>
      <c r="J142" s="340"/>
      <c r="K142" s="340"/>
      <c r="L142" s="340"/>
      <c r="M142" s="341"/>
      <c r="N142" s="345"/>
      <c r="O142" s="345"/>
      <c r="P142" s="345"/>
      <c r="Q142" s="345"/>
      <c r="R142" s="345"/>
      <c r="S142" s="345"/>
      <c r="T142" s="345"/>
      <c r="U142" s="345"/>
      <c r="V142" s="345"/>
      <c r="W142" s="345"/>
      <c r="X142" s="345"/>
      <c r="Y142" s="345"/>
      <c r="Z142" s="345"/>
      <c r="AA142" s="345"/>
      <c r="AB142" s="345"/>
      <c r="AC142" s="345"/>
      <c r="AD142" s="345"/>
      <c r="AE142" s="345"/>
      <c r="AF142" s="345"/>
      <c r="AG142" s="345"/>
      <c r="AH142" s="345"/>
      <c r="AI142" s="345"/>
      <c r="AJ142" s="345"/>
      <c r="AK142" s="345"/>
      <c r="AL142" s="345"/>
      <c r="AM142" s="345"/>
      <c r="AN142" s="345"/>
      <c r="AO142" s="345"/>
      <c r="AP142" s="345"/>
      <c r="AQ142" s="345"/>
      <c r="AR142" s="345"/>
      <c r="AS142" s="345"/>
      <c r="AT142" s="345"/>
      <c r="AU142" s="345"/>
      <c r="AV142" s="345"/>
      <c r="AW142" s="345"/>
      <c r="AX142" s="345"/>
      <c r="AY142" s="345"/>
      <c r="AZ142" s="345"/>
      <c r="BA142" s="345"/>
      <c r="BB142" s="345"/>
      <c r="BC142" s="345"/>
      <c r="BD142" s="345"/>
      <c r="BE142" s="345"/>
      <c r="BF142" s="345"/>
      <c r="BG142" s="345"/>
      <c r="BH142" s="345"/>
      <c r="BI142" s="345"/>
      <c r="BJ142" s="345"/>
      <c r="BK142" s="345"/>
      <c r="BL142" s="345"/>
      <c r="BM142" s="345"/>
      <c r="BN142" s="345"/>
      <c r="BO142" s="345"/>
      <c r="BP142" s="345"/>
      <c r="BQ142" s="345"/>
      <c r="BR142" s="345"/>
      <c r="BS142" s="345"/>
      <c r="BT142" s="345"/>
      <c r="BU142" s="345"/>
      <c r="BV142" s="345"/>
      <c r="BW142" s="345"/>
      <c r="BX142" s="345"/>
      <c r="BY142" s="345"/>
      <c r="BZ142" s="23"/>
    </row>
    <row r="143" spans="1:78" ht="6.75" customHeight="1">
      <c r="A143" s="25"/>
      <c r="B143" s="25"/>
      <c r="C143" s="332"/>
      <c r="D143" s="332"/>
      <c r="E143" s="332"/>
      <c r="F143" s="332"/>
      <c r="G143" s="342"/>
      <c r="H143" s="343"/>
      <c r="I143" s="343"/>
      <c r="J143" s="343"/>
      <c r="K143" s="343"/>
      <c r="L143" s="343"/>
      <c r="M143" s="344"/>
      <c r="N143" s="346"/>
      <c r="O143" s="346"/>
      <c r="P143" s="346"/>
      <c r="Q143" s="346"/>
      <c r="R143" s="346"/>
      <c r="S143" s="346"/>
      <c r="T143" s="346"/>
      <c r="U143" s="346"/>
      <c r="V143" s="346"/>
      <c r="W143" s="346"/>
      <c r="X143" s="346"/>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c r="BB143" s="346"/>
      <c r="BC143" s="346"/>
      <c r="BD143" s="346"/>
      <c r="BE143" s="346"/>
      <c r="BF143" s="346"/>
      <c r="BG143" s="346"/>
      <c r="BH143" s="346"/>
      <c r="BI143" s="346"/>
      <c r="BJ143" s="346"/>
      <c r="BK143" s="346"/>
      <c r="BL143" s="346"/>
      <c r="BM143" s="346"/>
      <c r="BN143" s="346"/>
      <c r="BO143" s="346"/>
      <c r="BP143" s="346"/>
      <c r="BQ143" s="346"/>
      <c r="BR143" s="346"/>
      <c r="BS143" s="346"/>
      <c r="BT143" s="346"/>
      <c r="BU143" s="346"/>
      <c r="BV143" s="346"/>
      <c r="BW143" s="346"/>
      <c r="BX143" s="346"/>
      <c r="BY143" s="346"/>
      <c r="BZ143" s="23"/>
    </row>
    <row r="144" spans="1:78" ht="6.75" customHeight="1">
      <c r="A144" s="26"/>
      <c r="B144" s="26"/>
      <c r="C144" s="296" t="s">
        <v>33</v>
      </c>
      <c r="D144" s="297"/>
      <c r="E144" s="297"/>
      <c r="F144" s="297"/>
      <c r="G144" s="297"/>
      <c r="H144" s="297"/>
      <c r="I144" s="297"/>
      <c r="J144" s="297"/>
      <c r="K144" s="297"/>
      <c r="L144" s="297"/>
      <c r="M144" s="297"/>
      <c r="N144" s="300" t="s">
        <v>39</v>
      </c>
      <c r="O144" s="301"/>
      <c r="P144" s="301"/>
      <c r="Q144" s="301"/>
      <c r="R144" s="301"/>
      <c r="S144" s="301"/>
      <c r="T144" s="301"/>
      <c r="U144" s="301"/>
      <c r="V144" s="301"/>
      <c r="W144" s="302"/>
      <c r="X144" s="296" t="s">
        <v>66</v>
      </c>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297"/>
      <c r="AY144" s="297"/>
      <c r="AZ144" s="297"/>
      <c r="BA144" s="297"/>
      <c r="BB144" s="297"/>
      <c r="BC144" s="297"/>
      <c r="BD144" s="297"/>
      <c r="BE144" s="297"/>
      <c r="BF144" s="297"/>
      <c r="BG144" s="297"/>
      <c r="BH144" s="297"/>
      <c r="BI144" s="297"/>
      <c r="BJ144" s="297"/>
      <c r="BK144" s="297"/>
      <c r="BL144" s="297"/>
      <c r="BM144" s="297"/>
      <c r="BN144" s="297"/>
      <c r="BO144" s="297"/>
      <c r="BP144" s="297"/>
      <c r="BQ144" s="297"/>
      <c r="BR144" s="297"/>
      <c r="BS144" s="297"/>
      <c r="BT144" s="297"/>
      <c r="BU144" s="297"/>
      <c r="BV144" s="297"/>
      <c r="BW144" s="297"/>
      <c r="BX144" s="297"/>
      <c r="BY144" s="306"/>
      <c r="BZ144" s="23"/>
    </row>
    <row r="145" spans="1:78" ht="6.75" customHeight="1">
      <c r="A145" s="26"/>
      <c r="B145" s="26"/>
      <c r="C145" s="298"/>
      <c r="D145" s="299"/>
      <c r="E145" s="299"/>
      <c r="F145" s="299"/>
      <c r="G145" s="299"/>
      <c r="H145" s="299"/>
      <c r="I145" s="299"/>
      <c r="J145" s="299"/>
      <c r="K145" s="299"/>
      <c r="L145" s="299"/>
      <c r="M145" s="299"/>
      <c r="N145" s="303"/>
      <c r="O145" s="304"/>
      <c r="P145" s="304"/>
      <c r="Q145" s="304"/>
      <c r="R145" s="304"/>
      <c r="S145" s="304"/>
      <c r="T145" s="304"/>
      <c r="U145" s="304"/>
      <c r="V145" s="304"/>
      <c r="W145" s="305"/>
      <c r="X145" s="298"/>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299"/>
      <c r="AY145" s="299"/>
      <c r="AZ145" s="299"/>
      <c r="BA145" s="299"/>
      <c r="BB145" s="299"/>
      <c r="BC145" s="299"/>
      <c r="BD145" s="299"/>
      <c r="BE145" s="299"/>
      <c r="BF145" s="299"/>
      <c r="BG145" s="299"/>
      <c r="BH145" s="299"/>
      <c r="BI145" s="299"/>
      <c r="BJ145" s="299"/>
      <c r="BK145" s="299"/>
      <c r="BL145" s="299"/>
      <c r="BM145" s="299"/>
      <c r="BN145" s="299"/>
      <c r="BO145" s="299"/>
      <c r="BP145" s="299"/>
      <c r="BQ145" s="299"/>
      <c r="BR145" s="299"/>
      <c r="BS145" s="299"/>
      <c r="BT145" s="299"/>
      <c r="BU145" s="299"/>
      <c r="BV145" s="299"/>
      <c r="BW145" s="299"/>
      <c r="BX145" s="299"/>
      <c r="BY145" s="307"/>
      <c r="BZ145" s="23"/>
    </row>
    <row r="146" spans="1:78" ht="6.75" customHeight="1">
      <c r="A146" s="26"/>
      <c r="B146" s="26"/>
      <c r="C146" s="308" t="str">
        <f>'支給申請額算定シート（Ⅷ．統合関係医療機関）'!B$5&amp;""</f>
        <v/>
      </c>
      <c r="D146" s="309"/>
      <c r="E146" s="309"/>
      <c r="F146" s="309"/>
      <c r="G146" s="309"/>
      <c r="H146" s="309"/>
      <c r="I146" s="309"/>
      <c r="J146" s="309"/>
      <c r="K146" s="309"/>
      <c r="L146" s="309"/>
      <c r="M146" s="309"/>
      <c r="N146" s="314" t="str">
        <f>'支給申請額算定シート（Ⅷ．統合関係医療機関）'!C$5&amp;""</f>
        <v/>
      </c>
      <c r="O146" s="315"/>
      <c r="P146" s="315"/>
      <c r="Q146" s="315"/>
      <c r="R146" s="315"/>
      <c r="S146" s="315"/>
      <c r="T146" s="315"/>
      <c r="U146" s="315"/>
      <c r="V146" s="315"/>
      <c r="W146" s="316"/>
      <c r="X146" s="296" t="s">
        <v>31</v>
      </c>
      <c r="Y146" s="297"/>
      <c r="Z146" s="297"/>
      <c r="AA146" s="297"/>
      <c r="AB146" s="297"/>
      <c r="AC146" s="297"/>
      <c r="AD146" s="297"/>
      <c r="AE146" s="297"/>
      <c r="AF146" s="297"/>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310"/>
      <c r="D147" s="311"/>
      <c r="E147" s="311"/>
      <c r="F147" s="311"/>
      <c r="G147" s="311"/>
      <c r="H147" s="311"/>
      <c r="I147" s="311"/>
      <c r="J147" s="311"/>
      <c r="K147" s="311"/>
      <c r="L147" s="311"/>
      <c r="M147" s="311"/>
      <c r="N147" s="317"/>
      <c r="O147" s="318"/>
      <c r="P147" s="318"/>
      <c r="Q147" s="318"/>
      <c r="R147" s="318"/>
      <c r="S147" s="318"/>
      <c r="T147" s="318"/>
      <c r="U147" s="318"/>
      <c r="V147" s="318"/>
      <c r="W147" s="319"/>
      <c r="X147" s="323"/>
      <c r="Y147" s="324"/>
      <c r="Z147" s="324"/>
      <c r="AA147" s="324"/>
      <c r="AB147" s="324"/>
      <c r="AC147" s="324"/>
      <c r="AD147" s="324"/>
      <c r="AE147" s="324"/>
      <c r="AF147" s="324"/>
      <c r="AG147" s="325" t="s">
        <v>14</v>
      </c>
      <c r="AH147" s="325"/>
      <c r="AI147" s="325"/>
      <c r="AJ147" s="325"/>
      <c r="AK147" s="325"/>
      <c r="AL147" s="325"/>
      <c r="AM147" s="325"/>
      <c r="AN147" s="325"/>
      <c r="AO147" s="325"/>
      <c r="AP147" s="325" t="s">
        <v>15</v>
      </c>
      <c r="AQ147" s="325"/>
      <c r="AR147" s="325"/>
      <c r="AS147" s="325"/>
      <c r="AT147" s="325"/>
      <c r="AU147" s="325"/>
      <c r="AV147" s="325"/>
      <c r="AW147" s="325"/>
      <c r="AX147" s="325"/>
      <c r="AY147" s="325" t="s">
        <v>16</v>
      </c>
      <c r="AZ147" s="325"/>
      <c r="BA147" s="325"/>
      <c r="BB147" s="325"/>
      <c r="BC147" s="325"/>
      <c r="BD147" s="325"/>
      <c r="BE147" s="325"/>
      <c r="BF147" s="325"/>
      <c r="BG147" s="325"/>
      <c r="BH147" s="325" t="s">
        <v>18</v>
      </c>
      <c r="BI147" s="325"/>
      <c r="BJ147" s="325"/>
      <c r="BK147" s="325"/>
      <c r="BL147" s="325"/>
      <c r="BM147" s="325"/>
      <c r="BN147" s="325"/>
      <c r="BO147" s="325"/>
      <c r="BP147" s="325"/>
      <c r="BQ147" s="325" t="s">
        <v>17</v>
      </c>
      <c r="BR147" s="325"/>
      <c r="BS147" s="325"/>
      <c r="BT147" s="325"/>
      <c r="BU147" s="325"/>
      <c r="BV147" s="325"/>
      <c r="BW147" s="325"/>
      <c r="BX147" s="325"/>
      <c r="BY147" s="325"/>
      <c r="BZ147" s="23"/>
    </row>
    <row r="148" spans="1:78" ht="6.75" customHeight="1">
      <c r="A148" s="26"/>
      <c r="B148" s="26"/>
      <c r="C148" s="310"/>
      <c r="D148" s="311"/>
      <c r="E148" s="311"/>
      <c r="F148" s="311"/>
      <c r="G148" s="311"/>
      <c r="H148" s="311"/>
      <c r="I148" s="311"/>
      <c r="J148" s="311"/>
      <c r="K148" s="311"/>
      <c r="L148" s="311"/>
      <c r="M148" s="311"/>
      <c r="N148" s="317"/>
      <c r="O148" s="318"/>
      <c r="P148" s="318"/>
      <c r="Q148" s="318"/>
      <c r="R148" s="318"/>
      <c r="S148" s="318"/>
      <c r="T148" s="318"/>
      <c r="U148" s="318"/>
      <c r="V148" s="318"/>
      <c r="W148" s="319"/>
      <c r="X148" s="298"/>
      <c r="Y148" s="299"/>
      <c r="Z148" s="299"/>
      <c r="AA148" s="299"/>
      <c r="AB148" s="299"/>
      <c r="AC148" s="299"/>
      <c r="AD148" s="299"/>
      <c r="AE148" s="299"/>
      <c r="AF148" s="299"/>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23"/>
    </row>
    <row r="149" spans="1:78" ht="6" customHeight="1">
      <c r="A149" s="26"/>
      <c r="B149" s="26"/>
      <c r="C149" s="310"/>
      <c r="D149" s="311"/>
      <c r="E149" s="311"/>
      <c r="F149" s="311"/>
      <c r="G149" s="311"/>
      <c r="H149" s="311"/>
      <c r="I149" s="311"/>
      <c r="J149" s="311"/>
      <c r="K149" s="311"/>
      <c r="L149" s="311"/>
      <c r="M149" s="311"/>
      <c r="N149" s="317"/>
      <c r="O149" s="318"/>
      <c r="P149" s="318"/>
      <c r="Q149" s="318"/>
      <c r="R149" s="318"/>
      <c r="S149" s="318"/>
      <c r="T149" s="318"/>
      <c r="U149" s="318"/>
      <c r="V149" s="318"/>
      <c r="W149" s="319"/>
      <c r="X149" s="326">
        <f>SUM(AG149:BY151)</f>
        <v>0</v>
      </c>
      <c r="Y149" s="327"/>
      <c r="Z149" s="327"/>
      <c r="AA149" s="327"/>
      <c r="AB149" s="327"/>
      <c r="AC149" s="327"/>
      <c r="AD149" s="327"/>
      <c r="AE149" s="327"/>
      <c r="AF149" s="327"/>
      <c r="AG149" s="326">
        <f>'支給申請額算定シート（Ⅷ．統合関係医療機関）'!C$11</f>
        <v>0</v>
      </c>
      <c r="AH149" s="327"/>
      <c r="AI149" s="327"/>
      <c r="AJ149" s="327"/>
      <c r="AK149" s="327"/>
      <c r="AL149" s="327"/>
      <c r="AM149" s="327"/>
      <c r="AN149" s="327"/>
      <c r="AO149" s="327"/>
      <c r="AP149" s="326">
        <f>'支給申請額算定シート（Ⅷ．統合関係医療機関）'!D$11</f>
        <v>0</v>
      </c>
      <c r="AQ149" s="327"/>
      <c r="AR149" s="327"/>
      <c r="AS149" s="327"/>
      <c r="AT149" s="327"/>
      <c r="AU149" s="327"/>
      <c r="AV149" s="327"/>
      <c r="AW149" s="327"/>
      <c r="AX149" s="327"/>
      <c r="AY149" s="326">
        <f>'支給申請額算定シート（Ⅷ．統合関係医療機関）'!E$11</f>
        <v>0</v>
      </c>
      <c r="AZ149" s="327"/>
      <c r="BA149" s="327"/>
      <c r="BB149" s="327"/>
      <c r="BC149" s="327"/>
      <c r="BD149" s="327"/>
      <c r="BE149" s="327"/>
      <c r="BF149" s="327"/>
      <c r="BG149" s="327"/>
      <c r="BH149" s="326">
        <f>'支給申請額算定シート（Ⅷ．統合関係医療機関）'!F$11</f>
        <v>0</v>
      </c>
      <c r="BI149" s="327"/>
      <c r="BJ149" s="327"/>
      <c r="BK149" s="327"/>
      <c r="BL149" s="327"/>
      <c r="BM149" s="327"/>
      <c r="BN149" s="327"/>
      <c r="BO149" s="327"/>
      <c r="BP149" s="327"/>
      <c r="BQ149" s="332">
        <f>'支給申請額算定シート（Ⅷ．統合関係医療機関）'!G$11</f>
        <v>0</v>
      </c>
      <c r="BR149" s="332"/>
      <c r="BS149" s="332"/>
      <c r="BT149" s="332"/>
      <c r="BU149" s="332"/>
      <c r="BV149" s="332"/>
      <c r="BW149" s="332"/>
      <c r="BX149" s="332"/>
      <c r="BY149" s="332"/>
      <c r="BZ149" s="23"/>
    </row>
    <row r="150" spans="1:78" ht="6" customHeight="1">
      <c r="A150" s="26"/>
      <c r="B150" s="26"/>
      <c r="C150" s="310"/>
      <c r="D150" s="311"/>
      <c r="E150" s="311"/>
      <c r="F150" s="311"/>
      <c r="G150" s="311"/>
      <c r="H150" s="311"/>
      <c r="I150" s="311"/>
      <c r="J150" s="311"/>
      <c r="K150" s="311"/>
      <c r="L150" s="311"/>
      <c r="M150" s="311"/>
      <c r="N150" s="317"/>
      <c r="O150" s="318"/>
      <c r="P150" s="318"/>
      <c r="Q150" s="318"/>
      <c r="R150" s="318"/>
      <c r="S150" s="318"/>
      <c r="T150" s="318"/>
      <c r="U150" s="318"/>
      <c r="V150" s="318"/>
      <c r="W150" s="319"/>
      <c r="X150" s="328"/>
      <c r="Y150" s="329"/>
      <c r="Z150" s="329"/>
      <c r="AA150" s="329"/>
      <c r="AB150" s="329"/>
      <c r="AC150" s="329"/>
      <c r="AD150" s="329"/>
      <c r="AE150" s="329"/>
      <c r="AF150" s="329"/>
      <c r="AG150" s="328"/>
      <c r="AH150" s="329"/>
      <c r="AI150" s="329"/>
      <c r="AJ150" s="329"/>
      <c r="AK150" s="329"/>
      <c r="AL150" s="329"/>
      <c r="AM150" s="329"/>
      <c r="AN150" s="329"/>
      <c r="AO150" s="329"/>
      <c r="AP150" s="328"/>
      <c r="AQ150" s="329"/>
      <c r="AR150" s="329"/>
      <c r="AS150" s="329"/>
      <c r="AT150" s="329"/>
      <c r="AU150" s="329"/>
      <c r="AV150" s="329"/>
      <c r="AW150" s="329"/>
      <c r="AX150" s="329"/>
      <c r="AY150" s="328"/>
      <c r="AZ150" s="329"/>
      <c r="BA150" s="329"/>
      <c r="BB150" s="329"/>
      <c r="BC150" s="329"/>
      <c r="BD150" s="329"/>
      <c r="BE150" s="329"/>
      <c r="BF150" s="329"/>
      <c r="BG150" s="329"/>
      <c r="BH150" s="328"/>
      <c r="BI150" s="329"/>
      <c r="BJ150" s="329"/>
      <c r="BK150" s="329"/>
      <c r="BL150" s="329"/>
      <c r="BM150" s="329"/>
      <c r="BN150" s="329"/>
      <c r="BO150" s="329"/>
      <c r="BP150" s="329"/>
      <c r="BQ150" s="332"/>
      <c r="BR150" s="332"/>
      <c r="BS150" s="332"/>
      <c r="BT150" s="332"/>
      <c r="BU150" s="332"/>
      <c r="BV150" s="332"/>
      <c r="BW150" s="332"/>
      <c r="BX150" s="332"/>
      <c r="BY150" s="332"/>
      <c r="BZ150" s="23"/>
    </row>
    <row r="151" spans="1:78" ht="6" customHeight="1">
      <c r="A151" s="26"/>
      <c r="B151" s="26"/>
      <c r="C151" s="312"/>
      <c r="D151" s="313"/>
      <c r="E151" s="313"/>
      <c r="F151" s="313"/>
      <c r="G151" s="313"/>
      <c r="H151" s="313"/>
      <c r="I151" s="313"/>
      <c r="J151" s="313"/>
      <c r="K151" s="313"/>
      <c r="L151" s="313"/>
      <c r="M151" s="313"/>
      <c r="N151" s="320"/>
      <c r="O151" s="321"/>
      <c r="P151" s="321"/>
      <c r="Q151" s="321"/>
      <c r="R151" s="321"/>
      <c r="S151" s="321"/>
      <c r="T151" s="321"/>
      <c r="U151" s="321"/>
      <c r="V151" s="321"/>
      <c r="W151" s="322"/>
      <c r="X151" s="330"/>
      <c r="Y151" s="331"/>
      <c r="Z151" s="331"/>
      <c r="AA151" s="331"/>
      <c r="AB151" s="331"/>
      <c r="AC151" s="331"/>
      <c r="AD151" s="331"/>
      <c r="AE151" s="331"/>
      <c r="AF151" s="331"/>
      <c r="AG151" s="330"/>
      <c r="AH151" s="331"/>
      <c r="AI151" s="331"/>
      <c r="AJ151" s="331"/>
      <c r="AK151" s="331"/>
      <c r="AL151" s="331"/>
      <c r="AM151" s="331"/>
      <c r="AN151" s="331"/>
      <c r="AO151" s="331"/>
      <c r="AP151" s="330"/>
      <c r="AQ151" s="331"/>
      <c r="AR151" s="331"/>
      <c r="AS151" s="331"/>
      <c r="AT151" s="331"/>
      <c r="AU151" s="331"/>
      <c r="AV151" s="331"/>
      <c r="AW151" s="331"/>
      <c r="AX151" s="331"/>
      <c r="AY151" s="330"/>
      <c r="AZ151" s="331"/>
      <c r="BA151" s="331"/>
      <c r="BB151" s="331"/>
      <c r="BC151" s="331"/>
      <c r="BD151" s="331"/>
      <c r="BE151" s="331"/>
      <c r="BF151" s="331"/>
      <c r="BG151" s="331"/>
      <c r="BH151" s="330"/>
      <c r="BI151" s="331"/>
      <c r="BJ151" s="331"/>
      <c r="BK151" s="331"/>
      <c r="BL151" s="331"/>
      <c r="BM151" s="331"/>
      <c r="BN151" s="331"/>
      <c r="BO151" s="331"/>
      <c r="BP151" s="331"/>
      <c r="BQ151" s="332"/>
      <c r="BR151" s="332"/>
      <c r="BS151" s="332"/>
      <c r="BT151" s="332"/>
      <c r="BU151" s="332"/>
      <c r="BV151" s="332"/>
      <c r="BW151" s="332"/>
      <c r="BX151" s="332"/>
      <c r="BY151" s="332"/>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47" t="s">
        <v>28</v>
      </c>
      <c r="D153" s="347"/>
      <c r="E153" s="347"/>
      <c r="F153" s="347"/>
      <c r="G153" s="300"/>
      <c r="H153" s="301"/>
      <c r="I153" s="301"/>
      <c r="J153" s="301"/>
      <c r="K153" s="301"/>
      <c r="L153" s="301"/>
      <c r="M153" s="302"/>
      <c r="N153" s="296" t="s">
        <v>126</v>
      </c>
      <c r="O153" s="297"/>
      <c r="P153" s="297"/>
      <c r="Q153" s="297"/>
      <c r="R153" s="297"/>
      <c r="S153" s="297"/>
      <c r="T153" s="297"/>
      <c r="U153" s="297"/>
      <c r="V153" s="297"/>
      <c r="W153" s="297"/>
      <c r="X153" s="297"/>
      <c r="Y153" s="297"/>
      <c r="Z153" s="297"/>
      <c r="AA153" s="297"/>
      <c r="AB153" s="297"/>
      <c r="AC153" s="297"/>
      <c r="AD153" s="297"/>
      <c r="AE153" s="297"/>
      <c r="AF153" s="297"/>
      <c r="AG153" s="297"/>
      <c r="AH153" s="306"/>
      <c r="AI153" s="296" t="s">
        <v>30</v>
      </c>
      <c r="AJ153" s="297"/>
      <c r="AK153" s="297"/>
      <c r="AL153" s="297"/>
      <c r="AM153" s="297"/>
      <c r="AN153" s="297"/>
      <c r="AO153" s="297"/>
      <c r="AP153" s="297"/>
      <c r="AQ153" s="297"/>
      <c r="AR153" s="297"/>
      <c r="AS153" s="297"/>
      <c r="AT153" s="297"/>
      <c r="AU153" s="297"/>
      <c r="AV153" s="297"/>
      <c r="AW153" s="297"/>
      <c r="AX153" s="297"/>
      <c r="AY153" s="297"/>
      <c r="AZ153" s="297"/>
      <c r="BA153" s="297"/>
      <c r="BB153" s="297"/>
      <c r="BC153" s="306"/>
      <c r="BD153" s="348" t="s">
        <v>127</v>
      </c>
      <c r="BE153" s="349"/>
      <c r="BF153" s="349"/>
      <c r="BG153" s="349"/>
      <c r="BH153" s="349"/>
      <c r="BI153" s="349"/>
      <c r="BJ153" s="349"/>
      <c r="BK153" s="349"/>
      <c r="BL153" s="349"/>
      <c r="BM153" s="349"/>
      <c r="BN153" s="349"/>
      <c r="BO153" s="349"/>
      <c r="BP153" s="349"/>
      <c r="BQ153" s="349"/>
      <c r="BR153" s="349"/>
      <c r="BS153" s="349"/>
      <c r="BT153" s="349"/>
      <c r="BU153" s="349"/>
      <c r="BV153" s="349"/>
      <c r="BW153" s="349"/>
      <c r="BX153" s="349"/>
      <c r="BY153" s="350"/>
      <c r="BZ153" s="23"/>
    </row>
    <row r="154" spans="1:78" ht="6.75" customHeight="1">
      <c r="A154" s="24"/>
      <c r="B154" s="24"/>
      <c r="C154" s="347"/>
      <c r="D154" s="347"/>
      <c r="E154" s="347"/>
      <c r="F154" s="347"/>
      <c r="G154" s="303"/>
      <c r="H154" s="304"/>
      <c r="I154" s="304"/>
      <c r="J154" s="304"/>
      <c r="K154" s="304"/>
      <c r="L154" s="304"/>
      <c r="M154" s="305"/>
      <c r="N154" s="298"/>
      <c r="O154" s="299"/>
      <c r="P154" s="299"/>
      <c r="Q154" s="299"/>
      <c r="R154" s="299"/>
      <c r="S154" s="299"/>
      <c r="T154" s="299"/>
      <c r="U154" s="299"/>
      <c r="V154" s="299"/>
      <c r="W154" s="299"/>
      <c r="X154" s="299"/>
      <c r="Y154" s="299"/>
      <c r="Z154" s="299"/>
      <c r="AA154" s="299"/>
      <c r="AB154" s="299"/>
      <c r="AC154" s="299"/>
      <c r="AD154" s="299"/>
      <c r="AE154" s="299"/>
      <c r="AF154" s="299"/>
      <c r="AG154" s="299"/>
      <c r="AH154" s="307"/>
      <c r="AI154" s="298"/>
      <c r="AJ154" s="299"/>
      <c r="AK154" s="299"/>
      <c r="AL154" s="299"/>
      <c r="AM154" s="299"/>
      <c r="AN154" s="299"/>
      <c r="AO154" s="299"/>
      <c r="AP154" s="299"/>
      <c r="AQ154" s="299"/>
      <c r="AR154" s="299"/>
      <c r="AS154" s="299"/>
      <c r="AT154" s="299"/>
      <c r="AU154" s="299"/>
      <c r="AV154" s="299"/>
      <c r="AW154" s="299"/>
      <c r="AX154" s="299"/>
      <c r="AY154" s="299"/>
      <c r="AZ154" s="299"/>
      <c r="BA154" s="299"/>
      <c r="BB154" s="299"/>
      <c r="BC154" s="307"/>
      <c r="BD154" s="351"/>
      <c r="BE154" s="352"/>
      <c r="BF154" s="352"/>
      <c r="BG154" s="352"/>
      <c r="BH154" s="352"/>
      <c r="BI154" s="352"/>
      <c r="BJ154" s="352"/>
      <c r="BK154" s="352"/>
      <c r="BL154" s="352"/>
      <c r="BM154" s="352"/>
      <c r="BN154" s="352"/>
      <c r="BO154" s="352"/>
      <c r="BP154" s="352"/>
      <c r="BQ154" s="352"/>
      <c r="BR154" s="352"/>
      <c r="BS154" s="352"/>
      <c r="BT154" s="352"/>
      <c r="BU154" s="352"/>
      <c r="BV154" s="352"/>
      <c r="BW154" s="352"/>
      <c r="BX154" s="352"/>
      <c r="BY154" s="353"/>
      <c r="BZ154" s="23"/>
    </row>
    <row r="155" spans="1:78" ht="6.75" customHeight="1">
      <c r="A155" s="25"/>
      <c r="B155" s="25"/>
      <c r="C155" s="332" t="s">
        <v>88</v>
      </c>
      <c r="D155" s="332"/>
      <c r="E155" s="332"/>
      <c r="F155" s="332"/>
      <c r="G155" s="336"/>
      <c r="H155" s="337"/>
      <c r="I155" s="337"/>
      <c r="J155" s="337"/>
      <c r="K155" s="337"/>
      <c r="L155" s="337"/>
      <c r="M155" s="338"/>
      <c r="N155" s="345" t="str">
        <f>'支給申請額算定シート（Ⅸ．統合関係医療機関）'!B$3&amp;""</f>
        <v/>
      </c>
      <c r="O155" s="345"/>
      <c r="P155" s="345"/>
      <c r="Q155" s="345"/>
      <c r="R155" s="345"/>
      <c r="S155" s="345"/>
      <c r="T155" s="345"/>
      <c r="U155" s="345"/>
      <c r="V155" s="345"/>
      <c r="W155" s="345"/>
      <c r="X155" s="345"/>
      <c r="Y155" s="345"/>
      <c r="Z155" s="345"/>
      <c r="AA155" s="345"/>
      <c r="AB155" s="345"/>
      <c r="AC155" s="345"/>
      <c r="AD155" s="345"/>
      <c r="AE155" s="345"/>
      <c r="AF155" s="345"/>
      <c r="AG155" s="345"/>
      <c r="AH155" s="345"/>
      <c r="AI155" s="345" t="str">
        <f>'支給申請額算定シート（Ⅸ．統合関係医療機関）'!C$3&amp;""</f>
        <v/>
      </c>
      <c r="AJ155" s="345"/>
      <c r="AK155" s="345"/>
      <c r="AL155" s="345"/>
      <c r="AM155" s="345"/>
      <c r="AN155" s="345"/>
      <c r="AO155" s="345"/>
      <c r="AP155" s="345"/>
      <c r="AQ155" s="345"/>
      <c r="AR155" s="345"/>
      <c r="AS155" s="345"/>
      <c r="AT155" s="345"/>
      <c r="AU155" s="345"/>
      <c r="AV155" s="345"/>
      <c r="AW155" s="345"/>
      <c r="AX155" s="345"/>
      <c r="AY155" s="345"/>
      <c r="AZ155" s="345"/>
      <c r="BA155" s="345"/>
      <c r="BB155" s="345"/>
      <c r="BC155" s="345"/>
      <c r="BD155" s="345" t="str">
        <f>'支給申請額算定シート（Ⅸ．統合関係医療機関）'!G$3&amp;""</f>
        <v/>
      </c>
      <c r="BE155" s="345"/>
      <c r="BF155" s="345"/>
      <c r="BG155" s="345"/>
      <c r="BH155" s="345"/>
      <c r="BI155" s="345"/>
      <c r="BJ155" s="345"/>
      <c r="BK155" s="345"/>
      <c r="BL155" s="345"/>
      <c r="BM155" s="345"/>
      <c r="BN155" s="345"/>
      <c r="BO155" s="345"/>
      <c r="BP155" s="345"/>
      <c r="BQ155" s="345"/>
      <c r="BR155" s="345"/>
      <c r="BS155" s="345"/>
      <c r="BT155" s="345"/>
      <c r="BU155" s="345"/>
      <c r="BV155" s="345"/>
      <c r="BW155" s="345"/>
      <c r="BX155" s="345"/>
      <c r="BY155" s="345"/>
      <c r="BZ155" s="23"/>
    </row>
    <row r="156" spans="1:78" ht="6.75" customHeight="1">
      <c r="A156" s="25"/>
      <c r="B156" s="25"/>
      <c r="C156" s="332"/>
      <c r="D156" s="332"/>
      <c r="E156" s="332"/>
      <c r="F156" s="332"/>
      <c r="G156" s="339"/>
      <c r="H156" s="340"/>
      <c r="I156" s="340"/>
      <c r="J156" s="340"/>
      <c r="K156" s="340"/>
      <c r="L156" s="340"/>
      <c r="M156" s="341"/>
      <c r="N156" s="345"/>
      <c r="O156" s="345"/>
      <c r="P156" s="345"/>
      <c r="Q156" s="345"/>
      <c r="R156" s="345"/>
      <c r="S156" s="345"/>
      <c r="T156" s="345"/>
      <c r="U156" s="345"/>
      <c r="V156" s="345"/>
      <c r="W156" s="345"/>
      <c r="X156" s="345"/>
      <c r="Y156" s="345"/>
      <c r="Z156" s="345"/>
      <c r="AA156" s="345"/>
      <c r="AB156" s="345"/>
      <c r="AC156" s="345"/>
      <c r="AD156" s="345"/>
      <c r="AE156" s="345"/>
      <c r="AF156" s="345"/>
      <c r="AG156" s="345"/>
      <c r="AH156" s="345"/>
      <c r="AI156" s="345"/>
      <c r="AJ156" s="345"/>
      <c r="AK156" s="345"/>
      <c r="AL156" s="345"/>
      <c r="AM156" s="345"/>
      <c r="AN156" s="345"/>
      <c r="AO156" s="345"/>
      <c r="AP156" s="345"/>
      <c r="AQ156" s="345"/>
      <c r="AR156" s="345"/>
      <c r="AS156" s="345"/>
      <c r="AT156" s="345"/>
      <c r="AU156" s="345"/>
      <c r="AV156" s="345"/>
      <c r="AW156" s="345"/>
      <c r="AX156" s="345"/>
      <c r="AY156" s="345"/>
      <c r="AZ156" s="345"/>
      <c r="BA156" s="345"/>
      <c r="BB156" s="345"/>
      <c r="BC156" s="345"/>
      <c r="BD156" s="345"/>
      <c r="BE156" s="345"/>
      <c r="BF156" s="345"/>
      <c r="BG156" s="345"/>
      <c r="BH156" s="345"/>
      <c r="BI156" s="345"/>
      <c r="BJ156" s="345"/>
      <c r="BK156" s="345"/>
      <c r="BL156" s="345"/>
      <c r="BM156" s="345"/>
      <c r="BN156" s="345"/>
      <c r="BO156" s="345"/>
      <c r="BP156" s="345"/>
      <c r="BQ156" s="345"/>
      <c r="BR156" s="345"/>
      <c r="BS156" s="345"/>
      <c r="BT156" s="345"/>
      <c r="BU156" s="345"/>
      <c r="BV156" s="345"/>
      <c r="BW156" s="345"/>
      <c r="BX156" s="345"/>
      <c r="BY156" s="345"/>
      <c r="BZ156" s="23"/>
    </row>
    <row r="157" spans="1:78" ht="6.75" customHeight="1">
      <c r="A157" s="25"/>
      <c r="B157" s="25"/>
      <c r="C157" s="332"/>
      <c r="D157" s="332"/>
      <c r="E157" s="332"/>
      <c r="F157" s="332"/>
      <c r="G157" s="342"/>
      <c r="H157" s="343"/>
      <c r="I157" s="343"/>
      <c r="J157" s="343"/>
      <c r="K157" s="343"/>
      <c r="L157" s="343"/>
      <c r="M157" s="344"/>
      <c r="N157" s="346"/>
      <c r="O157" s="346"/>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6"/>
      <c r="AY157" s="346"/>
      <c r="AZ157" s="346"/>
      <c r="BA157" s="346"/>
      <c r="BB157" s="346"/>
      <c r="BC157" s="346"/>
      <c r="BD157" s="346"/>
      <c r="BE157" s="346"/>
      <c r="BF157" s="346"/>
      <c r="BG157" s="346"/>
      <c r="BH157" s="346"/>
      <c r="BI157" s="346"/>
      <c r="BJ157" s="346"/>
      <c r="BK157" s="346"/>
      <c r="BL157" s="346"/>
      <c r="BM157" s="346"/>
      <c r="BN157" s="346"/>
      <c r="BO157" s="346"/>
      <c r="BP157" s="346"/>
      <c r="BQ157" s="346"/>
      <c r="BR157" s="346"/>
      <c r="BS157" s="346"/>
      <c r="BT157" s="346"/>
      <c r="BU157" s="346"/>
      <c r="BV157" s="346"/>
      <c r="BW157" s="346"/>
      <c r="BX157" s="346"/>
      <c r="BY157" s="346"/>
      <c r="BZ157" s="23"/>
    </row>
    <row r="158" spans="1:78" ht="6.75" customHeight="1">
      <c r="A158" s="26"/>
      <c r="B158" s="26"/>
      <c r="C158" s="296" t="s">
        <v>33</v>
      </c>
      <c r="D158" s="297"/>
      <c r="E158" s="297"/>
      <c r="F158" s="297"/>
      <c r="G158" s="297"/>
      <c r="H158" s="297"/>
      <c r="I158" s="297"/>
      <c r="J158" s="297"/>
      <c r="K158" s="297"/>
      <c r="L158" s="297"/>
      <c r="M158" s="297"/>
      <c r="N158" s="300" t="s">
        <v>39</v>
      </c>
      <c r="O158" s="301"/>
      <c r="P158" s="301"/>
      <c r="Q158" s="301"/>
      <c r="R158" s="301"/>
      <c r="S158" s="301"/>
      <c r="T158" s="301"/>
      <c r="U158" s="301"/>
      <c r="V158" s="301"/>
      <c r="W158" s="302"/>
      <c r="X158" s="296" t="s">
        <v>66</v>
      </c>
      <c r="Y158" s="297"/>
      <c r="Z158" s="297"/>
      <c r="AA158" s="297"/>
      <c r="AB158" s="297"/>
      <c r="AC158" s="297"/>
      <c r="AD158" s="297"/>
      <c r="AE158" s="297"/>
      <c r="AF158" s="297"/>
      <c r="AG158" s="297"/>
      <c r="AH158" s="297"/>
      <c r="AI158" s="297"/>
      <c r="AJ158" s="297"/>
      <c r="AK158" s="297"/>
      <c r="AL158" s="297"/>
      <c r="AM158" s="297"/>
      <c r="AN158" s="297"/>
      <c r="AO158" s="297"/>
      <c r="AP158" s="297"/>
      <c r="AQ158" s="297"/>
      <c r="AR158" s="297"/>
      <c r="AS158" s="297"/>
      <c r="AT158" s="297"/>
      <c r="AU158" s="297"/>
      <c r="AV158" s="297"/>
      <c r="AW158" s="297"/>
      <c r="AX158" s="297"/>
      <c r="AY158" s="297"/>
      <c r="AZ158" s="297"/>
      <c r="BA158" s="297"/>
      <c r="BB158" s="297"/>
      <c r="BC158" s="297"/>
      <c r="BD158" s="297"/>
      <c r="BE158" s="297"/>
      <c r="BF158" s="297"/>
      <c r="BG158" s="297"/>
      <c r="BH158" s="297"/>
      <c r="BI158" s="297"/>
      <c r="BJ158" s="297"/>
      <c r="BK158" s="297"/>
      <c r="BL158" s="297"/>
      <c r="BM158" s="297"/>
      <c r="BN158" s="297"/>
      <c r="BO158" s="297"/>
      <c r="BP158" s="297"/>
      <c r="BQ158" s="297"/>
      <c r="BR158" s="297"/>
      <c r="BS158" s="297"/>
      <c r="BT158" s="297"/>
      <c r="BU158" s="297"/>
      <c r="BV158" s="297"/>
      <c r="BW158" s="297"/>
      <c r="BX158" s="297"/>
      <c r="BY158" s="306"/>
      <c r="BZ158" s="23"/>
    </row>
    <row r="159" spans="1:78" ht="6.75" customHeight="1">
      <c r="A159" s="26"/>
      <c r="B159" s="26"/>
      <c r="C159" s="298"/>
      <c r="D159" s="299"/>
      <c r="E159" s="299"/>
      <c r="F159" s="299"/>
      <c r="G159" s="299"/>
      <c r="H159" s="299"/>
      <c r="I159" s="299"/>
      <c r="J159" s="299"/>
      <c r="K159" s="299"/>
      <c r="L159" s="299"/>
      <c r="M159" s="299"/>
      <c r="N159" s="303"/>
      <c r="O159" s="304"/>
      <c r="P159" s="304"/>
      <c r="Q159" s="304"/>
      <c r="R159" s="304"/>
      <c r="S159" s="304"/>
      <c r="T159" s="304"/>
      <c r="U159" s="304"/>
      <c r="V159" s="304"/>
      <c r="W159" s="305"/>
      <c r="X159" s="298"/>
      <c r="Y159" s="299"/>
      <c r="Z159" s="299"/>
      <c r="AA159" s="299"/>
      <c r="AB159" s="299"/>
      <c r="AC159" s="299"/>
      <c r="AD159" s="299"/>
      <c r="AE159" s="299"/>
      <c r="AF159" s="299"/>
      <c r="AG159" s="299"/>
      <c r="AH159" s="299"/>
      <c r="AI159" s="299"/>
      <c r="AJ159" s="299"/>
      <c r="AK159" s="299"/>
      <c r="AL159" s="299"/>
      <c r="AM159" s="299"/>
      <c r="AN159" s="299"/>
      <c r="AO159" s="299"/>
      <c r="AP159" s="299"/>
      <c r="AQ159" s="299"/>
      <c r="AR159" s="299"/>
      <c r="AS159" s="299"/>
      <c r="AT159" s="299"/>
      <c r="AU159" s="299"/>
      <c r="AV159" s="299"/>
      <c r="AW159" s="299"/>
      <c r="AX159" s="299"/>
      <c r="AY159" s="299"/>
      <c r="AZ159" s="299"/>
      <c r="BA159" s="299"/>
      <c r="BB159" s="299"/>
      <c r="BC159" s="299"/>
      <c r="BD159" s="299"/>
      <c r="BE159" s="299"/>
      <c r="BF159" s="299"/>
      <c r="BG159" s="299"/>
      <c r="BH159" s="299"/>
      <c r="BI159" s="299"/>
      <c r="BJ159" s="299"/>
      <c r="BK159" s="299"/>
      <c r="BL159" s="299"/>
      <c r="BM159" s="299"/>
      <c r="BN159" s="299"/>
      <c r="BO159" s="299"/>
      <c r="BP159" s="299"/>
      <c r="BQ159" s="299"/>
      <c r="BR159" s="299"/>
      <c r="BS159" s="299"/>
      <c r="BT159" s="299"/>
      <c r="BU159" s="299"/>
      <c r="BV159" s="299"/>
      <c r="BW159" s="299"/>
      <c r="BX159" s="299"/>
      <c r="BY159" s="307"/>
      <c r="BZ159" s="23"/>
    </row>
    <row r="160" spans="1:78" ht="6.75" customHeight="1">
      <c r="A160" s="26"/>
      <c r="B160" s="26"/>
      <c r="C160" s="308" t="str">
        <f>'支給申請額算定シート（Ⅸ．統合関係医療機関）'!B$5&amp;""</f>
        <v/>
      </c>
      <c r="D160" s="309"/>
      <c r="E160" s="309"/>
      <c r="F160" s="309"/>
      <c r="G160" s="309"/>
      <c r="H160" s="309"/>
      <c r="I160" s="309"/>
      <c r="J160" s="309"/>
      <c r="K160" s="309"/>
      <c r="L160" s="309"/>
      <c r="M160" s="309"/>
      <c r="N160" s="314" t="str">
        <f>'支給申請額算定シート（Ⅸ．統合関係医療機関）'!C$5&amp;""</f>
        <v/>
      </c>
      <c r="O160" s="315"/>
      <c r="P160" s="315"/>
      <c r="Q160" s="315"/>
      <c r="R160" s="315"/>
      <c r="S160" s="315"/>
      <c r="T160" s="315"/>
      <c r="U160" s="315"/>
      <c r="V160" s="315"/>
      <c r="W160" s="316"/>
      <c r="X160" s="296" t="s">
        <v>31</v>
      </c>
      <c r="Y160" s="297"/>
      <c r="Z160" s="297"/>
      <c r="AA160" s="297"/>
      <c r="AB160" s="297"/>
      <c r="AC160" s="297"/>
      <c r="AD160" s="297"/>
      <c r="AE160" s="297"/>
      <c r="AF160" s="297"/>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310"/>
      <c r="D161" s="311"/>
      <c r="E161" s="311"/>
      <c r="F161" s="311"/>
      <c r="G161" s="311"/>
      <c r="H161" s="311"/>
      <c r="I161" s="311"/>
      <c r="J161" s="311"/>
      <c r="K161" s="311"/>
      <c r="L161" s="311"/>
      <c r="M161" s="311"/>
      <c r="N161" s="317"/>
      <c r="O161" s="318"/>
      <c r="P161" s="318"/>
      <c r="Q161" s="318"/>
      <c r="R161" s="318"/>
      <c r="S161" s="318"/>
      <c r="T161" s="318"/>
      <c r="U161" s="318"/>
      <c r="V161" s="318"/>
      <c r="W161" s="319"/>
      <c r="X161" s="323"/>
      <c r="Y161" s="324"/>
      <c r="Z161" s="324"/>
      <c r="AA161" s="324"/>
      <c r="AB161" s="324"/>
      <c r="AC161" s="324"/>
      <c r="AD161" s="324"/>
      <c r="AE161" s="324"/>
      <c r="AF161" s="324"/>
      <c r="AG161" s="325" t="s">
        <v>14</v>
      </c>
      <c r="AH161" s="325"/>
      <c r="AI161" s="325"/>
      <c r="AJ161" s="325"/>
      <c r="AK161" s="325"/>
      <c r="AL161" s="325"/>
      <c r="AM161" s="325"/>
      <c r="AN161" s="325"/>
      <c r="AO161" s="325"/>
      <c r="AP161" s="325" t="s">
        <v>15</v>
      </c>
      <c r="AQ161" s="325"/>
      <c r="AR161" s="325"/>
      <c r="AS161" s="325"/>
      <c r="AT161" s="325"/>
      <c r="AU161" s="325"/>
      <c r="AV161" s="325"/>
      <c r="AW161" s="325"/>
      <c r="AX161" s="325"/>
      <c r="AY161" s="325" t="s">
        <v>16</v>
      </c>
      <c r="AZ161" s="325"/>
      <c r="BA161" s="325"/>
      <c r="BB161" s="325"/>
      <c r="BC161" s="325"/>
      <c r="BD161" s="325"/>
      <c r="BE161" s="325"/>
      <c r="BF161" s="325"/>
      <c r="BG161" s="325"/>
      <c r="BH161" s="325" t="s">
        <v>18</v>
      </c>
      <c r="BI161" s="325"/>
      <c r="BJ161" s="325"/>
      <c r="BK161" s="325"/>
      <c r="BL161" s="325"/>
      <c r="BM161" s="325"/>
      <c r="BN161" s="325"/>
      <c r="BO161" s="325"/>
      <c r="BP161" s="325"/>
      <c r="BQ161" s="325" t="s">
        <v>17</v>
      </c>
      <c r="BR161" s="325"/>
      <c r="BS161" s="325"/>
      <c r="BT161" s="325"/>
      <c r="BU161" s="325"/>
      <c r="BV161" s="325"/>
      <c r="BW161" s="325"/>
      <c r="BX161" s="325"/>
      <c r="BY161" s="325"/>
      <c r="BZ161" s="23"/>
    </row>
    <row r="162" spans="1:78" ht="6.75" customHeight="1">
      <c r="A162" s="26"/>
      <c r="B162" s="26"/>
      <c r="C162" s="310"/>
      <c r="D162" s="311"/>
      <c r="E162" s="311"/>
      <c r="F162" s="311"/>
      <c r="G162" s="311"/>
      <c r="H162" s="311"/>
      <c r="I162" s="311"/>
      <c r="J162" s="311"/>
      <c r="K162" s="311"/>
      <c r="L162" s="311"/>
      <c r="M162" s="311"/>
      <c r="N162" s="317"/>
      <c r="O162" s="318"/>
      <c r="P162" s="318"/>
      <c r="Q162" s="318"/>
      <c r="R162" s="318"/>
      <c r="S162" s="318"/>
      <c r="T162" s="318"/>
      <c r="U162" s="318"/>
      <c r="V162" s="318"/>
      <c r="W162" s="319"/>
      <c r="X162" s="298"/>
      <c r="Y162" s="299"/>
      <c r="Z162" s="299"/>
      <c r="AA162" s="299"/>
      <c r="AB162" s="299"/>
      <c r="AC162" s="299"/>
      <c r="AD162" s="299"/>
      <c r="AE162" s="299"/>
      <c r="AF162" s="299"/>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23"/>
    </row>
    <row r="163" spans="1:78" ht="6" customHeight="1">
      <c r="A163" s="26"/>
      <c r="B163" s="26"/>
      <c r="C163" s="310"/>
      <c r="D163" s="311"/>
      <c r="E163" s="311"/>
      <c r="F163" s="311"/>
      <c r="G163" s="311"/>
      <c r="H163" s="311"/>
      <c r="I163" s="311"/>
      <c r="J163" s="311"/>
      <c r="K163" s="311"/>
      <c r="L163" s="311"/>
      <c r="M163" s="311"/>
      <c r="N163" s="317"/>
      <c r="O163" s="318"/>
      <c r="P163" s="318"/>
      <c r="Q163" s="318"/>
      <c r="R163" s="318"/>
      <c r="S163" s="318"/>
      <c r="T163" s="318"/>
      <c r="U163" s="318"/>
      <c r="V163" s="318"/>
      <c r="W163" s="319"/>
      <c r="X163" s="326">
        <f>SUM(AG163:BY165)</f>
        <v>0</v>
      </c>
      <c r="Y163" s="327"/>
      <c r="Z163" s="327"/>
      <c r="AA163" s="327"/>
      <c r="AB163" s="327"/>
      <c r="AC163" s="327"/>
      <c r="AD163" s="327"/>
      <c r="AE163" s="327"/>
      <c r="AF163" s="327"/>
      <c r="AG163" s="326">
        <f>'支給申請額算定シート（Ⅸ．統合関係医療機関）'!C$11</f>
        <v>0</v>
      </c>
      <c r="AH163" s="327"/>
      <c r="AI163" s="327"/>
      <c r="AJ163" s="327"/>
      <c r="AK163" s="327"/>
      <c r="AL163" s="327"/>
      <c r="AM163" s="327"/>
      <c r="AN163" s="327"/>
      <c r="AO163" s="327"/>
      <c r="AP163" s="326">
        <f>'支給申請額算定シート（Ⅸ．統合関係医療機関）'!D$11</f>
        <v>0</v>
      </c>
      <c r="AQ163" s="327"/>
      <c r="AR163" s="327"/>
      <c r="AS163" s="327"/>
      <c r="AT163" s="327"/>
      <c r="AU163" s="327"/>
      <c r="AV163" s="327"/>
      <c r="AW163" s="327"/>
      <c r="AX163" s="327"/>
      <c r="AY163" s="326">
        <f>'支給申請額算定シート（Ⅸ．統合関係医療機関）'!E$11</f>
        <v>0</v>
      </c>
      <c r="AZ163" s="327"/>
      <c r="BA163" s="327"/>
      <c r="BB163" s="327"/>
      <c r="BC163" s="327"/>
      <c r="BD163" s="327"/>
      <c r="BE163" s="327"/>
      <c r="BF163" s="327"/>
      <c r="BG163" s="327"/>
      <c r="BH163" s="326">
        <f>'支給申請額算定シート（Ⅸ．統合関係医療機関）'!F$11</f>
        <v>0</v>
      </c>
      <c r="BI163" s="327"/>
      <c r="BJ163" s="327"/>
      <c r="BK163" s="327"/>
      <c r="BL163" s="327"/>
      <c r="BM163" s="327"/>
      <c r="BN163" s="327"/>
      <c r="BO163" s="327"/>
      <c r="BP163" s="327"/>
      <c r="BQ163" s="332">
        <f>'支給申請額算定シート（Ⅸ．統合関係医療機関）'!G$11</f>
        <v>0</v>
      </c>
      <c r="BR163" s="332"/>
      <c r="BS163" s="332"/>
      <c r="BT163" s="332"/>
      <c r="BU163" s="332"/>
      <c r="BV163" s="332"/>
      <c r="BW163" s="332"/>
      <c r="BX163" s="332"/>
      <c r="BY163" s="332"/>
      <c r="BZ163" s="23"/>
    </row>
    <row r="164" spans="1:78" ht="6" customHeight="1">
      <c r="A164" s="26"/>
      <c r="B164" s="26"/>
      <c r="C164" s="310"/>
      <c r="D164" s="311"/>
      <c r="E164" s="311"/>
      <c r="F164" s="311"/>
      <c r="G164" s="311"/>
      <c r="H164" s="311"/>
      <c r="I164" s="311"/>
      <c r="J164" s="311"/>
      <c r="K164" s="311"/>
      <c r="L164" s="311"/>
      <c r="M164" s="311"/>
      <c r="N164" s="317"/>
      <c r="O164" s="318"/>
      <c r="P164" s="318"/>
      <c r="Q164" s="318"/>
      <c r="R164" s="318"/>
      <c r="S164" s="318"/>
      <c r="T164" s="318"/>
      <c r="U164" s="318"/>
      <c r="V164" s="318"/>
      <c r="W164" s="319"/>
      <c r="X164" s="328"/>
      <c r="Y164" s="329"/>
      <c r="Z164" s="329"/>
      <c r="AA164" s="329"/>
      <c r="AB164" s="329"/>
      <c r="AC164" s="329"/>
      <c r="AD164" s="329"/>
      <c r="AE164" s="329"/>
      <c r="AF164" s="329"/>
      <c r="AG164" s="328"/>
      <c r="AH164" s="329"/>
      <c r="AI164" s="329"/>
      <c r="AJ164" s="329"/>
      <c r="AK164" s="329"/>
      <c r="AL164" s="329"/>
      <c r="AM164" s="329"/>
      <c r="AN164" s="329"/>
      <c r="AO164" s="329"/>
      <c r="AP164" s="328"/>
      <c r="AQ164" s="329"/>
      <c r="AR164" s="329"/>
      <c r="AS164" s="329"/>
      <c r="AT164" s="329"/>
      <c r="AU164" s="329"/>
      <c r="AV164" s="329"/>
      <c r="AW164" s="329"/>
      <c r="AX164" s="329"/>
      <c r="AY164" s="328"/>
      <c r="AZ164" s="329"/>
      <c r="BA164" s="329"/>
      <c r="BB164" s="329"/>
      <c r="BC164" s="329"/>
      <c r="BD164" s="329"/>
      <c r="BE164" s="329"/>
      <c r="BF164" s="329"/>
      <c r="BG164" s="329"/>
      <c r="BH164" s="328"/>
      <c r="BI164" s="329"/>
      <c r="BJ164" s="329"/>
      <c r="BK164" s="329"/>
      <c r="BL164" s="329"/>
      <c r="BM164" s="329"/>
      <c r="BN164" s="329"/>
      <c r="BO164" s="329"/>
      <c r="BP164" s="329"/>
      <c r="BQ164" s="332"/>
      <c r="BR164" s="332"/>
      <c r="BS164" s="332"/>
      <c r="BT164" s="332"/>
      <c r="BU164" s="332"/>
      <c r="BV164" s="332"/>
      <c r="BW164" s="332"/>
      <c r="BX164" s="332"/>
      <c r="BY164" s="332"/>
      <c r="BZ164" s="23"/>
    </row>
    <row r="165" spans="1:78" ht="6" customHeight="1">
      <c r="A165" s="26"/>
      <c r="B165" s="26"/>
      <c r="C165" s="312"/>
      <c r="D165" s="313"/>
      <c r="E165" s="313"/>
      <c r="F165" s="313"/>
      <c r="G165" s="313"/>
      <c r="H165" s="313"/>
      <c r="I165" s="313"/>
      <c r="J165" s="313"/>
      <c r="K165" s="313"/>
      <c r="L165" s="313"/>
      <c r="M165" s="313"/>
      <c r="N165" s="320"/>
      <c r="O165" s="321"/>
      <c r="P165" s="321"/>
      <c r="Q165" s="321"/>
      <c r="R165" s="321"/>
      <c r="S165" s="321"/>
      <c r="T165" s="321"/>
      <c r="U165" s="321"/>
      <c r="V165" s="321"/>
      <c r="W165" s="322"/>
      <c r="X165" s="330"/>
      <c r="Y165" s="331"/>
      <c r="Z165" s="331"/>
      <c r="AA165" s="331"/>
      <c r="AB165" s="331"/>
      <c r="AC165" s="331"/>
      <c r="AD165" s="331"/>
      <c r="AE165" s="331"/>
      <c r="AF165" s="331"/>
      <c r="AG165" s="330"/>
      <c r="AH165" s="331"/>
      <c r="AI165" s="331"/>
      <c r="AJ165" s="331"/>
      <c r="AK165" s="331"/>
      <c r="AL165" s="331"/>
      <c r="AM165" s="331"/>
      <c r="AN165" s="331"/>
      <c r="AO165" s="331"/>
      <c r="AP165" s="330"/>
      <c r="AQ165" s="331"/>
      <c r="AR165" s="331"/>
      <c r="AS165" s="331"/>
      <c r="AT165" s="331"/>
      <c r="AU165" s="331"/>
      <c r="AV165" s="331"/>
      <c r="AW165" s="331"/>
      <c r="AX165" s="331"/>
      <c r="AY165" s="330"/>
      <c r="AZ165" s="331"/>
      <c r="BA165" s="331"/>
      <c r="BB165" s="331"/>
      <c r="BC165" s="331"/>
      <c r="BD165" s="331"/>
      <c r="BE165" s="331"/>
      <c r="BF165" s="331"/>
      <c r="BG165" s="331"/>
      <c r="BH165" s="330"/>
      <c r="BI165" s="331"/>
      <c r="BJ165" s="331"/>
      <c r="BK165" s="331"/>
      <c r="BL165" s="331"/>
      <c r="BM165" s="331"/>
      <c r="BN165" s="331"/>
      <c r="BO165" s="331"/>
      <c r="BP165" s="331"/>
      <c r="BQ165" s="332"/>
      <c r="BR165" s="332"/>
      <c r="BS165" s="332"/>
      <c r="BT165" s="332"/>
      <c r="BU165" s="332"/>
      <c r="BV165" s="332"/>
      <c r="BW165" s="332"/>
      <c r="BX165" s="332"/>
      <c r="BY165" s="332"/>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47" t="s">
        <v>28</v>
      </c>
      <c r="D167" s="347"/>
      <c r="E167" s="347"/>
      <c r="F167" s="347"/>
      <c r="G167" s="300"/>
      <c r="H167" s="301"/>
      <c r="I167" s="301"/>
      <c r="J167" s="301"/>
      <c r="K167" s="301"/>
      <c r="L167" s="301"/>
      <c r="M167" s="302"/>
      <c r="N167" s="296" t="s">
        <v>126</v>
      </c>
      <c r="O167" s="297"/>
      <c r="P167" s="297"/>
      <c r="Q167" s="297"/>
      <c r="R167" s="297"/>
      <c r="S167" s="297"/>
      <c r="T167" s="297"/>
      <c r="U167" s="297"/>
      <c r="V167" s="297"/>
      <c r="W167" s="297"/>
      <c r="X167" s="297"/>
      <c r="Y167" s="297"/>
      <c r="Z167" s="297"/>
      <c r="AA167" s="297"/>
      <c r="AB167" s="297"/>
      <c r="AC167" s="297"/>
      <c r="AD167" s="297"/>
      <c r="AE167" s="297"/>
      <c r="AF167" s="297"/>
      <c r="AG167" s="297"/>
      <c r="AH167" s="306"/>
      <c r="AI167" s="296" t="s">
        <v>30</v>
      </c>
      <c r="AJ167" s="297"/>
      <c r="AK167" s="297"/>
      <c r="AL167" s="297"/>
      <c r="AM167" s="297"/>
      <c r="AN167" s="297"/>
      <c r="AO167" s="297"/>
      <c r="AP167" s="297"/>
      <c r="AQ167" s="297"/>
      <c r="AR167" s="297"/>
      <c r="AS167" s="297"/>
      <c r="AT167" s="297"/>
      <c r="AU167" s="297"/>
      <c r="AV167" s="297"/>
      <c r="AW167" s="297"/>
      <c r="AX167" s="297"/>
      <c r="AY167" s="297"/>
      <c r="AZ167" s="297"/>
      <c r="BA167" s="297"/>
      <c r="BB167" s="297"/>
      <c r="BC167" s="306"/>
      <c r="BD167" s="348" t="s">
        <v>127</v>
      </c>
      <c r="BE167" s="349"/>
      <c r="BF167" s="349"/>
      <c r="BG167" s="349"/>
      <c r="BH167" s="349"/>
      <c r="BI167" s="349"/>
      <c r="BJ167" s="349"/>
      <c r="BK167" s="349"/>
      <c r="BL167" s="349"/>
      <c r="BM167" s="349"/>
      <c r="BN167" s="349"/>
      <c r="BO167" s="349"/>
      <c r="BP167" s="349"/>
      <c r="BQ167" s="349"/>
      <c r="BR167" s="349"/>
      <c r="BS167" s="349"/>
      <c r="BT167" s="349"/>
      <c r="BU167" s="349"/>
      <c r="BV167" s="349"/>
      <c r="BW167" s="349"/>
      <c r="BX167" s="349"/>
      <c r="BY167" s="350"/>
      <c r="BZ167" s="23"/>
    </row>
    <row r="168" spans="1:78" ht="6.75" customHeight="1">
      <c r="A168" s="24"/>
      <c r="B168" s="24"/>
      <c r="C168" s="347"/>
      <c r="D168" s="347"/>
      <c r="E168" s="347"/>
      <c r="F168" s="347"/>
      <c r="G168" s="303"/>
      <c r="H168" s="304"/>
      <c r="I168" s="304"/>
      <c r="J168" s="304"/>
      <c r="K168" s="304"/>
      <c r="L168" s="304"/>
      <c r="M168" s="305"/>
      <c r="N168" s="298"/>
      <c r="O168" s="299"/>
      <c r="P168" s="299"/>
      <c r="Q168" s="299"/>
      <c r="R168" s="299"/>
      <c r="S168" s="299"/>
      <c r="T168" s="299"/>
      <c r="U168" s="299"/>
      <c r="V168" s="299"/>
      <c r="W168" s="299"/>
      <c r="X168" s="299"/>
      <c r="Y168" s="299"/>
      <c r="Z168" s="299"/>
      <c r="AA168" s="299"/>
      <c r="AB168" s="299"/>
      <c r="AC168" s="299"/>
      <c r="AD168" s="299"/>
      <c r="AE168" s="299"/>
      <c r="AF168" s="299"/>
      <c r="AG168" s="299"/>
      <c r="AH168" s="307"/>
      <c r="AI168" s="298"/>
      <c r="AJ168" s="299"/>
      <c r="AK168" s="299"/>
      <c r="AL168" s="299"/>
      <c r="AM168" s="299"/>
      <c r="AN168" s="299"/>
      <c r="AO168" s="299"/>
      <c r="AP168" s="299"/>
      <c r="AQ168" s="299"/>
      <c r="AR168" s="299"/>
      <c r="AS168" s="299"/>
      <c r="AT168" s="299"/>
      <c r="AU168" s="299"/>
      <c r="AV168" s="299"/>
      <c r="AW168" s="299"/>
      <c r="AX168" s="299"/>
      <c r="AY168" s="299"/>
      <c r="AZ168" s="299"/>
      <c r="BA168" s="299"/>
      <c r="BB168" s="299"/>
      <c r="BC168" s="307"/>
      <c r="BD168" s="351"/>
      <c r="BE168" s="352"/>
      <c r="BF168" s="352"/>
      <c r="BG168" s="352"/>
      <c r="BH168" s="352"/>
      <c r="BI168" s="352"/>
      <c r="BJ168" s="352"/>
      <c r="BK168" s="352"/>
      <c r="BL168" s="352"/>
      <c r="BM168" s="352"/>
      <c r="BN168" s="352"/>
      <c r="BO168" s="352"/>
      <c r="BP168" s="352"/>
      <c r="BQ168" s="352"/>
      <c r="BR168" s="352"/>
      <c r="BS168" s="352"/>
      <c r="BT168" s="352"/>
      <c r="BU168" s="352"/>
      <c r="BV168" s="352"/>
      <c r="BW168" s="352"/>
      <c r="BX168" s="352"/>
      <c r="BY168" s="353"/>
      <c r="BZ168" s="23"/>
    </row>
    <row r="169" spans="1:78" ht="6.75" customHeight="1">
      <c r="A169" s="25"/>
      <c r="B169" s="25"/>
      <c r="C169" s="332" t="s">
        <v>90</v>
      </c>
      <c r="D169" s="332"/>
      <c r="E169" s="332"/>
      <c r="F169" s="332"/>
      <c r="G169" s="336"/>
      <c r="H169" s="337"/>
      <c r="I169" s="337"/>
      <c r="J169" s="337"/>
      <c r="K169" s="337"/>
      <c r="L169" s="337"/>
      <c r="M169" s="338"/>
      <c r="N169" s="345" t="str">
        <f>'支給申請額算定シート（Ⅹ．統合関係医療機関）'!B$3&amp;""</f>
        <v/>
      </c>
      <c r="O169" s="345"/>
      <c r="P169" s="345"/>
      <c r="Q169" s="345"/>
      <c r="R169" s="345"/>
      <c r="S169" s="345"/>
      <c r="T169" s="345"/>
      <c r="U169" s="345"/>
      <c r="V169" s="345"/>
      <c r="W169" s="345"/>
      <c r="X169" s="345"/>
      <c r="Y169" s="345"/>
      <c r="Z169" s="345"/>
      <c r="AA169" s="345"/>
      <c r="AB169" s="345"/>
      <c r="AC169" s="345"/>
      <c r="AD169" s="345"/>
      <c r="AE169" s="345"/>
      <c r="AF169" s="345"/>
      <c r="AG169" s="345"/>
      <c r="AH169" s="345"/>
      <c r="AI169" s="345" t="str">
        <f>'支給申請額算定シート（Ⅹ．統合関係医療機関）'!C$3&amp;""</f>
        <v/>
      </c>
      <c r="AJ169" s="345"/>
      <c r="AK169" s="345"/>
      <c r="AL169" s="345"/>
      <c r="AM169" s="345"/>
      <c r="AN169" s="345"/>
      <c r="AO169" s="345"/>
      <c r="AP169" s="345"/>
      <c r="AQ169" s="345"/>
      <c r="AR169" s="345"/>
      <c r="AS169" s="345"/>
      <c r="AT169" s="345"/>
      <c r="AU169" s="345"/>
      <c r="AV169" s="345"/>
      <c r="AW169" s="345"/>
      <c r="AX169" s="345"/>
      <c r="AY169" s="345"/>
      <c r="AZ169" s="345"/>
      <c r="BA169" s="345"/>
      <c r="BB169" s="345"/>
      <c r="BC169" s="345"/>
      <c r="BD169" s="345" t="str">
        <f>'支給申請額算定シート（Ⅹ．統合関係医療機関）'!G$3&amp;""</f>
        <v/>
      </c>
      <c r="BE169" s="345"/>
      <c r="BF169" s="345"/>
      <c r="BG169" s="345"/>
      <c r="BH169" s="345"/>
      <c r="BI169" s="345"/>
      <c r="BJ169" s="345"/>
      <c r="BK169" s="345"/>
      <c r="BL169" s="345"/>
      <c r="BM169" s="345"/>
      <c r="BN169" s="345"/>
      <c r="BO169" s="345"/>
      <c r="BP169" s="345"/>
      <c r="BQ169" s="345"/>
      <c r="BR169" s="345"/>
      <c r="BS169" s="345"/>
      <c r="BT169" s="345"/>
      <c r="BU169" s="345"/>
      <c r="BV169" s="345"/>
      <c r="BW169" s="345"/>
      <c r="BX169" s="345"/>
      <c r="BY169" s="345"/>
      <c r="BZ169" s="23"/>
    </row>
    <row r="170" spans="1:78" ht="6.75" customHeight="1">
      <c r="A170" s="25"/>
      <c r="B170" s="25"/>
      <c r="C170" s="332"/>
      <c r="D170" s="332"/>
      <c r="E170" s="332"/>
      <c r="F170" s="332"/>
      <c r="G170" s="339"/>
      <c r="H170" s="340"/>
      <c r="I170" s="340"/>
      <c r="J170" s="340"/>
      <c r="K170" s="340"/>
      <c r="L170" s="340"/>
      <c r="M170" s="341"/>
      <c r="N170" s="345"/>
      <c r="O170" s="345"/>
      <c r="P170" s="345"/>
      <c r="Q170" s="345"/>
      <c r="R170" s="345"/>
      <c r="S170" s="345"/>
      <c r="T170" s="345"/>
      <c r="U170" s="345"/>
      <c r="V170" s="345"/>
      <c r="W170" s="345"/>
      <c r="X170" s="345"/>
      <c r="Y170" s="345"/>
      <c r="Z170" s="345"/>
      <c r="AA170" s="345"/>
      <c r="AB170" s="345"/>
      <c r="AC170" s="345"/>
      <c r="AD170" s="345"/>
      <c r="AE170" s="345"/>
      <c r="AF170" s="345"/>
      <c r="AG170" s="345"/>
      <c r="AH170" s="345"/>
      <c r="AI170" s="345"/>
      <c r="AJ170" s="345"/>
      <c r="AK170" s="345"/>
      <c r="AL170" s="345"/>
      <c r="AM170" s="345"/>
      <c r="AN170" s="345"/>
      <c r="AO170" s="345"/>
      <c r="AP170" s="345"/>
      <c r="AQ170" s="345"/>
      <c r="AR170" s="345"/>
      <c r="AS170" s="345"/>
      <c r="AT170" s="345"/>
      <c r="AU170" s="345"/>
      <c r="AV170" s="345"/>
      <c r="AW170" s="345"/>
      <c r="AX170" s="345"/>
      <c r="AY170" s="345"/>
      <c r="AZ170" s="345"/>
      <c r="BA170" s="345"/>
      <c r="BB170" s="345"/>
      <c r="BC170" s="345"/>
      <c r="BD170" s="345"/>
      <c r="BE170" s="345"/>
      <c r="BF170" s="345"/>
      <c r="BG170" s="345"/>
      <c r="BH170" s="345"/>
      <c r="BI170" s="345"/>
      <c r="BJ170" s="345"/>
      <c r="BK170" s="345"/>
      <c r="BL170" s="345"/>
      <c r="BM170" s="345"/>
      <c r="BN170" s="345"/>
      <c r="BO170" s="345"/>
      <c r="BP170" s="345"/>
      <c r="BQ170" s="345"/>
      <c r="BR170" s="345"/>
      <c r="BS170" s="345"/>
      <c r="BT170" s="345"/>
      <c r="BU170" s="345"/>
      <c r="BV170" s="345"/>
      <c r="BW170" s="345"/>
      <c r="BX170" s="345"/>
      <c r="BY170" s="345"/>
      <c r="BZ170" s="23"/>
    </row>
    <row r="171" spans="1:78" ht="6.75" customHeight="1">
      <c r="A171" s="25"/>
      <c r="B171" s="25"/>
      <c r="C171" s="332"/>
      <c r="D171" s="332"/>
      <c r="E171" s="332"/>
      <c r="F171" s="332"/>
      <c r="G171" s="342"/>
      <c r="H171" s="343"/>
      <c r="I171" s="343"/>
      <c r="J171" s="343"/>
      <c r="K171" s="343"/>
      <c r="L171" s="343"/>
      <c r="M171" s="344"/>
      <c r="N171" s="346"/>
      <c r="O171" s="346"/>
      <c r="P171" s="346"/>
      <c r="Q171" s="346"/>
      <c r="R171" s="346"/>
      <c r="S171" s="346"/>
      <c r="T171" s="346"/>
      <c r="U171" s="346"/>
      <c r="V171" s="346"/>
      <c r="W171" s="346"/>
      <c r="X171" s="346"/>
      <c r="Y171" s="346"/>
      <c r="Z171" s="346"/>
      <c r="AA171" s="346"/>
      <c r="AB171" s="346"/>
      <c r="AC171" s="346"/>
      <c r="AD171" s="346"/>
      <c r="AE171" s="346"/>
      <c r="AF171" s="346"/>
      <c r="AG171" s="346"/>
      <c r="AH171" s="346"/>
      <c r="AI171" s="346"/>
      <c r="AJ171" s="346"/>
      <c r="AK171" s="346"/>
      <c r="AL171" s="346"/>
      <c r="AM171" s="346"/>
      <c r="AN171" s="346"/>
      <c r="AO171" s="346"/>
      <c r="AP171" s="346"/>
      <c r="AQ171" s="346"/>
      <c r="AR171" s="346"/>
      <c r="AS171" s="346"/>
      <c r="AT171" s="346"/>
      <c r="AU171" s="346"/>
      <c r="AV171" s="346"/>
      <c r="AW171" s="346"/>
      <c r="AX171" s="346"/>
      <c r="AY171" s="346"/>
      <c r="AZ171" s="346"/>
      <c r="BA171" s="346"/>
      <c r="BB171" s="346"/>
      <c r="BC171" s="346"/>
      <c r="BD171" s="346"/>
      <c r="BE171" s="346"/>
      <c r="BF171" s="346"/>
      <c r="BG171" s="346"/>
      <c r="BH171" s="346"/>
      <c r="BI171" s="346"/>
      <c r="BJ171" s="346"/>
      <c r="BK171" s="346"/>
      <c r="BL171" s="346"/>
      <c r="BM171" s="346"/>
      <c r="BN171" s="346"/>
      <c r="BO171" s="346"/>
      <c r="BP171" s="346"/>
      <c r="BQ171" s="346"/>
      <c r="BR171" s="346"/>
      <c r="BS171" s="346"/>
      <c r="BT171" s="346"/>
      <c r="BU171" s="346"/>
      <c r="BV171" s="346"/>
      <c r="BW171" s="346"/>
      <c r="BX171" s="346"/>
      <c r="BY171" s="346"/>
      <c r="BZ171" s="23"/>
    </row>
    <row r="172" spans="1:78" ht="6.75" customHeight="1">
      <c r="A172" s="26"/>
      <c r="B172" s="26"/>
      <c r="C172" s="296" t="s">
        <v>33</v>
      </c>
      <c r="D172" s="297"/>
      <c r="E172" s="297"/>
      <c r="F172" s="297"/>
      <c r="G172" s="297"/>
      <c r="H172" s="297"/>
      <c r="I172" s="297"/>
      <c r="J172" s="297"/>
      <c r="K172" s="297"/>
      <c r="L172" s="297"/>
      <c r="M172" s="297"/>
      <c r="N172" s="300" t="s">
        <v>39</v>
      </c>
      <c r="O172" s="301"/>
      <c r="P172" s="301"/>
      <c r="Q172" s="301"/>
      <c r="R172" s="301"/>
      <c r="S172" s="301"/>
      <c r="T172" s="301"/>
      <c r="U172" s="301"/>
      <c r="V172" s="301"/>
      <c r="W172" s="302"/>
      <c r="X172" s="296" t="s">
        <v>66</v>
      </c>
      <c r="Y172" s="297"/>
      <c r="Z172" s="297"/>
      <c r="AA172" s="297"/>
      <c r="AB172" s="297"/>
      <c r="AC172" s="297"/>
      <c r="AD172" s="297"/>
      <c r="AE172" s="297"/>
      <c r="AF172" s="297"/>
      <c r="AG172" s="297"/>
      <c r="AH172" s="297"/>
      <c r="AI172" s="297"/>
      <c r="AJ172" s="297"/>
      <c r="AK172" s="297"/>
      <c r="AL172" s="297"/>
      <c r="AM172" s="297"/>
      <c r="AN172" s="297"/>
      <c r="AO172" s="297"/>
      <c r="AP172" s="297"/>
      <c r="AQ172" s="297"/>
      <c r="AR172" s="297"/>
      <c r="AS172" s="297"/>
      <c r="AT172" s="297"/>
      <c r="AU172" s="297"/>
      <c r="AV172" s="297"/>
      <c r="AW172" s="297"/>
      <c r="AX172" s="297"/>
      <c r="AY172" s="297"/>
      <c r="AZ172" s="297"/>
      <c r="BA172" s="297"/>
      <c r="BB172" s="297"/>
      <c r="BC172" s="297"/>
      <c r="BD172" s="297"/>
      <c r="BE172" s="297"/>
      <c r="BF172" s="297"/>
      <c r="BG172" s="297"/>
      <c r="BH172" s="297"/>
      <c r="BI172" s="297"/>
      <c r="BJ172" s="297"/>
      <c r="BK172" s="297"/>
      <c r="BL172" s="297"/>
      <c r="BM172" s="297"/>
      <c r="BN172" s="297"/>
      <c r="BO172" s="297"/>
      <c r="BP172" s="297"/>
      <c r="BQ172" s="297"/>
      <c r="BR172" s="297"/>
      <c r="BS172" s="297"/>
      <c r="BT172" s="297"/>
      <c r="BU172" s="297"/>
      <c r="BV172" s="297"/>
      <c r="BW172" s="297"/>
      <c r="BX172" s="297"/>
      <c r="BY172" s="306"/>
      <c r="BZ172" s="23"/>
    </row>
    <row r="173" spans="1:78" ht="6.75" customHeight="1">
      <c r="A173" s="26"/>
      <c r="B173" s="26"/>
      <c r="C173" s="298"/>
      <c r="D173" s="299"/>
      <c r="E173" s="299"/>
      <c r="F173" s="299"/>
      <c r="G173" s="299"/>
      <c r="H173" s="299"/>
      <c r="I173" s="299"/>
      <c r="J173" s="299"/>
      <c r="K173" s="299"/>
      <c r="L173" s="299"/>
      <c r="M173" s="299"/>
      <c r="N173" s="303"/>
      <c r="O173" s="304"/>
      <c r="P173" s="304"/>
      <c r="Q173" s="304"/>
      <c r="R173" s="304"/>
      <c r="S173" s="304"/>
      <c r="T173" s="304"/>
      <c r="U173" s="304"/>
      <c r="V173" s="304"/>
      <c r="W173" s="305"/>
      <c r="X173" s="298"/>
      <c r="Y173" s="299"/>
      <c r="Z173" s="299"/>
      <c r="AA173" s="299"/>
      <c r="AB173" s="299"/>
      <c r="AC173" s="299"/>
      <c r="AD173" s="299"/>
      <c r="AE173" s="299"/>
      <c r="AF173" s="299"/>
      <c r="AG173" s="299"/>
      <c r="AH173" s="299"/>
      <c r="AI173" s="299"/>
      <c r="AJ173" s="299"/>
      <c r="AK173" s="299"/>
      <c r="AL173" s="299"/>
      <c r="AM173" s="299"/>
      <c r="AN173" s="299"/>
      <c r="AO173" s="299"/>
      <c r="AP173" s="299"/>
      <c r="AQ173" s="299"/>
      <c r="AR173" s="299"/>
      <c r="AS173" s="299"/>
      <c r="AT173" s="299"/>
      <c r="AU173" s="299"/>
      <c r="AV173" s="299"/>
      <c r="AW173" s="299"/>
      <c r="AX173" s="299"/>
      <c r="AY173" s="299"/>
      <c r="AZ173" s="299"/>
      <c r="BA173" s="299"/>
      <c r="BB173" s="299"/>
      <c r="BC173" s="299"/>
      <c r="BD173" s="299"/>
      <c r="BE173" s="299"/>
      <c r="BF173" s="299"/>
      <c r="BG173" s="299"/>
      <c r="BH173" s="299"/>
      <c r="BI173" s="299"/>
      <c r="BJ173" s="299"/>
      <c r="BK173" s="299"/>
      <c r="BL173" s="299"/>
      <c r="BM173" s="299"/>
      <c r="BN173" s="299"/>
      <c r="BO173" s="299"/>
      <c r="BP173" s="299"/>
      <c r="BQ173" s="299"/>
      <c r="BR173" s="299"/>
      <c r="BS173" s="299"/>
      <c r="BT173" s="299"/>
      <c r="BU173" s="299"/>
      <c r="BV173" s="299"/>
      <c r="BW173" s="299"/>
      <c r="BX173" s="299"/>
      <c r="BY173" s="307"/>
      <c r="BZ173" s="23"/>
    </row>
    <row r="174" spans="1:78" ht="6.75" customHeight="1">
      <c r="A174" s="26"/>
      <c r="B174" s="26"/>
      <c r="C174" s="308" t="str">
        <f>'支給申請額算定シート（Ⅹ．統合関係医療機関）'!B$5&amp;""</f>
        <v/>
      </c>
      <c r="D174" s="309"/>
      <c r="E174" s="309"/>
      <c r="F174" s="309"/>
      <c r="G174" s="309"/>
      <c r="H174" s="309"/>
      <c r="I174" s="309"/>
      <c r="J174" s="309"/>
      <c r="K174" s="309"/>
      <c r="L174" s="309"/>
      <c r="M174" s="309"/>
      <c r="N174" s="314" t="str">
        <f>'支給申請額算定シート（Ⅹ．統合関係医療機関）'!C$5&amp;""</f>
        <v/>
      </c>
      <c r="O174" s="315"/>
      <c r="P174" s="315"/>
      <c r="Q174" s="315"/>
      <c r="R174" s="315"/>
      <c r="S174" s="315"/>
      <c r="T174" s="315"/>
      <c r="U174" s="315"/>
      <c r="V174" s="315"/>
      <c r="W174" s="316"/>
      <c r="X174" s="296" t="s">
        <v>31</v>
      </c>
      <c r="Y174" s="297"/>
      <c r="Z174" s="297"/>
      <c r="AA174" s="297"/>
      <c r="AB174" s="297"/>
      <c r="AC174" s="297"/>
      <c r="AD174" s="297"/>
      <c r="AE174" s="297"/>
      <c r="AF174" s="297"/>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310"/>
      <c r="D175" s="311"/>
      <c r="E175" s="311"/>
      <c r="F175" s="311"/>
      <c r="G175" s="311"/>
      <c r="H175" s="311"/>
      <c r="I175" s="311"/>
      <c r="J175" s="311"/>
      <c r="K175" s="311"/>
      <c r="L175" s="311"/>
      <c r="M175" s="311"/>
      <c r="N175" s="317"/>
      <c r="O175" s="318"/>
      <c r="P175" s="318"/>
      <c r="Q175" s="318"/>
      <c r="R175" s="318"/>
      <c r="S175" s="318"/>
      <c r="T175" s="318"/>
      <c r="U175" s="318"/>
      <c r="V175" s="318"/>
      <c r="W175" s="319"/>
      <c r="X175" s="323"/>
      <c r="Y175" s="324"/>
      <c r="Z175" s="324"/>
      <c r="AA175" s="324"/>
      <c r="AB175" s="324"/>
      <c r="AC175" s="324"/>
      <c r="AD175" s="324"/>
      <c r="AE175" s="324"/>
      <c r="AF175" s="324"/>
      <c r="AG175" s="325" t="s">
        <v>14</v>
      </c>
      <c r="AH175" s="325"/>
      <c r="AI175" s="325"/>
      <c r="AJ175" s="325"/>
      <c r="AK175" s="325"/>
      <c r="AL175" s="325"/>
      <c r="AM175" s="325"/>
      <c r="AN175" s="325"/>
      <c r="AO175" s="325"/>
      <c r="AP175" s="325" t="s">
        <v>15</v>
      </c>
      <c r="AQ175" s="325"/>
      <c r="AR175" s="325"/>
      <c r="AS175" s="325"/>
      <c r="AT175" s="325"/>
      <c r="AU175" s="325"/>
      <c r="AV175" s="325"/>
      <c r="AW175" s="325"/>
      <c r="AX175" s="325"/>
      <c r="AY175" s="325" t="s">
        <v>16</v>
      </c>
      <c r="AZ175" s="325"/>
      <c r="BA175" s="325"/>
      <c r="BB175" s="325"/>
      <c r="BC175" s="325"/>
      <c r="BD175" s="325"/>
      <c r="BE175" s="325"/>
      <c r="BF175" s="325"/>
      <c r="BG175" s="325"/>
      <c r="BH175" s="325" t="s">
        <v>18</v>
      </c>
      <c r="BI175" s="325"/>
      <c r="BJ175" s="325"/>
      <c r="BK175" s="325"/>
      <c r="BL175" s="325"/>
      <c r="BM175" s="325"/>
      <c r="BN175" s="325"/>
      <c r="BO175" s="325"/>
      <c r="BP175" s="325"/>
      <c r="BQ175" s="325" t="s">
        <v>17</v>
      </c>
      <c r="BR175" s="325"/>
      <c r="BS175" s="325"/>
      <c r="BT175" s="325"/>
      <c r="BU175" s="325"/>
      <c r="BV175" s="325"/>
      <c r="BW175" s="325"/>
      <c r="BX175" s="325"/>
      <c r="BY175" s="325"/>
      <c r="BZ175" s="23"/>
    </row>
    <row r="176" spans="1:78" ht="6.75" customHeight="1">
      <c r="A176" s="26"/>
      <c r="B176" s="26"/>
      <c r="C176" s="310"/>
      <c r="D176" s="311"/>
      <c r="E176" s="311"/>
      <c r="F176" s="311"/>
      <c r="G176" s="311"/>
      <c r="H176" s="311"/>
      <c r="I176" s="311"/>
      <c r="J176" s="311"/>
      <c r="K176" s="311"/>
      <c r="L176" s="311"/>
      <c r="M176" s="311"/>
      <c r="N176" s="317"/>
      <c r="O176" s="318"/>
      <c r="P176" s="318"/>
      <c r="Q176" s="318"/>
      <c r="R176" s="318"/>
      <c r="S176" s="318"/>
      <c r="T176" s="318"/>
      <c r="U176" s="318"/>
      <c r="V176" s="318"/>
      <c r="W176" s="319"/>
      <c r="X176" s="298"/>
      <c r="Y176" s="299"/>
      <c r="Z176" s="299"/>
      <c r="AA176" s="299"/>
      <c r="AB176" s="299"/>
      <c r="AC176" s="299"/>
      <c r="AD176" s="299"/>
      <c r="AE176" s="299"/>
      <c r="AF176" s="299"/>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23"/>
    </row>
    <row r="177" spans="1:78" ht="6" customHeight="1">
      <c r="A177" s="26"/>
      <c r="B177" s="26"/>
      <c r="C177" s="310"/>
      <c r="D177" s="311"/>
      <c r="E177" s="311"/>
      <c r="F177" s="311"/>
      <c r="G177" s="311"/>
      <c r="H177" s="311"/>
      <c r="I177" s="311"/>
      <c r="J177" s="311"/>
      <c r="K177" s="311"/>
      <c r="L177" s="311"/>
      <c r="M177" s="311"/>
      <c r="N177" s="317"/>
      <c r="O177" s="318"/>
      <c r="P177" s="318"/>
      <c r="Q177" s="318"/>
      <c r="R177" s="318"/>
      <c r="S177" s="318"/>
      <c r="T177" s="318"/>
      <c r="U177" s="318"/>
      <c r="V177" s="318"/>
      <c r="W177" s="319"/>
      <c r="X177" s="326">
        <f>SUM(AG177:BY179)</f>
        <v>0</v>
      </c>
      <c r="Y177" s="327"/>
      <c r="Z177" s="327"/>
      <c r="AA177" s="327"/>
      <c r="AB177" s="327"/>
      <c r="AC177" s="327"/>
      <c r="AD177" s="327"/>
      <c r="AE177" s="327"/>
      <c r="AF177" s="327"/>
      <c r="AG177" s="326">
        <f>'支給申請額算定シート（Ⅹ．統合関係医療機関）'!C$11</f>
        <v>0</v>
      </c>
      <c r="AH177" s="327"/>
      <c r="AI177" s="327"/>
      <c r="AJ177" s="327"/>
      <c r="AK177" s="327"/>
      <c r="AL177" s="327"/>
      <c r="AM177" s="327"/>
      <c r="AN177" s="327"/>
      <c r="AO177" s="327"/>
      <c r="AP177" s="326">
        <f>'支給申請額算定シート（Ⅹ．統合関係医療機関）'!D$11</f>
        <v>0</v>
      </c>
      <c r="AQ177" s="327"/>
      <c r="AR177" s="327"/>
      <c r="AS177" s="327"/>
      <c r="AT177" s="327"/>
      <c r="AU177" s="327"/>
      <c r="AV177" s="327"/>
      <c r="AW177" s="327"/>
      <c r="AX177" s="327"/>
      <c r="AY177" s="326">
        <f>'支給申請額算定シート（Ⅹ．統合関係医療機関）'!E$11</f>
        <v>0</v>
      </c>
      <c r="AZ177" s="327"/>
      <c r="BA177" s="327"/>
      <c r="BB177" s="327"/>
      <c r="BC177" s="327"/>
      <c r="BD177" s="327"/>
      <c r="BE177" s="327"/>
      <c r="BF177" s="327"/>
      <c r="BG177" s="327"/>
      <c r="BH177" s="326">
        <f>'支給申請額算定シート（Ⅹ．統合関係医療機関）'!F$11</f>
        <v>0</v>
      </c>
      <c r="BI177" s="327"/>
      <c r="BJ177" s="327"/>
      <c r="BK177" s="327"/>
      <c r="BL177" s="327"/>
      <c r="BM177" s="327"/>
      <c r="BN177" s="327"/>
      <c r="BO177" s="327"/>
      <c r="BP177" s="327"/>
      <c r="BQ177" s="332">
        <f>'支給申請額算定シート（Ⅹ．統合関係医療機関）'!G$11</f>
        <v>0</v>
      </c>
      <c r="BR177" s="332"/>
      <c r="BS177" s="332"/>
      <c r="BT177" s="332"/>
      <c r="BU177" s="332"/>
      <c r="BV177" s="332"/>
      <c r="BW177" s="332"/>
      <c r="BX177" s="332"/>
      <c r="BY177" s="332"/>
      <c r="BZ177" s="23"/>
    </row>
    <row r="178" spans="1:78" ht="6" customHeight="1">
      <c r="A178" s="26"/>
      <c r="B178" s="26"/>
      <c r="C178" s="310"/>
      <c r="D178" s="311"/>
      <c r="E178" s="311"/>
      <c r="F178" s="311"/>
      <c r="G178" s="311"/>
      <c r="H178" s="311"/>
      <c r="I178" s="311"/>
      <c r="J178" s="311"/>
      <c r="K178" s="311"/>
      <c r="L178" s="311"/>
      <c r="M178" s="311"/>
      <c r="N178" s="317"/>
      <c r="O178" s="318"/>
      <c r="P178" s="318"/>
      <c r="Q178" s="318"/>
      <c r="R178" s="318"/>
      <c r="S178" s="318"/>
      <c r="T178" s="318"/>
      <c r="U178" s="318"/>
      <c r="V178" s="318"/>
      <c r="W178" s="319"/>
      <c r="X178" s="328"/>
      <c r="Y178" s="329"/>
      <c r="Z178" s="329"/>
      <c r="AA178" s="329"/>
      <c r="AB178" s="329"/>
      <c r="AC178" s="329"/>
      <c r="AD178" s="329"/>
      <c r="AE178" s="329"/>
      <c r="AF178" s="329"/>
      <c r="AG178" s="328"/>
      <c r="AH178" s="329"/>
      <c r="AI178" s="329"/>
      <c r="AJ178" s="329"/>
      <c r="AK178" s="329"/>
      <c r="AL178" s="329"/>
      <c r="AM178" s="329"/>
      <c r="AN178" s="329"/>
      <c r="AO178" s="329"/>
      <c r="AP178" s="328"/>
      <c r="AQ178" s="329"/>
      <c r="AR178" s="329"/>
      <c r="AS178" s="329"/>
      <c r="AT178" s="329"/>
      <c r="AU178" s="329"/>
      <c r="AV178" s="329"/>
      <c r="AW178" s="329"/>
      <c r="AX178" s="329"/>
      <c r="AY178" s="328"/>
      <c r="AZ178" s="329"/>
      <c r="BA178" s="329"/>
      <c r="BB178" s="329"/>
      <c r="BC178" s="329"/>
      <c r="BD178" s="329"/>
      <c r="BE178" s="329"/>
      <c r="BF178" s="329"/>
      <c r="BG178" s="329"/>
      <c r="BH178" s="328"/>
      <c r="BI178" s="329"/>
      <c r="BJ178" s="329"/>
      <c r="BK178" s="329"/>
      <c r="BL178" s="329"/>
      <c r="BM178" s="329"/>
      <c r="BN178" s="329"/>
      <c r="BO178" s="329"/>
      <c r="BP178" s="329"/>
      <c r="BQ178" s="332"/>
      <c r="BR178" s="332"/>
      <c r="BS178" s="332"/>
      <c r="BT178" s="332"/>
      <c r="BU178" s="332"/>
      <c r="BV178" s="332"/>
      <c r="BW178" s="332"/>
      <c r="BX178" s="332"/>
      <c r="BY178" s="332"/>
      <c r="BZ178" s="23"/>
    </row>
    <row r="179" spans="1:78" ht="6" customHeight="1">
      <c r="A179" s="26"/>
      <c r="B179" s="26"/>
      <c r="C179" s="312"/>
      <c r="D179" s="313"/>
      <c r="E179" s="313"/>
      <c r="F179" s="313"/>
      <c r="G179" s="313"/>
      <c r="H179" s="313"/>
      <c r="I179" s="313"/>
      <c r="J179" s="313"/>
      <c r="K179" s="313"/>
      <c r="L179" s="313"/>
      <c r="M179" s="313"/>
      <c r="N179" s="320"/>
      <c r="O179" s="321"/>
      <c r="P179" s="321"/>
      <c r="Q179" s="321"/>
      <c r="R179" s="321"/>
      <c r="S179" s="321"/>
      <c r="T179" s="321"/>
      <c r="U179" s="321"/>
      <c r="V179" s="321"/>
      <c r="W179" s="322"/>
      <c r="X179" s="330"/>
      <c r="Y179" s="331"/>
      <c r="Z179" s="331"/>
      <c r="AA179" s="331"/>
      <c r="AB179" s="331"/>
      <c r="AC179" s="331"/>
      <c r="AD179" s="331"/>
      <c r="AE179" s="331"/>
      <c r="AF179" s="331"/>
      <c r="AG179" s="330"/>
      <c r="AH179" s="331"/>
      <c r="AI179" s="331"/>
      <c r="AJ179" s="331"/>
      <c r="AK179" s="331"/>
      <c r="AL179" s="331"/>
      <c r="AM179" s="331"/>
      <c r="AN179" s="331"/>
      <c r="AO179" s="331"/>
      <c r="AP179" s="330"/>
      <c r="AQ179" s="331"/>
      <c r="AR179" s="331"/>
      <c r="AS179" s="331"/>
      <c r="AT179" s="331"/>
      <c r="AU179" s="331"/>
      <c r="AV179" s="331"/>
      <c r="AW179" s="331"/>
      <c r="AX179" s="331"/>
      <c r="AY179" s="330"/>
      <c r="AZ179" s="331"/>
      <c r="BA179" s="331"/>
      <c r="BB179" s="331"/>
      <c r="BC179" s="331"/>
      <c r="BD179" s="331"/>
      <c r="BE179" s="331"/>
      <c r="BF179" s="331"/>
      <c r="BG179" s="331"/>
      <c r="BH179" s="330"/>
      <c r="BI179" s="331"/>
      <c r="BJ179" s="331"/>
      <c r="BK179" s="331"/>
      <c r="BL179" s="331"/>
      <c r="BM179" s="331"/>
      <c r="BN179" s="331"/>
      <c r="BO179" s="331"/>
      <c r="BP179" s="331"/>
      <c r="BQ179" s="332"/>
      <c r="BR179" s="332"/>
      <c r="BS179" s="332"/>
      <c r="BT179" s="332"/>
      <c r="BU179" s="332"/>
      <c r="BV179" s="332"/>
      <c r="BW179" s="332"/>
      <c r="BX179" s="332"/>
      <c r="BY179" s="332"/>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537" t="s">
        <v>41</v>
      </c>
      <c r="B181" s="537"/>
      <c r="C181" s="537"/>
      <c r="D181" s="537"/>
      <c r="E181" s="537"/>
      <c r="F181" s="537"/>
      <c r="G181" s="537"/>
      <c r="H181" s="537"/>
      <c r="I181" s="537"/>
      <c r="J181" s="537"/>
      <c r="K181" s="537"/>
      <c r="L181" s="537"/>
      <c r="M181" s="537"/>
      <c r="N181" s="537"/>
      <c r="O181" s="537"/>
      <c r="P181" s="537"/>
      <c r="Q181" s="537"/>
      <c r="R181" s="537"/>
      <c r="S181" s="537"/>
      <c r="T181" s="537"/>
      <c r="U181" s="537"/>
      <c r="V181" s="537"/>
      <c r="W181" s="537"/>
      <c r="X181" s="537"/>
      <c r="Y181" s="537"/>
      <c r="Z181" s="537"/>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537"/>
      <c r="B182" s="537"/>
      <c r="C182" s="537"/>
      <c r="D182" s="537"/>
      <c r="E182" s="537"/>
      <c r="F182" s="537"/>
      <c r="G182" s="537"/>
      <c r="H182" s="537"/>
      <c r="I182" s="537"/>
      <c r="J182" s="537"/>
      <c r="K182" s="537"/>
      <c r="L182" s="537"/>
      <c r="M182" s="537"/>
      <c r="N182" s="537"/>
      <c r="O182" s="537"/>
      <c r="P182" s="537"/>
      <c r="Q182" s="537"/>
      <c r="R182" s="537"/>
      <c r="S182" s="537"/>
      <c r="T182" s="537"/>
      <c r="U182" s="537"/>
      <c r="V182" s="537"/>
      <c r="W182" s="537"/>
      <c r="X182" s="537"/>
      <c r="Y182" s="537"/>
      <c r="Z182" s="537"/>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21"/>
      <c r="D183" s="369"/>
      <c r="E183" s="369"/>
      <c r="F183" s="369"/>
      <c r="G183" s="369"/>
      <c r="H183" s="369"/>
      <c r="I183" s="369"/>
      <c r="J183" s="327" t="s">
        <v>44</v>
      </c>
      <c r="K183" s="327"/>
      <c r="L183" s="369"/>
      <c r="M183" s="369"/>
      <c r="N183" s="369"/>
      <c r="O183" s="369"/>
      <c r="P183" s="327" t="s">
        <v>43</v>
      </c>
      <c r="Q183" s="327"/>
      <c r="R183" s="369"/>
      <c r="S183" s="369"/>
      <c r="T183" s="369"/>
      <c r="U183" s="369"/>
      <c r="V183" s="327" t="s">
        <v>42</v>
      </c>
      <c r="W183" s="418"/>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422"/>
      <c r="D184" s="370"/>
      <c r="E184" s="370"/>
      <c r="F184" s="370"/>
      <c r="G184" s="370"/>
      <c r="H184" s="370"/>
      <c r="I184" s="370"/>
      <c r="J184" s="329"/>
      <c r="K184" s="329"/>
      <c r="L184" s="370"/>
      <c r="M184" s="370"/>
      <c r="N184" s="370"/>
      <c r="O184" s="370"/>
      <c r="P184" s="329"/>
      <c r="Q184" s="329"/>
      <c r="R184" s="370"/>
      <c r="S184" s="370"/>
      <c r="T184" s="370"/>
      <c r="U184" s="370"/>
      <c r="V184" s="329"/>
      <c r="W184" s="419"/>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422"/>
      <c r="D185" s="370"/>
      <c r="E185" s="370"/>
      <c r="F185" s="370"/>
      <c r="G185" s="370"/>
      <c r="H185" s="370"/>
      <c r="I185" s="370"/>
      <c r="J185" s="329"/>
      <c r="K185" s="329"/>
      <c r="L185" s="370"/>
      <c r="M185" s="370"/>
      <c r="N185" s="370"/>
      <c r="O185" s="370"/>
      <c r="P185" s="329"/>
      <c r="Q185" s="329"/>
      <c r="R185" s="370"/>
      <c r="S185" s="370"/>
      <c r="T185" s="370"/>
      <c r="U185" s="370"/>
      <c r="V185" s="329"/>
      <c r="W185" s="419"/>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423"/>
      <c r="D186" s="371"/>
      <c r="E186" s="371"/>
      <c r="F186" s="371"/>
      <c r="G186" s="371"/>
      <c r="H186" s="371"/>
      <c r="I186" s="371"/>
      <c r="J186" s="331"/>
      <c r="K186" s="331"/>
      <c r="L186" s="371"/>
      <c r="M186" s="371"/>
      <c r="N186" s="371"/>
      <c r="O186" s="371"/>
      <c r="P186" s="331"/>
      <c r="Q186" s="331"/>
      <c r="R186" s="371"/>
      <c r="S186" s="371"/>
      <c r="T186" s="371"/>
      <c r="U186" s="371"/>
      <c r="V186" s="331"/>
      <c r="W186" s="420"/>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537" t="s">
        <v>65</v>
      </c>
      <c r="B188" s="537"/>
      <c r="C188" s="537"/>
      <c r="D188" s="537"/>
      <c r="E188" s="537"/>
      <c r="F188" s="537"/>
      <c r="G188" s="537"/>
      <c r="H188" s="537"/>
      <c r="I188" s="537"/>
      <c r="J188" s="537"/>
      <c r="K188" s="537"/>
      <c r="L188" s="537"/>
      <c r="M188" s="537"/>
      <c r="N188" s="537"/>
      <c r="O188" s="537"/>
      <c r="P188" s="537"/>
      <c r="Q188" s="537"/>
      <c r="R188" s="537"/>
      <c r="S188" s="537"/>
      <c r="T188" s="537"/>
      <c r="U188" s="537"/>
      <c r="V188" s="537"/>
      <c r="W188" s="537"/>
      <c r="X188" s="537"/>
      <c r="Y188" s="537"/>
      <c r="Z188" s="537"/>
      <c r="AA188" s="537"/>
      <c r="AB188" s="537"/>
      <c r="AC188" s="537"/>
      <c r="AD188" s="537"/>
      <c r="AE188" s="537"/>
      <c r="AF188" s="537"/>
      <c r="AG188" s="537"/>
      <c r="AH188" s="537"/>
      <c r="AI188" s="537"/>
      <c r="AJ188" s="537"/>
      <c r="AK188" s="537"/>
      <c r="AL188" s="537"/>
      <c r="AM188" s="537"/>
      <c r="AN188" s="537"/>
      <c r="AO188" s="537"/>
      <c r="AP188" s="537"/>
      <c r="AQ188" s="537"/>
      <c r="AR188" s="537"/>
      <c r="AS188" s="537"/>
      <c r="AT188" s="537"/>
      <c r="AU188" s="537"/>
      <c r="AV188" s="537"/>
      <c r="AW188" s="537"/>
      <c r="AX188" s="537"/>
      <c r="AY188" s="537"/>
      <c r="AZ188" s="537"/>
      <c r="BA188" s="537"/>
      <c r="BB188" s="537"/>
      <c r="BC188" s="537"/>
      <c r="BD188" s="537"/>
      <c r="BE188" s="537"/>
      <c r="BF188" s="537"/>
      <c r="BG188" s="537"/>
      <c r="BH188" s="537"/>
      <c r="BI188" s="537"/>
      <c r="BJ188" s="537"/>
      <c r="BK188" s="537"/>
      <c r="BL188" s="537"/>
      <c r="BM188" s="537"/>
      <c r="BN188" s="537"/>
      <c r="BO188" s="537"/>
      <c r="BP188" s="537"/>
    </row>
    <row r="189" spans="1:78" ht="6.75" customHeight="1">
      <c r="A189" s="537"/>
      <c r="B189" s="537"/>
      <c r="C189" s="537"/>
      <c r="D189" s="537"/>
      <c r="E189" s="537"/>
      <c r="F189" s="537"/>
      <c r="G189" s="537"/>
      <c r="H189" s="537"/>
      <c r="I189" s="537"/>
      <c r="J189" s="537"/>
      <c r="K189" s="537"/>
      <c r="L189" s="537"/>
      <c r="M189" s="537"/>
      <c r="N189" s="537"/>
      <c r="O189" s="537"/>
      <c r="P189" s="537"/>
      <c r="Q189" s="537"/>
      <c r="R189" s="537"/>
      <c r="S189" s="537"/>
      <c r="T189" s="537"/>
      <c r="U189" s="537"/>
      <c r="V189" s="537"/>
      <c r="W189" s="537"/>
      <c r="X189" s="537"/>
      <c r="Y189" s="537"/>
      <c r="Z189" s="537"/>
      <c r="AA189" s="537"/>
      <c r="AB189" s="537"/>
      <c r="AC189" s="537"/>
      <c r="AD189" s="537"/>
      <c r="AE189" s="537"/>
      <c r="AF189" s="537"/>
      <c r="AG189" s="537"/>
      <c r="AH189" s="537"/>
      <c r="AI189" s="537"/>
      <c r="AJ189" s="537"/>
      <c r="AK189" s="537"/>
      <c r="AL189" s="537"/>
      <c r="AM189" s="537"/>
      <c r="AN189" s="537"/>
      <c r="AO189" s="537"/>
      <c r="AP189" s="537"/>
      <c r="AQ189" s="537"/>
      <c r="AR189" s="537"/>
      <c r="AS189" s="537"/>
      <c r="AT189" s="537"/>
      <c r="AU189" s="537"/>
      <c r="AV189" s="537"/>
      <c r="AW189" s="537"/>
      <c r="AX189" s="537"/>
      <c r="AY189" s="537"/>
      <c r="AZ189" s="537"/>
      <c r="BA189" s="537"/>
      <c r="BB189" s="537"/>
      <c r="BC189" s="537"/>
      <c r="BD189" s="537"/>
      <c r="BE189" s="537"/>
      <c r="BF189" s="537"/>
      <c r="BG189" s="537"/>
      <c r="BH189" s="537"/>
      <c r="BI189" s="537"/>
      <c r="BJ189" s="537"/>
      <c r="BK189" s="537"/>
      <c r="BL189" s="537"/>
      <c r="BM189" s="537"/>
      <c r="BN189" s="537"/>
      <c r="BO189" s="537"/>
      <c r="BP189" s="537"/>
    </row>
    <row r="190" spans="1:78" ht="12" customHeight="1">
      <c r="A190" s="26"/>
      <c r="B190" s="26"/>
      <c r="C190" s="539" t="s">
        <v>206</v>
      </c>
      <c r="D190" s="540"/>
      <c r="E190" s="540"/>
      <c r="F190" s="540"/>
      <c r="G190" s="540"/>
      <c r="H190" s="540"/>
      <c r="I190" s="540"/>
      <c r="J190" s="540"/>
      <c r="K190" s="540"/>
      <c r="L190" s="540"/>
      <c r="M190" s="540"/>
      <c r="N190" s="540"/>
      <c r="O190" s="540"/>
      <c r="P190" s="540"/>
      <c r="Q190" s="540"/>
      <c r="R190" s="540"/>
      <c r="S190" s="540"/>
      <c r="T190" s="540"/>
      <c r="U190" s="540"/>
      <c r="V190" s="540"/>
      <c r="W190" s="541"/>
      <c r="X190" s="26"/>
      <c r="Y190" s="538" t="s">
        <v>128</v>
      </c>
      <c r="Z190" s="538"/>
      <c r="AA190" s="538"/>
      <c r="AB190" s="538"/>
      <c r="AC190" s="538"/>
      <c r="AD190" s="538"/>
      <c r="AE190" s="538"/>
      <c r="AF190" s="538"/>
      <c r="AG190" s="538"/>
      <c r="AH190" s="538"/>
      <c r="AI190" s="538"/>
      <c r="AJ190" s="538"/>
      <c r="AK190" s="538"/>
      <c r="AL190" s="538"/>
      <c r="AM190" s="538"/>
      <c r="AN190" s="538"/>
      <c r="AO190" s="538"/>
      <c r="AP190" s="538"/>
      <c r="AQ190" s="538"/>
      <c r="AR190" s="538"/>
      <c r="AS190" s="538"/>
      <c r="AT190" s="538"/>
      <c r="AU190" s="538"/>
      <c r="AV190" s="538"/>
      <c r="AW190" s="538"/>
      <c r="AX190" s="538"/>
      <c r="AY190" s="538"/>
      <c r="AZ190" s="538"/>
      <c r="BA190" s="538"/>
      <c r="BB190" s="538"/>
      <c r="BC190" s="538"/>
      <c r="BD190" s="538"/>
      <c r="BE190" s="538"/>
      <c r="BF190" s="538"/>
      <c r="BG190" s="538"/>
      <c r="BH190" s="538"/>
      <c r="BI190" s="538"/>
      <c r="BJ190" s="538"/>
      <c r="BK190" s="538"/>
      <c r="BL190" s="538"/>
      <c r="BM190" s="538"/>
      <c r="BN190" s="538"/>
      <c r="BO190" s="538"/>
      <c r="BP190" s="538"/>
      <c r="BQ190" s="538"/>
      <c r="BR190" s="538"/>
      <c r="BS190" s="538"/>
      <c r="BT190" s="538"/>
      <c r="BU190" s="538"/>
      <c r="BV190" s="538"/>
      <c r="BW190" s="538"/>
      <c r="BX190" s="538"/>
      <c r="BY190" s="538"/>
    </row>
    <row r="191" spans="1:78" ht="12" customHeight="1">
      <c r="A191" s="26"/>
      <c r="B191" s="26"/>
      <c r="C191" s="542"/>
      <c r="D191" s="543"/>
      <c r="E191" s="543"/>
      <c r="F191" s="543"/>
      <c r="G191" s="543"/>
      <c r="H191" s="543"/>
      <c r="I191" s="543"/>
      <c r="J191" s="543"/>
      <c r="K191" s="543"/>
      <c r="L191" s="543"/>
      <c r="M191" s="543"/>
      <c r="N191" s="543"/>
      <c r="O191" s="543"/>
      <c r="P191" s="543"/>
      <c r="Q191" s="543"/>
      <c r="R191" s="543"/>
      <c r="S191" s="543"/>
      <c r="T191" s="543"/>
      <c r="U191" s="543"/>
      <c r="V191" s="543"/>
      <c r="W191" s="544"/>
      <c r="X191" s="26"/>
      <c r="Y191" s="538"/>
      <c r="Z191" s="538"/>
      <c r="AA191" s="538"/>
      <c r="AB191" s="538"/>
      <c r="AC191" s="538"/>
      <c r="AD191" s="538"/>
      <c r="AE191" s="538"/>
      <c r="AF191" s="538"/>
      <c r="AG191" s="538"/>
      <c r="AH191" s="538"/>
      <c r="AI191" s="538"/>
      <c r="AJ191" s="538"/>
      <c r="AK191" s="538"/>
      <c r="AL191" s="538"/>
      <c r="AM191" s="538"/>
      <c r="AN191" s="538"/>
      <c r="AO191" s="538"/>
      <c r="AP191" s="538"/>
      <c r="AQ191" s="538"/>
      <c r="AR191" s="538"/>
      <c r="AS191" s="538"/>
      <c r="AT191" s="538"/>
      <c r="AU191" s="538"/>
      <c r="AV191" s="538"/>
      <c r="AW191" s="538"/>
      <c r="AX191" s="538"/>
      <c r="AY191" s="538"/>
      <c r="AZ191" s="538"/>
      <c r="BA191" s="538"/>
      <c r="BB191" s="538"/>
      <c r="BC191" s="538"/>
      <c r="BD191" s="538"/>
      <c r="BE191" s="538"/>
      <c r="BF191" s="538"/>
      <c r="BG191" s="538"/>
      <c r="BH191" s="538"/>
      <c r="BI191" s="538"/>
      <c r="BJ191" s="538"/>
      <c r="BK191" s="538"/>
      <c r="BL191" s="538"/>
      <c r="BM191" s="538"/>
      <c r="BN191" s="538"/>
      <c r="BO191" s="538"/>
      <c r="BP191" s="538"/>
      <c r="BQ191" s="538"/>
      <c r="BR191" s="538"/>
      <c r="BS191" s="538"/>
      <c r="BT191" s="538"/>
      <c r="BU191" s="538"/>
      <c r="BV191" s="538"/>
      <c r="BW191" s="538"/>
      <c r="BX191" s="538"/>
      <c r="BY191" s="538"/>
    </row>
    <row r="192" spans="1:78" ht="12" customHeight="1">
      <c r="A192" s="26"/>
      <c r="B192" s="26"/>
      <c r="C192" s="542"/>
      <c r="D192" s="543"/>
      <c r="E192" s="543"/>
      <c r="F192" s="543"/>
      <c r="G192" s="543"/>
      <c r="H192" s="543"/>
      <c r="I192" s="543"/>
      <c r="J192" s="543"/>
      <c r="K192" s="543"/>
      <c r="L192" s="543"/>
      <c r="M192" s="543"/>
      <c r="N192" s="543"/>
      <c r="O192" s="543"/>
      <c r="P192" s="543"/>
      <c r="Q192" s="543"/>
      <c r="R192" s="543"/>
      <c r="S192" s="543"/>
      <c r="T192" s="543"/>
      <c r="U192" s="543"/>
      <c r="V192" s="543"/>
      <c r="W192" s="544"/>
      <c r="X192" s="26"/>
      <c r="Y192" s="538"/>
      <c r="Z192" s="538"/>
      <c r="AA192" s="538"/>
      <c r="AB192" s="538"/>
      <c r="AC192" s="538"/>
      <c r="AD192" s="538"/>
      <c r="AE192" s="538"/>
      <c r="AF192" s="538"/>
      <c r="AG192" s="538"/>
      <c r="AH192" s="538"/>
      <c r="AI192" s="538"/>
      <c r="AJ192" s="538"/>
      <c r="AK192" s="538"/>
      <c r="AL192" s="538"/>
      <c r="AM192" s="538"/>
      <c r="AN192" s="538"/>
      <c r="AO192" s="538"/>
      <c r="AP192" s="538"/>
      <c r="AQ192" s="538"/>
      <c r="AR192" s="538"/>
      <c r="AS192" s="538"/>
      <c r="AT192" s="538"/>
      <c r="AU192" s="538"/>
      <c r="AV192" s="538"/>
      <c r="AW192" s="538"/>
      <c r="AX192" s="538"/>
      <c r="AY192" s="538"/>
      <c r="AZ192" s="538"/>
      <c r="BA192" s="538"/>
      <c r="BB192" s="538"/>
      <c r="BC192" s="538"/>
      <c r="BD192" s="538"/>
      <c r="BE192" s="538"/>
      <c r="BF192" s="538"/>
      <c r="BG192" s="538"/>
      <c r="BH192" s="538"/>
      <c r="BI192" s="538"/>
      <c r="BJ192" s="538"/>
      <c r="BK192" s="538"/>
      <c r="BL192" s="538"/>
      <c r="BM192" s="538"/>
      <c r="BN192" s="538"/>
      <c r="BO192" s="538"/>
      <c r="BP192" s="538"/>
      <c r="BQ192" s="538"/>
      <c r="BR192" s="538"/>
      <c r="BS192" s="538"/>
      <c r="BT192" s="538"/>
      <c r="BU192" s="538"/>
      <c r="BV192" s="538"/>
      <c r="BW192" s="538"/>
      <c r="BX192" s="538"/>
      <c r="BY192" s="538"/>
    </row>
    <row r="193" spans="1:78" ht="12" customHeight="1">
      <c r="A193" s="26"/>
      <c r="B193" s="26"/>
      <c r="C193" s="545"/>
      <c r="D193" s="546"/>
      <c r="E193" s="546"/>
      <c r="F193" s="546"/>
      <c r="G193" s="546"/>
      <c r="H193" s="546"/>
      <c r="I193" s="546"/>
      <c r="J193" s="546"/>
      <c r="K193" s="546"/>
      <c r="L193" s="546"/>
      <c r="M193" s="546"/>
      <c r="N193" s="546"/>
      <c r="O193" s="546"/>
      <c r="P193" s="546"/>
      <c r="Q193" s="546"/>
      <c r="R193" s="546"/>
      <c r="S193" s="546"/>
      <c r="T193" s="546"/>
      <c r="U193" s="546"/>
      <c r="V193" s="546"/>
      <c r="W193" s="547"/>
      <c r="X193" s="26"/>
      <c r="Y193" s="538"/>
      <c r="Z193" s="538"/>
      <c r="AA193" s="538"/>
      <c r="AB193" s="538"/>
      <c r="AC193" s="538"/>
      <c r="AD193" s="538"/>
      <c r="AE193" s="538"/>
      <c r="AF193" s="538"/>
      <c r="AG193" s="538"/>
      <c r="AH193" s="538"/>
      <c r="AI193" s="538"/>
      <c r="AJ193" s="538"/>
      <c r="AK193" s="538"/>
      <c r="AL193" s="538"/>
      <c r="AM193" s="538"/>
      <c r="AN193" s="538"/>
      <c r="AO193" s="538"/>
      <c r="AP193" s="538"/>
      <c r="AQ193" s="538"/>
      <c r="AR193" s="538"/>
      <c r="AS193" s="538"/>
      <c r="AT193" s="538"/>
      <c r="AU193" s="538"/>
      <c r="AV193" s="538"/>
      <c r="AW193" s="538"/>
      <c r="AX193" s="538"/>
      <c r="AY193" s="538"/>
      <c r="AZ193" s="538"/>
      <c r="BA193" s="538"/>
      <c r="BB193" s="538"/>
      <c r="BC193" s="538"/>
      <c r="BD193" s="538"/>
      <c r="BE193" s="538"/>
      <c r="BF193" s="538"/>
      <c r="BG193" s="538"/>
      <c r="BH193" s="538"/>
      <c r="BI193" s="538"/>
      <c r="BJ193" s="538"/>
      <c r="BK193" s="538"/>
      <c r="BL193" s="538"/>
      <c r="BM193" s="538"/>
      <c r="BN193" s="538"/>
      <c r="BO193" s="538"/>
      <c r="BP193" s="538"/>
      <c r="BQ193" s="538"/>
      <c r="BR193" s="538"/>
      <c r="BS193" s="538"/>
      <c r="BT193" s="538"/>
      <c r="BU193" s="538"/>
      <c r="BV193" s="538"/>
      <c r="BW193" s="538"/>
      <c r="BX193" s="538"/>
      <c r="BY193" s="538"/>
    </row>
    <row r="194" spans="1:78" ht="7.5" customHeight="1">
      <c r="A194" s="272" t="s">
        <v>61</v>
      </c>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272"/>
      <c r="B195" s="272"/>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272"/>
      <c r="B196" s="272"/>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16" t="s">
        <v>62</v>
      </c>
      <c r="B197" s="417"/>
      <c r="C197" s="417"/>
      <c r="D197" s="417"/>
      <c r="E197" s="417"/>
      <c r="F197" s="417"/>
      <c r="G197" s="417"/>
      <c r="H197" s="417"/>
      <c r="I197" s="417"/>
      <c r="J197" s="417"/>
      <c r="K197" s="417"/>
      <c r="L197" s="417"/>
      <c r="M197" s="417"/>
      <c r="N197" s="333" t="str">
        <f>'（参考）総括表'!AB26</f>
        <v>－</v>
      </c>
      <c r="O197" s="334"/>
      <c r="P197" s="334"/>
      <c r="Q197" s="334"/>
      <c r="R197" s="334"/>
      <c r="S197" s="334"/>
      <c r="T197" s="334"/>
      <c r="U197" s="334"/>
      <c r="V197" s="334"/>
      <c r="W197" s="33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6.75" customHeight="1">
      <c r="A199" s="272" t="s">
        <v>67</v>
      </c>
      <c r="B199" s="272"/>
      <c r="C199" s="272"/>
      <c r="D199" s="272"/>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c r="AA199" s="272"/>
      <c r="AB199" s="272"/>
      <c r="AC199" s="272"/>
      <c r="AD199" s="272"/>
      <c r="AE199" s="272"/>
      <c r="AF199" s="272"/>
      <c r="AG199" s="272"/>
      <c r="AH199" s="272"/>
      <c r="AI199" s="272"/>
      <c r="AJ199" s="272"/>
      <c r="AK199" s="272"/>
      <c r="AL199" s="272"/>
      <c r="AM199" s="25"/>
      <c r="AN199" s="25"/>
      <c r="AO199" s="272"/>
      <c r="AP199" s="272"/>
      <c r="AQ199" s="272"/>
      <c r="AR199" s="272"/>
      <c r="AS199" s="272"/>
      <c r="AT199" s="272"/>
      <c r="AU199" s="272"/>
      <c r="AV199" s="272"/>
      <c r="AW199" s="272"/>
      <c r="AX199" s="272"/>
      <c r="AY199" s="272"/>
      <c r="AZ199" s="272"/>
      <c r="BA199" s="272"/>
      <c r="BB199" s="272"/>
      <c r="BC199" s="272"/>
      <c r="BD199" s="272"/>
      <c r="BE199" s="272"/>
      <c r="BF199" s="272"/>
      <c r="BG199" s="272"/>
      <c r="BH199" s="272"/>
      <c r="BI199" s="272"/>
      <c r="BJ199" s="272"/>
      <c r="BK199" s="272"/>
      <c r="BL199" s="272"/>
      <c r="BM199" s="272"/>
      <c r="BN199" s="272"/>
      <c r="BO199" s="272"/>
      <c r="BP199" s="272"/>
      <c r="BQ199" s="272"/>
      <c r="BR199" s="272"/>
      <c r="BS199" s="272"/>
      <c r="BT199" s="272"/>
      <c r="BU199" s="272"/>
      <c r="BV199" s="272"/>
      <c r="BW199" s="272"/>
      <c r="BX199" s="272"/>
      <c r="BY199" s="272"/>
      <c r="BZ199" s="13"/>
    </row>
    <row r="200" spans="1:78" ht="6.75" customHeight="1">
      <c r="A200" s="272"/>
      <c r="B200" s="272"/>
      <c r="C200" s="272"/>
      <c r="D200" s="272"/>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c r="AA200" s="272"/>
      <c r="AB200" s="272"/>
      <c r="AC200" s="272"/>
      <c r="AD200" s="272"/>
      <c r="AE200" s="272"/>
      <c r="AF200" s="272"/>
      <c r="AG200" s="272"/>
      <c r="AH200" s="272"/>
      <c r="AI200" s="272"/>
      <c r="AJ200" s="272"/>
      <c r="AK200" s="272"/>
      <c r="AL200" s="272"/>
      <c r="AM200" s="25"/>
      <c r="AN200" s="25"/>
      <c r="AO200" s="272"/>
      <c r="AP200" s="272"/>
      <c r="AQ200" s="272"/>
      <c r="AR200" s="272"/>
      <c r="AS200" s="272"/>
      <c r="AT200" s="272"/>
      <c r="AU200" s="272"/>
      <c r="AV200" s="272"/>
      <c r="AW200" s="272"/>
      <c r="AX200" s="272"/>
      <c r="AY200" s="272"/>
      <c r="AZ200" s="272"/>
      <c r="BA200" s="272"/>
      <c r="BB200" s="272"/>
      <c r="BC200" s="272"/>
      <c r="BD200" s="272"/>
      <c r="BE200" s="272"/>
      <c r="BF200" s="272"/>
      <c r="BG200" s="272"/>
      <c r="BH200" s="272"/>
      <c r="BI200" s="272"/>
      <c r="BJ200" s="272"/>
      <c r="BK200" s="272"/>
      <c r="BL200" s="272"/>
      <c r="BM200" s="272"/>
      <c r="BN200" s="272"/>
      <c r="BO200" s="272"/>
      <c r="BP200" s="272"/>
      <c r="BQ200" s="272"/>
      <c r="BR200" s="272"/>
      <c r="BS200" s="272"/>
      <c r="BT200" s="272"/>
      <c r="BU200" s="272"/>
      <c r="BV200" s="272"/>
      <c r="BW200" s="272"/>
      <c r="BX200" s="272"/>
      <c r="BY200" s="272"/>
      <c r="BZ200" s="13"/>
    </row>
    <row r="201" spans="1:78" ht="6.75" customHeight="1">
      <c r="A201" s="272"/>
      <c r="B201" s="272"/>
      <c r="C201" s="272"/>
      <c r="D201" s="272"/>
      <c r="E201" s="272"/>
      <c r="F201" s="272"/>
      <c r="G201" s="272"/>
      <c r="H201" s="272"/>
      <c r="I201" s="272"/>
      <c r="J201" s="272"/>
      <c r="K201" s="272"/>
      <c r="L201" s="272"/>
      <c r="M201" s="272"/>
      <c r="N201" s="272"/>
      <c r="O201" s="272"/>
      <c r="P201" s="272"/>
      <c r="Q201" s="272"/>
      <c r="R201" s="272"/>
      <c r="S201" s="272"/>
      <c r="T201" s="272"/>
      <c r="U201" s="272"/>
      <c r="V201" s="272"/>
      <c r="W201" s="272"/>
      <c r="X201" s="272"/>
      <c r="Y201" s="272"/>
      <c r="Z201" s="272"/>
      <c r="AA201" s="272"/>
      <c r="AB201" s="272"/>
      <c r="AC201" s="272"/>
      <c r="AD201" s="272"/>
      <c r="AE201" s="272"/>
      <c r="AF201" s="272"/>
      <c r="AG201" s="272"/>
      <c r="AH201" s="272"/>
      <c r="AI201" s="272"/>
      <c r="AJ201" s="272"/>
      <c r="AK201" s="272"/>
      <c r="AL201" s="272"/>
      <c r="AM201" s="25"/>
      <c r="AN201" s="25"/>
      <c r="AO201" s="272"/>
      <c r="AP201" s="272"/>
      <c r="AQ201" s="272"/>
      <c r="AR201" s="272"/>
      <c r="AS201" s="272"/>
      <c r="AT201" s="272"/>
      <c r="AU201" s="272"/>
      <c r="AV201" s="272"/>
      <c r="AW201" s="272"/>
      <c r="AX201" s="272"/>
      <c r="AY201" s="272"/>
      <c r="AZ201" s="272"/>
      <c r="BA201" s="272"/>
      <c r="BB201" s="272"/>
      <c r="BC201" s="272"/>
      <c r="BD201" s="272"/>
      <c r="BE201" s="272"/>
      <c r="BF201" s="272"/>
      <c r="BG201" s="272"/>
      <c r="BH201" s="272"/>
      <c r="BI201" s="272"/>
      <c r="BJ201" s="272"/>
      <c r="BK201" s="272"/>
      <c r="BL201" s="272"/>
      <c r="BM201" s="272"/>
      <c r="BN201" s="272"/>
      <c r="BO201" s="272"/>
      <c r="BP201" s="272"/>
      <c r="BQ201" s="272"/>
      <c r="BR201" s="272"/>
      <c r="BS201" s="272"/>
      <c r="BT201" s="272"/>
      <c r="BU201" s="272"/>
      <c r="BV201" s="272"/>
      <c r="BW201" s="272"/>
      <c r="BX201" s="272"/>
      <c r="BY201" s="272"/>
      <c r="BZ201" s="13"/>
    </row>
    <row r="202" spans="1:78" ht="9" customHeight="1">
      <c r="A202" s="428" t="s">
        <v>19</v>
      </c>
      <c r="B202" s="429"/>
      <c r="C202" s="429"/>
      <c r="D202" s="429"/>
      <c r="E202" s="429"/>
      <c r="F202" s="429"/>
      <c r="G202" s="429"/>
      <c r="H202" s="429"/>
      <c r="I202" s="429"/>
      <c r="J202" s="429"/>
      <c r="K202" s="429"/>
      <c r="L202" s="429"/>
      <c r="M202" s="430"/>
      <c r="N202" s="282"/>
      <c r="O202" s="283"/>
      <c r="P202" s="283"/>
      <c r="Q202" s="283"/>
      <c r="R202" s="283"/>
      <c r="S202" s="283"/>
      <c r="T202" s="283"/>
      <c r="U202" s="283"/>
      <c r="V202" s="283"/>
      <c r="W202" s="283"/>
      <c r="X202" s="283"/>
      <c r="Y202" s="283"/>
      <c r="Z202" s="283"/>
      <c r="AA202" s="283"/>
      <c r="AB202" s="283"/>
      <c r="AC202" s="283"/>
      <c r="AD202" s="283"/>
      <c r="AE202" s="283"/>
      <c r="AF202" s="283"/>
      <c r="AG202" s="283"/>
      <c r="AH202" s="283"/>
      <c r="AI202" s="283"/>
      <c r="AJ202" s="283"/>
      <c r="AK202" s="366"/>
      <c r="AL202" s="59"/>
      <c r="AM202" s="59"/>
      <c r="AN202" s="59"/>
      <c r="AO202" s="60"/>
      <c r="AP202" s="60"/>
      <c r="AQ202" s="60"/>
      <c r="AR202" s="60"/>
      <c r="AS202" s="60"/>
      <c r="AT202" s="60"/>
      <c r="AU202" s="60"/>
      <c r="AV202" s="60"/>
      <c r="AW202" s="60"/>
      <c r="AX202" s="60"/>
      <c r="AY202" s="60"/>
      <c r="AZ202" s="60"/>
      <c r="BA202" s="60"/>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61"/>
    </row>
    <row r="203" spans="1:78" ht="9" customHeight="1">
      <c r="A203" s="431"/>
      <c r="B203" s="432"/>
      <c r="C203" s="432"/>
      <c r="D203" s="432"/>
      <c r="E203" s="432"/>
      <c r="F203" s="432"/>
      <c r="G203" s="432"/>
      <c r="H203" s="432"/>
      <c r="I203" s="432"/>
      <c r="J203" s="432"/>
      <c r="K203" s="432"/>
      <c r="L203" s="432"/>
      <c r="M203" s="433"/>
      <c r="N203" s="284"/>
      <c r="O203" s="285"/>
      <c r="P203" s="285"/>
      <c r="Q203" s="285"/>
      <c r="R203" s="285"/>
      <c r="S203" s="285"/>
      <c r="T203" s="285"/>
      <c r="U203" s="285"/>
      <c r="V203" s="285"/>
      <c r="W203" s="285"/>
      <c r="X203" s="285"/>
      <c r="Y203" s="285"/>
      <c r="Z203" s="285"/>
      <c r="AA203" s="285"/>
      <c r="AB203" s="285"/>
      <c r="AC203" s="285"/>
      <c r="AD203" s="285"/>
      <c r="AE203" s="285"/>
      <c r="AF203" s="285"/>
      <c r="AG203" s="285"/>
      <c r="AH203" s="285"/>
      <c r="AI203" s="285"/>
      <c r="AJ203" s="285"/>
      <c r="AK203" s="367"/>
      <c r="AL203" s="59"/>
      <c r="AM203" s="59"/>
      <c r="AN203" s="59"/>
      <c r="AO203" s="60"/>
      <c r="AP203" s="60"/>
      <c r="AQ203" s="60"/>
      <c r="AR203" s="60"/>
      <c r="AS203" s="60"/>
      <c r="AT203" s="60"/>
      <c r="AU203" s="60"/>
      <c r="AV203" s="60"/>
      <c r="AW203" s="60"/>
      <c r="AX203" s="60"/>
      <c r="AY203" s="60"/>
      <c r="AZ203" s="60"/>
      <c r="BA203" s="60"/>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61"/>
    </row>
    <row r="204" spans="1:78" ht="9" customHeight="1">
      <c r="A204" s="434"/>
      <c r="B204" s="435"/>
      <c r="C204" s="435"/>
      <c r="D204" s="435"/>
      <c r="E204" s="435"/>
      <c r="F204" s="435"/>
      <c r="G204" s="435"/>
      <c r="H204" s="435"/>
      <c r="I204" s="435"/>
      <c r="J204" s="435"/>
      <c r="K204" s="435"/>
      <c r="L204" s="435"/>
      <c r="M204" s="436"/>
      <c r="N204" s="286"/>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368"/>
      <c r="AL204" s="62"/>
      <c r="AM204" s="62"/>
      <c r="AN204" s="62"/>
      <c r="AO204" s="60"/>
      <c r="AP204" s="60"/>
      <c r="AQ204" s="60"/>
      <c r="AR204" s="60"/>
      <c r="AS204" s="60"/>
      <c r="AT204" s="60"/>
      <c r="AU204" s="60"/>
      <c r="AV204" s="60"/>
      <c r="AW204" s="60"/>
      <c r="AX204" s="60"/>
      <c r="AY204" s="60"/>
      <c r="AZ204" s="60"/>
      <c r="BA204" s="60"/>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61"/>
    </row>
    <row r="205" spans="1:78" ht="9" customHeight="1">
      <c r="A205" s="254" t="s">
        <v>119</v>
      </c>
      <c r="B205" s="255"/>
      <c r="C205" s="255"/>
      <c r="D205" s="255"/>
      <c r="E205" s="255"/>
      <c r="F205" s="255"/>
      <c r="G205" s="255"/>
      <c r="H205" s="255"/>
      <c r="I205" s="255"/>
      <c r="J205" s="255"/>
      <c r="K205" s="255"/>
      <c r="L205" s="255"/>
      <c r="M205" s="256"/>
      <c r="N205" s="263"/>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5"/>
      <c r="AL205" s="62"/>
      <c r="AM205" s="62"/>
      <c r="AN205" s="62"/>
      <c r="AO205" s="63"/>
      <c r="AP205" s="63"/>
      <c r="AQ205" s="63"/>
      <c r="AR205" s="63"/>
      <c r="AS205" s="63"/>
      <c r="AT205" s="63"/>
      <c r="AU205" s="63"/>
      <c r="AV205" s="63"/>
      <c r="AW205" s="63"/>
      <c r="AX205" s="63"/>
      <c r="AY205" s="63"/>
      <c r="AZ205" s="63"/>
      <c r="BA205" s="63"/>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61"/>
    </row>
    <row r="206" spans="1:78" ht="9" customHeight="1">
      <c r="A206" s="257"/>
      <c r="B206" s="258"/>
      <c r="C206" s="258"/>
      <c r="D206" s="258"/>
      <c r="E206" s="258"/>
      <c r="F206" s="258"/>
      <c r="G206" s="258"/>
      <c r="H206" s="258"/>
      <c r="I206" s="258"/>
      <c r="J206" s="258"/>
      <c r="K206" s="258"/>
      <c r="L206" s="258"/>
      <c r="M206" s="259"/>
      <c r="N206" s="266"/>
      <c r="O206" s="267"/>
      <c r="P206" s="267"/>
      <c r="Q206" s="267"/>
      <c r="R206" s="267"/>
      <c r="S206" s="267"/>
      <c r="T206" s="267"/>
      <c r="U206" s="267"/>
      <c r="V206" s="267"/>
      <c r="W206" s="267"/>
      <c r="X206" s="267"/>
      <c r="Y206" s="267"/>
      <c r="Z206" s="267"/>
      <c r="AA206" s="267"/>
      <c r="AB206" s="267"/>
      <c r="AC206" s="267"/>
      <c r="AD206" s="267"/>
      <c r="AE206" s="267"/>
      <c r="AF206" s="267"/>
      <c r="AG206" s="267"/>
      <c r="AH206" s="267"/>
      <c r="AI206" s="267"/>
      <c r="AJ206" s="267"/>
      <c r="AK206" s="268"/>
      <c r="AL206" s="62"/>
      <c r="AM206" s="62"/>
      <c r="AN206" s="62"/>
      <c r="AO206" s="63"/>
      <c r="AP206" s="63"/>
      <c r="AQ206" s="63"/>
      <c r="AR206" s="63"/>
      <c r="AS206" s="63"/>
      <c r="AT206" s="63"/>
      <c r="AU206" s="63"/>
      <c r="AV206" s="63"/>
      <c r="AW206" s="63"/>
      <c r="AX206" s="63"/>
      <c r="AY206" s="63"/>
      <c r="AZ206" s="63"/>
      <c r="BA206" s="63"/>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61"/>
    </row>
    <row r="207" spans="1:78" ht="9" customHeight="1">
      <c r="A207" s="260"/>
      <c r="B207" s="261"/>
      <c r="C207" s="261"/>
      <c r="D207" s="261"/>
      <c r="E207" s="261"/>
      <c r="F207" s="261"/>
      <c r="G207" s="261"/>
      <c r="H207" s="261"/>
      <c r="I207" s="261"/>
      <c r="J207" s="261"/>
      <c r="K207" s="261"/>
      <c r="L207" s="261"/>
      <c r="M207" s="262"/>
      <c r="N207" s="269"/>
      <c r="O207" s="270"/>
      <c r="P207" s="270"/>
      <c r="Q207" s="270"/>
      <c r="R207" s="270"/>
      <c r="S207" s="270"/>
      <c r="T207" s="270"/>
      <c r="U207" s="270"/>
      <c r="V207" s="270"/>
      <c r="W207" s="270"/>
      <c r="X207" s="270"/>
      <c r="Y207" s="270"/>
      <c r="Z207" s="270"/>
      <c r="AA207" s="270"/>
      <c r="AB207" s="270"/>
      <c r="AC207" s="270"/>
      <c r="AD207" s="270"/>
      <c r="AE207" s="270"/>
      <c r="AF207" s="270"/>
      <c r="AG207" s="270"/>
      <c r="AH207" s="270"/>
      <c r="AI207" s="270"/>
      <c r="AJ207" s="270"/>
      <c r="AK207" s="271"/>
      <c r="AL207" s="64"/>
      <c r="AM207" s="64"/>
      <c r="AN207" s="64"/>
      <c r="AO207" s="63"/>
      <c r="AP207" s="63"/>
      <c r="AQ207" s="63"/>
      <c r="AR207" s="63"/>
      <c r="AS207" s="63"/>
      <c r="AT207" s="63"/>
      <c r="AU207" s="63"/>
      <c r="AV207" s="63"/>
      <c r="AW207" s="63"/>
      <c r="AX207" s="63"/>
      <c r="AY207" s="63"/>
      <c r="AZ207" s="63"/>
      <c r="BA207" s="63"/>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customHeight="1">
      <c r="A208" s="254" t="s">
        <v>120</v>
      </c>
      <c r="B208" s="255"/>
      <c r="C208" s="255"/>
      <c r="D208" s="255"/>
      <c r="E208" s="255"/>
      <c r="F208" s="255"/>
      <c r="G208" s="255"/>
      <c r="H208" s="255"/>
      <c r="I208" s="255"/>
      <c r="J208" s="255"/>
      <c r="K208" s="255"/>
      <c r="L208" s="255"/>
      <c r="M208" s="256"/>
      <c r="N208" s="282"/>
      <c r="O208" s="283"/>
      <c r="P208" s="283"/>
      <c r="Q208" s="283"/>
      <c r="R208" s="283"/>
      <c r="S208" s="283"/>
      <c r="T208" s="372" t="s">
        <v>44</v>
      </c>
      <c r="U208" s="372"/>
      <c r="V208" s="283"/>
      <c r="W208" s="283"/>
      <c r="X208" s="283"/>
      <c r="Y208" s="283"/>
      <c r="Z208" s="283"/>
      <c r="AA208" s="283"/>
      <c r="AB208" s="372" t="s">
        <v>43</v>
      </c>
      <c r="AC208" s="372"/>
      <c r="AD208" s="283"/>
      <c r="AE208" s="283"/>
      <c r="AF208" s="283"/>
      <c r="AG208" s="283"/>
      <c r="AH208" s="283"/>
      <c r="AI208" s="283"/>
      <c r="AJ208" s="288" t="s">
        <v>42</v>
      </c>
      <c r="AK208" s="291"/>
      <c r="AL208" s="62"/>
      <c r="AM208" s="62"/>
      <c r="AN208" s="62"/>
      <c r="AO208" s="63"/>
      <c r="AP208" s="63"/>
      <c r="AQ208" s="63"/>
      <c r="AR208" s="63"/>
      <c r="AS208" s="63"/>
      <c r="AT208" s="63"/>
      <c r="AU208" s="63"/>
      <c r="AV208" s="63"/>
      <c r="AW208" s="63"/>
      <c r="AX208" s="63"/>
      <c r="AY208" s="63"/>
      <c r="AZ208" s="63"/>
      <c r="BA208" s="63"/>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customHeight="1">
      <c r="A209" s="257"/>
      <c r="B209" s="258"/>
      <c r="C209" s="258"/>
      <c r="D209" s="258"/>
      <c r="E209" s="258"/>
      <c r="F209" s="258"/>
      <c r="G209" s="258"/>
      <c r="H209" s="258"/>
      <c r="I209" s="258"/>
      <c r="J209" s="258"/>
      <c r="K209" s="258"/>
      <c r="L209" s="258"/>
      <c r="M209" s="259"/>
      <c r="N209" s="284"/>
      <c r="O209" s="285"/>
      <c r="P209" s="285"/>
      <c r="Q209" s="285"/>
      <c r="R209" s="285"/>
      <c r="S209" s="285"/>
      <c r="T209" s="373"/>
      <c r="U209" s="373"/>
      <c r="V209" s="285"/>
      <c r="W209" s="285"/>
      <c r="X209" s="285"/>
      <c r="Y209" s="285"/>
      <c r="Z209" s="285"/>
      <c r="AA209" s="285"/>
      <c r="AB209" s="373"/>
      <c r="AC209" s="373"/>
      <c r="AD209" s="285"/>
      <c r="AE209" s="285"/>
      <c r="AF209" s="285"/>
      <c r="AG209" s="285"/>
      <c r="AH209" s="285"/>
      <c r="AI209" s="285"/>
      <c r="AJ209" s="289"/>
      <c r="AK209" s="292"/>
      <c r="AL209" s="62"/>
      <c r="AM209" s="62"/>
      <c r="AN209" s="62"/>
      <c r="AO209" s="63"/>
      <c r="AP209" s="63"/>
      <c r="AQ209" s="63"/>
      <c r="AR209" s="63"/>
      <c r="AS209" s="63"/>
      <c r="AT209" s="63"/>
      <c r="AU209" s="63"/>
      <c r="AV209" s="63"/>
      <c r="AW209" s="63"/>
      <c r="AX209" s="63"/>
      <c r="AY209" s="63"/>
      <c r="AZ209" s="63"/>
      <c r="BA209" s="63"/>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customHeight="1">
      <c r="A210" s="260"/>
      <c r="B210" s="261"/>
      <c r="C210" s="261"/>
      <c r="D210" s="261"/>
      <c r="E210" s="261"/>
      <c r="F210" s="261"/>
      <c r="G210" s="261"/>
      <c r="H210" s="261"/>
      <c r="I210" s="261"/>
      <c r="J210" s="261"/>
      <c r="K210" s="261"/>
      <c r="L210" s="261"/>
      <c r="M210" s="262"/>
      <c r="N210" s="286"/>
      <c r="O210" s="287"/>
      <c r="P210" s="287"/>
      <c r="Q210" s="287"/>
      <c r="R210" s="287"/>
      <c r="S210" s="287"/>
      <c r="T210" s="374"/>
      <c r="U210" s="374"/>
      <c r="V210" s="287"/>
      <c r="W210" s="287"/>
      <c r="X210" s="287"/>
      <c r="Y210" s="287"/>
      <c r="Z210" s="287"/>
      <c r="AA210" s="287"/>
      <c r="AB210" s="374"/>
      <c r="AC210" s="374"/>
      <c r="AD210" s="287"/>
      <c r="AE210" s="287"/>
      <c r="AF210" s="287"/>
      <c r="AG210" s="287"/>
      <c r="AH210" s="287"/>
      <c r="AI210" s="287"/>
      <c r="AJ210" s="290"/>
      <c r="AK210" s="293"/>
      <c r="AL210" s="64"/>
      <c r="AM210" s="64"/>
      <c r="AN210" s="64"/>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30" customHeight="1">
      <c r="A211" s="294" t="s">
        <v>129</v>
      </c>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13"/>
    </row>
    <row r="212" spans="1:78" ht="6.75" customHeight="1">
      <c r="A212" s="295" t="s">
        <v>208</v>
      </c>
      <c r="B212" s="295"/>
      <c r="C212" s="295"/>
      <c r="D212" s="295"/>
      <c r="E212" s="295"/>
      <c r="F212" s="295"/>
      <c r="G212" s="295"/>
      <c r="H212" s="295"/>
      <c r="I212" s="295"/>
      <c r="J212" s="295"/>
      <c r="K212" s="295"/>
      <c r="L212" s="295"/>
      <c r="M212" s="295"/>
      <c r="N212" s="295"/>
      <c r="O212" s="295"/>
      <c r="P212" s="295"/>
      <c r="Q212" s="295"/>
      <c r="R212" s="295"/>
      <c r="S212" s="295"/>
      <c r="T212" s="295"/>
      <c r="U212" s="295"/>
      <c r="V212" s="295"/>
      <c r="W212" s="295"/>
      <c r="X212" s="295"/>
      <c r="Y212" s="295"/>
      <c r="Z212" s="295"/>
      <c r="AA212" s="295"/>
      <c r="AB212" s="295"/>
      <c r="AC212" s="295"/>
      <c r="AD212" s="295"/>
      <c r="AE212" s="295"/>
      <c r="AF212" s="295"/>
      <c r="AG212" s="295"/>
      <c r="AH212" s="295"/>
      <c r="AI212" s="295"/>
      <c r="AJ212" s="295"/>
      <c r="AK212" s="295"/>
      <c r="AL212" s="295"/>
      <c r="AM212" s="295"/>
      <c r="AN212" s="295"/>
      <c r="AO212" s="272"/>
      <c r="AP212" s="272"/>
      <c r="AQ212" s="272"/>
      <c r="AR212" s="272"/>
      <c r="AS212" s="272"/>
      <c r="AT212" s="272"/>
      <c r="AU212" s="272"/>
      <c r="AV212" s="272"/>
      <c r="AW212" s="272"/>
      <c r="AX212" s="272"/>
      <c r="AY212" s="272"/>
      <c r="AZ212" s="272"/>
      <c r="BA212" s="272"/>
      <c r="BB212" s="272"/>
      <c r="BC212" s="272"/>
      <c r="BD212" s="272"/>
      <c r="BE212" s="272"/>
      <c r="BF212" s="272"/>
      <c r="BG212" s="272"/>
      <c r="BH212" s="272"/>
      <c r="BI212" s="272"/>
      <c r="BJ212" s="272"/>
      <c r="BK212" s="272"/>
      <c r="BL212" s="272"/>
      <c r="BM212" s="272"/>
      <c r="BN212" s="272"/>
      <c r="BO212" s="272"/>
      <c r="BP212" s="272"/>
      <c r="BQ212" s="272"/>
      <c r="BR212" s="272"/>
      <c r="BS212" s="272"/>
      <c r="BT212" s="272"/>
      <c r="BU212" s="272"/>
      <c r="BV212" s="272"/>
      <c r="BW212" s="272"/>
      <c r="BX212" s="272"/>
      <c r="BY212" s="272"/>
      <c r="BZ212" s="13"/>
    </row>
    <row r="213" spans="1:78" ht="6.75" customHeight="1">
      <c r="A213" s="295"/>
      <c r="B213" s="295"/>
      <c r="C213" s="295"/>
      <c r="D213" s="295"/>
      <c r="E213" s="295"/>
      <c r="F213" s="295"/>
      <c r="G213" s="295"/>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72"/>
      <c r="AP213" s="272"/>
      <c r="AQ213" s="272"/>
      <c r="AR213" s="272"/>
      <c r="AS213" s="272"/>
      <c r="AT213" s="272"/>
      <c r="AU213" s="272"/>
      <c r="AV213" s="272"/>
      <c r="AW213" s="272"/>
      <c r="AX213" s="272"/>
      <c r="AY213" s="272"/>
      <c r="AZ213" s="272"/>
      <c r="BA213" s="272"/>
      <c r="BB213" s="272"/>
      <c r="BC213" s="272"/>
      <c r="BD213" s="272"/>
      <c r="BE213" s="272"/>
      <c r="BF213" s="272"/>
      <c r="BG213" s="272"/>
      <c r="BH213" s="272"/>
      <c r="BI213" s="272"/>
      <c r="BJ213" s="272"/>
      <c r="BK213" s="272"/>
      <c r="BL213" s="272"/>
      <c r="BM213" s="272"/>
      <c r="BN213" s="272"/>
      <c r="BO213" s="272"/>
      <c r="BP213" s="272"/>
      <c r="BQ213" s="272"/>
      <c r="BR213" s="272"/>
      <c r="BS213" s="272"/>
      <c r="BT213" s="272"/>
      <c r="BU213" s="272"/>
      <c r="BV213" s="272"/>
      <c r="BW213" s="272"/>
      <c r="BX213" s="272"/>
      <c r="BY213" s="272"/>
      <c r="BZ213" s="13"/>
    </row>
    <row r="214" spans="1:78" ht="6.75" customHeight="1">
      <c r="A214" s="295"/>
      <c r="B214" s="295"/>
      <c r="C214" s="295"/>
      <c r="D214" s="295"/>
      <c r="E214" s="295"/>
      <c r="F214" s="295"/>
      <c r="G214" s="295"/>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72"/>
      <c r="AP214" s="272"/>
      <c r="AQ214" s="272"/>
      <c r="AR214" s="272"/>
      <c r="AS214" s="272"/>
      <c r="AT214" s="272"/>
      <c r="AU214" s="272"/>
      <c r="AV214" s="272"/>
      <c r="AW214" s="272"/>
      <c r="AX214" s="272"/>
      <c r="AY214" s="272"/>
      <c r="AZ214" s="272"/>
      <c r="BA214" s="272"/>
      <c r="BB214" s="272"/>
      <c r="BC214" s="272"/>
      <c r="BD214" s="272"/>
      <c r="BE214" s="272"/>
      <c r="BF214" s="272"/>
      <c r="BG214" s="272"/>
      <c r="BH214" s="272"/>
      <c r="BI214" s="272"/>
      <c r="BJ214" s="272"/>
      <c r="BK214" s="272"/>
      <c r="BL214" s="272"/>
      <c r="BM214" s="272"/>
      <c r="BN214" s="272"/>
      <c r="BO214" s="272"/>
      <c r="BP214" s="272"/>
      <c r="BQ214" s="272"/>
      <c r="BR214" s="272"/>
      <c r="BS214" s="272"/>
      <c r="BT214" s="272"/>
      <c r="BU214" s="272"/>
      <c r="BV214" s="272"/>
      <c r="BW214" s="272"/>
      <c r="BX214" s="272"/>
      <c r="BY214" s="272"/>
      <c r="BZ214" s="13"/>
    </row>
    <row r="215" spans="1:78" ht="9" customHeight="1">
      <c r="A215" s="254" t="s">
        <v>121</v>
      </c>
      <c r="B215" s="255"/>
      <c r="C215" s="255"/>
      <c r="D215" s="255"/>
      <c r="E215" s="255"/>
      <c r="F215" s="255"/>
      <c r="G215" s="255"/>
      <c r="H215" s="255"/>
      <c r="I215" s="255"/>
      <c r="J215" s="255"/>
      <c r="K215" s="255"/>
      <c r="L215" s="255"/>
      <c r="M215" s="256"/>
      <c r="N215" s="273"/>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5"/>
      <c r="AL215" s="59"/>
      <c r="AM215" s="59"/>
      <c r="AN215" s="59"/>
      <c r="AO215" s="60"/>
      <c r="AP215" s="60"/>
      <c r="AQ215" s="60"/>
      <c r="AR215" s="60"/>
      <c r="AS215" s="60"/>
      <c r="AT215" s="60"/>
      <c r="AU215" s="60"/>
      <c r="AV215" s="60"/>
      <c r="AW215" s="60"/>
      <c r="AX215" s="60"/>
      <c r="AY215" s="60"/>
      <c r="AZ215" s="60"/>
      <c r="BA215" s="60"/>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9" customHeight="1">
      <c r="A216" s="257"/>
      <c r="B216" s="258"/>
      <c r="C216" s="258"/>
      <c r="D216" s="258"/>
      <c r="E216" s="258"/>
      <c r="F216" s="258"/>
      <c r="G216" s="258"/>
      <c r="H216" s="258"/>
      <c r="I216" s="258"/>
      <c r="J216" s="258"/>
      <c r="K216" s="258"/>
      <c r="L216" s="258"/>
      <c r="M216" s="259"/>
      <c r="N216" s="276"/>
      <c r="O216" s="277"/>
      <c r="P216" s="277"/>
      <c r="Q216" s="277"/>
      <c r="R216" s="277"/>
      <c r="S216" s="277"/>
      <c r="T216" s="277"/>
      <c r="U216" s="277"/>
      <c r="V216" s="277"/>
      <c r="W216" s="277"/>
      <c r="X216" s="277"/>
      <c r="Y216" s="277"/>
      <c r="Z216" s="277"/>
      <c r="AA216" s="277"/>
      <c r="AB216" s="277"/>
      <c r="AC216" s="277"/>
      <c r="AD216" s="277"/>
      <c r="AE216" s="277"/>
      <c r="AF216" s="277"/>
      <c r="AG216" s="277"/>
      <c r="AH216" s="277"/>
      <c r="AI216" s="277"/>
      <c r="AJ216" s="277"/>
      <c r="AK216" s="278"/>
      <c r="AL216" s="59"/>
      <c r="AM216" s="59"/>
      <c r="AN216" s="59"/>
      <c r="AO216" s="60"/>
      <c r="AP216" s="60"/>
      <c r="AQ216" s="60"/>
      <c r="AR216" s="60"/>
      <c r="AS216" s="60"/>
      <c r="AT216" s="60"/>
      <c r="AU216" s="60"/>
      <c r="AV216" s="60"/>
      <c r="AW216" s="60"/>
      <c r="AX216" s="60"/>
      <c r="AY216" s="60"/>
      <c r="AZ216" s="60"/>
      <c r="BA216" s="60"/>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61"/>
    </row>
    <row r="217" spans="1:78" ht="9" customHeight="1">
      <c r="A217" s="260"/>
      <c r="B217" s="261"/>
      <c r="C217" s="261"/>
      <c r="D217" s="261"/>
      <c r="E217" s="261"/>
      <c r="F217" s="261"/>
      <c r="G217" s="261"/>
      <c r="H217" s="261"/>
      <c r="I217" s="261"/>
      <c r="J217" s="261"/>
      <c r="K217" s="261"/>
      <c r="L217" s="261"/>
      <c r="M217" s="262"/>
      <c r="N217" s="279"/>
      <c r="O217" s="280"/>
      <c r="P217" s="280"/>
      <c r="Q217" s="280"/>
      <c r="R217" s="280"/>
      <c r="S217" s="280"/>
      <c r="T217" s="280"/>
      <c r="U217" s="280"/>
      <c r="V217" s="280"/>
      <c r="W217" s="280"/>
      <c r="X217" s="280"/>
      <c r="Y217" s="280"/>
      <c r="Z217" s="280"/>
      <c r="AA217" s="280"/>
      <c r="AB217" s="280"/>
      <c r="AC217" s="280"/>
      <c r="AD217" s="280"/>
      <c r="AE217" s="280"/>
      <c r="AF217" s="280"/>
      <c r="AG217" s="280"/>
      <c r="AH217" s="280"/>
      <c r="AI217" s="280"/>
      <c r="AJ217" s="280"/>
      <c r="AK217" s="281"/>
      <c r="AL217" s="62"/>
      <c r="AM217" s="62"/>
      <c r="AN217" s="62"/>
      <c r="AO217" s="60"/>
      <c r="AP217" s="60"/>
      <c r="AQ217" s="60"/>
      <c r="AR217" s="60"/>
      <c r="AS217" s="60"/>
      <c r="AT217" s="60"/>
      <c r="AU217" s="60"/>
      <c r="AV217" s="60"/>
      <c r="AW217" s="60"/>
      <c r="AX217" s="60"/>
      <c r="AY217" s="60"/>
      <c r="AZ217" s="60"/>
      <c r="BA217" s="60"/>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61"/>
    </row>
    <row r="218" spans="1:78" ht="9" customHeight="1">
      <c r="A218" s="254" t="s">
        <v>122</v>
      </c>
      <c r="B218" s="255"/>
      <c r="C218" s="255"/>
      <c r="D218" s="255"/>
      <c r="E218" s="255"/>
      <c r="F218" s="255"/>
      <c r="G218" s="255"/>
      <c r="H218" s="255"/>
      <c r="I218" s="255"/>
      <c r="J218" s="255"/>
      <c r="K218" s="255"/>
      <c r="L218" s="255"/>
      <c r="M218" s="256"/>
      <c r="N218" s="282"/>
      <c r="O218" s="283"/>
      <c r="P218" s="283"/>
      <c r="Q218" s="283"/>
      <c r="R218" s="283"/>
      <c r="S218" s="283"/>
      <c r="T218" s="288" t="s">
        <v>12</v>
      </c>
      <c r="U218" s="288"/>
      <c r="V218" s="283"/>
      <c r="W218" s="283"/>
      <c r="X218" s="283"/>
      <c r="Y218" s="283"/>
      <c r="Z218" s="283"/>
      <c r="AA218" s="283"/>
      <c r="AB218" s="288" t="s">
        <v>43</v>
      </c>
      <c r="AC218" s="288"/>
      <c r="AD218" s="283"/>
      <c r="AE218" s="283"/>
      <c r="AF218" s="283"/>
      <c r="AG218" s="283"/>
      <c r="AH218" s="283"/>
      <c r="AI218" s="283"/>
      <c r="AJ218" s="288" t="s">
        <v>10</v>
      </c>
      <c r="AK218" s="291"/>
      <c r="AL218" s="62"/>
      <c r="AM218" s="62"/>
      <c r="AN218" s="62"/>
      <c r="AO218" s="63"/>
      <c r="AP218" s="63"/>
      <c r="AQ218" s="63"/>
      <c r="AR218" s="63"/>
      <c r="AS218" s="63"/>
      <c r="AT218" s="63"/>
      <c r="AU218" s="63"/>
      <c r="AV218" s="63"/>
      <c r="AW218" s="63"/>
      <c r="AX218" s="63"/>
      <c r="AY218" s="63"/>
      <c r="AZ218" s="63"/>
      <c r="BA218" s="63"/>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61"/>
    </row>
    <row r="219" spans="1:78" ht="9" customHeight="1">
      <c r="A219" s="257"/>
      <c r="B219" s="258"/>
      <c r="C219" s="258"/>
      <c r="D219" s="258"/>
      <c r="E219" s="258"/>
      <c r="F219" s="258"/>
      <c r="G219" s="258"/>
      <c r="H219" s="258"/>
      <c r="I219" s="258"/>
      <c r="J219" s="258"/>
      <c r="K219" s="258"/>
      <c r="L219" s="258"/>
      <c r="M219" s="259"/>
      <c r="N219" s="284"/>
      <c r="O219" s="285"/>
      <c r="P219" s="285"/>
      <c r="Q219" s="285"/>
      <c r="R219" s="285"/>
      <c r="S219" s="285"/>
      <c r="T219" s="289"/>
      <c r="U219" s="289"/>
      <c r="V219" s="285"/>
      <c r="W219" s="285"/>
      <c r="X219" s="285"/>
      <c r="Y219" s="285"/>
      <c r="Z219" s="285"/>
      <c r="AA219" s="285"/>
      <c r="AB219" s="289"/>
      <c r="AC219" s="289"/>
      <c r="AD219" s="285"/>
      <c r="AE219" s="285"/>
      <c r="AF219" s="285"/>
      <c r="AG219" s="285"/>
      <c r="AH219" s="285"/>
      <c r="AI219" s="285"/>
      <c r="AJ219" s="289"/>
      <c r="AK219" s="292"/>
      <c r="AL219" s="62"/>
      <c r="AM219" s="62"/>
      <c r="AN219" s="62"/>
      <c r="AO219" s="63"/>
      <c r="AP219" s="63"/>
      <c r="AQ219" s="63"/>
      <c r="AR219" s="63"/>
      <c r="AS219" s="63"/>
      <c r="AT219" s="63"/>
      <c r="AU219" s="63"/>
      <c r="AV219" s="63"/>
      <c r="AW219" s="63"/>
      <c r="AX219" s="63"/>
      <c r="AY219" s="63"/>
      <c r="AZ219" s="63"/>
      <c r="BA219" s="63"/>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61"/>
    </row>
    <row r="220" spans="1:78" ht="9" customHeight="1">
      <c r="A220" s="260"/>
      <c r="B220" s="261"/>
      <c r="C220" s="261"/>
      <c r="D220" s="261"/>
      <c r="E220" s="261"/>
      <c r="F220" s="261"/>
      <c r="G220" s="261"/>
      <c r="H220" s="261"/>
      <c r="I220" s="261"/>
      <c r="J220" s="261"/>
      <c r="K220" s="261"/>
      <c r="L220" s="261"/>
      <c r="M220" s="262"/>
      <c r="N220" s="286"/>
      <c r="O220" s="287"/>
      <c r="P220" s="287"/>
      <c r="Q220" s="287"/>
      <c r="R220" s="287"/>
      <c r="S220" s="287"/>
      <c r="T220" s="290"/>
      <c r="U220" s="290"/>
      <c r="V220" s="287"/>
      <c r="W220" s="287"/>
      <c r="X220" s="287"/>
      <c r="Y220" s="287"/>
      <c r="Z220" s="287"/>
      <c r="AA220" s="287"/>
      <c r="AB220" s="290"/>
      <c r="AC220" s="290"/>
      <c r="AD220" s="287"/>
      <c r="AE220" s="287"/>
      <c r="AF220" s="287"/>
      <c r="AG220" s="287"/>
      <c r="AH220" s="287"/>
      <c r="AI220" s="287"/>
      <c r="AJ220" s="290"/>
      <c r="AK220" s="293"/>
      <c r="AL220" s="64"/>
      <c r="AM220" s="64"/>
      <c r="AN220" s="64"/>
      <c r="AO220" s="63"/>
      <c r="AP220" s="63"/>
      <c r="AQ220" s="63"/>
      <c r="AR220" s="63"/>
      <c r="AS220" s="63"/>
      <c r="AT220" s="63"/>
      <c r="AU220" s="63"/>
      <c r="AV220" s="63"/>
      <c r="AW220" s="63"/>
      <c r="AX220" s="63"/>
      <c r="AY220" s="63"/>
      <c r="AZ220" s="63"/>
      <c r="BA220" s="63"/>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30" customHeight="1">
      <c r="A221" s="294" t="s">
        <v>209</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4"/>
      <c r="AY221" s="294"/>
      <c r="AZ221" s="294"/>
      <c r="BA221" s="29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13"/>
    </row>
    <row r="222" spans="1:78" ht="8.25" customHeight="1">
      <c r="A222" s="354" t="s">
        <v>68</v>
      </c>
      <c r="B222" s="354"/>
      <c r="C222" s="354"/>
      <c r="D222" s="354"/>
      <c r="E222" s="354"/>
      <c r="F222" s="354"/>
      <c r="G222" s="354"/>
      <c r="H222" s="354"/>
      <c r="I222" s="354"/>
      <c r="J222" s="354"/>
      <c r="K222" s="354"/>
      <c r="L222" s="354"/>
      <c r="M222" s="354"/>
      <c r="N222" s="354"/>
      <c r="O222" s="354"/>
      <c r="P222" s="354"/>
      <c r="Q222" s="354"/>
      <c r="R222" s="354"/>
      <c r="S222" s="354"/>
      <c r="T222" s="354"/>
      <c r="U222" s="354"/>
      <c r="V222" s="354"/>
      <c r="W222" s="354"/>
      <c r="X222" s="354"/>
      <c r="Y222" s="354"/>
      <c r="Z222" s="354"/>
      <c r="AA222" s="354"/>
      <c r="AB222" s="354"/>
      <c r="AC222" s="354"/>
      <c r="AD222" s="354"/>
      <c r="AE222" s="354"/>
      <c r="AF222" s="354"/>
      <c r="AG222" s="354"/>
      <c r="AH222" s="354"/>
      <c r="AI222" s="354"/>
      <c r="AJ222" s="354"/>
      <c r="AK222" s="354"/>
      <c r="AL222" s="354"/>
      <c r="AM222" s="354"/>
      <c r="AN222" s="354"/>
      <c r="AO222" s="354"/>
      <c r="AP222" s="354"/>
      <c r="AQ222" s="354"/>
      <c r="AR222" s="354"/>
      <c r="AS222" s="354"/>
      <c r="AT222" s="35"/>
      <c r="AU222" s="35"/>
      <c r="AV222" s="35"/>
      <c r="AW222" s="35"/>
      <c r="AX222" s="35"/>
      <c r="AY222" s="36"/>
      <c r="AZ222" s="36"/>
      <c r="BA222" s="36"/>
      <c r="BB222" s="36"/>
      <c r="BC222" s="36"/>
      <c r="BD222" s="36"/>
      <c r="BE222" s="36"/>
      <c r="BF222" s="36"/>
      <c r="BG222" s="36"/>
      <c r="BH222" s="36"/>
      <c r="BI222" s="25"/>
      <c r="BJ222" s="35"/>
      <c r="BK222" s="35"/>
      <c r="BL222" s="35"/>
      <c r="BM222" s="35"/>
      <c r="BN222" s="35"/>
      <c r="BO222" s="35"/>
      <c r="BP222" s="35"/>
      <c r="BQ222" s="35"/>
      <c r="BR222" s="35"/>
      <c r="BS222" s="35"/>
      <c r="BT222" s="35"/>
      <c r="BU222" s="35"/>
      <c r="BV222" s="35"/>
      <c r="BW222" s="35"/>
      <c r="BX222" s="35"/>
      <c r="BY222" s="35"/>
      <c r="BZ222" s="13"/>
    </row>
    <row r="223" spans="1:78" ht="8.25" customHeight="1">
      <c r="A223" s="354"/>
      <c r="B223" s="354"/>
      <c r="C223" s="354"/>
      <c r="D223" s="354"/>
      <c r="E223" s="354"/>
      <c r="F223" s="354"/>
      <c r="G223" s="354"/>
      <c r="H223" s="354"/>
      <c r="I223" s="354"/>
      <c r="J223" s="354"/>
      <c r="K223" s="354"/>
      <c r="L223" s="354"/>
      <c r="M223" s="354"/>
      <c r="N223" s="354"/>
      <c r="O223" s="354"/>
      <c r="P223" s="354"/>
      <c r="Q223" s="354"/>
      <c r="R223" s="354"/>
      <c r="S223" s="354"/>
      <c r="T223" s="354"/>
      <c r="U223" s="354"/>
      <c r="V223" s="354"/>
      <c r="W223" s="354"/>
      <c r="X223" s="354"/>
      <c r="Y223" s="354"/>
      <c r="Z223" s="354"/>
      <c r="AA223" s="354"/>
      <c r="AB223" s="354"/>
      <c r="AC223" s="354"/>
      <c r="AD223" s="354"/>
      <c r="AE223" s="354"/>
      <c r="AF223" s="354"/>
      <c r="AG223" s="354"/>
      <c r="AH223" s="354"/>
      <c r="AI223" s="354"/>
      <c r="AJ223" s="354"/>
      <c r="AK223" s="354"/>
      <c r="AL223" s="354"/>
      <c r="AM223" s="354"/>
      <c r="AN223" s="354"/>
      <c r="AO223" s="354"/>
      <c r="AP223" s="354"/>
      <c r="AQ223" s="354"/>
      <c r="AR223" s="354"/>
      <c r="AS223" s="354"/>
      <c r="AT223" s="35"/>
      <c r="AU223" s="35"/>
      <c r="AV223" s="35"/>
      <c r="AW223" s="35"/>
      <c r="AX223" s="35"/>
      <c r="AY223" s="36"/>
      <c r="AZ223" s="36"/>
      <c r="BA223" s="36"/>
      <c r="BB223" s="36"/>
      <c r="BC223" s="36"/>
      <c r="BD223" s="36"/>
      <c r="BE223" s="36"/>
      <c r="BF223" s="36"/>
      <c r="BG223" s="36"/>
      <c r="BH223" s="36"/>
      <c r="BI223" s="25"/>
      <c r="BJ223" s="35"/>
      <c r="BK223" s="35"/>
      <c r="BL223" s="35"/>
      <c r="BM223" s="35"/>
      <c r="BN223" s="35"/>
      <c r="BO223" s="35"/>
      <c r="BP223" s="35"/>
      <c r="BQ223" s="35"/>
      <c r="BR223" s="35"/>
      <c r="BS223" s="35"/>
      <c r="BT223" s="35"/>
      <c r="BU223" s="35"/>
      <c r="BV223" s="35"/>
      <c r="BW223" s="35"/>
      <c r="BX223" s="35"/>
      <c r="BY223" s="35"/>
      <c r="BZ223" s="13"/>
    </row>
    <row r="224" spans="1:78" ht="8.25" customHeight="1">
      <c r="A224" s="355"/>
      <c r="B224" s="355"/>
      <c r="C224" s="355"/>
      <c r="D224" s="355"/>
      <c r="E224" s="355"/>
      <c r="F224" s="355"/>
      <c r="G224" s="355"/>
      <c r="H224" s="355"/>
      <c r="I224" s="355"/>
      <c r="J224" s="355"/>
      <c r="K224" s="355"/>
      <c r="L224" s="355"/>
      <c r="M224" s="355"/>
      <c r="N224" s="355"/>
      <c r="O224" s="355"/>
      <c r="P224" s="355"/>
      <c r="Q224" s="355"/>
      <c r="R224" s="355"/>
      <c r="S224" s="355"/>
      <c r="T224" s="355"/>
      <c r="U224" s="355"/>
      <c r="V224" s="355"/>
      <c r="W224" s="355"/>
      <c r="X224" s="355"/>
      <c r="Y224" s="355"/>
      <c r="Z224" s="355"/>
      <c r="AA224" s="355"/>
      <c r="AB224" s="355"/>
      <c r="AC224" s="355"/>
      <c r="AD224" s="355"/>
      <c r="AE224" s="355"/>
      <c r="AF224" s="355"/>
      <c r="AG224" s="355"/>
      <c r="AH224" s="355"/>
      <c r="AI224" s="355"/>
      <c r="AJ224" s="355"/>
      <c r="AK224" s="355"/>
      <c r="AL224" s="355"/>
      <c r="AM224" s="355"/>
      <c r="AN224" s="355"/>
      <c r="AO224" s="355"/>
      <c r="AP224" s="355"/>
      <c r="AQ224" s="355"/>
      <c r="AR224" s="355"/>
      <c r="AS224" s="355"/>
      <c r="AT224" s="35"/>
      <c r="AU224" s="35"/>
      <c r="AV224" s="35"/>
      <c r="AW224" s="35"/>
      <c r="AX224" s="35"/>
      <c r="AY224" s="36"/>
      <c r="AZ224" s="36"/>
      <c r="BA224" s="36"/>
      <c r="BB224" s="36"/>
      <c r="BC224" s="36"/>
      <c r="BD224" s="36"/>
      <c r="BE224" s="36"/>
      <c r="BF224" s="36"/>
      <c r="BG224" s="36"/>
      <c r="BH224" s="36"/>
      <c r="BI224" s="25"/>
      <c r="BJ224" s="35"/>
      <c r="BK224" s="35"/>
      <c r="BL224" s="35"/>
      <c r="BM224" s="35"/>
      <c r="BN224" s="35"/>
      <c r="BO224" s="35"/>
      <c r="BP224" s="35"/>
      <c r="BQ224" s="35"/>
      <c r="BR224" s="35"/>
      <c r="BS224" s="35"/>
      <c r="BT224" s="35"/>
      <c r="BU224" s="35"/>
      <c r="BV224" s="35"/>
      <c r="BW224" s="35"/>
      <c r="BX224" s="35"/>
      <c r="BY224" s="35"/>
      <c r="BZ224" s="13"/>
    </row>
    <row r="225" spans="1:78" ht="12.75" customHeight="1">
      <c r="A225" s="397" t="s">
        <v>20</v>
      </c>
      <c r="B225" s="398"/>
      <c r="C225" s="398"/>
      <c r="D225" s="398"/>
      <c r="E225" s="398"/>
      <c r="F225" s="398"/>
      <c r="G225" s="398"/>
      <c r="H225" s="398"/>
      <c r="I225" s="398"/>
      <c r="J225" s="398"/>
      <c r="K225" s="398"/>
      <c r="L225" s="398"/>
      <c r="M225" s="399"/>
      <c r="N225" s="410"/>
      <c r="O225" s="411"/>
      <c r="P225" s="411"/>
      <c r="Q225" s="411"/>
      <c r="R225" s="411"/>
      <c r="S225" s="411"/>
      <c r="T225" s="411"/>
      <c r="U225" s="411"/>
      <c r="V225" s="411"/>
      <c r="W225" s="411"/>
      <c r="X225" s="411"/>
      <c r="Y225" s="411"/>
      <c r="Z225" s="411"/>
      <c r="AA225" s="411"/>
      <c r="AB225" s="406" t="s">
        <v>23</v>
      </c>
      <c r="AC225" s="407"/>
      <c r="AD225" s="407"/>
      <c r="AE225" s="407"/>
      <c r="AF225" s="407"/>
      <c r="AG225" s="407"/>
      <c r="AH225" s="408"/>
      <c r="AI225" s="443"/>
      <c r="AJ225" s="437"/>
      <c r="AK225" s="437"/>
      <c r="AL225" s="437"/>
      <c r="AM225" s="437"/>
      <c r="AN225" s="437"/>
      <c r="AO225" s="437"/>
      <c r="AP225" s="438"/>
      <c r="AQ225" s="397" t="s">
        <v>21</v>
      </c>
      <c r="AR225" s="398"/>
      <c r="AS225" s="398"/>
      <c r="AT225" s="398"/>
      <c r="AU225" s="398"/>
      <c r="AV225" s="398"/>
      <c r="AW225" s="398"/>
      <c r="AX225" s="398"/>
      <c r="AY225" s="398"/>
      <c r="AZ225" s="398"/>
      <c r="BA225" s="399"/>
      <c r="BB225" s="410"/>
      <c r="BC225" s="411"/>
      <c r="BD225" s="411"/>
      <c r="BE225" s="411"/>
      <c r="BF225" s="411"/>
      <c r="BG225" s="411"/>
      <c r="BH225" s="411"/>
      <c r="BI225" s="411"/>
      <c r="BJ225" s="411"/>
      <c r="BK225" s="411"/>
      <c r="BL225" s="411"/>
      <c r="BM225" s="446"/>
      <c r="BN225" s="406" t="s">
        <v>22</v>
      </c>
      <c r="BO225" s="407"/>
      <c r="BP225" s="407"/>
      <c r="BQ225" s="407"/>
      <c r="BR225" s="407"/>
      <c r="BS225" s="408"/>
      <c r="BT225" s="443"/>
      <c r="BU225" s="437"/>
      <c r="BV225" s="437"/>
      <c r="BW225" s="437"/>
      <c r="BX225" s="437"/>
      <c r="BY225" s="438"/>
      <c r="BZ225" s="13"/>
    </row>
    <row r="226" spans="1:78" ht="12.75" customHeight="1">
      <c r="A226" s="400"/>
      <c r="B226" s="401"/>
      <c r="C226" s="401"/>
      <c r="D226" s="401"/>
      <c r="E226" s="401"/>
      <c r="F226" s="401"/>
      <c r="G226" s="401"/>
      <c r="H226" s="401"/>
      <c r="I226" s="401"/>
      <c r="J226" s="401"/>
      <c r="K226" s="401"/>
      <c r="L226" s="401"/>
      <c r="M226" s="402"/>
      <c r="N226" s="412"/>
      <c r="O226" s="413"/>
      <c r="P226" s="413"/>
      <c r="Q226" s="413"/>
      <c r="R226" s="413"/>
      <c r="S226" s="413"/>
      <c r="T226" s="413"/>
      <c r="U226" s="413"/>
      <c r="V226" s="413"/>
      <c r="W226" s="413"/>
      <c r="X226" s="413"/>
      <c r="Y226" s="413"/>
      <c r="Z226" s="413"/>
      <c r="AA226" s="413"/>
      <c r="AB226" s="323"/>
      <c r="AC226" s="324"/>
      <c r="AD226" s="324"/>
      <c r="AE226" s="324"/>
      <c r="AF226" s="324"/>
      <c r="AG226" s="324"/>
      <c r="AH226" s="409"/>
      <c r="AI226" s="444"/>
      <c r="AJ226" s="439"/>
      <c r="AK226" s="439"/>
      <c r="AL226" s="439"/>
      <c r="AM226" s="439"/>
      <c r="AN226" s="439"/>
      <c r="AO226" s="439"/>
      <c r="AP226" s="440"/>
      <c r="AQ226" s="400"/>
      <c r="AR226" s="401"/>
      <c r="AS226" s="401"/>
      <c r="AT226" s="401"/>
      <c r="AU226" s="401"/>
      <c r="AV226" s="401"/>
      <c r="AW226" s="401"/>
      <c r="AX226" s="401"/>
      <c r="AY226" s="401"/>
      <c r="AZ226" s="401"/>
      <c r="BA226" s="402"/>
      <c r="BB226" s="412"/>
      <c r="BC226" s="413"/>
      <c r="BD226" s="413"/>
      <c r="BE226" s="413"/>
      <c r="BF226" s="413"/>
      <c r="BG226" s="413"/>
      <c r="BH226" s="413"/>
      <c r="BI226" s="413"/>
      <c r="BJ226" s="413"/>
      <c r="BK226" s="413"/>
      <c r="BL226" s="413"/>
      <c r="BM226" s="447"/>
      <c r="BN226" s="323"/>
      <c r="BO226" s="324"/>
      <c r="BP226" s="324"/>
      <c r="BQ226" s="324"/>
      <c r="BR226" s="324"/>
      <c r="BS226" s="409"/>
      <c r="BT226" s="444"/>
      <c r="BU226" s="439"/>
      <c r="BV226" s="439"/>
      <c r="BW226" s="439"/>
      <c r="BX226" s="439"/>
      <c r="BY226" s="440"/>
      <c r="BZ226" s="13"/>
    </row>
    <row r="227" spans="1:78" ht="12.75" customHeight="1">
      <c r="A227" s="403"/>
      <c r="B227" s="404"/>
      <c r="C227" s="404"/>
      <c r="D227" s="404"/>
      <c r="E227" s="404"/>
      <c r="F227" s="404"/>
      <c r="G227" s="404"/>
      <c r="H227" s="404"/>
      <c r="I227" s="404"/>
      <c r="J227" s="404"/>
      <c r="K227" s="404"/>
      <c r="L227" s="404"/>
      <c r="M227" s="405"/>
      <c r="N227" s="414"/>
      <c r="O227" s="415"/>
      <c r="P227" s="415"/>
      <c r="Q227" s="415"/>
      <c r="R227" s="415"/>
      <c r="S227" s="415"/>
      <c r="T227" s="415"/>
      <c r="U227" s="415"/>
      <c r="V227" s="415"/>
      <c r="W227" s="415"/>
      <c r="X227" s="415"/>
      <c r="Y227" s="415"/>
      <c r="Z227" s="415"/>
      <c r="AA227" s="415"/>
      <c r="AB227" s="298"/>
      <c r="AC227" s="299"/>
      <c r="AD227" s="299"/>
      <c r="AE227" s="299"/>
      <c r="AF227" s="299"/>
      <c r="AG227" s="299"/>
      <c r="AH227" s="307"/>
      <c r="AI227" s="445"/>
      <c r="AJ227" s="441"/>
      <c r="AK227" s="441"/>
      <c r="AL227" s="441"/>
      <c r="AM227" s="441"/>
      <c r="AN227" s="441"/>
      <c r="AO227" s="441"/>
      <c r="AP227" s="442"/>
      <c r="AQ227" s="403"/>
      <c r="AR227" s="404"/>
      <c r="AS227" s="404"/>
      <c r="AT227" s="404"/>
      <c r="AU227" s="404"/>
      <c r="AV227" s="404"/>
      <c r="AW227" s="404"/>
      <c r="AX227" s="404"/>
      <c r="AY227" s="404"/>
      <c r="AZ227" s="404"/>
      <c r="BA227" s="405"/>
      <c r="BB227" s="414"/>
      <c r="BC227" s="415"/>
      <c r="BD227" s="415"/>
      <c r="BE227" s="415"/>
      <c r="BF227" s="415"/>
      <c r="BG227" s="415"/>
      <c r="BH227" s="415"/>
      <c r="BI227" s="415"/>
      <c r="BJ227" s="415"/>
      <c r="BK227" s="415"/>
      <c r="BL227" s="415"/>
      <c r="BM227" s="448"/>
      <c r="BN227" s="298"/>
      <c r="BO227" s="299"/>
      <c r="BP227" s="299"/>
      <c r="BQ227" s="299"/>
      <c r="BR227" s="299"/>
      <c r="BS227" s="307"/>
      <c r="BT227" s="445"/>
      <c r="BU227" s="441"/>
      <c r="BV227" s="441"/>
      <c r="BW227" s="441"/>
      <c r="BX227" s="441"/>
      <c r="BY227" s="442"/>
      <c r="BZ227" s="13"/>
    </row>
    <row r="228" spans="1:78" ht="19.5" customHeight="1">
      <c r="A228" s="376" t="s">
        <v>25</v>
      </c>
      <c r="B228" s="377"/>
      <c r="C228" s="377"/>
      <c r="D228" s="377"/>
      <c r="E228" s="377"/>
      <c r="F228" s="377"/>
      <c r="G228" s="377"/>
      <c r="H228" s="377"/>
      <c r="I228" s="377"/>
      <c r="J228" s="377"/>
      <c r="K228" s="377"/>
      <c r="L228" s="377"/>
      <c r="M228" s="378"/>
      <c r="N228" s="424"/>
      <c r="O228" s="391"/>
      <c r="P228" s="391"/>
      <c r="Q228" s="391"/>
      <c r="R228" s="391"/>
      <c r="S228" s="391"/>
      <c r="T228" s="391"/>
      <c r="U228" s="391"/>
      <c r="V228" s="391"/>
      <c r="W228" s="391"/>
      <c r="X228" s="391"/>
      <c r="Y228" s="391"/>
      <c r="Z228" s="391"/>
      <c r="AA228" s="392"/>
      <c r="AB228" s="406" t="s">
        <v>26</v>
      </c>
      <c r="AC228" s="449"/>
      <c r="AD228" s="449"/>
      <c r="AE228" s="449"/>
      <c r="AF228" s="449"/>
      <c r="AG228" s="449"/>
      <c r="AH228" s="449"/>
      <c r="AI228" s="454"/>
      <c r="AJ228" s="455"/>
      <c r="AK228" s="455"/>
      <c r="AL228" s="455"/>
      <c r="AM228" s="455"/>
      <c r="AN228" s="455"/>
      <c r="AO228" s="455"/>
      <c r="AP228" s="456"/>
      <c r="AQ228" s="459" t="s">
        <v>2</v>
      </c>
      <c r="AR228" s="460"/>
      <c r="AS228" s="460"/>
      <c r="AT228" s="460"/>
      <c r="AU228" s="460"/>
      <c r="AV228" s="460"/>
      <c r="AW228" s="460"/>
      <c r="AX228" s="460"/>
      <c r="AY228" s="460"/>
      <c r="AZ228" s="460"/>
      <c r="BA228" s="461"/>
      <c r="BB228" s="382"/>
      <c r="BC228" s="383"/>
      <c r="BD228" s="383"/>
      <c r="BE228" s="383"/>
      <c r="BF228" s="383"/>
      <c r="BG228" s="383"/>
      <c r="BH228" s="383"/>
      <c r="BI228" s="383"/>
      <c r="BJ228" s="383"/>
      <c r="BK228" s="383"/>
      <c r="BL228" s="383"/>
      <c r="BM228" s="383"/>
      <c r="BN228" s="383"/>
      <c r="BO228" s="383"/>
      <c r="BP228" s="383"/>
      <c r="BQ228" s="383"/>
      <c r="BR228" s="383"/>
      <c r="BS228" s="383"/>
      <c r="BT228" s="383"/>
      <c r="BU228" s="383"/>
      <c r="BV228" s="383"/>
      <c r="BW228" s="383"/>
      <c r="BX228" s="383"/>
      <c r="BY228" s="384"/>
      <c r="BZ228" s="13"/>
    </row>
    <row r="229" spans="1:78" ht="12.75" customHeight="1">
      <c r="A229" s="490"/>
      <c r="B229" s="491"/>
      <c r="C229" s="491"/>
      <c r="D229" s="491"/>
      <c r="E229" s="491"/>
      <c r="F229" s="491"/>
      <c r="G229" s="491"/>
      <c r="H229" s="491"/>
      <c r="I229" s="491"/>
      <c r="J229" s="491"/>
      <c r="K229" s="491"/>
      <c r="L229" s="491"/>
      <c r="M229" s="492"/>
      <c r="N229" s="425"/>
      <c r="O229" s="393"/>
      <c r="P229" s="393"/>
      <c r="Q229" s="393"/>
      <c r="R229" s="393"/>
      <c r="S229" s="393"/>
      <c r="T229" s="393"/>
      <c r="U229" s="393"/>
      <c r="V229" s="393"/>
      <c r="W229" s="393"/>
      <c r="X229" s="393"/>
      <c r="Y229" s="393"/>
      <c r="Z229" s="393"/>
      <c r="AA229" s="394"/>
      <c r="AB229" s="450"/>
      <c r="AC229" s="451"/>
      <c r="AD229" s="451"/>
      <c r="AE229" s="451"/>
      <c r="AF229" s="451"/>
      <c r="AG229" s="451"/>
      <c r="AH229" s="451"/>
      <c r="AI229" s="422"/>
      <c r="AJ229" s="370"/>
      <c r="AK229" s="370"/>
      <c r="AL229" s="370"/>
      <c r="AM229" s="370"/>
      <c r="AN229" s="370"/>
      <c r="AO229" s="370"/>
      <c r="AP229" s="457"/>
      <c r="AQ229" s="376" t="s">
        <v>24</v>
      </c>
      <c r="AR229" s="377"/>
      <c r="AS229" s="377"/>
      <c r="AT229" s="377"/>
      <c r="AU229" s="377"/>
      <c r="AV229" s="377"/>
      <c r="AW229" s="377"/>
      <c r="AX229" s="377"/>
      <c r="AY229" s="377"/>
      <c r="AZ229" s="377"/>
      <c r="BA229" s="378"/>
      <c r="BB229" s="385"/>
      <c r="BC229" s="386"/>
      <c r="BD229" s="386"/>
      <c r="BE229" s="386"/>
      <c r="BF229" s="386"/>
      <c r="BG229" s="386"/>
      <c r="BH229" s="386"/>
      <c r="BI229" s="386"/>
      <c r="BJ229" s="386"/>
      <c r="BK229" s="386"/>
      <c r="BL229" s="386"/>
      <c r="BM229" s="386"/>
      <c r="BN229" s="386"/>
      <c r="BO229" s="386"/>
      <c r="BP229" s="386"/>
      <c r="BQ229" s="386"/>
      <c r="BR229" s="386"/>
      <c r="BS229" s="386"/>
      <c r="BT229" s="386"/>
      <c r="BU229" s="386"/>
      <c r="BV229" s="386"/>
      <c r="BW229" s="386"/>
      <c r="BX229" s="386"/>
      <c r="BY229" s="387"/>
      <c r="BZ229" s="13"/>
    </row>
    <row r="230" spans="1:78" ht="12.75" customHeight="1">
      <c r="A230" s="379"/>
      <c r="B230" s="380"/>
      <c r="C230" s="380"/>
      <c r="D230" s="380"/>
      <c r="E230" s="380"/>
      <c r="F230" s="380"/>
      <c r="G230" s="380"/>
      <c r="H230" s="380"/>
      <c r="I230" s="380"/>
      <c r="J230" s="380"/>
      <c r="K230" s="380"/>
      <c r="L230" s="380"/>
      <c r="M230" s="381"/>
      <c r="N230" s="426"/>
      <c r="O230" s="395"/>
      <c r="P230" s="395"/>
      <c r="Q230" s="395"/>
      <c r="R230" s="395"/>
      <c r="S230" s="395"/>
      <c r="T230" s="395"/>
      <c r="U230" s="395"/>
      <c r="V230" s="395"/>
      <c r="W230" s="395"/>
      <c r="X230" s="395"/>
      <c r="Y230" s="395"/>
      <c r="Z230" s="395"/>
      <c r="AA230" s="396"/>
      <c r="AB230" s="452"/>
      <c r="AC230" s="453"/>
      <c r="AD230" s="453"/>
      <c r="AE230" s="453"/>
      <c r="AF230" s="453"/>
      <c r="AG230" s="453"/>
      <c r="AH230" s="453"/>
      <c r="AI230" s="423"/>
      <c r="AJ230" s="371"/>
      <c r="AK230" s="371"/>
      <c r="AL230" s="371"/>
      <c r="AM230" s="371"/>
      <c r="AN230" s="371"/>
      <c r="AO230" s="371"/>
      <c r="AP230" s="458"/>
      <c r="AQ230" s="379"/>
      <c r="AR230" s="380"/>
      <c r="AS230" s="380"/>
      <c r="AT230" s="380"/>
      <c r="AU230" s="380"/>
      <c r="AV230" s="380"/>
      <c r="AW230" s="380"/>
      <c r="AX230" s="380"/>
      <c r="AY230" s="380"/>
      <c r="AZ230" s="380"/>
      <c r="BA230" s="381"/>
      <c r="BB230" s="388"/>
      <c r="BC230" s="389"/>
      <c r="BD230" s="389"/>
      <c r="BE230" s="389"/>
      <c r="BF230" s="389"/>
      <c r="BG230" s="389"/>
      <c r="BH230" s="389"/>
      <c r="BI230" s="389"/>
      <c r="BJ230" s="389"/>
      <c r="BK230" s="389"/>
      <c r="BL230" s="389"/>
      <c r="BM230" s="389"/>
      <c r="BN230" s="389"/>
      <c r="BO230" s="389"/>
      <c r="BP230" s="389"/>
      <c r="BQ230" s="389"/>
      <c r="BR230" s="389"/>
      <c r="BS230" s="389"/>
      <c r="BT230" s="389"/>
      <c r="BU230" s="389"/>
      <c r="BV230" s="389"/>
      <c r="BW230" s="389"/>
      <c r="BX230" s="389"/>
      <c r="BY230" s="390"/>
      <c r="BZ230" s="13"/>
    </row>
    <row r="231" spans="1:78" ht="14.25" customHeight="1">
      <c r="A231" s="356" t="s">
        <v>71</v>
      </c>
      <c r="B231" s="356"/>
      <c r="C231" s="356"/>
      <c r="D231" s="356"/>
      <c r="E231" s="356"/>
      <c r="F231" s="356"/>
      <c r="G231" s="356"/>
      <c r="H231" s="356"/>
      <c r="I231" s="356"/>
      <c r="J231" s="356"/>
      <c r="K231" s="356"/>
      <c r="L231" s="356"/>
      <c r="M231" s="356"/>
      <c r="N231" s="356"/>
      <c r="O231" s="356"/>
      <c r="P231" s="356"/>
      <c r="Q231" s="356"/>
      <c r="R231" s="356"/>
      <c r="S231" s="356"/>
      <c r="T231" s="356"/>
      <c r="U231" s="356"/>
      <c r="V231" s="356"/>
      <c r="W231" s="356"/>
      <c r="X231" s="356"/>
      <c r="Y231" s="356"/>
      <c r="Z231" s="356"/>
      <c r="AA231" s="356"/>
      <c r="AB231" s="356"/>
      <c r="AC231" s="356"/>
      <c r="AD231" s="356"/>
      <c r="AE231" s="356"/>
      <c r="AF231" s="356"/>
      <c r="AG231" s="356"/>
      <c r="AH231" s="356"/>
      <c r="AI231" s="356"/>
      <c r="AJ231" s="356"/>
      <c r="AK231" s="356"/>
      <c r="AL231" s="356"/>
      <c r="AM231" s="356"/>
      <c r="AN231" s="356"/>
      <c r="AO231" s="356"/>
      <c r="AP231" s="356"/>
      <c r="AQ231" s="356"/>
      <c r="AR231" s="356"/>
      <c r="AS231" s="356"/>
      <c r="AT231" s="356"/>
      <c r="AU231" s="356"/>
      <c r="AV231" s="356"/>
      <c r="AW231" s="356"/>
      <c r="AX231" s="356"/>
      <c r="AY231" s="356"/>
      <c r="AZ231" s="356"/>
      <c r="BA231" s="356"/>
      <c r="BB231" s="356"/>
      <c r="BC231" s="356"/>
      <c r="BD231" s="356"/>
      <c r="BE231" s="356"/>
      <c r="BF231" s="356"/>
      <c r="BG231" s="356"/>
      <c r="BH231" s="356"/>
      <c r="BI231" s="356"/>
      <c r="BJ231" s="356"/>
      <c r="BK231" s="356"/>
      <c r="BL231" s="356"/>
      <c r="BM231" s="356"/>
      <c r="BN231" s="356"/>
      <c r="BO231" s="356"/>
      <c r="BP231" s="356"/>
      <c r="BQ231" s="356"/>
      <c r="BR231" s="356"/>
      <c r="BS231" s="356"/>
      <c r="BT231" s="356"/>
      <c r="BU231" s="356"/>
      <c r="BV231" s="356"/>
      <c r="BW231" s="356"/>
      <c r="BX231" s="356"/>
      <c r="BY231" s="356"/>
      <c r="BZ231" s="13"/>
    </row>
    <row r="232" spans="1:78" ht="14.25" customHeight="1">
      <c r="A232" s="375" t="s">
        <v>27</v>
      </c>
      <c r="B232" s="375"/>
      <c r="C232" s="375"/>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375"/>
      <c r="AD232" s="375"/>
      <c r="AE232" s="375"/>
      <c r="AF232" s="375"/>
      <c r="AG232" s="375"/>
      <c r="AH232" s="375"/>
      <c r="AI232" s="375"/>
      <c r="AJ232" s="375"/>
      <c r="AK232" s="375"/>
      <c r="AL232" s="375"/>
      <c r="AM232" s="375"/>
      <c r="AN232" s="375"/>
      <c r="AO232" s="375"/>
      <c r="AP232" s="375"/>
      <c r="AQ232" s="375"/>
      <c r="AR232" s="375"/>
      <c r="AS232" s="375"/>
      <c r="AT232" s="375"/>
      <c r="AU232" s="375"/>
      <c r="AV232" s="375"/>
      <c r="AW232" s="375"/>
      <c r="AX232" s="375"/>
      <c r="AY232" s="375"/>
      <c r="AZ232" s="375"/>
      <c r="BA232" s="375"/>
      <c r="BB232" s="375"/>
      <c r="BC232" s="375"/>
      <c r="BD232" s="375"/>
      <c r="BE232" s="375"/>
      <c r="BF232" s="375"/>
      <c r="BG232" s="375"/>
      <c r="BH232" s="375"/>
      <c r="BI232" s="375"/>
      <c r="BJ232" s="375"/>
      <c r="BK232" s="375"/>
      <c r="BL232" s="375"/>
      <c r="BM232" s="375"/>
      <c r="BN232" s="375"/>
      <c r="BO232" s="375"/>
      <c r="BP232" s="375"/>
      <c r="BQ232" s="375"/>
      <c r="BR232" s="375"/>
      <c r="BS232" s="375"/>
      <c r="BT232" s="375"/>
      <c r="BU232" s="375"/>
      <c r="BV232" s="375"/>
      <c r="BW232" s="375"/>
      <c r="BX232" s="375"/>
      <c r="BY232" s="375"/>
      <c r="BZ232" s="13"/>
    </row>
    <row r="233" spans="1:78" ht="8.2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13"/>
    </row>
    <row r="234" spans="1:78" ht="8.25" customHeight="1">
      <c r="A234" s="354" t="s">
        <v>69</v>
      </c>
      <c r="B234" s="354"/>
      <c r="C234" s="354"/>
      <c r="D234" s="354"/>
      <c r="E234" s="354"/>
      <c r="F234" s="354"/>
      <c r="G234" s="354"/>
      <c r="H234" s="354"/>
      <c r="I234" s="354"/>
      <c r="J234" s="354"/>
      <c r="K234" s="354"/>
      <c r="L234" s="354"/>
      <c r="M234" s="354"/>
      <c r="N234" s="354"/>
      <c r="O234" s="354"/>
      <c r="P234" s="354"/>
      <c r="Q234" s="354"/>
      <c r="R234" s="354"/>
      <c r="S234" s="354"/>
      <c r="T234" s="354"/>
      <c r="U234" s="354"/>
      <c r="V234" s="354"/>
      <c r="W234" s="354"/>
      <c r="X234" s="354"/>
      <c r="Y234" s="354"/>
      <c r="Z234" s="354"/>
      <c r="AA234" s="354"/>
      <c r="AB234" s="354"/>
      <c r="AC234" s="354"/>
      <c r="AD234" s="354"/>
      <c r="AE234" s="354"/>
      <c r="AF234" s="25"/>
      <c r="AG234" s="35"/>
      <c r="AH234" s="35"/>
      <c r="AI234" s="35"/>
      <c r="AJ234" s="35"/>
      <c r="AK234" s="35"/>
      <c r="AL234" s="35"/>
      <c r="AM234" s="35"/>
      <c r="AN234" s="35"/>
      <c r="AO234" s="35"/>
      <c r="AP234" s="35"/>
      <c r="AQ234" s="35"/>
      <c r="AR234" s="35"/>
      <c r="AS234" s="35"/>
      <c r="AT234" s="35"/>
      <c r="AU234" s="35"/>
      <c r="AV234" s="35"/>
      <c r="AW234" s="35"/>
      <c r="AX234" s="35"/>
      <c r="AY234" s="36"/>
      <c r="AZ234" s="36"/>
      <c r="BA234" s="36"/>
      <c r="BB234" s="36"/>
      <c r="BC234" s="36"/>
      <c r="BD234" s="36"/>
      <c r="BE234" s="36"/>
      <c r="BF234" s="36"/>
      <c r="BG234" s="36"/>
      <c r="BH234" s="36"/>
      <c r="BI234" s="25"/>
      <c r="BJ234" s="35"/>
      <c r="BK234" s="35"/>
      <c r="BL234" s="35"/>
      <c r="BM234" s="35"/>
      <c r="BN234" s="35"/>
      <c r="BO234" s="35"/>
      <c r="BP234" s="35"/>
      <c r="BQ234" s="35"/>
      <c r="BR234" s="35"/>
      <c r="BS234" s="35"/>
      <c r="BT234" s="35"/>
      <c r="BU234" s="35"/>
      <c r="BV234" s="35"/>
      <c r="BW234" s="35"/>
      <c r="BX234" s="35"/>
      <c r="BY234" s="35"/>
      <c r="BZ234" s="13"/>
    </row>
    <row r="235" spans="1:78" ht="8.25" customHeight="1">
      <c r="A235" s="354"/>
      <c r="B235" s="354"/>
      <c r="C235" s="354"/>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4"/>
      <c r="AD235" s="354"/>
      <c r="AE235" s="354"/>
      <c r="AF235" s="25"/>
      <c r="AG235" s="35"/>
      <c r="AH235" s="35"/>
      <c r="AI235" s="35"/>
      <c r="AJ235" s="35"/>
      <c r="AK235" s="35"/>
      <c r="AL235" s="35"/>
      <c r="AM235" s="35"/>
      <c r="AN235" s="35"/>
      <c r="AO235" s="35"/>
      <c r="AP235" s="35"/>
      <c r="AQ235" s="35"/>
      <c r="AR235" s="35"/>
      <c r="AS235" s="35"/>
      <c r="AT235" s="35"/>
      <c r="AU235" s="35"/>
      <c r="AV235" s="35"/>
      <c r="AW235" s="35"/>
      <c r="AX235" s="35"/>
      <c r="AY235" s="36"/>
      <c r="AZ235" s="36"/>
      <c r="BA235" s="36"/>
      <c r="BB235" s="36"/>
      <c r="BC235" s="36"/>
      <c r="BD235" s="36"/>
      <c r="BE235" s="36"/>
      <c r="BF235" s="36"/>
      <c r="BG235" s="36"/>
      <c r="BH235" s="36"/>
      <c r="BI235" s="25"/>
      <c r="BJ235" s="35"/>
      <c r="BK235" s="35"/>
      <c r="BL235" s="35"/>
      <c r="BM235" s="35"/>
      <c r="BN235" s="35"/>
      <c r="BO235" s="35"/>
      <c r="BP235" s="35"/>
      <c r="BQ235" s="35"/>
      <c r="BR235" s="35"/>
      <c r="BS235" s="35"/>
      <c r="BT235" s="35"/>
      <c r="BU235" s="35"/>
      <c r="BV235" s="35"/>
      <c r="BW235" s="35"/>
      <c r="BX235" s="35"/>
      <c r="BY235" s="35"/>
      <c r="BZ235" s="13"/>
    </row>
    <row r="236" spans="1:78" ht="8.25" customHeight="1">
      <c r="A236" s="354"/>
      <c r="B236" s="354"/>
      <c r="C236" s="354"/>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4"/>
      <c r="AD236" s="354"/>
      <c r="AE236" s="354"/>
      <c r="AF236" s="25"/>
      <c r="AG236" s="35"/>
      <c r="AH236" s="35"/>
      <c r="AI236" s="35"/>
      <c r="AJ236" s="35"/>
      <c r="AK236" s="35"/>
      <c r="AL236" s="35"/>
      <c r="AM236" s="35"/>
      <c r="AN236" s="35"/>
      <c r="AO236" s="35"/>
      <c r="AP236" s="35"/>
      <c r="AQ236" s="35"/>
      <c r="AR236" s="35"/>
      <c r="AS236" s="35"/>
      <c r="AT236" s="35"/>
      <c r="AU236" s="35"/>
      <c r="AV236" s="35"/>
      <c r="AW236" s="35"/>
      <c r="AX236" s="35"/>
      <c r="AY236" s="36"/>
      <c r="AZ236" s="36"/>
      <c r="BA236" s="36"/>
      <c r="BB236" s="36"/>
      <c r="BC236" s="36"/>
      <c r="BD236" s="36"/>
      <c r="BE236" s="36"/>
      <c r="BF236" s="36"/>
      <c r="BG236" s="36"/>
      <c r="BH236" s="36"/>
      <c r="BI236" s="25"/>
      <c r="BJ236" s="35"/>
      <c r="BK236" s="35"/>
      <c r="BL236" s="35"/>
      <c r="BM236" s="35"/>
      <c r="BN236" s="35"/>
      <c r="BO236" s="35"/>
      <c r="BP236" s="35"/>
      <c r="BQ236" s="35"/>
      <c r="BR236" s="35"/>
      <c r="BS236" s="35"/>
      <c r="BT236" s="35"/>
      <c r="BU236" s="35"/>
      <c r="BV236" s="35"/>
      <c r="BW236" s="35"/>
      <c r="BX236" s="35"/>
      <c r="BY236" s="35"/>
      <c r="BZ236" s="13"/>
    </row>
    <row r="237" spans="1:78" ht="8.25" customHeight="1">
      <c r="A237" s="357" t="s">
        <v>210</v>
      </c>
      <c r="B237" s="358"/>
      <c r="C237" s="358"/>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8"/>
      <c r="AD237" s="358"/>
      <c r="AE237" s="358"/>
      <c r="AF237" s="358"/>
      <c r="AG237" s="358"/>
      <c r="AH237" s="358"/>
      <c r="AI237" s="358"/>
      <c r="AJ237" s="358"/>
      <c r="AK237" s="358"/>
      <c r="AL237" s="358"/>
      <c r="AM237" s="358"/>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9"/>
      <c r="BZ237" s="13"/>
    </row>
    <row r="238" spans="1:78" ht="8.25" customHeight="1">
      <c r="A238" s="360"/>
      <c r="B238" s="361"/>
      <c r="C238" s="361"/>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1"/>
      <c r="AE238" s="361"/>
      <c r="AF238" s="361"/>
      <c r="AG238" s="361"/>
      <c r="AH238" s="361"/>
      <c r="AI238" s="361"/>
      <c r="AJ238" s="361"/>
      <c r="AK238" s="361"/>
      <c r="AL238" s="361"/>
      <c r="AM238" s="361"/>
      <c r="AN238" s="361"/>
      <c r="AO238" s="361"/>
      <c r="AP238" s="361"/>
      <c r="AQ238" s="361"/>
      <c r="AR238" s="361"/>
      <c r="AS238" s="361"/>
      <c r="AT238" s="361"/>
      <c r="AU238" s="361"/>
      <c r="AV238" s="361"/>
      <c r="AW238" s="361"/>
      <c r="AX238" s="361"/>
      <c r="AY238" s="361"/>
      <c r="AZ238" s="361"/>
      <c r="BA238" s="361"/>
      <c r="BB238" s="361"/>
      <c r="BC238" s="361"/>
      <c r="BD238" s="361"/>
      <c r="BE238" s="361"/>
      <c r="BF238" s="361"/>
      <c r="BG238" s="361"/>
      <c r="BH238" s="361"/>
      <c r="BI238" s="361"/>
      <c r="BJ238" s="361"/>
      <c r="BK238" s="361"/>
      <c r="BL238" s="361"/>
      <c r="BM238" s="361"/>
      <c r="BN238" s="361"/>
      <c r="BO238" s="361"/>
      <c r="BP238" s="361"/>
      <c r="BQ238" s="361"/>
      <c r="BR238" s="361"/>
      <c r="BS238" s="361"/>
      <c r="BT238" s="361"/>
      <c r="BU238" s="361"/>
      <c r="BV238" s="361"/>
      <c r="BW238" s="361"/>
      <c r="BX238" s="361"/>
      <c r="BY238" s="362"/>
      <c r="BZ238" s="13"/>
    </row>
    <row r="239" spans="1:78" ht="8.25" customHeight="1">
      <c r="A239" s="360"/>
      <c r="B239" s="361"/>
      <c r="C239" s="361"/>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1"/>
      <c r="AE239" s="361"/>
      <c r="AF239" s="361"/>
      <c r="AG239" s="361"/>
      <c r="AH239" s="361"/>
      <c r="AI239" s="361"/>
      <c r="AJ239" s="361"/>
      <c r="AK239" s="361"/>
      <c r="AL239" s="361"/>
      <c r="AM239" s="361"/>
      <c r="AN239" s="361"/>
      <c r="AO239" s="361"/>
      <c r="AP239" s="361"/>
      <c r="AQ239" s="361"/>
      <c r="AR239" s="361"/>
      <c r="AS239" s="361"/>
      <c r="AT239" s="361"/>
      <c r="AU239" s="361"/>
      <c r="AV239" s="361"/>
      <c r="AW239" s="361"/>
      <c r="AX239" s="361"/>
      <c r="AY239" s="361"/>
      <c r="AZ239" s="361"/>
      <c r="BA239" s="361"/>
      <c r="BB239" s="361"/>
      <c r="BC239" s="361"/>
      <c r="BD239" s="361"/>
      <c r="BE239" s="361"/>
      <c r="BF239" s="361"/>
      <c r="BG239" s="361"/>
      <c r="BH239" s="361"/>
      <c r="BI239" s="361"/>
      <c r="BJ239" s="361"/>
      <c r="BK239" s="361"/>
      <c r="BL239" s="361"/>
      <c r="BM239" s="361"/>
      <c r="BN239" s="361"/>
      <c r="BO239" s="361"/>
      <c r="BP239" s="361"/>
      <c r="BQ239" s="361"/>
      <c r="BR239" s="361"/>
      <c r="BS239" s="361"/>
      <c r="BT239" s="361"/>
      <c r="BU239" s="361"/>
      <c r="BV239" s="361"/>
      <c r="BW239" s="361"/>
      <c r="BX239" s="361"/>
      <c r="BY239" s="362"/>
      <c r="BZ239" s="13"/>
    </row>
    <row r="240" spans="1:78" ht="8.25" customHeight="1">
      <c r="A240" s="360"/>
      <c r="B240" s="361"/>
      <c r="C240" s="361"/>
      <c r="D240" s="361"/>
      <c r="E240" s="361"/>
      <c r="F240" s="361"/>
      <c r="G240" s="361"/>
      <c r="H240" s="361"/>
      <c r="I240" s="361"/>
      <c r="J240" s="361"/>
      <c r="K240" s="361"/>
      <c r="L240" s="361"/>
      <c r="M240" s="361"/>
      <c r="N240" s="361"/>
      <c r="O240" s="361"/>
      <c r="P240" s="361"/>
      <c r="Q240" s="361"/>
      <c r="R240" s="361"/>
      <c r="S240" s="361"/>
      <c r="T240" s="361"/>
      <c r="U240" s="361"/>
      <c r="V240" s="361"/>
      <c r="W240" s="361"/>
      <c r="X240" s="361"/>
      <c r="Y240" s="361"/>
      <c r="Z240" s="361"/>
      <c r="AA240" s="361"/>
      <c r="AB240" s="361"/>
      <c r="AC240" s="361"/>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361"/>
      <c r="AY240" s="361"/>
      <c r="AZ240" s="361"/>
      <c r="BA240" s="361"/>
      <c r="BB240" s="361"/>
      <c r="BC240" s="361"/>
      <c r="BD240" s="361"/>
      <c r="BE240" s="361"/>
      <c r="BF240" s="361"/>
      <c r="BG240" s="361"/>
      <c r="BH240" s="361"/>
      <c r="BI240" s="361"/>
      <c r="BJ240" s="361"/>
      <c r="BK240" s="361"/>
      <c r="BL240" s="361"/>
      <c r="BM240" s="361"/>
      <c r="BN240" s="361"/>
      <c r="BO240" s="361"/>
      <c r="BP240" s="361"/>
      <c r="BQ240" s="361"/>
      <c r="BR240" s="361"/>
      <c r="BS240" s="361"/>
      <c r="BT240" s="361"/>
      <c r="BU240" s="361"/>
      <c r="BV240" s="361"/>
      <c r="BW240" s="361"/>
      <c r="BX240" s="361"/>
      <c r="BY240" s="362"/>
      <c r="BZ240" s="13"/>
    </row>
    <row r="241" spans="1:78" ht="8.25" customHeight="1">
      <c r="A241" s="360"/>
      <c r="B241" s="361"/>
      <c r="C241" s="361"/>
      <c r="D241" s="361"/>
      <c r="E241" s="361"/>
      <c r="F241" s="361"/>
      <c r="G241" s="361"/>
      <c r="H241" s="361"/>
      <c r="I241" s="361"/>
      <c r="J241" s="361"/>
      <c r="K241" s="361"/>
      <c r="L241" s="361"/>
      <c r="M241" s="361"/>
      <c r="N241" s="361"/>
      <c r="O241" s="361"/>
      <c r="P241" s="361"/>
      <c r="Q241" s="361"/>
      <c r="R241" s="361"/>
      <c r="S241" s="361"/>
      <c r="T241" s="361"/>
      <c r="U241" s="361"/>
      <c r="V241" s="361"/>
      <c r="W241" s="361"/>
      <c r="X241" s="361"/>
      <c r="Y241" s="361"/>
      <c r="Z241" s="361"/>
      <c r="AA241" s="361"/>
      <c r="AB241" s="361"/>
      <c r="AC241" s="361"/>
      <c r="AD241" s="361"/>
      <c r="AE241" s="361"/>
      <c r="AF241" s="361"/>
      <c r="AG241" s="361"/>
      <c r="AH241" s="361"/>
      <c r="AI241" s="361"/>
      <c r="AJ241" s="361"/>
      <c r="AK241" s="361"/>
      <c r="AL241" s="361"/>
      <c r="AM241" s="361"/>
      <c r="AN241" s="361"/>
      <c r="AO241" s="361"/>
      <c r="AP241" s="361"/>
      <c r="AQ241" s="361"/>
      <c r="AR241" s="361"/>
      <c r="AS241" s="361"/>
      <c r="AT241" s="361"/>
      <c r="AU241" s="361"/>
      <c r="AV241" s="361"/>
      <c r="AW241" s="361"/>
      <c r="AX241" s="361"/>
      <c r="AY241" s="361"/>
      <c r="AZ241" s="361"/>
      <c r="BA241" s="361"/>
      <c r="BB241" s="361"/>
      <c r="BC241" s="361"/>
      <c r="BD241" s="361"/>
      <c r="BE241" s="361"/>
      <c r="BF241" s="361"/>
      <c r="BG241" s="361"/>
      <c r="BH241" s="361"/>
      <c r="BI241" s="361"/>
      <c r="BJ241" s="361"/>
      <c r="BK241" s="361"/>
      <c r="BL241" s="361"/>
      <c r="BM241" s="361"/>
      <c r="BN241" s="361"/>
      <c r="BO241" s="361"/>
      <c r="BP241" s="361"/>
      <c r="BQ241" s="361"/>
      <c r="BR241" s="361"/>
      <c r="BS241" s="361"/>
      <c r="BT241" s="361"/>
      <c r="BU241" s="361"/>
      <c r="BV241" s="361"/>
      <c r="BW241" s="361"/>
      <c r="BX241" s="361"/>
      <c r="BY241" s="362"/>
      <c r="BZ241" s="13"/>
    </row>
    <row r="242" spans="1:78" ht="8.25" customHeight="1">
      <c r="A242" s="360"/>
      <c r="B242" s="361"/>
      <c r="C242" s="361"/>
      <c r="D242" s="361"/>
      <c r="E242" s="361"/>
      <c r="F242" s="361"/>
      <c r="G242" s="361"/>
      <c r="H242" s="361"/>
      <c r="I242" s="361"/>
      <c r="J242" s="361"/>
      <c r="K242" s="361"/>
      <c r="L242" s="361"/>
      <c r="M242" s="361"/>
      <c r="N242" s="361"/>
      <c r="O242" s="361"/>
      <c r="P242" s="361"/>
      <c r="Q242" s="361"/>
      <c r="R242" s="361"/>
      <c r="S242" s="361"/>
      <c r="T242" s="361"/>
      <c r="U242" s="361"/>
      <c r="V242" s="361"/>
      <c r="W242" s="361"/>
      <c r="X242" s="361"/>
      <c r="Y242" s="361"/>
      <c r="Z242" s="361"/>
      <c r="AA242" s="361"/>
      <c r="AB242" s="361"/>
      <c r="AC242" s="361"/>
      <c r="AD242" s="361"/>
      <c r="AE242" s="361"/>
      <c r="AF242" s="361"/>
      <c r="AG242" s="361"/>
      <c r="AH242" s="361"/>
      <c r="AI242" s="361"/>
      <c r="AJ242" s="361"/>
      <c r="AK242" s="361"/>
      <c r="AL242" s="361"/>
      <c r="AM242" s="361"/>
      <c r="AN242" s="361"/>
      <c r="AO242" s="361"/>
      <c r="AP242" s="361"/>
      <c r="AQ242" s="361"/>
      <c r="AR242" s="361"/>
      <c r="AS242" s="361"/>
      <c r="AT242" s="361"/>
      <c r="AU242" s="361"/>
      <c r="AV242" s="361"/>
      <c r="AW242" s="361"/>
      <c r="AX242" s="361"/>
      <c r="AY242" s="361"/>
      <c r="AZ242" s="361"/>
      <c r="BA242" s="361"/>
      <c r="BB242" s="361"/>
      <c r="BC242" s="361"/>
      <c r="BD242" s="361"/>
      <c r="BE242" s="361"/>
      <c r="BF242" s="361"/>
      <c r="BG242" s="361"/>
      <c r="BH242" s="361"/>
      <c r="BI242" s="361"/>
      <c r="BJ242" s="361"/>
      <c r="BK242" s="361"/>
      <c r="BL242" s="361"/>
      <c r="BM242" s="361"/>
      <c r="BN242" s="361"/>
      <c r="BO242" s="361"/>
      <c r="BP242" s="361"/>
      <c r="BQ242" s="361"/>
      <c r="BR242" s="361"/>
      <c r="BS242" s="361"/>
      <c r="BT242" s="361"/>
      <c r="BU242" s="361"/>
      <c r="BV242" s="361"/>
      <c r="BW242" s="361"/>
      <c r="BX242" s="361"/>
      <c r="BY242" s="362"/>
      <c r="BZ242" s="13"/>
    </row>
    <row r="243" spans="1:78" ht="8.25" customHeight="1">
      <c r="A243" s="360"/>
      <c r="B243" s="361"/>
      <c r="C243" s="361"/>
      <c r="D243" s="361"/>
      <c r="E243" s="361"/>
      <c r="F243" s="361"/>
      <c r="G243" s="361"/>
      <c r="H243" s="361"/>
      <c r="I243" s="361"/>
      <c r="J243" s="361"/>
      <c r="K243" s="361"/>
      <c r="L243" s="361"/>
      <c r="M243" s="361"/>
      <c r="N243" s="361"/>
      <c r="O243" s="361"/>
      <c r="P243" s="361"/>
      <c r="Q243" s="361"/>
      <c r="R243" s="361"/>
      <c r="S243" s="361"/>
      <c r="T243" s="361"/>
      <c r="U243" s="361"/>
      <c r="V243" s="361"/>
      <c r="W243" s="361"/>
      <c r="X243" s="361"/>
      <c r="Y243" s="361"/>
      <c r="Z243" s="361"/>
      <c r="AA243" s="361"/>
      <c r="AB243" s="361"/>
      <c r="AC243" s="361"/>
      <c r="AD243" s="361"/>
      <c r="AE243" s="361"/>
      <c r="AF243" s="361"/>
      <c r="AG243" s="361"/>
      <c r="AH243" s="361"/>
      <c r="AI243" s="361"/>
      <c r="AJ243" s="361"/>
      <c r="AK243" s="361"/>
      <c r="AL243" s="361"/>
      <c r="AM243" s="361"/>
      <c r="AN243" s="361"/>
      <c r="AO243" s="361"/>
      <c r="AP243" s="361"/>
      <c r="AQ243" s="361"/>
      <c r="AR243" s="361"/>
      <c r="AS243" s="361"/>
      <c r="AT243" s="361"/>
      <c r="AU243" s="361"/>
      <c r="AV243" s="361"/>
      <c r="AW243" s="361"/>
      <c r="AX243" s="361"/>
      <c r="AY243" s="361"/>
      <c r="AZ243" s="361"/>
      <c r="BA243" s="361"/>
      <c r="BB243" s="361"/>
      <c r="BC243" s="361"/>
      <c r="BD243" s="361"/>
      <c r="BE243" s="361"/>
      <c r="BF243" s="361"/>
      <c r="BG243" s="361"/>
      <c r="BH243" s="361"/>
      <c r="BI243" s="361"/>
      <c r="BJ243" s="361"/>
      <c r="BK243" s="361"/>
      <c r="BL243" s="361"/>
      <c r="BM243" s="361"/>
      <c r="BN243" s="361"/>
      <c r="BO243" s="361"/>
      <c r="BP243" s="361"/>
      <c r="BQ243" s="361"/>
      <c r="BR243" s="361"/>
      <c r="BS243" s="361"/>
      <c r="BT243" s="361"/>
      <c r="BU243" s="361"/>
      <c r="BV243" s="361"/>
      <c r="BW243" s="361"/>
      <c r="BX243" s="361"/>
      <c r="BY243" s="362"/>
      <c r="BZ243" s="13"/>
    </row>
    <row r="244" spans="1:78" ht="8.25" customHeight="1">
      <c r="A244" s="360"/>
      <c r="B244" s="361"/>
      <c r="C244" s="361"/>
      <c r="D244" s="361"/>
      <c r="E244" s="361"/>
      <c r="F244" s="361"/>
      <c r="G244" s="361"/>
      <c r="H244" s="361"/>
      <c r="I244" s="361"/>
      <c r="J244" s="361"/>
      <c r="K244" s="361"/>
      <c r="L244" s="361"/>
      <c r="M244" s="361"/>
      <c r="N244" s="361"/>
      <c r="O244" s="361"/>
      <c r="P244" s="361"/>
      <c r="Q244" s="361"/>
      <c r="R244" s="361"/>
      <c r="S244" s="361"/>
      <c r="T244" s="361"/>
      <c r="U244" s="361"/>
      <c r="V244" s="361"/>
      <c r="W244" s="361"/>
      <c r="X244" s="361"/>
      <c r="Y244" s="361"/>
      <c r="Z244" s="361"/>
      <c r="AA244" s="361"/>
      <c r="AB244" s="361"/>
      <c r="AC244" s="361"/>
      <c r="AD244" s="361"/>
      <c r="AE244" s="361"/>
      <c r="AF244" s="361"/>
      <c r="AG244" s="361"/>
      <c r="AH244" s="361"/>
      <c r="AI244" s="361"/>
      <c r="AJ244" s="361"/>
      <c r="AK244" s="361"/>
      <c r="AL244" s="361"/>
      <c r="AM244" s="361"/>
      <c r="AN244" s="361"/>
      <c r="AO244" s="361"/>
      <c r="AP244" s="361"/>
      <c r="AQ244" s="361"/>
      <c r="AR244" s="361"/>
      <c r="AS244" s="361"/>
      <c r="AT244" s="361"/>
      <c r="AU244" s="361"/>
      <c r="AV244" s="361"/>
      <c r="AW244" s="361"/>
      <c r="AX244" s="361"/>
      <c r="AY244" s="361"/>
      <c r="AZ244" s="361"/>
      <c r="BA244" s="361"/>
      <c r="BB244" s="361"/>
      <c r="BC244" s="361"/>
      <c r="BD244" s="361"/>
      <c r="BE244" s="361"/>
      <c r="BF244" s="361"/>
      <c r="BG244" s="361"/>
      <c r="BH244" s="361"/>
      <c r="BI244" s="361"/>
      <c r="BJ244" s="361"/>
      <c r="BK244" s="361"/>
      <c r="BL244" s="361"/>
      <c r="BM244" s="361"/>
      <c r="BN244" s="361"/>
      <c r="BO244" s="361"/>
      <c r="BP244" s="361"/>
      <c r="BQ244" s="361"/>
      <c r="BR244" s="361"/>
      <c r="BS244" s="361"/>
      <c r="BT244" s="361"/>
      <c r="BU244" s="361"/>
      <c r="BV244" s="361"/>
      <c r="BW244" s="361"/>
      <c r="BX244" s="361"/>
      <c r="BY244" s="362"/>
      <c r="BZ244" s="13"/>
    </row>
    <row r="245" spans="1:78" ht="8.25" customHeight="1">
      <c r="A245" s="360"/>
      <c r="B245" s="361"/>
      <c r="C245" s="361"/>
      <c r="D245" s="361"/>
      <c r="E245" s="361"/>
      <c r="F245" s="361"/>
      <c r="G245" s="361"/>
      <c r="H245" s="361"/>
      <c r="I245" s="361"/>
      <c r="J245" s="361"/>
      <c r="K245" s="361"/>
      <c r="L245" s="361"/>
      <c r="M245" s="361"/>
      <c r="N245" s="361"/>
      <c r="O245" s="361"/>
      <c r="P245" s="361"/>
      <c r="Q245" s="361"/>
      <c r="R245" s="361"/>
      <c r="S245" s="361"/>
      <c r="T245" s="361"/>
      <c r="U245" s="361"/>
      <c r="V245" s="361"/>
      <c r="W245" s="361"/>
      <c r="X245" s="361"/>
      <c r="Y245" s="361"/>
      <c r="Z245" s="361"/>
      <c r="AA245" s="361"/>
      <c r="AB245" s="361"/>
      <c r="AC245" s="361"/>
      <c r="AD245" s="361"/>
      <c r="AE245" s="361"/>
      <c r="AF245" s="361"/>
      <c r="AG245" s="361"/>
      <c r="AH245" s="361"/>
      <c r="AI245" s="361"/>
      <c r="AJ245" s="361"/>
      <c r="AK245" s="361"/>
      <c r="AL245" s="361"/>
      <c r="AM245" s="361"/>
      <c r="AN245" s="361"/>
      <c r="AO245" s="361"/>
      <c r="AP245" s="361"/>
      <c r="AQ245" s="361"/>
      <c r="AR245" s="361"/>
      <c r="AS245" s="361"/>
      <c r="AT245" s="361"/>
      <c r="AU245" s="361"/>
      <c r="AV245" s="361"/>
      <c r="AW245" s="361"/>
      <c r="AX245" s="361"/>
      <c r="AY245" s="361"/>
      <c r="AZ245" s="361"/>
      <c r="BA245" s="361"/>
      <c r="BB245" s="361"/>
      <c r="BC245" s="361"/>
      <c r="BD245" s="361"/>
      <c r="BE245" s="361"/>
      <c r="BF245" s="361"/>
      <c r="BG245" s="361"/>
      <c r="BH245" s="361"/>
      <c r="BI245" s="361"/>
      <c r="BJ245" s="361"/>
      <c r="BK245" s="361"/>
      <c r="BL245" s="361"/>
      <c r="BM245" s="361"/>
      <c r="BN245" s="361"/>
      <c r="BO245" s="361"/>
      <c r="BP245" s="361"/>
      <c r="BQ245" s="361"/>
      <c r="BR245" s="361"/>
      <c r="BS245" s="361"/>
      <c r="BT245" s="361"/>
      <c r="BU245" s="361"/>
      <c r="BV245" s="361"/>
      <c r="BW245" s="361"/>
      <c r="BX245" s="361"/>
      <c r="BY245" s="362"/>
      <c r="BZ245" s="13"/>
    </row>
    <row r="246" spans="1:78" ht="8.25" customHeight="1">
      <c r="A246" s="360"/>
      <c r="B246" s="361"/>
      <c r="C246" s="361"/>
      <c r="D246" s="361"/>
      <c r="E246" s="361"/>
      <c r="F246" s="361"/>
      <c r="G246" s="361"/>
      <c r="H246" s="361"/>
      <c r="I246" s="361"/>
      <c r="J246" s="361"/>
      <c r="K246" s="361"/>
      <c r="L246" s="361"/>
      <c r="M246" s="361"/>
      <c r="N246" s="361"/>
      <c r="O246" s="361"/>
      <c r="P246" s="361"/>
      <c r="Q246" s="361"/>
      <c r="R246" s="361"/>
      <c r="S246" s="361"/>
      <c r="T246" s="361"/>
      <c r="U246" s="361"/>
      <c r="V246" s="361"/>
      <c r="W246" s="361"/>
      <c r="X246" s="361"/>
      <c r="Y246" s="361"/>
      <c r="Z246" s="361"/>
      <c r="AA246" s="361"/>
      <c r="AB246" s="361"/>
      <c r="AC246" s="361"/>
      <c r="AD246" s="361"/>
      <c r="AE246" s="361"/>
      <c r="AF246" s="361"/>
      <c r="AG246" s="361"/>
      <c r="AH246" s="361"/>
      <c r="AI246" s="361"/>
      <c r="AJ246" s="361"/>
      <c r="AK246" s="361"/>
      <c r="AL246" s="361"/>
      <c r="AM246" s="361"/>
      <c r="AN246" s="361"/>
      <c r="AO246" s="361"/>
      <c r="AP246" s="361"/>
      <c r="AQ246" s="361"/>
      <c r="AR246" s="361"/>
      <c r="AS246" s="361"/>
      <c r="AT246" s="361"/>
      <c r="AU246" s="361"/>
      <c r="AV246" s="361"/>
      <c r="AW246" s="361"/>
      <c r="AX246" s="361"/>
      <c r="AY246" s="361"/>
      <c r="AZ246" s="361"/>
      <c r="BA246" s="361"/>
      <c r="BB246" s="361"/>
      <c r="BC246" s="361"/>
      <c r="BD246" s="361"/>
      <c r="BE246" s="361"/>
      <c r="BF246" s="361"/>
      <c r="BG246" s="361"/>
      <c r="BH246" s="361"/>
      <c r="BI246" s="361"/>
      <c r="BJ246" s="361"/>
      <c r="BK246" s="361"/>
      <c r="BL246" s="361"/>
      <c r="BM246" s="361"/>
      <c r="BN246" s="361"/>
      <c r="BO246" s="361"/>
      <c r="BP246" s="361"/>
      <c r="BQ246" s="361"/>
      <c r="BR246" s="361"/>
      <c r="BS246" s="361"/>
      <c r="BT246" s="361"/>
      <c r="BU246" s="361"/>
      <c r="BV246" s="361"/>
      <c r="BW246" s="361"/>
      <c r="BX246" s="361"/>
      <c r="BY246" s="362"/>
      <c r="BZ246" s="13"/>
    </row>
    <row r="247" spans="1:78" ht="8.25" customHeight="1">
      <c r="A247" s="360"/>
      <c r="B247" s="361"/>
      <c r="C247" s="361"/>
      <c r="D247" s="361"/>
      <c r="E247" s="361"/>
      <c r="F247" s="361"/>
      <c r="G247" s="361"/>
      <c r="H247" s="361"/>
      <c r="I247" s="361"/>
      <c r="J247" s="361"/>
      <c r="K247" s="361"/>
      <c r="L247" s="361"/>
      <c r="M247" s="361"/>
      <c r="N247" s="361"/>
      <c r="O247" s="361"/>
      <c r="P247" s="361"/>
      <c r="Q247" s="361"/>
      <c r="R247" s="361"/>
      <c r="S247" s="361"/>
      <c r="T247" s="361"/>
      <c r="U247" s="361"/>
      <c r="V247" s="361"/>
      <c r="W247" s="361"/>
      <c r="X247" s="361"/>
      <c r="Y247" s="361"/>
      <c r="Z247" s="361"/>
      <c r="AA247" s="361"/>
      <c r="AB247" s="361"/>
      <c r="AC247" s="361"/>
      <c r="AD247" s="361"/>
      <c r="AE247" s="361"/>
      <c r="AF247" s="361"/>
      <c r="AG247" s="361"/>
      <c r="AH247" s="361"/>
      <c r="AI247" s="361"/>
      <c r="AJ247" s="361"/>
      <c r="AK247" s="361"/>
      <c r="AL247" s="361"/>
      <c r="AM247" s="361"/>
      <c r="AN247" s="361"/>
      <c r="AO247" s="361"/>
      <c r="AP247" s="361"/>
      <c r="AQ247" s="361"/>
      <c r="AR247" s="361"/>
      <c r="AS247" s="361"/>
      <c r="AT247" s="361"/>
      <c r="AU247" s="361"/>
      <c r="AV247" s="361"/>
      <c r="AW247" s="361"/>
      <c r="AX247" s="361"/>
      <c r="AY247" s="361"/>
      <c r="AZ247" s="361"/>
      <c r="BA247" s="361"/>
      <c r="BB247" s="361"/>
      <c r="BC247" s="361"/>
      <c r="BD247" s="361"/>
      <c r="BE247" s="361"/>
      <c r="BF247" s="361"/>
      <c r="BG247" s="361"/>
      <c r="BH247" s="361"/>
      <c r="BI247" s="361"/>
      <c r="BJ247" s="361"/>
      <c r="BK247" s="361"/>
      <c r="BL247" s="361"/>
      <c r="BM247" s="361"/>
      <c r="BN247" s="361"/>
      <c r="BO247" s="361"/>
      <c r="BP247" s="361"/>
      <c r="BQ247" s="361"/>
      <c r="BR247" s="361"/>
      <c r="BS247" s="361"/>
      <c r="BT247" s="361"/>
      <c r="BU247" s="361"/>
      <c r="BV247" s="361"/>
      <c r="BW247" s="361"/>
      <c r="BX247" s="361"/>
      <c r="BY247" s="362"/>
      <c r="BZ247" s="13"/>
    </row>
    <row r="248" spans="1:78" ht="8.25" customHeight="1">
      <c r="A248" s="360"/>
      <c r="B248" s="361"/>
      <c r="C248" s="361"/>
      <c r="D248" s="361"/>
      <c r="E248" s="361"/>
      <c r="F248" s="361"/>
      <c r="G248" s="361"/>
      <c r="H248" s="361"/>
      <c r="I248" s="361"/>
      <c r="J248" s="361"/>
      <c r="K248" s="361"/>
      <c r="L248" s="361"/>
      <c r="M248" s="361"/>
      <c r="N248" s="361"/>
      <c r="O248" s="361"/>
      <c r="P248" s="361"/>
      <c r="Q248" s="361"/>
      <c r="R248" s="361"/>
      <c r="S248" s="361"/>
      <c r="T248" s="361"/>
      <c r="U248" s="361"/>
      <c r="V248" s="361"/>
      <c r="W248" s="361"/>
      <c r="X248" s="361"/>
      <c r="Y248" s="361"/>
      <c r="Z248" s="361"/>
      <c r="AA248" s="361"/>
      <c r="AB248" s="361"/>
      <c r="AC248" s="361"/>
      <c r="AD248" s="361"/>
      <c r="AE248" s="361"/>
      <c r="AF248" s="361"/>
      <c r="AG248" s="361"/>
      <c r="AH248" s="361"/>
      <c r="AI248" s="361"/>
      <c r="AJ248" s="361"/>
      <c r="AK248" s="361"/>
      <c r="AL248" s="361"/>
      <c r="AM248" s="361"/>
      <c r="AN248" s="361"/>
      <c r="AO248" s="361"/>
      <c r="AP248" s="361"/>
      <c r="AQ248" s="361"/>
      <c r="AR248" s="361"/>
      <c r="AS248" s="361"/>
      <c r="AT248" s="361"/>
      <c r="AU248" s="361"/>
      <c r="AV248" s="361"/>
      <c r="AW248" s="361"/>
      <c r="AX248" s="361"/>
      <c r="AY248" s="361"/>
      <c r="AZ248" s="361"/>
      <c r="BA248" s="361"/>
      <c r="BB248" s="361"/>
      <c r="BC248" s="361"/>
      <c r="BD248" s="361"/>
      <c r="BE248" s="361"/>
      <c r="BF248" s="361"/>
      <c r="BG248" s="361"/>
      <c r="BH248" s="361"/>
      <c r="BI248" s="361"/>
      <c r="BJ248" s="361"/>
      <c r="BK248" s="361"/>
      <c r="BL248" s="361"/>
      <c r="BM248" s="361"/>
      <c r="BN248" s="361"/>
      <c r="BO248" s="361"/>
      <c r="BP248" s="361"/>
      <c r="BQ248" s="361"/>
      <c r="BR248" s="361"/>
      <c r="BS248" s="361"/>
      <c r="BT248" s="361"/>
      <c r="BU248" s="361"/>
      <c r="BV248" s="361"/>
      <c r="BW248" s="361"/>
      <c r="BX248" s="361"/>
      <c r="BY248" s="362"/>
      <c r="BZ248" s="13"/>
    </row>
    <row r="249" spans="1:78" ht="8.25" customHeight="1">
      <c r="A249" s="360"/>
      <c r="B249" s="361"/>
      <c r="C249" s="361"/>
      <c r="D249" s="361"/>
      <c r="E249" s="361"/>
      <c r="F249" s="361"/>
      <c r="G249" s="361"/>
      <c r="H249" s="361"/>
      <c r="I249" s="361"/>
      <c r="J249" s="361"/>
      <c r="K249" s="361"/>
      <c r="L249" s="361"/>
      <c r="M249" s="361"/>
      <c r="N249" s="361"/>
      <c r="O249" s="361"/>
      <c r="P249" s="361"/>
      <c r="Q249" s="361"/>
      <c r="R249" s="361"/>
      <c r="S249" s="361"/>
      <c r="T249" s="361"/>
      <c r="U249" s="361"/>
      <c r="V249" s="361"/>
      <c r="W249" s="361"/>
      <c r="X249" s="361"/>
      <c r="Y249" s="361"/>
      <c r="Z249" s="361"/>
      <c r="AA249" s="361"/>
      <c r="AB249" s="361"/>
      <c r="AC249" s="361"/>
      <c r="AD249" s="361"/>
      <c r="AE249" s="361"/>
      <c r="AF249" s="361"/>
      <c r="AG249" s="361"/>
      <c r="AH249" s="361"/>
      <c r="AI249" s="361"/>
      <c r="AJ249" s="361"/>
      <c r="AK249" s="361"/>
      <c r="AL249" s="361"/>
      <c r="AM249" s="361"/>
      <c r="AN249" s="361"/>
      <c r="AO249" s="361"/>
      <c r="AP249" s="361"/>
      <c r="AQ249" s="361"/>
      <c r="AR249" s="361"/>
      <c r="AS249" s="361"/>
      <c r="AT249" s="361"/>
      <c r="AU249" s="361"/>
      <c r="AV249" s="361"/>
      <c r="AW249" s="361"/>
      <c r="AX249" s="361"/>
      <c r="AY249" s="361"/>
      <c r="AZ249" s="361"/>
      <c r="BA249" s="361"/>
      <c r="BB249" s="361"/>
      <c r="BC249" s="361"/>
      <c r="BD249" s="361"/>
      <c r="BE249" s="361"/>
      <c r="BF249" s="361"/>
      <c r="BG249" s="361"/>
      <c r="BH249" s="361"/>
      <c r="BI249" s="361"/>
      <c r="BJ249" s="361"/>
      <c r="BK249" s="361"/>
      <c r="BL249" s="361"/>
      <c r="BM249" s="361"/>
      <c r="BN249" s="361"/>
      <c r="BO249" s="361"/>
      <c r="BP249" s="361"/>
      <c r="BQ249" s="361"/>
      <c r="BR249" s="361"/>
      <c r="BS249" s="361"/>
      <c r="BT249" s="361"/>
      <c r="BU249" s="361"/>
      <c r="BV249" s="361"/>
      <c r="BW249" s="361"/>
      <c r="BX249" s="361"/>
      <c r="BY249" s="362"/>
      <c r="BZ249" s="13"/>
    </row>
    <row r="250" spans="1:78" ht="8.25" customHeight="1">
      <c r="A250" s="360"/>
      <c r="B250" s="361"/>
      <c r="C250" s="361"/>
      <c r="D250" s="361"/>
      <c r="E250" s="361"/>
      <c r="F250" s="361"/>
      <c r="G250" s="361"/>
      <c r="H250" s="361"/>
      <c r="I250" s="361"/>
      <c r="J250" s="361"/>
      <c r="K250" s="361"/>
      <c r="L250" s="361"/>
      <c r="M250" s="361"/>
      <c r="N250" s="361"/>
      <c r="O250" s="361"/>
      <c r="P250" s="361"/>
      <c r="Q250" s="361"/>
      <c r="R250" s="361"/>
      <c r="S250" s="361"/>
      <c r="T250" s="361"/>
      <c r="U250" s="361"/>
      <c r="V250" s="361"/>
      <c r="W250" s="361"/>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c r="AS250" s="361"/>
      <c r="AT250" s="361"/>
      <c r="AU250" s="361"/>
      <c r="AV250" s="361"/>
      <c r="AW250" s="361"/>
      <c r="AX250" s="361"/>
      <c r="AY250" s="361"/>
      <c r="AZ250" s="361"/>
      <c r="BA250" s="361"/>
      <c r="BB250" s="361"/>
      <c r="BC250" s="361"/>
      <c r="BD250" s="361"/>
      <c r="BE250" s="361"/>
      <c r="BF250" s="361"/>
      <c r="BG250" s="361"/>
      <c r="BH250" s="361"/>
      <c r="BI250" s="361"/>
      <c r="BJ250" s="361"/>
      <c r="BK250" s="361"/>
      <c r="BL250" s="361"/>
      <c r="BM250" s="361"/>
      <c r="BN250" s="361"/>
      <c r="BO250" s="361"/>
      <c r="BP250" s="361"/>
      <c r="BQ250" s="361"/>
      <c r="BR250" s="361"/>
      <c r="BS250" s="361"/>
      <c r="BT250" s="361"/>
      <c r="BU250" s="361"/>
      <c r="BV250" s="361"/>
      <c r="BW250" s="361"/>
      <c r="BX250" s="361"/>
      <c r="BY250" s="362"/>
      <c r="BZ250" s="13"/>
    </row>
    <row r="251" spans="1:78" ht="8.25" customHeight="1">
      <c r="A251" s="360"/>
      <c r="B251" s="361"/>
      <c r="C251" s="361"/>
      <c r="D251" s="361"/>
      <c r="E251" s="361"/>
      <c r="F251" s="361"/>
      <c r="G251" s="361"/>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361"/>
      <c r="AY251" s="361"/>
      <c r="AZ251" s="361"/>
      <c r="BA251" s="361"/>
      <c r="BB251" s="361"/>
      <c r="BC251" s="361"/>
      <c r="BD251" s="361"/>
      <c r="BE251" s="361"/>
      <c r="BF251" s="361"/>
      <c r="BG251" s="361"/>
      <c r="BH251" s="361"/>
      <c r="BI251" s="361"/>
      <c r="BJ251" s="361"/>
      <c r="BK251" s="361"/>
      <c r="BL251" s="361"/>
      <c r="BM251" s="361"/>
      <c r="BN251" s="361"/>
      <c r="BO251" s="361"/>
      <c r="BP251" s="361"/>
      <c r="BQ251" s="361"/>
      <c r="BR251" s="361"/>
      <c r="BS251" s="361"/>
      <c r="BT251" s="361"/>
      <c r="BU251" s="361"/>
      <c r="BV251" s="361"/>
      <c r="BW251" s="361"/>
      <c r="BX251" s="361"/>
      <c r="BY251" s="362"/>
      <c r="BZ251" s="13"/>
    </row>
    <row r="252" spans="1:78" ht="8.25" customHeight="1">
      <c r="A252" s="360"/>
      <c r="B252" s="361"/>
      <c r="C252" s="361"/>
      <c r="D252" s="361"/>
      <c r="E252" s="361"/>
      <c r="F252" s="361"/>
      <c r="G252" s="361"/>
      <c r="H252" s="361"/>
      <c r="I252" s="361"/>
      <c r="J252" s="361"/>
      <c r="K252" s="361"/>
      <c r="L252" s="361"/>
      <c r="M252" s="361"/>
      <c r="N252" s="361"/>
      <c r="O252" s="361"/>
      <c r="P252" s="361"/>
      <c r="Q252" s="361"/>
      <c r="R252" s="361"/>
      <c r="S252" s="361"/>
      <c r="T252" s="361"/>
      <c r="U252" s="361"/>
      <c r="V252" s="361"/>
      <c r="W252" s="361"/>
      <c r="X252" s="361"/>
      <c r="Y252" s="361"/>
      <c r="Z252" s="361"/>
      <c r="AA252" s="361"/>
      <c r="AB252" s="361"/>
      <c r="AC252" s="361"/>
      <c r="AD252" s="361"/>
      <c r="AE252" s="361"/>
      <c r="AF252" s="361"/>
      <c r="AG252" s="361"/>
      <c r="AH252" s="361"/>
      <c r="AI252" s="361"/>
      <c r="AJ252" s="361"/>
      <c r="AK252" s="361"/>
      <c r="AL252" s="361"/>
      <c r="AM252" s="361"/>
      <c r="AN252" s="361"/>
      <c r="AO252" s="361"/>
      <c r="AP252" s="361"/>
      <c r="AQ252" s="361"/>
      <c r="AR252" s="361"/>
      <c r="AS252" s="361"/>
      <c r="AT252" s="361"/>
      <c r="AU252" s="361"/>
      <c r="AV252" s="361"/>
      <c r="AW252" s="361"/>
      <c r="AX252" s="361"/>
      <c r="AY252" s="361"/>
      <c r="AZ252" s="361"/>
      <c r="BA252" s="361"/>
      <c r="BB252" s="361"/>
      <c r="BC252" s="361"/>
      <c r="BD252" s="361"/>
      <c r="BE252" s="361"/>
      <c r="BF252" s="361"/>
      <c r="BG252" s="361"/>
      <c r="BH252" s="361"/>
      <c r="BI252" s="361"/>
      <c r="BJ252" s="361"/>
      <c r="BK252" s="361"/>
      <c r="BL252" s="361"/>
      <c r="BM252" s="361"/>
      <c r="BN252" s="361"/>
      <c r="BO252" s="361"/>
      <c r="BP252" s="361"/>
      <c r="BQ252" s="361"/>
      <c r="BR252" s="361"/>
      <c r="BS252" s="361"/>
      <c r="BT252" s="361"/>
      <c r="BU252" s="361"/>
      <c r="BV252" s="361"/>
      <c r="BW252" s="361"/>
      <c r="BX252" s="361"/>
      <c r="BY252" s="362"/>
      <c r="BZ252" s="13"/>
    </row>
    <row r="253" spans="1:78" ht="8.25" customHeight="1">
      <c r="A253" s="360"/>
      <c r="B253" s="361"/>
      <c r="C253" s="361"/>
      <c r="D253" s="361"/>
      <c r="E253" s="361"/>
      <c r="F253" s="361"/>
      <c r="G253" s="361"/>
      <c r="H253" s="361"/>
      <c r="I253" s="361"/>
      <c r="J253" s="361"/>
      <c r="K253" s="361"/>
      <c r="L253" s="361"/>
      <c r="M253" s="361"/>
      <c r="N253" s="361"/>
      <c r="O253" s="361"/>
      <c r="P253" s="361"/>
      <c r="Q253" s="361"/>
      <c r="R253" s="361"/>
      <c r="S253" s="361"/>
      <c r="T253" s="361"/>
      <c r="U253" s="361"/>
      <c r="V253" s="361"/>
      <c r="W253" s="361"/>
      <c r="X253" s="361"/>
      <c r="Y253" s="361"/>
      <c r="Z253" s="361"/>
      <c r="AA253" s="361"/>
      <c r="AB253" s="361"/>
      <c r="AC253" s="361"/>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361"/>
      <c r="AY253" s="361"/>
      <c r="AZ253" s="361"/>
      <c r="BA253" s="361"/>
      <c r="BB253" s="361"/>
      <c r="BC253" s="361"/>
      <c r="BD253" s="361"/>
      <c r="BE253" s="361"/>
      <c r="BF253" s="361"/>
      <c r="BG253" s="361"/>
      <c r="BH253" s="361"/>
      <c r="BI253" s="361"/>
      <c r="BJ253" s="361"/>
      <c r="BK253" s="361"/>
      <c r="BL253" s="361"/>
      <c r="BM253" s="361"/>
      <c r="BN253" s="361"/>
      <c r="BO253" s="361"/>
      <c r="BP253" s="361"/>
      <c r="BQ253" s="361"/>
      <c r="BR253" s="361"/>
      <c r="BS253" s="361"/>
      <c r="BT253" s="361"/>
      <c r="BU253" s="361"/>
      <c r="BV253" s="361"/>
      <c r="BW253" s="361"/>
      <c r="BX253" s="361"/>
      <c r="BY253" s="362"/>
      <c r="BZ253" s="13"/>
    </row>
    <row r="254" spans="1:78" ht="8.25" customHeight="1">
      <c r="A254" s="360"/>
      <c r="B254" s="361"/>
      <c r="C254" s="361"/>
      <c r="D254" s="361"/>
      <c r="E254" s="361"/>
      <c r="F254" s="361"/>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1"/>
      <c r="AY254" s="361"/>
      <c r="AZ254" s="361"/>
      <c r="BA254" s="361"/>
      <c r="BB254" s="361"/>
      <c r="BC254" s="361"/>
      <c r="BD254" s="361"/>
      <c r="BE254" s="361"/>
      <c r="BF254" s="361"/>
      <c r="BG254" s="361"/>
      <c r="BH254" s="361"/>
      <c r="BI254" s="361"/>
      <c r="BJ254" s="361"/>
      <c r="BK254" s="361"/>
      <c r="BL254" s="361"/>
      <c r="BM254" s="361"/>
      <c r="BN254" s="361"/>
      <c r="BO254" s="361"/>
      <c r="BP254" s="361"/>
      <c r="BQ254" s="361"/>
      <c r="BR254" s="361"/>
      <c r="BS254" s="361"/>
      <c r="BT254" s="361"/>
      <c r="BU254" s="361"/>
      <c r="BV254" s="361"/>
      <c r="BW254" s="361"/>
      <c r="BX254" s="361"/>
      <c r="BY254" s="362"/>
      <c r="BZ254" s="13"/>
    </row>
    <row r="255" spans="1:78" ht="8.25" customHeight="1">
      <c r="A255" s="360"/>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1"/>
      <c r="AY255" s="361"/>
      <c r="AZ255" s="361"/>
      <c r="BA255" s="361"/>
      <c r="BB255" s="361"/>
      <c r="BC255" s="361"/>
      <c r="BD255" s="361"/>
      <c r="BE255" s="361"/>
      <c r="BF255" s="361"/>
      <c r="BG255" s="361"/>
      <c r="BH255" s="361"/>
      <c r="BI255" s="361"/>
      <c r="BJ255" s="361"/>
      <c r="BK255" s="361"/>
      <c r="BL255" s="361"/>
      <c r="BM255" s="361"/>
      <c r="BN255" s="361"/>
      <c r="BO255" s="361"/>
      <c r="BP255" s="361"/>
      <c r="BQ255" s="361"/>
      <c r="BR255" s="361"/>
      <c r="BS255" s="361"/>
      <c r="BT255" s="361"/>
      <c r="BU255" s="361"/>
      <c r="BV255" s="361"/>
      <c r="BW255" s="361"/>
      <c r="BX255" s="361"/>
      <c r="BY255" s="362"/>
      <c r="BZ255" s="13"/>
    </row>
    <row r="256" spans="1:78" ht="8.25" customHeight="1">
      <c r="A256" s="360"/>
      <c r="B256" s="361"/>
      <c r="C256" s="361"/>
      <c r="D256" s="361"/>
      <c r="E256" s="361"/>
      <c r="F256" s="361"/>
      <c r="G256" s="361"/>
      <c r="H256" s="361"/>
      <c r="I256" s="361"/>
      <c r="J256" s="361"/>
      <c r="K256" s="361"/>
      <c r="L256" s="361"/>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1"/>
      <c r="AY256" s="361"/>
      <c r="AZ256" s="361"/>
      <c r="BA256" s="361"/>
      <c r="BB256" s="361"/>
      <c r="BC256" s="361"/>
      <c r="BD256" s="361"/>
      <c r="BE256" s="361"/>
      <c r="BF256" s="361"/>
      <c r="BG256" s="361"/>
      <c r="BH256" s="361"/>
      <c r="BI256" s="361"/>
      <c r="BJ256" s="361"/>
      <c r="BK256" s="361"/>
      <c r="BL256" s="361"/>
      <c r="BM256" s="361"/>
      <c r="BN256" s="361"/>
      <c r="BO256" s="361"/>
      <c r="BP256" s="361"/>
      <c r="BQ256" s="361"/>
      <c r="BR256" s="361"/>
      <c r="BS256" s="361"/>
      <c r="BT256" s="361"/>
      <c r="BU256" s="361"/>
      <c r="BV256" s="361"/>
      <c r="BW256" s="361"/>
      <c r="BX256" s="361"/>
      <c r="BY256" s="362"/>
      <c r="BZ256" s="13"/>
    </row>
    <row r="257" spans="1:78" ht="8.25" customHeight="1">
      <c r="A257" s="360"/>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1"/>
      <c r="AY257" s="361"/>
      <c r="AZ257" s="361"/>
      <c r="BA257" s="361"/>
      <c r="BB257" s="361"/>
      <c r="BC257" s="361"/>
      <c r="BD257" s="361"/>
      <c r="BE257" s="361"/>
      <c r="BF257" s="361"/>
      <c r="BG257" s="361"/>
      <c r="BH257" s="361"/>
      <c r="BI257" s="361"/>
      <c r="BJ257" s="361"/>
      <c r="BK257" s="361"/>
      <c r="BL257" s="361"/>
      <c r="BM257" s="361"/>
      <c r="BN257" s="361"/>
      <c r="BO257" s="361"/>
      <c r="BP257" s="361"/>
      <c r="BQ257" s="361"/>
      <c r="BR257" s="361"/>
      <c r="BS257" s="361"/>
      <c r="BT257" s="361"/>
      <c r="BU257" s="361"/>
      <c r="BV257" s="361"/>
      <c r="BW257" s="361"/>
      <c r="BX257" s="361"/>
      <c r="BY257" s="362"/>
      <c r="BZ257" s="13"/>
    </row>
    <row r="258" spans="1:78" ht="8.25" customHeight="1">
      <c r="A258" s="360"/>
      <c r="B258" s="361"/>
      <c r="C258" s="361"/>
      <c r="D258" s="361"/>
      <c r="E258" s="361"/>
      <c r="F258" s="361"/>
      <c r="G258" s="361"/>
      <c r="H258" s="361"/>
      <c r="I258" s="361"/>
      <c r="J258" s="361"/>
      <c r="K258" s="361"/>
      <c r="L258" s="361"/>
      <c r="M258" s="361"/>
      <c r="N258" s="361"/>
      <c r="O258" s="361"/>
      <c r="P258" s="361"/>
      <c r="Q258" s="361"/>
      <c r="R258" s="361"/>
      <c r="S258" s="361"/>
      <c r="T258" s="361"/>
      <c r="U258" s="361"/>
      <c r="V258" s="361"/>
      <c r="W258" s="361"/>
      <c r="X258" s="361"/>
      <c r="Y258" s="361"/>
      <c r="Z258" s="361"/>
      <c r="AA258" s="361"/>
      <c r="AB258" s="361"/>
      <c r="AC258" s="361"/>
      <c r="AD258" s="361"/>
      <c r="AE258" s="361"/>
      <c r="AF258" s="361"/>
      <c r="AG258" s="361"/>
      <c r="AH258" s="361"/>
      <c r="AI258" s="361"/>
      <c r="AJ258" s="361"/>
      <c r="AK258" s="361"/>
      <c r="AL258" s="361"/>
      <c r="AM258" s="361"/>
      <c r="AN258" s="361"/>
      <c r="AO258" s="361"/>
      <c r="AP258" s="361"/>
      <c r="AQ258" s="361"/>
      <c r="AR258" s="361"/>
      <c r="AS258" s="361"/>
      <c r="AT258" s="361"/>
      <c r="AU258" s="361"/>
      <c r="AV258" s="361"/>
      <c r="AW258" s="361"/>
      <c r="AX258" s="361"/>
      <c r="AY258" s="361"/>
      <c r="AZ258" s="361"/>
      <c r="BA258" s="361"/>
      <c r="BB258" s="361"/>
      <c r="BC258" s="361"/>
      <c r="BD258" s="361"/>
      <c r="BE258" s="361"/>
      <c r="BF258" s="361"/>
      <c r="BG258" s="361"/>
      <c r="BH258" s="361"/>
      <c r="BI258" s="361"/>
      <c r="BJ258" s="361"/>
      <c r="BK258" s="361"/>
      <c r="BL258" s="361"/>
      <c r="BM258" s="361"/>
      <c r="BN258" s="361"/>
      <c r="BO258" s="361"/>
      <c r="BP258" s="361"/>
      <c r="BQ258" s="361"/>
      <c r="BR258" s="361"/>
      <c r="BS258" s="361"/>
      <c r="BT258" s="361"/>
      <c r="BU258" s="361"/>
      <c r="BV258" s="361"/>
      <c r="BW258" s="361"/>
      <c r="BX258" s="361"/>
      <c r="BY258" s="362"/>
      <c r="BZ258" s="13"/>
    </row>
    <row r="259" spans="1:78" ht="8.25" customHeight="1">
      <c r="A259" s="360"/>
      <c r="B259" s="361"/>
      <c r="C259" s="361"/>
      <c r="D259" s="361"/>
      <c r="E259" s="361"/>
      <c r="F259" s="361"/>
      <c r="G259" s="361"/>
      <c r="H259" s="361"/>
      <c r="I259" s="361"/>
      <c r="J259" s="361"/>
      <c r="K259" s="361"/>
      <c r="L259" s="361"/>
      <c r="M259" s="361"/>
      <c r="N259" s="361"/>
      <c r="O259" s="361"/>
      <c r="P259" s="361"/>
      <c r="Q259" s="361"/>
      <c r="R259" s="361"/>
      <c r="S259" s="361"/>
      <c r="T259" s="361"/>
      <c r="U259" s="361"/>
      <c r="V259" s="361"/>
      <c r="W259" s="361"/>
      <c r="X259" s="361"/>
      <c r="Y259" s="361"/>
      <c r="Z259" s="361"/>
      <c r="AA259" s="361"/>
      <c r="AB259" s="361"/>
      <c r="AC259" s="361"/>
      <c r="AD259" s="361"/>
      <c r="AE259" s="361"/>
      <c r="AF259" s="361"/>
      <c r="AG259" s="361"/>
      <c r="AH259" s="361"/>
      <c r="AI259" s="361"/>
      <c r="AJ259" s="361"/>
      <c r="AK259" s="361"/>
      <c r="AL259" s="361"/>
      <c r="AM259" s="361"/>
      <c r="AN259" s="361"/>
      <c r="AO259" s="361"/>
      <c r="AP259" s="361"/>
      <c r="AQ259" s="361"/>
      <c r="AR259" s="361"/>
      <c r="AS259" s="361"/>
      <c r="AT259" s="361"/>
      <c r="AU259" s="361"/>
      <c r="AV259" s="361"/>
      <c r="AW259" s="361"/>
      <c r="AX259" s="361"/>
      <c r="AY259" s="361"/>
      <c r="AZ259" s="361"/>
      <c r="BA259" s="361"/>
      <c r="BB259" s="361"/>
      <c r="BC259" s="361"/>
      <c r="BD259" s="361"/>
      <c r="BE259" s="361"/>
      <c r="BF259" s="361"/>
      <c r="BG259" s="361"/>
      <c r="BH259" s="361"/>
      <c r="BI259" s="361"/>
      <c r="BJ259" s="361"/>
      <c r="BK259" s="361"/>
      <c r="BL259" s="361"/>
      <c r="BM259" s="361"/>
      <c r="BN259" s="361"/>
      <c r="BO259" s="361"/>
      <c r="BP259" s="361"/>
      <c r="BQ259" s="361"/>
      <c r="BR259" s="361"/>
      <c r="BS259" s="361"/>
      <c r="BT259" s="361"/>
      <c r="BU259" s="361"/>
      <c r="BV259" s="361"/>
      <c r="BW259" s="361"/>
      <c r="BX259" s="361"/>
      <c r="BY259" s="362"/>
      <c r="BZ259" s="13"/>
    </row>
    <row r="260" spans="1:78" ht="8.25" customHeight="1">
      <c r="A260" s="360"/>
      <c r="B260" s="361"/>
      <c r="C260" s="361"/>
      <c r="D260" s="361"/>
      <c r="E260" s="361"/>
      <c r="F260" s="361"/>
      <c r="G260" s="361"/>
      <c r="H260" s="361"/>
      <c r="I260" s="361"/>
      <c r="J260" s="361"/>
      <c r="K260" s="361"/>
      <c r="L260" s="361"/>
      <c r="M260" s="361"/>
      <c r="N260" s="361"/>
      <c r="O260" s="361"/>
      <c r="P260" s="361"/>
      <c r="Q260" s="361"/>
      <c r="R260" s="361"/>
      <c r="S260" s="361"/>
      <c r="T260" s="361"/>
      <c r="U260" s="361"/>
      <c r="V260" s="361"/>
      <c r="W260" s="361"/>
      <c r="X260" s="361"/>
      <c r="Y260" s="361"/>
      <c r="Z260" s="361"/>
      <c r="AA260" s="361"/>
      <c r="AB260" s="361"/>
      <c r="AC260" s="361"/>
      <c r="AD260" s="361"/>
      <c r="AE260" s="361"/>
      <c r="AF260" s="361"/>
      <c r="AG260" s="361"/>
      <c r="AH260" s="361"/>
      <c r="AI260" s="361"/>
      <c r="AJ260" s="361"/>
      <c r="AK260" s="361"/>
      <c r="AL260" s="361"/>
      <c r="AM260" s="361"/>
      <c r="AN260" s="361"/>
      <c r="AO260" s="361"/>
      <c r="AP260" s="361"/>
      <c r="AQ260" s="361"/>
      <c r="AR260" s="361"/>
      <c r="AS260" s="361"/>
      <c r="AT260" s="361"/>
      <c r="AU260" s="361"/>
      <c r="AV260" s="361"/>
      <c r="AW260" s="361"/>
      <c r="AX260" s="361"/>
      <c r="AY260" s="361"/>
      <c r="AZ260" s="361"/>
      <c r="BA260" s="361"/>
      <c r="BB260" s="361"/>
      <c r="BC260" s="361"/>
      <c r="BD260" s="361"/>
      <c r="BE260" s="361"/>
      <c r="BF260" s="361"/>
      <c r="BG260" s="361"/>
      <c r="BH260" s="361"/>
      <c r="BI260" s="361"/>
      <c r="BJ260" s="361"/>
      <c r="BK260" s="361"/>
      <c r="BL260" s="361"/>
      <c r="BM260" s="361"/>
      <c r="BN260" s="361"/>
      <c r="BO260" s="361"/>
      <c r="BP260" s="361"/>
      <c r="BQ260" s="361"/>
      <c r="BR260" s="361"/>
      <c r="BS260" s="361"/>
      <c r="BT260" s="361"/>
      <c r="BU260" s="361"/>
      <c r="BV260" s="361"/>
      <c r="BW260" s="361"/>
      <c r="BX260" s="361"/>
      <c r="BY260" s="362"/>
      <c r="BZ260" s="13"/>
    </row>
    <row r="261" spans="1:78" ht="8.25" customHeight="1">
      <c r="A261" s="360"/>
      <c r="B261" s="361"/>
      <c r="C261" s="361"/>
      <c r="D261" s="361"/>
      <c r="E261" s="361"/>
      <c r="F261" s="361"/>
      <c r="G261" s="361"/>
      <c r="H261" s="361"/>
      <c r="I261" s="361"/>
      <c r="J261" s="361"/>
      <c r="K261" s="361"/>
      <c r="L261" s="361"/>
      <c r="M261" s="361"/>
      <c r="N261" s="361"/>
      <c r="O261" s="361"/>
      <c r="P261" s="361"/>
      <c r="Q261" s="361"/>
      <c r="R261" s="361"/>
      <c r="S261" s="361"/>
      <c r="T261" s="361"/>
      <c r="U261" s="361"/>
      <c r="V261" s="361"/>
      <c r="W261" s="361"/>
      <c r="X261" s="361"/>
      <c r="Y261" s="361"/>
      <c r="Z261" s="361"/>
      <c r="AA261" s="361"/>
      <c r="AB261" s="361"/>
      <c r="AC261" s="361"/>
      <c r="AD261" s="361"/>
      <c r="AE261" s="361"/>
      <c r="AF261" s="361"/>
      <c r="AG261" s="361"/>
      <c r="AH261" s="361"/>
      <c r="AI261" s="361"/>
      <c r="AJ261" s="361"/>
      <c r="AK261" s="361"/>
      <c r="AL261" s="361"/>
      <c r="AM261" s="361"/>
      <c r="AN261" s="361"/>
      <c r="AO261" s="361"/>
      <c r="AP261" s="361"/>
      <c r="AQ261" s="361"/>
      <c r="AR261" s="361"/>
      <c r="AS261" s="361"/>
      <c r="AT261" s="361"/>
      <c r="AU261" s="361"/>
      <c r="AV261" s="361"/>
      <c r="AW261" s="361"/>
      <c r="AX261" s="361"/>
      <c r="AY261" s="361"/>
      <c r="AZ261" s="361"/>
      <c r="BA261" s="361"/>
      <c r="BB261" s="361"/>
      <c r="BC261" s="361"/>
      <c r="BD261" s="361"/>
      <c r="BE261" s="361"/>
      <c r="BF261" s="361"/>
      <c r="BG261" s="361"/>
      <c r="BH261" s="361"/>
      <c r="BI261" s="361"/>
      <c r="BJ261" s="361"/>
      <c r="BK261" s="361"/>
      <c r="BL261" s="361"/>
      <c r="BM261" s="361"/>
      <c r="BN261" s="361"/>
      <c r="BO261" s="361"/>
      <c r="BP261" s="361"/>
      <c r="BQ261" s="361"/>
      <c r="BR261" s="361"/>
      <c r="BS261" s="361"/>
      <c r="BT261" s="361"/>
      <c r="BU261" s="361"/>
      <c r="BV261" s="361"/>
      <c r="BW261" s="361"/>
      <c r="BX261" s="361"/>
      <c r="BY261" s="362"/>
      <c r="BZ261" s="13"/>
    </row>
    <row r="262" spans="1:78" ht="8.25" customHeight="1">
      <c r="A262" s="363"/>
      <c r="B262" s="364"/>
      <c r="C262" s="364"/>
      <c r="D262" s="364"/>
      <c r="E262" s="364"/>
      <c r="F262" s="364"/>
      <c r="G262" s="364"/>
      <c r="H262" s="364"/>
      <c r="I262" s="364"/>
      <c r="J262" s="364"/>
      <c r="K262" s="364"/>
      <c r="L262" s="364"/>
      <c r="M262" s="364"/>
      <c r="N262" s="364"/>
      <c r="O262" s="364"/>
      <c r="P262" s="364"/>
      <c r="Q262" s="364"/>
      <c r="R262" s="364"/>
      <c r="S262" s="364"/>
      <c r="T262" s="364"/>
      <c r="U262" s="364"/>
      <c r="V262" s="364"/>
      <c r="W262" s="364"/>
      <c r="X262" s="364"/>
      <c r="Y262" s="364"/>
      <c r="Z262" s="364"/>
      <c r="AA262" s="364"/>
      <c r="AB262" s="364"/>
      <c r="AC262" s="364"/>
      <c r="AD262" s="364"/>
      <c r="AE262" s="364"/>
      <c r="AF262" s="364"/>
      <c r="AG262" s="364"/>
      <c r="AH262" s="364"/>
      <c r="AI262" s="364"/>
      <c r="AJ262" s="364"/>
      <c r="AK262" s="364"/>
      <c r="AL262" s="364"/>
      <c r="AM262" s="364"/>
      <c r="AN262" s="364"/>
      <c r="AO262" s="364"/>
      <c r="AP262" s="364"/>
      <c r="AQ262" s="364"/>
      <c r="AR262" s="364"/>
      <c r="AS262" s="364"/>
      <c r="AT262" s="364"/>
      <c r="AU262" s="364"/>
      <c r="AV262" s="364"/>
      <c r="AW262" s="364"/>
      <c r="AX262" s="364"/>
      <c r="AY262" s="364"/>
      <c r="AZ262" s="364"/>
      <c r="BA262" s="364"/>
      <c r="BB262" s="364"/>
      <c r="BC262" s="364"/>
      <c r="BD262" s="364"/>
      <c r="BE262" s="364"/>
      <c r="BF262" s="364"/>
      <c r="BG262" s="364"/>
      <c r="BH262" s="364"/>
      <c r="BI262" s="364"/>
      <c r="BJ262" s="364"/>
      <c r="BK262" s="364"/>
      <c r="BL262" s="364"/>
      <c r="BM262" s="364"/>
      <c r="BN262" s="364"/>
      <c r="BO262" s="364"/>
      <c r="BP262" s="364"/>
      <c r="BQ262" s="364"/>
      <c r="BR262" s="364"/>
      <c r="BS262" s="364"/>
      <c r="BT262" s="364"/>
      <c r="BU262" s="364"/>
      <c r="BV262" s="364"/>
      <c r="BW262" s="364"/>
      <c r="BX262" s="364"/>
      <c r="BY262" s="365"/>
      <c r="BZ262" s="13"/>
    </row>
    <row r="263" spans="1:78" ht="5.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13"/>
    </row>
    <row r="264" spans="1:78" ht="5.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13"/>
    </row>
    <row r="265" spans="1:78" ht="18"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13"/>
    </row>
    <row r="266" spans="1:78" ht="5.25" customHeight="1">
      <c r="A266" s="33"/>
      <c r="B266" s="33"/>
      <c r="C266" s="33"/>
      <c r="D266" s="33"/>
      <c r="E266" s="33"/>
      <c r="F266" s="33"/>
      <c r="G266" s="33"/>
      <c r="H266" s="33"/>
      <c r="I266" s="33"/>
      <c r="J266" s="33"/>
      <c r="K266" s="33"/>
      <c r="L266" s="38"/>
      <c r="M266" s="38"/>
      <c r="N266" s="38"/>
      <c r="O266" s="38"/>
      <c r="P266" s="38"/>
      <c r="Q266" s="39"/>
      <c r="R266" s="38"/>
      <c r="S266" s="38"/>
      <c r="T266" s="38"/>
      <c r="U266" s="38"/>
      <c r="V266" s="38"/>
      <c r="W266" s="38"/>
      <c r="X266" s="25"/>
      <c r="Y266" s="25"/>
      <c r="Z266" s="25"/>
      <c r="AA266" s="25"/>
      <c r="AB266" s="25"/>
      <c r="AC266" s="25"/>
      <c r="AD266" s="25"/>
      <c r="AE266" s="25"/>
      <c r="AF266" s="25"/>
      <c r="AG266" s="25"/>
      <c r="AH266" s="25"/>
      <c r="AI266" s="25"/>
      <c r="AJ266" s="25"/>
      <c r="AK266" s="25"/>
      <c r="AL266" s="25"/>
      <c r="AM266" s="25"/>
      <c r="AN266" s="25"/>
      <c r="AO266" s="38"/>
      <c r="AP266" s="38"/>
      <c r="AQ266" s="38"/>
      <c r="AR266" s="38"/>
      <c r="AS266" s="38"/>
      <c r="AT266" s="38"/>
      <c r="AU266" s="38"/>
      <c r="AV266" s="38"/>
      <c r="AW266" s="38"/>
      <c r="AX266" s="38"/>
      <c r="AY266" s="38"/>
      <c r="AZ266" s="25"/>
      <c r="BA266" s="25"/>
      <c r="BB266" s="25"/>
      <c r="BC266" s="25"/>
      <c r="BD266" s="25"/>
      <c r="BE266" s="25"/>
      <c r="BF266" s="25"/>
      <c r="BG266" s="25"/>
      <c r="BH266" s="25"/>
      <c r="BI266" s="25"/>
      <c r="BJ266" s="25"/>
      <c r="BK266" s="25"/>
      <c r="BL266" s="25"/>
      <c r="BM266" s="25"/>
      <c r="BN266" s="25"/>
      <c r="BO266" s="25"/>
      <c r="BP266" s="38"/>
      <c r="BQ266" s="38"/>
      <c r="BR266" s="38"/>
      <c r="BS266" s="38"/>
      <c r="BT266" s="38"/>
      <c r="BU266" s="38"/>
      <c r="BV266" s="38"/>
      <c r="BW266" s="38"/>
      <c r="BX266" s="38"/>
      <c r="BY266" s="38"/>
      <c r="BZ266" s="13"/>
    </row>
    <row r="267" spans="1:78" ht="5.25" customHeight="1">
      <c r="A267" s="33"/>
      <c r="B267" s="33"/>
      <c r="C267" s="33"/>
      <c r="D267" s="33"/>
      <c r="E267" s="33"/>
      <c r="F267" s="33"/>
      <c r="G267" s="33"/>
      <c r="H267" s="33"/>
      <c r="I267" s="33"/>
      <c r="J267" s="33"/>
      <c r="K267" s="33"/>
      <c r="L267" s="38"/>
      <c r="M267" s="38"/>
      <c r="N267" s="38"/>
      <c r="O267" s="38"/>
      <c r="P267" s="38"/>
      <c r="Q267" s="39"/>
      <c r="R267" s="38"/>
      <c r="S267" s="38"/>
      <c r="T267" s="38"/>
      <c r="U267" s="38"/>
      <c r="V267" s="38"/>
      <c r="W267" s="38"/>
      <c r="X267" s="25"/>
      <c r="Y267" s="25"/>
      <c r="Z267" s="25"/>
      <c r="AA267" s="25"/>
      <c r="AB267" s="25"/>
      <c r="AC267" s="25"/>
      <c r="AD267" s="25"/>
      <c r="AE267" s="25"/>
      <c r="AF267" s="25"/>
      <c r="AG267" s="25"/>
      <c r="AH267" s="25"/>
      <c r="AI267" s="25"/>
      <c r="AJ267" s="25"/>
      <c r="AK267" s="25"/>
      <c r="AL267" s="25"/>
      <c r="AM267" s="25"/>
      <c r="AN267" s="25"/>
      <c r="AO267" s="38"/>
      <c r="AP267" s="38"/>
      <c r="AQ267" s="38"/>
      <c r="AR267" s="38"/>
      <c r="AS267" s="38"/>
      <c r="AT267" s="38"/>
      <c r="AU267" s="38"/>
      <c r="AV267" s="38"/>
      <c r="AW267" s="38"/>
      <c r="AX267" s="38"/>
      <c r="AY267" s="38"/>
      <c r="AZ267" s="25"/>
      <c r="BA267" s="25"/>
      <c r="BB267" s="25"/>
      <c r="BC267" s="25"/>
      <c r="BD267" s="25"/>
      <c r="BE267" s="25"/>
      <c r="BF267" s="25"/>
      <c r="BG267" s="25"/>
      <c r="BH267" s="25"/>
      <c r="BI267" s="25"/>
      <c r="BJ267" s="25"/>
      <c r="BK267" s="25"/>
      <c r="BL267" s="25"/>
      <c r="BM267" s="25"/>
      <c r="BN267" s="25"/>
      <c r="BO267" s="25"/>
      <c r="BP267" s="38"/>
      <c r="BQ267" s="38"/>
      <c r="BR267" s="38"/>
      <c r="BS267" s="38"/>
      <c r="BT267" s="38"/>
      <c r="BU267" s="38"/>
      <c r="BV267" s="38"/>
      <c r="BW267" s="38"/>
      <c r="BX267" s="38"/>
      <c r="BY267" s="38"/>
      <c r="BZ267" s="13"/>
    </row>
    <row r="268" spans="1:78" ht="6" customHeight="1">
      <c r="A268" s="33"/>
      <c r="B268" s="33"/>
      <c r="C268" s="33"/>
      <c r="D268" s="33"/>
      <c r="E268" s="33"/>
      <c r="F268" s="33"/>
      <c r="G268" s="33"/>
      <c r="H268" s="33"/>
      <c r="I268" s="33"/>
      <c r="J268" s="33"/>
      <c r="K268" s="33"/>
      <c r="L268" s="38"/>
      <c r="M268" s="38"/>
      <c r="N268" s="38"/>
      <c r="O268" s="38"/>
      <c r="P268" s="38"/>
      <c r="Q268" s="39"/>
      <c r="R268" s="38"/>
      <c r="S268" s="38"/>
      <c r="T268" s="38"/>
      <c r="U268" s="38"/>
      <c r="V268" s="38"/>
      <c r="W268" s="38"/>
      <c r="X268" s="25"/>
      <c r="Y268" s="25"/>
      <c r="Z268" s="25"/>
      <c r="AA268" s="25"/>
      <c r="AB268" s="25"/>
      <c r="AC268" s="25"/>
      <c r="AD268" s="25"/>
      <c r="AE268" s="25"/>
      <c r="AF268" s="25"/>
      <c r="AG268" s="25"/>
      <c r="AH268" s="25"/>
      <c r="AI268" s="25"/>
      <c r="AJ268" s="25"/>
      <c r="AK268" s="25"/>
      <c r="AL268" s="25"/>
      <c r="AM268" s="25"/>
      <c r="AN268" s="25"/>
      <c r="AO268" s="38"/>
      <c r="AP268" s="38"/>
      <c r="AQ268" s="38"/>
      <c r="AR268" s="38"/>
      <c r="AS268" s="38"/>
      <c r="AT268" s="38"/>
      <c r="AU268" s="38"/>
      <c r="AV268" s="38"/>
      <c r="AW268" s="38"/>
      <c r="AX268" s="38"/>
      <c r="AY268" s="38"/>
      <c r="AZ268" s="25"/>
      <c r="BA268" s="25"/>
      <c r="BB268" s="25"/>
      <c r="BC268" s="25"/>
      <c r="BD268" s="25"/>
      <c r="BE268" s="25"/>
      <c r="BF268" s="25"/>
      <c r="BG268" s="25"/>
      <c r="BH268" s="25"/>
      <c r="BI268" s="25"/>
      <c r="BJ268" s="25"/>
      <c r="BK268" s="25"/>
      <c r="BL268" s="25"/>
      <c r="BM268" s="25"/>
      <c r="BN268" s="25"/>
      <c r="BO268" s="25"/>
      <c r="BP268" s="38"/>
      <c r="BQ268" s="38"/>
      <c r="BR268" s="38"/>
      <c r="BS268" s="38"/>
      <c r="BT268" s="38"/>
      <c r="BU268" s="38"/>
      <c r="BV268" s="38"/>
      <c r="BW268" s="38"/>
      <c r="BX268" s="38"/>
      <c r="BY268" s="38"/>
      <c r="BZ268" s="13"/>
    </row>
    <row r="269" spans="1:78" ht="5.25" customHeight="1">
      <c r="A269" s="33"/>
      <c r="B269" s="33"/>
      <c r="C269" s="33"/>
      <c r="D269" s="33"/>
      <c r="E269" s="33"/>
      <c r="F269" s="33"/>
      <c r="G269" s="33"/>
      <c r="H269" s="33"/>
      <c r="I269" s="33"/>
      <c r="J269" s="33"/>
      <c r="K269" s="33"/>
      <c r="L269" s="38"/>
      <c r="M269" s="38"/>
      <c r="N269" s="38"/>
      <c r="O269" s="38"/>
      <c r="P269" s="38"/>
      <c r="Q269" s="39"/>
      <c r="R269" s="38"/>
      <c r="S269" s="38"/>
      <c r="T269" s="38"/>
      <c r="U269" s="38"/>
      <c r="V269" s="38"/>
      <c r="W269" s="38"/>
      <c r="X269" s="25"/>
      <c r="Y269" s="25"/>
      <c r="Z269" s="25"/>
      <c r="AA269" s="25"/>
      <c r="AB269" s="25"/>
      <c r="AC269" s="25"/>
      <c r="AD269" s="25"/>
      <c r="AE269" s="25"/>
      <c r="AF269" s="25"/>
      <c r="AG269" s="25"/>
      <c r="AH269" s="25"/>
      <c r="AI269" s="25"/>
      <c r="AJ269" s="25"/>
      <c r="AK269" s="25"/>
      <c r="AL269" s="25"/>
      <c r="AM269" s="25"/>
      <c r="AN269" s="25"/>
      <c r="AO269" s="38"/>
      <c r="AP269" s="38"/>
      <c r="AQ269" s="38"/>
      <c r="AR269" s="38"/>
      <c r="AS269" s="38"/>
      <c r="AT269" s="38"/>
      <c r="AU269" s="38"/>
      <c r="AV269" s="38"/>
      <c r="AW269" s="38"/>
      <c r="AX269" s="38"/>
      <c r="AY269" s="38"/>
      <c r="AZ269" s="25"/>
      <c r="BA269" s="25"/>
      <c r="BB269" s="25"/>
      <c r="BC269" s="25"/>
      <c r="BD269" s="25"/>
      <c r="BE269" s="25"/>
      <c r="BF269" s="25"/>
      <c r="BG269" s="25"/>
      <c r="BH269" s="25"/>
      <c r="BI269" s="25"/>
      <c r="BJ269" s="25"/>
      <c r="BK269" s="25"/>
      <c r="BL269" s="25"/>
      <c r="BM269" s="25"/>
      <c r="BN269" s="25"/>
      <c r="BO269" s="25"/>
      <c r="BP269" s="38"/>
      <c r="BQ269" s="38"/>
      <c r="BR269" s="38"/>
      <c r="BS269" s="38"/>
      <c r="BT269" s="38"/>
      <c r="BU269" s="38"/>
      <c r="BV269" s="38"/>
      <c r="BW269" s="38"/>
      <c r="BX269" s="38"/>
      <c r="BY269" s="38"/>
      <c r="BZ269" s="13"/>
    </row>
    <row r="270" spans="1:78" ht="5.25" customHeight="1">
      <c r="A270" s="33"/>
      <c r="B270" s="33"/>
      <c r="C270" s="33"/>
      <c r="D270" s="33"/>
      <c r="E270" s="33"/>
      <c r="F270" s="33"/>
      <c r="G270" s="33"/>
      <c r="H270" s="33"/>
      <c r="I270" s="33"/>
      <c r="J270" s="33"/>
      <c r="K270" s="33"/>
      <c r="L270" s="38"/>
      <c r="M270" s="38"/>
      <c r="N270" s="38"/>
      <c r="O270" s="38"/>
      <c r="P270" s="38"/>
      <c r="Q270" s="39"/>
      <c r="R270" s="38"/>
      <c r="S270" s="38"/>
      <c r="T270" s="38"/>
      <c r="U270" s="38"/>
      <c r="V270" s="38"/>
      <c r="W270" s="38"/>
      <c r="X270" s="25"/>
      <c r="Y270" s="25"/>
      <c r="Z270" s="25"/>
      <c r="AA270" s="25"/>
      <c r="AB270" s="25"/>
      <c r="AC270" s="25"/>
      <c r="AD270" s="25"/>
      <c r="AE270" s="25"/>
      <c r="AF270" s="25"/>
      <c r="AG270" s="25"/>
      <c r="AH270" s="25"/>
      <c r="AI270" s="25"/>
      <c r="AJ270" s="25"/>
      <c r="AK270" s="25"/>
      <c r="AL270" s="25"/>
      <c r="AM270" s="25"/>
      <c r="AN270" s="25"/>
      <c r="AO270" s="38"/>
      <c r="AP270" s="38"/>
      <c r="AQ270" s="38"/>
      <c r="AR270" s="38"/>
      <c r="AS270" s="38"/>
      <c r="AT270" s="38"/>
      <c r="AU270" s="38"/>
      <c r="AV270" s="38"/>
      <c r="AW270" s="38"/>
      <c r="AX270" s="38"/>
      <c r="AY270" s="38"/>
      <c r="AZ270" s="25"/>
      <c r="BA270" s="25"/>
      <c r="BB270" s="25"/>
      <c r="BC270" s="25"/>
      <c r="BD270" s="25"/>
      <c r="BE270" s="25"/>
      <c r="BF270" s="25"/>
      <c r="BG270" s="25"/>
      <c r="BH270" s="25"/>
      <c r="BI270" s="25"/>
      <c r="BJ270" s="25"/>
      <c r="BK270" s="25"/>
      <c r="BL270" s="25"/>
      <c r="BM270" s="25"/>
      <c r="BN270" s="25"/>
      <c r="BO270" s="25"/>
      <c r="BP270" s="38"/>
      <c r="BQ270" s="38"/>
      <c r="BR270" s="38"/>
      <c r="BS270" s="38"/>
      <c r="BT270" s="38"/>
      <c r="BU270" s="38"/>
      <c r="BV270" s="38"/>
      <c r="BW270" s="38"/>
      <c r="BX270" s="38"/>
      <c r="BY270" s="38"/>
      <c r="BZ270" s="13"/>
    </row>
    <row r="271" spans="1:78" ht="6"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5.25"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6"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40"/>
      <c r="BA275" s="40"/>
      <c r="BB275" s="40"/>
      <c r="BC275" s="40"/>
      <c r="BD275" s="40"/>
      <c r="BE275" s="40"/>
      <c r="BF275" s="40"/>
      <c r="BG275" s="40"/>
      <c r="BH275" s="40"/>
      <c r="BI275" s="40"/>
      <c r="BJ275" s="40"/>
      <c r="BK275" s="40"/>
      <c r="BL275" s="40"/>
      <c r="BM275" s="40"/>
      <c r="BN275" s="40"/>
      <c r="BO275" s="40"/>
      <c r="BP275" s="38"/>
      <c r="BQ275" s="38"/>
      <c r="BR275" s="38"/>
      <c r="BS275" s="38"/>
      <c r="BT275" s="38"/>
      <c r="BU275" s="38"/>
      <c r="BV275" s="38"/>
      <c r="BW275" s="38"/>
      <c r="BX275" s="38"/>
      <c r="BY275" s="38"/>
      <c r="BZ275" s="13"/>
    </row>
    <row r="276" spans="1:78" ht="5.25"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40"/>
      <c r="BA276" s="40"/>
      <c r="BB276" s="40"/>
      <c r="BC276" s="40"/>
      <c r="BD276" s="40"/>
      <c r="BE276" s="40"/>
      <c r="BF276" s="40"/>
      <c r="BG276" s="40"/>
      <c r="BH276" s="40"/>
      <c r="BI276" s="40"/>
      <c r="BJ276" s="40"/>
      <c r="BK276" s="40"/>
      <c r="BL276" s="40"/>
      <c r="BM276" s="40"/>
      <c r="BN276" s="40"/>
      <c r="BO276" s="40"/>
      <c r="BP276" s="38"/>
      <c r="BQ276" s="38"/>
      <c r="BR276" s="38"/>
      <c r="BS276" s="38"/>
      <c r="BT276" s="38"/>
      <c r="BU276" s="38"/>
      <c r="BV276" s="38"/>
      <c r="BW276" s="38"/>
      <c r="BX276" s="38"/>
      <c r="BY276" s="38"/>
      <c r="BZ276" s="13"/>
    </row>
    <row r="277" spans="1:78" ht="6"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40"/>
      <c r="BA277" s="40"/>
      <c r="BB277" s="40"/>
      <c r="BC277" s="40"/>
      <c r="BD277" s="40"/>
      <c r="BE277" s="40"/>
      <c r="BF277" s="40"/>
      <c r="BG277" s="40"/>
      <c r="BH277" s="40"/>
      <c r="BI277" s="40"/>
      <c r="BJ277" s="40"/>
      <c r="BK277" s="40"/>
      <c r="BL277" s="40"/>
      <c r="BM277" s="40"/>
      <c r="BN277" s="40"/>
      <c r="BO277" s="40"/>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38"/>
      <c r="BB278" s="38"/>
      <c r="BC278" s="38"/>
      <c r="BD278" s="38"/>
      <c r="BE278" s="38"/>
      <c r="BF278" s="38"/>
      <c r="BG278" s="38"/>
      <c r="BH278" s="25"/>
      <c r="BI278" s="35"/>
      <c r="BJ278" s="35"/>
      <c r="BK278" s="35"/>
      <c r="BL278" s="35"/>
      <c r="BM278" s="35"/>
      <c r="BN278" s="35"/>
      <c r="BO278" s="35"/>
      <c r="BP278" s="35"/>
      <c r="BQ278" s="35"/>
      <c r="BR278" s="35"/>
      <c r="BS278" s="35"/>
      <c r="BT278" s="35"/>
      <c r="BU278" s="35"/>
      <c r="BV278" s="35"/>
      <c r="BW278" s="35"/>
      <c r="BX278" s="35"/>
      <c r="BY278" s="35"/>
      <c r="BZ278" s="13"/>
    </row>
    <row r="279" spans="1:78" ht="5.25"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38"/>
      <c r="BB279" s="38"/>
      <c r="BC279" s="38"/>
      <c r="BD279" s="38"/>
      <c r="BE279" s="38"/>
      <c r="BF279" s="38"/>
      <c r="BG279" s="38"/>
      <c r="BH279" s="25"/>
      <c r="BI279" s="35"/>
      <c r="BJ279" s="35"/>
      <c r="BK279" s="35"/>
      <c r="BL279" s="35"/>
      <c r="BM279" s="35"/>
      <c r="BN279" s="35"/>
      <c r="BO279" s="35"/>
      <c r="BP279" s="35"/>
      <c r="BQ279" s="35"/>
      <c r="BR279" s="35"/>
      <c r="BS279" s="35"/>
      <c r="BT279" s="35"/>
      <c r="BU279" s="35"/>
      <c r="BV279" s="35"/>
      <c r="BW279" s="35"/>
      <c r="BX279" s="35"/>
      <c r="BY279" s="35"/>
      <c r="BZ279" s="13"/>
    </row>
    <row r="280" spans="1:78" ht="6"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25"/>
      <c r="BA280" s="38"/>
      <c r="BB280" s="38"/>
      <c r="BC280" s="38"/>
      <c r="BD280" s="38"/>
      <c r="BE280" s="38"/>
      <c r="BF280" s="38"/>
      <c r="BG280" s="38"/>
      <c r="BH280" s="25"/>
      <c r="BI280" s="35"/>
      <c r="BJ280" s="35"/>
      <c r="BK280" s="35"/>
      <c r="BL280" s="35"/>
      <c r="BM280" s="35"/>
      <c r="BN280" s="35"/>
      <c r="BO280" s="35"/>
      <c r="BP280" s="35"/>
      <c r="BQ280" s="35"/>
      <c r="BR280" s="35"/>
      <c r="BS280" s="35"/>
      <c r="BT280" s="35"/>
      <c r="BU280" s="35"/>
      <c r="BV280" s="35"/>
      <c r="BW280" s="35"/>
      <c r="BX280" s="35"/>
      <c r="BY280" s="35"/>
      <c r="BZ280" s="13"/>
    </row>
    <row r="281" spans="1:78" ht="3"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13"/>
    </row>
    <row r="282" spans="1:78" ht="3"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13"/>
    </row>
    <row r="283" spans="1:78" ht="3"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13"/>
    </row>
    <row r="284" spans="1:78" ht="3"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13"/>
    </row>
    <row r="285" spans="1:78" ht="3"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41"/>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41"/>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23"/>
    </row>
    <row r="291" spans="1:78" ht="6"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25"/>
      <c r="BG291" s="25"/>
      <c r="BH291" s="25"/>
      <c r="BI291" s="25"/>
      <c r="BJ291" s="25"/>
      <c r="BK291" s="25"/>
      <c r="BL291" s="25"/>
      <c r="BM291" s="25"/>
      <c r="BN291" s="25"/>
      <c r="BO291" s="25"/>
      <c r="BP291" s="25"/>
      <c r="BQ291" s="25"/>
      <c r="BR291" s="25"/>
      <c r="BS291" s="25"/>
      <c r="BT291" s="25"/>
      <c r="BU291" s="25"/>
      <c r="BV291" s="25"/>
      <c r="BW291" s="25"/>
      <c r="BX291" s="25"/>
      <c r="BY291" s="25"/>
      <c r="BZ291" s="13"/>
    </row>
    <row r="292" spans="1:78" ht="6"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25"/>
      <c r="BG292" s="25"/>
      <c r="BH292" s="25"/>
      <c r="BI292" s="25"/>
      <c r="BJ292" s="25"/>
      <c r="BK292" s="25"/>
      <c r="BL292" s="25"/>
      <c r="BM292" s="25"/>
      <c r="BN292" s="25"/>
      <c r="BO292" s="25"/>
      <c r="BP292" s="25"/>
      <c r="BQ292" s="25"/>
      <c r="BR292" s="25"/>
      <c r="BS292" s="25"/>
      <c r="BT292" s="25"/>
      <c r="BU292" s="25"/>
      <c r="BV292" s="25"/>
      <c r="BW292" s="25"/>
      <c r="BX292" s="25"/>
      <c r="BY292" s="25"/>
      <c r="BZ292" s="13"/>
    </row>
    <row r="293" spans="1:78" ht="6"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25"/>
      <c r="BG293" s="25"/>
      <c r="BH293" s="25"/>
      <c r="BI293" s="25"/>
      <c r="BJ293" s="25"/>
      <c r="BK293" s="25"/>
      <c r="BL293" s="25"/>
      <c r="BM293" s="25"/>
      <c r="BN293" s="25"/>
      <c r="BO293" s="25"/>
      <c r="BP293" s="25"/>
      <c r="BQ293" s="25"/>
      <c r="BR293" s="25"/>
      <c r="BS293" s="25"/>
      <c r="BT293" s="25"/>
      <c r="BU293" s="25"/>
      <c r="BV293" s="25"/>
      <c r="BW293" s="25"/>
      <c r="BX293" s="25"/>
      <c r="BY293" s="25"/>
      <c r="BZ293" s="13"/>
    </row>
    <row r="294" spans="1:78" ht="5.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13"/>
    </row>
    <row r="295" spans="1:78" ht="5.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13"/>
    </row>
    <row r="296" spans="1:78" ht="5.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3" customHeight="1">
      <c r="A297" s="43"/>
      <c r="B297" s="43"/>
      <c r="C297" s="43"/>
      <c r="D297" s="43"/>
      <c r="E297" s="43"/>
      <c r="F297" s="43"/>
      <c r="G297" s="43"/>
      <c r="H297" s="34"/>
      <c r="I297" s="34"/>
      <c r="J297" s="34"/>
      <c r="K297" s="34"/>
      <c r="L297" s="34"/>
      <c r="M297" s="34"/>
      <c r="N297" s="34"/>
      <c r="O297" s="34"/>
      <c r="P297" s="34"/>
      <c r="Q297" s="34"/>
      <c r="R297" s="34"/>
      <c r="S297" s="34"/>
      <c r="T297" s="34"/>
      <c r="U297" s="34"/>
      <c r="V297" s="34"/>
      <c r="W297" s="25"/>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3" customHeight="1">
      <c r="A298" s="43"/>
      <c r="B298" s="43"/>
      <c r="C298" s="43"/>
      <c r="D298" s="43"/>
      <c r="E298" s="43"/>
      <c r="F298" s="43"/>
      <c r="G298" s="43"/>
      <c r="H298" s="34"/>
      <c r="I298" s="34"/>
      <c r="J298" s="34"/>
      <c r="K298" s="34"/>
      <c r="L298" s="34"/>
      <c r="M298" s="34"/>
      <c r="N298" s="34"/>
      <c r="O298" s="34"/>
      <c r="P298" s="34"/>
      <c r="Q298" s="34"/>
      <c r="R298" s="34"/>
      <c r="S298" s="34"/>
      <c r="T298" s="34"/>
      <c r="U298" s="34"/>
      <c r="V298" s="34"/>
      <c r="W298" s="25"/>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3" customHeight="1">
      <c r="A299" s="43"/>
      <c r="B299" s="43"/>
      <c r="C299" s="43"/>
      <c r="D299" s="43"/>
      <c r="E299" s="43"/>
      <c r="F299" s="43"/>
      <c r="G299" s="43"/>
      <c r="H299" s="34"/>
      <c r="I299" s="34"/>
      <c r="J299" s="34"/>
      <c r="K299" s="34"/>
      <c r="L299" s="34"/>
      <c r="M299" s="34"/>
      <c r="N299" s="34"/>
      <c r="O299" s="34"/>
      <c r="P299" s="34"/>
      <c r="Q299" s="34"/>
      <c r="R299" s="34"/>
      <c r="S299" s="34"/>
      <c r="T299" s="34"/>
      <c r="U299" s="34"/>
      <c r="V299" s="34"/>
      <c r="W299" s="25"/>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3" customHeight="1">
      <c r="A300" s="43"/>
      <c r="B300" s="43"/>
      <c r="C300" s="43"/>
      <c r="D300" s="43"/>
      <c r="E300" s="43"/>
      <c r="F300" s="43"/>
      <c r="G300" s="43"/>
      <c r="H300" s="34"/>
      <c r="I300" s="34"/>
      <c r="J300" s="34"/>
      <c r="K300" s="34"/>
      <c r="L300" s="34"/>
      <c r="M300" s="34"/>
      <c r="N300" s="34"/>
      <c r="O300" s="34"/>
      <c r="P300" s="34"/>
      <c r="Q300" s="34"/>
      <c r="R300" s="34"/>
      <c r="S300" s="34"/>
      <c r="T300" s="34"/>
      <c r="U300" s="34"/>
      <c r="V300" s="34"/>
      <c r="W300" s="25"/>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3" customHeight="1">
      <c r="A301" s="43"/>
      <c r="B301" s="43"/>
      <c r="C301" s="43"/>
      <c r="D301" s="43"/>
      <c r="E301" s="43"/>
      <c r="F301" s="43"/>
      <c r="G301" s="43"/>
      <c r="H301" s="34"/>
      <c r="I301" s="34"/>
      <c r="J301" s="34"/>
      <c r="K301" s="34"/>
      <c r="L301" s="34"/>
      <c r="M301" s="34"/>
      <c r="N301" s="34"/>
      <c r="O301" s="34"/>
      <c r="P301" s="34"/>
      <c r="Q301" s="34"/>
      <c r="R301" s="34"/>
      <c r="S301" s="34"/>
      <c r="T301" s="34"/>
      <c r="U301" s="34"/>
      <c r="V301" s="34"/>
      <c r="W301" s="25"/>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4.5" customHeight="1">
      <c r="A303" s="45"/>
      <c r="B303" s="45"/>
      <c r="C303" s="45"/>
      <c r="D303" s="46"/>
      <c r="E303" s="46"/>
      <c r="F303" s="46"/>
      <c r="G303" s="46"/>
      <c r="H303" s="45"/>
      <c r="I303" s="45"/>
      <c r="J303" s="45"/>
      <c r="K303" s="46"/>
      <c r="L303" s="46"/>
      <c r="M303" s="46"/>
      <c r="N303" s="46"/>
      <c r="O303" s="47"/>
      <c r="P303" s="47"/>
      <c r="Q303" s="47"/>
      <c r="R303" s="47"/>
      <c r="S303" s="48"/>
      <c r="T303" s="48"/>
      <c r="U303" s="48"/>
      <c r="V303" s="47"/>
      <c r="W303" s="47"/>
      <c r="X303" s="48"/>
      <c r="Y303" s="48"/>
      <c r="Z303" s="48"/>
      <c r="AA303" s="48"/>
      <c r="AB303" s="25"/>
      <c r="AC303" s="49"/>
      <c r="AD303" s="50"/>
      <c r="AE303" s="51"/>
      <c r="AF303" s="51"/>
      <c r="AG303" s="51"/>
      <c r="AH303" s="51"/>
      <c r="AI303" s="51"/>
      <c r="AJ303" s="50"/>
      <c r="AK303" s="50"/>
      <c r="AL303" s="52"/>
      <c r="AM303" s="52"/>
      <c r="AN303" s="52"/>
      <c r="AO303" s="52"/>
      <c r="AP303" s="52"/>
      <c r="AQ303" s="49"/>
      <c r="AR303" s="49"/>
      <c r="AS303" s="50"/>
      <c r="AT303" s="50"/>
      <c r="AU303" s="50"/>
      <c r="AV303" s="50"/>
      <c r="AW303" s="50"/>
      <c r="AX303" s="50"/>
      <c r="AY303" s="50"/>
      <c r="AZ303" s="50"/>
      <c r="BA303" s="50"/>
      <c r="BB303" s="50"/>
      <c r="BC303" s="50"/>
      <c r="BD303" s="50"/>
      <c r="BE303" s="50"/>
      <c r="BF303" s="50"/>
      <c r="BG303" s="50"/>
      <c r="BH303" s="50"/>
      <c r="BI303" s="52"/>
      <c r="BJ303" s="52"/>
      <c r="BK303" s="52"/>
      <c r="BL303" s="52"/>
      <c r="BM303" s="52"/>
      <c r="BN303" s="52"/>
      <c r="BO303" s="52"/>
      <c r="BP303" s="52"/>
      <c r="BQ303" s="52"/>
      <c r="BR303" s="52"/>
      <c r="BS303" s="52"/>
      <c r="BT303" s="52"/>
      <c r="BU303" s="52"/>
      <c r="BV303" s="52"/>
      <c r="BW303" s="52"/>
      <c r="BX303" s="52"/>
      <c r="BY303" s="52"/>
      <c r="BZ303" s="53"/>
    </row>
    <row r="304" spans="1:78" ht="6.75" customHeight="1">
      <c r="A304" s="25"/>
      <c r="B304" s="489"/>
      <c r="C304" s="489"/>
      <c r="D304" s="489"/>
      <c r="E304" s="489"/>
      <c r="F304" s="489"/>
      <c r="G304" s="489"/>
      <c r="H304" s="489"/>
      <c r="I304" s="489"/>
      <c r="J304" s="489"/>
      <c r="K304" s="489"/>
      <c r="L304" s="489"/>
      <c r="M304" s="489"/>
      <c r="N304" s="489"/>
      <c r="O304" s="489"/>
      <c r="P304" s="489"/>
      <c r="Q304" s="489"/>
      <c r="R304" s="489"/>
      <c r="S304" s="489"/>
      <c r="T304" s="489"/>
      <c r="U304" s="489"/>
      <c r="V304" s="489"/>
      <c r="W304" s="489"/>
      <c r="X304" s="489"/>
      <c r="Y304" s="489"/>
      <c r="Z304" s="489"/>
      <c r="AA304" s="489"/>
      <c r="AB304" s="489"/>
      <c r="AC304" s="489"/>
      <c r="AD304" s="489"/>
      <c r="AE304" s="489"/>
      <c r="AF304" s="489"/>
      <c r="AG304" s="489"/>
      <c r="AH304" s="489"/>
      <c r="AI304" s="489"/>
      <c r="AJ304" s="489"/>
      <c r="AK304" s="489"/>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54"/>
    </row>
    <row r="305" spans="1:86" ht="6.75" customHeight="1">
      <c r="A305" s="25"/>
      <c r="B305" s="489"/>
      <c r="C305" s="489"/>
      <c r="D305" s="489"/>
      <c r="E305" s="489"/>
      <c r="F305" s="489"/>
      <c r="G305" s="489"/>
      <c r="H305" s="489"/>
      <c r="I305" s="489"/>
      <c r="J305" s="489"/>
      <c r="K305" s="489"/>
      <c r="L305" s="489"/>
      <c r="M305" s="489"/>
      <c r="N305" s="489"/>
      <c r="O305" s="489"/>
      <c r="P305" s="489"/>
      <c r="Q305" s="489"/>
      <c r="R305" s="489"/>
      <c r="S305" s="489"/>
      <c r="T305" s="489"/>
      <c r="U305" s="489"/>
      <c r="V305" s="489"/>
      <c r="W305" s="489"/>
      <c r="X305" s="489"/>
      <c r="Y305" s="489"/>
      <c r="Z305" s="489"/>
      <c r="AA305" s="489"/>
      <c r="AB305" s="489"/>
      <c r="AC305" s="489"/>
      <c r="AD305" s="489"/>
      <c r="AE305" s="489"/>
      <c r="AF305" s="489"/>
      <c r="AG305" s="489"/>
      <c r="AH305" s="489"/>
      <c r="AI305" s="489"/>
      <c r="AJ305" s="489"/>
      <c r="AK305" s="489"/>
      <c r="AL305" s="25"/>
      <c r="AM305" s="25"/>
      <c r="AN305" s="25"/>
      <c r="AO305" s="25"/>
      <c r="AP305" s="25"/>
      <c r="AQ305" s="25"/>
      <c r="AR305" s="25"/>
      <c r="AS305" s="55"/>
      <c r="AT305" s="56"/>
      <c r="AU305" s="56"/>
      <c r="AV305" s="56"/>
      <c r="AW305" s="56"/>
      <c r="AX305" s="56"/>
      <c r="AY305" s="56"/>
      <c r="AZ305" s="56"/>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56"/>
      <c r="BZ305" s="13"/>
    </row>
    <row r="306" spans="1:86" ht="6" customHeight="1">
      <c r="A306" s="25"/>
      <c r="B306" s="488"/>
      <c r="C306" s="488"/>
      <c r="D306" s="488"/>
      <c r="E306" s="488"/>
      <c r="F306" s="488"/>
      <c r="G306" s="488"/>
      <c r="H306" s="488"/>
      <c r="I306" s="488"/>
      <c r="J306" s="488"/>
      <c r="K306" s="488"/>
      <c r="L306" s="488"/>
      <c r="M306" s="488"/>
      <c r="N306" s="488"/>
      <c r="O306" s="488"/>
      <c r="P306" s="488"/>
      <c r="Q306" s="488"/>
      <c r="R306" s="488"/>
      <c r="S306" s="488"/>
      <c r="T306" s="488"/>
      <c r="U306" s="488"/>
      <c r="V306" s="488"/>
      <c r="W306" s="488"/>
      <c r="X306" s="488"/>
      <c r="Y306" s="488"/>
      <c r="Z306" s="488"/>
      <c r="AA306" s="488"/>
      <c r="AB306" s="488"/>
      <c r="AC306" s="488"/>
      <c r="AD306" s="488"/>
      <c r="AE306" s="488"/>
      <c r="AF306" s="488"/>
      <c r="AG306" s="488"/>
      <c r="AH306" s="488"/>
      <c r="AI306" s="488"/>
      <c r="AJ306" s="488"/>
      <c r="AK306" s="488"/>
      <c r="AL306" s="488"/>
      <c r="AM306" s="25"/>
      <c r="AN306" s="25"/>
      <c r="AO306" s="25"/>
      <c r="AP306" s="25"/>
      <c r="AQ306" s="25"/>
      <c r="AR306" s="25"/>
      <c r="AS306" s="56"/>
      <c r="AT306" s="56"/>
      <c r="AU306" s="56"/>
      <c r="AV306" s="56"/>
      <c r="AW306" s="56"/>
      <c r="AX306" s="56"/>
      <c r="AY306" s="56"/>
      <c r="AZ306" s="56"/>
      <c r="BA306" s="25"/>
      <c r="BB306" s="486"/>
      <c r="BC306" s="486"/>
      <c r="BD306" s="486"/>
      <c r="BE306" s="486"/>
      <c r="BF306" s="486"/>
      <c r="BG306" s="486"/>
      <c r="BH306" s="486"/>
      <c r="BI306" s="486"/>
      <c r="BJ306" s="486"/>
      <c r="BK306" s="486"/>
      <c r="BL306" s="486"/>
      <c r="BM306" s="486"/>
      <c r="BN306" s="486"/>
      <c r="BO306" s="486"/>
      <c r="BP306" s="486"/>
      <c r="BQ306" s="486"/>
      <c r="BR306" s="486"/>
      <c r="BS306" s="486"/>
      <c r="BT306" s="486"/>
      <c r="BU306" s="486"/>
      <c r="BV306" s="486"/>
      <c r="BW306" s="486"/>
      <c r="BX306" s="486"/>
      <c r="BY306" s="486"/>
      <c r="BZ306" s="13"/>
    </row>
    <row r="307" spans="1:86" ht="6" customHeight="1">
      <c r="A307" s="25"/>
      <c r="B307" s="488"/>
      <c r="C307" s="488"/>
      <c r="D307" s="488"/>
      <c r="E307" s="488"/>
      <c r="F307" s="488"/>
      <c r="G307" s="488"/>
      <c r="H307" s="488"/>
      <c r="I307" s="488"/>
      <c r="J307" s="488"/>
      <c r="K307" s="488"/>
      <c r="L307" s="488"/>
      <c r="M307" s="488"/>
      <c r="N307" s="488"/>
      <c r="O307" s="488"/>
      <c r="P307" s="488"/>
      <c r="Q307" s="488"/>
      <c r="R307" s="488"/>
      <c r="S307" s="488"/>
      <c r="T307" s="488"/>
      <c r="U307" s="488"/>
      <c r="V307" s="488"/>
      <c r="W307" s="488"/>
      <c r="X307" s="488"/>
      <c r="Y307" s="488"/>
      <c r="Z307" s="488"/>
      <c r="AA307" s="488"/>
      <c r="AB307" s="488"/>
      <c r="AC307" s="488"/>
      <c r="AD307" s="488"/>
      <c r="AE307" s="488"/>
      <c r="AF307" s="488"/>
      <c r="AG307" s="488"/>
      <c r="AH307" s="488"/>
      <c r="AI307" s="488"/>
      <c r="AJ307" s="488"/>
      <c r="AK307" s="488"/>
      <c r="AL307" s="488"/>
      <c r="AM307" s="25"/>
      <c r="AN307" s="25"/>
      <c r="AO307" s="25"/>
      <c r="AP307" s="25"/>
      <c r="AQ307" s="25"/>
      <c r="AR307" s="25"/>
      <c r="AS307" s="56"/>
      <c r="AT307" s="56"/>
      <c r="AU307" s="56"/>
      <c r="AV307" s="56"/>
      <c r="AW307" s="56"/>
      <c r="AX307" s="56"/>
      <c r="AY307" s="56"/>
      <c r="AZ307" s="56"/>
      <c r="BA307" s="25"/>
      <c r="BB307" s="486"/>
      <c r="BC307" s="486"/>
      <c r="BD307" s="486"/>
      <c r="BE307" s="486"/>
      <c r="BF307" s="486"/>
      <c r="BG307" s="486"/>
      <c r="BH307" s="486"/>
      <c r="BI307" s="486"/>
      <c r="BJ307" s="486"/>
      <c r="BK307" s="486"/>
      <c r="BL307" s="486"/>
      <c r="BM307" s="486"/>
      <c r="BN307" s="486"/>
      <c r="BO307" s="486"/>
      <c r="BP307" s="486"/>
      <c r="BQ307" s="486"/>
      <c r="BR307" s="486"/>
      <c r="BS307" s="486"/>
      <c r="BT307" s="486"/>
      <c r="BU307" s="486"/>
      <c r="BV307" s="486"/>
      <c r="BW307" s="486"/>
      <c r="BX307" s="486"/>
      <c r="BY307" s="486"/>
      <c r="BZ307" s="13"/>
    </row>
    <row r="308" spans="1:86" ht="6" customHeight="1">
      <c r="A308" s="25"/>
      <c r="B308" s="488"/>
      <c r="C308" s="488"/>
      <c r="D308" s="488"/>
      <c r="E308" s="488"/>
      <c r="F308" s="488"/>
      <c r="G308" s="488"/>
      <c r="H308" s="488"/>
      <c r="I308" s="488"/>
      <c r="J308" s="488"/>
      <c r="K308" s="488"/>
      <c r="L308" s="488"/>
      <c r="M308" s="488"/>
      <c r="N308" s="488"/>
      <c r="O308" s="488"/>
      <c r="P308" s="488"/>
      <c r="Q308" s="488"/>
      <c r="R308" s="488"/>
      <c r="S308" s="488"/>
      <c r="T308" s="488"/>
      <c r="U308" s="488"/>
      <c r="V308" s="488"/>
      <c r="W308" s="488"/>
      <c r="X308" s="488"/>
      <c r="Y308" s="488"/>
      <c r="Z308" s="488"/>
      <c r="AA308" s="488"/>
      <c r="AB308" s="488"/>
      <c r="AC308" s="488"/>
      <c r="AD308" s="488"/>
      <c r="AE308" s="488"/>
      <c r="AF308" s="488"/>
      <c r="AG308" s="488"/>
      <c r="AH308" s="488"/>
      <c r="AI308" s="488"/>
      <c r="AJ308" s="488"/>
      <c r="AK308" s="488"/>
      <c r="AL308" s="488"/>
      <c r="AM308" s="25"/>
      <c r="AN308" s="25"/>
      <c r="AO308" s="25"/>
      <c r="AP308" s="25"/>
      <c r="AQ308" s="25"/>
      <c r="AR308" s="25"/>
      <c r="AS308" s="25"/>
      <c r="AT308" s="25"/>
      <c r="AU308" s="25"/>
      <c r="AV308" s="25"/>
      <c r="AW308" s="25"/>
      <c r="AX308" s="25"/>
      <c r="AY308" s="25"/>
      <c r="AZ308" s="25"/>
      <c r="BA308" s="25"/>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13"/>
    </row>
    <row r="309" spans="1:86" ht="6.75" customHeight="1">
      <c r="A309" s="25"/>
      <c r="B309" s="487"/>
      <c r="C309" s="487"/>
      <c r="D309" s="487"/>
      <c r="E309" s="487"/>
      <c r="F309" s="487"/>
      <c r="G309" s="487"/>
      <c r="H309" s="487"/>
      <c r="I309" s="487"/>
      <c r="J309" s="487"/>
      <c r="K309" s="487"/>
      <c r="L309" s="487"/>
      <c r="M309" s="487"/>
      <c r="N309" s="487"/>
      <c r="O309" s="487"/>
      <c r="P309" s="487"/>
      <c r="Q309" s="487"/>
      <c r="R309" s="487"/>
      <c r="S309" s="487"/>
      <c r="T309" s="487"/>
      <c r="U309" s="487"/>
      <c r="V309" s="487"/>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13"/>
    </row>
    <row r="310" spans="1:86" ht="6.75" customHeight="1">
      <c r="A310" s="25"/>
      <c r="B310" s="487"/>
      <c r="C310" s="487"/>
      <c r="D310" s="487"/>
      <c r="E310" s="487"/>
      <c r="F310" s="487"/>
      <c r="G310" s="487"/>
      <c r="H310" s="487"/>
      <c r="I310" s="487"/>
      <c r="J310" s="487"/>
      <c r="K310" s="487"/>
      <c r="L310" s="487"/>
      <c r="M310" s="487"/>
      <c r="N310" s="487"/>
      <c r="O310" s="487"/>
      <c r="P310" s="487"/>
      <c r="Q310" s="487"/>
      <c r="R310" s="487"/>
      <c r="S310" s="487"/>
      <c r="T310" s="487"/>
      <c r="U310" s="487"/>
      <c r="V310" s="487"/>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13"/>
    </row>
    <row r="311" spans="1:86" ht="6" customHeight="1">
      <c r="A311" s="25"/>
      <c r="B311" s="488"/>
      <c r="C311" s="488"/>
      <c r="D311" s="488"/>
      <c r="E311" s="488"/>
      <c r="F311" s="488"/>
      <c r="G311" s="488"/>
      <c r="H311" s="488"/>
      <c r="I311" s="488"/>
      <c r="J311" s="488"/>
      <c r="K311" s="488"/>
      <c r="L311" s="488"/>
      <c r="M311" s="488"/>
      <c r="N311" s="488"/>
      <c r="O311" s="488"/>
      <c r="P311" s="488"/>
      <c r="Q311" s="488"/>
      <c r="R311" s="488"/>
      <c r="S311" s="488"/>
      <c r="T311" s="488"/>
      <c r="U311" s="488"/>
      <c r="V311" s="488"/>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13"/>
    </row>
    <row r="312" spans="1:86" s="21" customFormat="1" ht="6" customHeight="1">
      <c r="A312" s="25"/>
      <c r="B312" s="488"/>
      <c r="C312" s="488"/>
      <c r="D312" s="488"/>
      <c r="E312" s="488"/>
      <c r="F312" s="488"/>
      <c r="G312" s="488"/>
      <c r="H312" s="488"/>
      <c r="I312" s="488"/>
      <c r="J312" s="488"/>
      <c r="K312" s="488"/>
      <c r="L312" s="488"/>
      <c r="M312" s="488"/>
      <c r="N312" s="488"/>
      <c r="O312" s="488"/>
      <c r="P312" s="488"/>
      <c r="Q312" s="488"/>
      <c r="R312" s="488"/>
      <c r="S312" s="488"/>
      <c r="T312" s="488"/>
      <c r="U312" s="488"/>
      <c r="V312" s="488"/>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58"/>
      <c r="BF312" s="58"/>
      <c r="BG312" s="58"/>
      <c r="BH312" s="58"/>
      <c r="BI312" s="58"/>
      <c r="BJ312" s="58"/>
      <c r="BK312" s="58"/>
      <c r="BL312" s="58"/>
      <c r="BM312" s="58"/>
      <c r="BN312" s="58"/>
      <c r="BO312" s="58"/>
      <c r="BP312" s="58"/>
      <c r="BQ312" s="58"/>
      <c r="BR312" s="58"/>
      <c r="BS312" s="58"/>
      <c r="BT312" s="58"/>
      <c r="BU312" s="58"/>
      <c r="BV312" s="58"/>
      <c r="BW312" s="25"/>
      <c r="BX312" s="25"/>
      <c r="BY312" s="25"/>
      <c r="BZ312" s="54"/>
      <c r="CD312" s="10"/>
      <c r="CE312" s="10"/>
      <c r="CF312" s="10"/>
      <c r="CG312" s="10"/>
      <c r="CH312" s="10"/>
    </row>
    <row r="313" spans="1:86" ht="6" customHeight="1">
      <c r="A313" s="25"/>
      <c r="B313" s="488"/>
      <c r="C313" s="488"/>
      <c r="D313" s="488"/>
      <c r="E313" s="488"/>
      <c r="F313" s="488"/>
      <c r="G313" s="488"/>
      <c r="H313" s="488"/>
      <c r="I313" s="488"/>
      <c r="J313" s="488"/>
      <c r="K313" s="488"/>
      <c r="L313" s="488"/>
      <c r="M313" s="488"/>
      <c r="N313" s="488"/>
      <c r="O313" s="488"/>
      <c r="P313" s="488"/>
      <c r="Q313" s="488"/>
      <c r="R313" s="488"/>
      <c r="S313" s="488"/>
      <c r="T313" s="488"/>
      <c r="U313" s="488"/>
      <c r="V313" s="488"/>
      <c r="W313" s="25"/>
      <c r="X313" s="25"/>
      <c r="Y313" s="25"/>
      <c r="Z313" s="25"/>
      <c r="AA313" s="25"/>
      <c r="AB313" s="25"/>
      <c r="AC313" s="25"/>
      <c r="AD313" s="25"/>
      <c r="AE313" s="493"/>
      <c r="AF313" s="493"/>
      <c r="AG313" s="493"/>
      <c r="AH313" s="493"/>
      <c r="AI313" s="493"/>
      <c r="AJ313" s="493"/>
      <c r="AK313" s="493"/>
      <c r="AL313" s="493"/>
      <c r="AM313" s="493"/>
      <c r="AN313" s="493"/>
      <c r="AO313" s="493"/>
      <c r="AP313" s="493"/>
      <c r="AQ313" s="493"/>
      <c r="AR313" s="493"/>
      <c r="AS313" s="493"/>
      <c r="AT313" s="493"/>
      <c r="AU313" s="493"/>
      <c r="AV313" s="25"/>
      <c r="AW313" s="25"/>
      <c r="AX313" s="25"/>
      <c r="AY313" s="25"/>
      <c r="AZ313" s="25"/>
      <c r="BA313" s="25"/>
      <c r="BB313" s="25"/>
      <c r="BC313" s="25"/>
      <c r="BD313" s="25"/>
      <c r="BE313" s="494"/>
      <c r="BF313" s="494"/>
      <c r="BG313" s="494"/>
      <c r="BH313" s="494"/>
      <c r="BI313" s="494"/>
      <c r="BJ313" s="494"/>
      <c r="BK313" s="494"/>
      <c r="BL313" s="494"/>
      <c r="BM313" s="494"/>
      <c r="BN313" s="494"/>
      <c r="BO313" s="494"/>
      <c r="BP313" s="494"/>
      <c r="BQ313" s="494"/>
      <c r="BR313" s="494"/>
      <c r="BS313" s="494"/>
      <c r="BT313" s="494"/>
      <c r="BU313" s="494"/>
      <c r="BV313" s="494"/>
      <c r="BW313" s="25"/>
      <c r="BX313" s="25"/>
      <c r="BY313" s="25"/>
      <c r="BZ313" s="13"/>
    </row>
    <row r="314" spans="1:86" ht="9" customHeight="1">
      <c r="A314" s="25"/>
      <c r="B314" s="25"/>
      <c r="C314" s="25"/>
      <c r="D314" s="25"/>
      <c r="E314" s="25"/>
      <c r="F314" s="25"/>
      <c r="G314" s="25"/>
      <c r="H314" s="25"/>
      <c r="I314" s="485"/>
      <c r="J314" s="485"/>
      <c r="K314" s="485"/>
      <c r="L314" s="485"/>
      <c r="M314" s="485"/>
      <c r="N314" s="485"/>
      <c r="O314" s="485"/>
      <c r="P314" s="485"/>
      <c r="Q314" s="485"/>
      <c r="R314" s="485"/>
      <c r="S314" s="485"/>
      <c r="T314" s="485"/>
      <c r="U314" s="485"/>
      <c r="V314" s="485"/>
      <c r="W314" s="485"/>
      <c r="X314" s="485"/>
      <c r="Y314" s="485"/>
      <c r="Z314" s="485"/>
      <c r="AA314" s="485"/>
      <c r="AB314" s="485"/>
      <c r="AC314" s="485"/>
      <c r="AD314" s="485"/>
      <c r="AE314" s="485"/>
      <c r="AF314" s="485"/>
      <c r="AG314" s="485"/>
      <c r="AH314" s="485"/>
      <c r="AI314" s="485"/>
      <c r="AJ314" s="485"/>
      <c r="AK314" s="485"/>
      <c r="AL314" s="485"/>
      <c r="AM314" s="485"/>
      <c r="AN314" s="485"/>
      <c r="AO314" s="485"/>
      <c r="AP314" s="485"/>
      <c r="AQ314" s="485"/>
      <c r="AR314" s="485"/>
      <c r="AS314" s="485"/>
      <c r="AT314" s="485"/>
      <c r="AU314" s="485"/>
      <c r="AV314" s="485"/>
      <c r="AW314" s="485"/>
      <c r="AX314" s="485"/>
      <c r="AY314" s="485"/>
      <c r="AZ314" s="485"/>
      <c r="BA314" s="485"/>
      <c r="BB314" s="485"/>
      <c r="BC314" s="485"/>
      <c r="BD314" s="485"/>
      <c r="BE314" s="485"/>
      <c r="BF314" s="485"/>
      <c r="BG314" s="485"/>
      <c r="BH314" s="485"/>
      <c r="BI314" s="485"/>
      <c r="BJ314" s="485"/>
      <c r="BK314" s="485"/>
      <c r="BL314" s="485"/>
      <c r="BM314" s="485"/>
      <c r="BN314" s="485"/>
      <c r="BO314" s="485"/>
      <c r="BP314" s="485"/>
      <c r="BQ314" s="485"/>
      <c r="BR314" s="485"/>
      <c r="BS314" s="25"/>
      <c r="BT314" s="25"/>
      <c r="BU314" s="25"/>
      <c r="BV314" s="25"/>
      <c r="BW314" s="25"/>
      <c r="BX314" s="25"/>
      <c r="BY314" s="25"/>
      <c r="BZ314" s="13"/>
    </row>
    <row r="315" spans="1:86" ht="6" customHeight="1">
      <c r="A315" s="25"/>
      <c r="B315" s="329"/>
      <c r="C315" s="329"/>
      <c r="D315" s="329"/>
      <c r="E315" s="329"/>
      <c r="F315" s="329"/>
      <c r="G315" s="329"/>
      <c r="H315" s="329"/>
      <c r="I315" s="329"/>
      <c r="J315" s="329"/>
      <c r="K315" s="329"/>
      <c r="L315" s="329"/>
      <c r="M315" s="329"/>
      <c r="N315" s="329"/>
      <c r="O315" s="329"/>
      <c r="P315" s="329"/>
      <c r="Q315" s="329"/>
      <c r="R315" s="329"/>
      <c r="S315" s="329"/>
      <c r="T315" s="329"/>
      <c r="U315" s="329"/>
      <c r="V315" s="329"/>
      <c r="W315" s="329"/>
      <c r="X315" s="329"/>
      <c r="Y315" s="329"/>
      <c r="Z315" s="329"/>
      <c r="AA315" s="329"/>
      <c r="AB315" s="329"/>
      <c r="AC315" s="329"/>
      <c r="AD315" s="329"/>
      <c r="AE315" s="329"/>
      <c r="AF315" s="329"/>
      <c r="AG315" s="329"/>
      <c r="AH315" s="329"/>
      <c r="AI315" s="329"/>
      <c r="AJ315" s="329"/>
      <c r="AK315" s="329"/>
      <c r="AL315" s="329"/>
      <c r="AM315" s="329"/>
      <c r="AN315" s="329"/>
      <c r="AO315" s="329"/>
      <c r="AP315" s="329"/>
      <c r="AQ315" s="329"/>
      <c r="AR315" s="329"/>
      <c r="AS315" s="329"/>
      <c r="AT315" s="329"/>
      <c r="AU315" s="329"/>
      <c r="AV315" s="329"/>
      <c r="AW315" s="329"/>
      <c r="AX315" s="329"/>
      <c r="AY315" s="329"/>
      <c r="AZ315" s="329"/>
      <c r="BA315" s="329"/>
      <c r="BB315" s="329"/>
      <c r="BC315" s="329"/>
      <c r="BD315" s="329"/>
      <c r="BE315" s="329"/>
      <c r="BF315" s="329"/>
      <c r="BG315" s="329"/>
      <c r="BH315" s="329"/>
      <c r="BI315" s="329"/>
      <c r="BJ315" s="329"/>
      <c r="BK315" s="329"/>
      <c r="BL315" s="329"/>
      <c r="BM315" s="329"/>
      <c r="BN315" s="329"/>
      <c r="BO315" s="329"/>
      <c r="BP315" s="329"/>
      <c r="BQ315" s="329"/>
      <c r="BR315" s="329"/>
      <c r="BS315" s="329"/>
      <c r="BT315" s="329"/>
      <c r="BU315" s="329"/>
      <c r="BV315" s="329"/>
      <c r="BW315" s="329"/>
      <c r="BX315" s="329"/>
      <c r="BY315" s="329"/>
      <c r="BZ315" s="13"/>
    </row>
    <row r="316" spans="1:86" ht="6" customHeight="1">
      <c r="A316" s="25"/>
      <c r="B316" s="329"/>
      <c r="C316" s="329"/>
      <c r="D316" s="329"/>
      <c r="E316" s="329"/>
      <c r="F316" s="329"/>
      <c r="G316" s="329"/>
      <c r="H316" s="329"/>
      <c r="I316" s="329"/>
      <c r="J316" s="329"/>
      <c r="K316" s="329"/>
      <c r="L316" s="329"/>
      <c r="M316" s="329"/>
      <c r="N316" s="329"/>
      <c r="O316" s="329"/>
      <c r="P316" s="329"/>
      <c r="Q316" s="329"/>
      <c r="R316" s="329"/>
      <c r="S316" s="329"/>
      <c r="T316" s="329"/>
      <c r="U316" s="329"/>
      <c r="V316" s="329"/>
      <c r="W316" s="329"/>
      <c r="X316" s="329"/>
      <c r="Y316" s="329"/>
      <c r="Z316" s="329"/>
      <c r="AA316" s="329"/>
      <c r="AB316" s="329"/>
      <c r="AC316" s="329"/>
      <c r="AD316" s="329"/>
      <c r="AE316" s="329"/>
      <c r="AF316" s="329"/>
      <c r="AG316" s="329"/>
      <c r="AH316" s="329"/>
      <c r="AI316" s="329"/>
      <c r="AJ316" s="329"/>
      <c r="AK316" s="329"/>
      <c r="AL316" s="329"/>
      <c r="AM316" s="329"/>
      <c r="AN316" s="329"/>
      <c r="AO316" s="329"/>
      <c r="AP316" s="329"/>
      <c r="AQ316" s="329"/>
      <c r="AR316" s="329"/>
      <c r="AS316" s="329"/>
      <c r="AT316" s="329"/>
      <c r="AU316" s="329"/>
      <c r="AV316" s="329"/>
      <c r="AW316" s="329"/>
      <c r="AX316" s="329"/>
      <c r="AY316" s="329"/>
      <c r="AZ316" s="329"/>
      <c r="BA316" s="329"/>
      <c r="BB316" s="329"/>
      <c r="BC316" s="329"/>
      <c r="BD316" s="329"/>
      <c r="BE316" s="329"/>
      <c r="BF316" s="329"/>
      <c r="BG316" s="329"/>
      <c r="BH316" s="329"/>
      <c r="BI316" s="329"/>
      <c r="BJ316" s="329"/>
      <c r="BK316" s="329"/>
      <c r="BL316" s="329"/>
      <c r="BM316" s="329"/>
      <c r="BN316" s="329"/>
      <c r="BO316" s="329"/>
      <c r="BP316" s="329"/>
      <c r="BQ316" s="329"/>
      <c r="BR316" s="329"/>
      <c r="BS316" s="329"/>
      <c r="BT316" s="329"/>
      <c r="BU316" s="329"/>
      <c r="BV316" s="329"/>
      <c r="BW316" s="329"/>
      <c r="BX316" s="329"/>
      <c r="BY316" s="329"/>
      <c r="BZ316" s="13"/>
    </row>
    <row r="317" spans="1:86" ht="6" customHeight="1">
      <c r="A317" s="25"/>
      <c r="B317" s="329"/>
      <c r="C317" s="329"/>
      <c r="D317" s="329"/>
      <c r="E317" s="329"/>
      <c r="F317" s="329"/>
      <c r="G317" s="329"/>
      <c r="H317" s="329"/>
      <c r="I317" s="329"/>
      <c r="J317" s="329"/>
      <c r="K317" s="329"/>
      <c r="L317" s="329"/>
      <c r="M317" s="329"/>
      <c r="N317" s="329"/>
      <c r="O317" s="329"/>
      <c r="P317" s="329"/>
      <c r="Q317" s="329"/>
      <c r="R317" s="329"/>
      <c r="S317" s="329"/>
      <c r="T317" s="329"/>
      <c r="U317" s="329"/>
      <c r="V317" s="329"/>
      <c r="W317" s="329"/>
      <c r="X317" s="329"/>
      <c r="Y317" s="329"/>
      <c r="Z317" s="329"/>
      <c r="AA317" s="329"/>
      <c r="AB317" s="329"/>
      <c r="AC317" s="329"/>
      <c r="AD317" s="329"/>
      <c r="AE317" s="329"/>
      <c r="AF317" s="329"/>
      <c r="AG317" s="329"/>
      <c r="AH317" s="329"/>
      <c r="AI317" s="329"/>
      <c r="AJ317" s="329"/>
      <c r="AK317" s="329"/>
      <c r="AL317" s="329"/>
      <c r="AM317" s="329"/>
      <c r="AN317" s="329"/>
      <c r="AO317" s="329"/>
      <c r="AP317" s="329"/>
      <c r="AQ317" s="329"/>
      <c r="AR317" s="329"/>
      <c r="AS317" s="329"/>
      <c r="AT317" s="329"/>
      <c r="AU317" s="329"/>
      <c r="AV317" s="329"/>
      <c r="AW317" s="329"/>
      <c r="AX317" s="329"/>
      <c r="AY317" s="329"/>
      <c r="AZ317" s="329"/>
      <c r="BA317" s="329"/>
      <c r="BB317" s="329"/>
      <c r="BC317" s="329"/>
      <c r="BD317" s="329"/>
      <c r="BE317" s="329"/>
      <c r="BF317" s="329"/>
      <c r="BG317" s="329"/>
      <c r="BH317" s="329"/>
      <c r="BI317" s="329"/>
      <c r="BJ317" s="329"/>
      <c r="BK317" s="329"/>
      <c r="BL317" s="329"/>
      <c r="BM317" s="329"/>
      <c r="BN317" s="329"/>
      <c r="BO317" s="329"/>
      <c r="BP317" s="329"/>
      <c r="BQ317" s="329"/>
      <c r="BR317" s="329"/>
      <c r="BS317" s="329"/>
      <c r="BT317" s="329"/>
      <c r="BU317" s="329"/>
      <c r="BV317" s="329"/>
      <c r="BW317" s="329"/>
      <c r="BX317" s="329"/>
      <c r="BY317" s="329"/>
      <c r="BZ317" s="13"/>
    </row>
    <row r="318" spans="1:86" ht="6.75" customHeight="1">
      <c r="A318" s="25"/>
      <c r="B318" s="329"/>
      <c r="C318" s="329"/>
      <c r="D318" s="329"/>
      <c r="E318" s="329"/>
      <c r="F318" s="329"/>
      <c r="G318" s="329"/>
      <c r="H318" s="329"/>
      <c r="I318" s="329"/>
      <c r="J318" s="329"/>
      <c r="K318" s="329"/>
      <c r="L318" s="329"/>
      <c r="M318" s="329"/>
      <c r="N318" s="329"/>
      <c r="O318" s="329"/>
      <c r="P318" s="329"/>
      <c r="Q318" s="329"/>
      <c r="R318" s="329"/>
      <c r="S318" s="329"/>
      <c r="T318" s="329"/>
      <c r="U318" s="329"/>
      <c r="V318" s="329"/>
      <c r="W318" s="329"/>
      <c r="X318" s="329"/>
      <c r="Y318" s="329"/>
      <c r="Z318" s="329"/>
      <c r="AA318" s="329"/>
      <c r="AB318" s="329"/>
      <c r="AC318" s="329"/>
      <c r="AD318" s="329"/>
      <c r="AE318" s="329"/>
      <c r="AF318" s="329"/>
      <c r="AG318" s="329"/>
      <c r="AH318" s="329"/>
      <c r="AI318" s="329"/>
      <c r="AJ318" s="329"/>
      <c r="AK318" s="329"/>
      <c r="AL318" s="329"/>
      <c r="AM318" s="329"/>
      <c r="AN318" s="329"/>
      <c r="AO318" s="329"/>
      <c r="AP318" s="329"/>
      <c r="AQ318" s="329"/>
      <c r="AR318" s="329"/>
      <c r="AS318" s="329"/>
      <c r="AT318" s="329"/>
      <c r="AU318" s="329"/>
      <c r="AV318" s="329"/>
      <c r="AW318" s="329"/>
      <c r="AX318" s="329"/>
      <c r="AY318" s="329"/>
      <c r="AZ318" s="329"/>
      <c r="BA318" s="329"/>
      <c r="BB318" s="329"/>
      <c r="BC318" s="329"/>
      <c r="BD318" s="329"/>
      <c r="BE318" s="329"/>
      <c r="BF318" s="329"/>
      <c r="BG318" s="329"/>
      <c r="BH318" s="329"/>
      <c r="BI318" s="329"/>
      <c r="BJ318" s="329"/>
      <c r="BK318" s="329"/>
      <c r="BL318" s="329"/>
      <c r="BM318" s="329"/>
      <c r="BN318" s="329"/>
      <c r="BO318" s="329"/>
      <c r="BP318" s="329"/>
      <c r="BQ318" s="329"/>
      <c r="BR318" s="329"/>
      <c r="BS318" s="329"/>
      <c r="BT318" s="329"/>
      <c r="BU318" s="329"/>
      <c r="BV318" s="329"/>
      <c r="BW318" s="329"/>
      <c r="BX318" s="329"/>
      <c r="BY318" s="329"/>
      <c r="BZ318" s="13"/>
    </row>
    <row r="319" spans="1:86" ht="6.75" customHeight="1">
      <c r="A319" s="25"/>
      <c r="B319" s="329"/>
      <c r="C319" s="329"/>
      <c r="D319" s="329"/>
      <c r="E319" s="329"/>
      <c r="F319" s="329"/>
      <c r="G319" s="329"/>
      <c r="H319" s="329"/>
      <c r="I319" s="329"/>
      <c r="J319" s="329"/>
      <c r="K319" s="329"/>
      <c r="L319" s="329"/>
      <c r="M319" s="329"/>
      <c r="N319" s="329"/>
      <c r="O319" s="329"/>
      <c r="P319" s="329"/>
      <c r="Q319" s="329"/>
      <c r="R319" s="329"/>
      <c r="S319" s="329"/>
      <c r="T319" s="329"/>
      <c r="U319" s="329"/>
      <c r="V319" s="329"/>
      <c r="W319" s="329"/>
      <c r="X319" s="329"/>
      <c r="Y319" s="329"/>
      <c r="Z319" s="329"/>
      <c r="AA319" s="329"/>
      <c r="AB319" s="329"/>
      <c r="AC319" s="329"/>
      <c r="AD319" s="329"/>
      <c r="AE319" s="329"/>
      <c r="AF319" s="329"/>
      <c r="AG319" s="329"/>
      <c r="AH319" s="329"/>
      <c r="AI319" s="329"/>
      <c r="AJ319" s="329"/>
      <c r="AK319" s="329"/>
      <c r="AL319" s="329"/>
      <c r="AM319" s="329"/>
      <c r="AN319" s="329"/>
      <c r="AO319" s="329"/>
      <c r="AP319" s="329"/>
      <c r="AQ319" s="329"/>
      <c r="AR319" s="329"/>
      <c r="AS319" s="329"/>
      <c r="AT319" s="329"/>
      <c r="AU319" s="329"/>
      <c r="AV319" s="329"/>
      <c r="AW319" s="329"/>
      <c r="AX319" s="329"/>
      <c r="AY319" s="329"/>
      <c r="AZ319" s="329"/>
      <c r="BA319" s="329"/>
      <c r="BB319" s="329"/>
      <c r="BC319" s="329"/>
      <c r="BD319" s="329"/>
      <c r="BE319" s="329"/>
      <c r="BF319" s="329"/>
      <c r="BG319" s="329"/>
      <c r="BH319" s="329"/>
      <c r="BI319" s="329"/>
      <c r="BJ319" s="329"/>
      <c r="BK319" s="329"/>
      <c r="BL319" s="329"/>
      <c r="BM319" s="329"/>
      <c r="BN319" s="329"/>
      <c r="BO319" s="329"/>
      <c r="BP319" s="329"/>
      <c r="BQ319" s="329"/>
      <c r="BR319" s="329"/>
      <c r="BS319" s="329"/>
      <c r="BT319" s="329"/>
      <c r="BU319" s="329"/>
      <c r="BV319" s="329"/>
      <c r="BW319" s="329"/>
      <c r="BX319" s="329"/>
      <c r="BY319" s="329"/>
      <c r="BZ319" s="13"/>
    </row>
    <row r="320" spans="1:86" ht="6.75" customHeight="1">
      <c r="A320" s="25"/>
      <c r="B320" s="329"/>
      <c r="C320" s="329"/>
      <c r="D320" s="329"/>
      <c r="E320" s="329"/>
      <c r="F320" s="329"/>
      <c r="G320" s="329"/>
      <c r="H320" s="329"/>
      <c r="I320" s="329"/>
      <c r="J320" s="329"/>
      <c r="K320" s="329"/>
      <c r="L320" s="329"/>
      <c r="M320" s="329"/>
      <c r="N320" s="329"/>
      <c r="O320" s="329"/>
      <c r="P320" s="329"/>
      <c r="Q320" s="329"/>
      <c r="R320" s="329"/>
      <c r="S320" s="329"/>
      <c r="T320" s="329"/>
      <c r="U320" s="329"/>
      <c r="V320" s="329"/>
      <c r="W320" s="329"/>
      <c r="X320" s="329"/>
      <c r="Y320" s="329"/>
      <c r="Z320" s="329"/>
      <c r="AA320" s="329"/>
      <c r="AB320" s="329"/>
      <c r="AC320" s="329"/>
      <c r="AD320" s="329"/>
      <c r="AE320" s="329"/>
      <c r="AF320" s="329"/>
      <c r="AG320" s="329"/>
      <c r="AH320" s="329"/>
      <c r="AI320" s="329"/>
      <c r="AJ320" s="329"/>
      <c r="AK320" s="329"/>
      <c r="AL320" s="329"/>
      <c r="AM320" s="329"/>
      <c r="AN320" s="329"/>
      <c r="AO320" s="329"/>
      <c r="AP320" s="329"/>
      <c r="AQ320" s="329"/>
      <c r="AR320" s="329"/>
      <c r="AS320" s="329"/>
      <c r="AT320" s="329"/>
      <c r="AU320" s="329"/>
      <c r="AV320" s="329"/>
      <c r="AW320" s="329"/>
      <c r="AX320" s="329"/>
      <c r="AY320" s="329"/>
      <c r="AZ320" s="329"/>
      <c r="BA320" s="329"/>
      <c r="BB320" s="329"/>
      <c r="BC320" s="329"/>
      <c r="BD320" s="329"/>
      <c r="BE320" s="329"/>
      <c r="BF320" s="329"/>
      <c r="BG320" s="329"/>
      <c r="BH320" s="329"/>
      <c r="BI320" s="329"/>
      <c r="BJ320" s="329"/>
      <c r="BK320" s="329"/>
      <c r="BL320" s="329"/>
      <c r="BM320" s="329"/>
      <c r="BN320" s="329"/>
      <c r="BO320" s="329"/>
      <c r="BP320" s="329"/>
      <c r="BQ320" s="329"/>
      <c r="BR320" s="329"/>
      <c r="BS320" s="329"/>
      <c r="BT320" s="329"/>
      <c r="BU320" s="329"/>
      <c r="BV320" s="329"/>
      <c r="BW320" s="329"/>
      <c r="BX320" s="329"/>
      <c r="BY320" s="329"/>
      <c r="BZ320" s="13"/>
    </row>
    <row r="321" spans="1:78" ht="6.75" customHeight="1">
      <c r="A321" s="25"/>
      <c r="B321" s="329"/>
      <c r="C321" s="329"/>
      <c r="D321" s="329"/>
      <c r="E321" s="329"/>
      <c r="F321" s="329"/>
      <c r="G321" s="329"/>
      <c r="H321" s="329"/>
      <c r="I321" s="329"/>
      <c r="J321" s="329"/>
      <c r="K321" s="329"/>
      <c r="L321" s="329"/>
      <c r="M321" s="329"/>
      <c r="N321" s="329"/>
      <c r="O321" s="329"/>
      <c r="P321" s="329"/>
      <c r="Q321" s="329"/>
      <c r="R321" s="329"/>
      <c r="S321" s="329"/>
      <c r="T321" s="329"/>
      <c r="U321" s="329"/>
      <c r="V321" s="329"/>
      <c r="W321" s="329"/>
      <c r="X321" s="329"/>
      <c r="Y321" s="329"/>
      <c r="Z321" s="329"/>
      <c r="AA321" s="329"/>
      <c r="AB321" s="329"/>
      <c r="AC321" s="329"/>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29"/>
      <c r="AY321" s="329"/>
      <c r="AZ321" s="329"/>
      <c r="BA321" s="329"/>
      <c r="BB321" s="329"/>
      <c r="BC321" s="329"/>
      <c r="BD321" s="329"/>
      <c r="BE321" s="329"/>
      <c r="BF321" s="329"/>
      <c r="BG321" s="329"/>
      <c r="BH321" s="329"/>
      <c r="BI321" s="329"/>
      <c r="BJ321" s="329"/>
      <c r="BK321" s="329"/>
      <c r="BL321" s="329"/>
      <c r="BM321" s="329"/>
      <c r="BN321" s="329"/>
      <c r="BO321" s="329"/>
      <c r="BP321" s="329"/>
      <c r="BQ321" s="329"/>
      <c r="BR321" s="329"/>
      <c r="BS321" s="329"/>
      <c r="BT321" s="329"/>
      <c r="BU321" s="329"/>
      <c r="BV321" s="329"/>
      <c r="BW321" s="329"/>
      <c r="BX321" s="329"/>
      <c r="BY321" s="329"/>
      <c r="BZ321" s="13"/>
    </row>
    <row r="322" spans="1:78" ht="6.75" customHeight="1">
      <c r="A322" s="25"/>
      <c r="B322" s="329"/>
      <c r="C322" s="329"/>
      <c r="D322" s="329"/>
      <c r="E322" s="329"/>
      <c r="F322" s="329"/>
      <c r="G322" s="329"/>
      <c r="H322" s="329"/>
      <c r="I322" s="329"/>
      <c r="J322" s="329"/>
      <c r="K322" s="329"/>
      <c r="L322" s="329"/>
      <c r="M322" s="329"/>
      <c r="N322" s="329"/>
      <c r="O322" s="329"/>
      <c r="P322" s="329"/>
      <c r="Q322" s="329"/>
      <c r="R322" s="329"/>
      <c r="S322" s="329"/>
      <c r="T322" s="329"/>
      <c r="U322" s="329"/>
      <c r="V322" s="329"/>
      <c r="W322" s="329"/>
      <c r="X322" s="329"/>
      <c r="Y322" s="329"/>
      <c r="Z322" s="329"/>
      <c r="AA322" s="329"/>
      <c r="AB322" s="329"/>
      <c r="AC322" s="329"/>
      <c r="AD322" s="329"/>
      <c r="AE322" s="329"/>
      <c r="AF322" s="329"/>
      <c r="AG322" s="329"/>
      <c r="AH322" s="329"/>
      <c r="AI322" s="329"/>
      <c r="AJ322" s="329"/>
      <c r="AK322" s="329"/>
      <c r="AL322" s="329"/>
      <c r="AM322" s="329"/>
      <c r="AN322" s="329"/>
      <c r="AO322" s="329"/>
      <c r="AP322" s="329"/>
      <c r="AQ322" s="329"/>
      <c r="AR322" s="329"/>
      <c r="AS322" s="329"/>
      <c r="AT322" s="329"/>
      <c r="AU322" s="329"/>
      <c r="AV322" s="329"/>
      <c r="AW322" s="329"/>
      <c r="AX322" s="329"/>
      <c r="AY322" s="329"/>
      <c r="AZ322" s="329"/>
      <c r="BA322" s="329"/>
      <c r="BB322" s="329"/>
      <c r="BC322" s="329"/>
      <c r="BD322" s="329"/>
      <c r="BE322" s="329"/>
      <c r="BF322" s="329"/>
      <c r="BG322" s="329"/>
      <c r="BH322" s="329"/>
      <c r="BI322" s="329"/>
      <c r="BJ322" s="329"/>
      <c r="BK322" s="329"/>
      <c r="BL322" s="329"/>
      <c r="BM322" s="329"/>
      <c r="BN322" s="329"/>
      <c r="BO322" s="329"/>
      <c r="BP322" s="329"/>
      <c r="BQ322" s="329"/>
      <c r="BR322" s="329"/>
      <c r="BS322" s="329"/>
      <c r="BT322" s="329"/>
      <c r="BU322" s="329"/>
      <c r="BV322" s="329"/>
      <c r="BW322" s="329"/>
      <c r="BX322" s="329"/>
      <c r="BY322" s="329"/>
      <c r="BZ322" s="13"/>
    </row>
    <row r="323" spans="1:78" ht="6.75" customHeight="1">
      <c r="A323" s="25"/>
      <c r="B323" s="329"/>
      <c r="C323" s="329"/>
      <c r="D323" s="329"/>
      <c r="E323" s="329"/>
      <c r="F323" s="329"/>
      <c r="G323" s="329"/>
      <c r="H323" s="329"/>
      <c r="I323" s="329"/>
      <c r="J323" s="329"/>
      <c r="K323" s="329"/>
      <c r="L323" s="329"/>
      <c r="M323" s="329"/>
      <c r="N323" s="329"/>
      <c r="O323" s="329"/>
      <c r="P323" s="329"/>
      <c r="Q323" s="329"/>
      <c r="R323" s="329"/>
      <c r="S323" s="329"/>
      <c r="T323" s="329"/>
      <c r="U323" s="329"/>
      <c r="V323" s="329"/>
      <c r="W323" s="329"/>
      <c r="X323" s="329"/>
      <c r="Y323" s="329"/>
      <c r="Z323" s="329"/>
      <c r="AA323" s="329"/>
      <c r="AB323" s="329"/>
      <c r="AC323" s="329"/>
      <c r="AD323" s="329"/>
      <c r="AE323" s="329"/>
      <c r="AF323" s="329"/>
      <c r="AG323" s="329"/>
      <c r="AH323" s="329"/>
      <c r="AI323" s="329"/>
      <c r="AJ323" s="329"/>
      <c r="AK323" s="329"/>
      <c r="AL323" s="329"/>
      <c r="AM323" s="329"/>
      <c r="AN323" s="329"/>
      <c r="AO323" s="329"/>
      <c r="AP323" s="329"/>
      <c r="AQ323" s="329"/>
      <c r="AR323" s="329"/>
      <c r="AS323" s="329"/>
      <c r="AT323" s="329"/>
      <c r="AU323" s="329"/>
      <c r="AV323" s="329"/>
      <c r="AW323" s="329"/>
      <c r="AX323" s="329"/>
      <c r="AY323" s="329"/>
      <c r="AZ323" s="329"/>
      <c r="BA323" s="329"/>
      <c r="BB323" s="329"/>
      <c r="BC323" s="329"/>
      <c r="BD323" s="329"/>
      <c r="BE323" s="329"/>
      <c r="BF323" s="329"/>
      <c r="BG323" s="329"/>
      <c r="BH323" s="329"/>
      <c r="BI323" s="329"/>
      <c r="BJ323" s="329"/>
      <c r="BK323" s="329"/>
      <c r="BL323" s="329"/>
      <c r="BM323" s="329"/>
      <c r="BN323" s="329"/>
      <c r="BO323" s="329"/>
      <c r="BP323" s="329"/>
      <c r="BQ323" s="329"/>
      <c r="BR323" s="329"/>
      <c r="BS323" s="329"/>
      <c r="BT323" s="329"/>
      <c r="BU323" s="329"/>
      <c r="BV323" s="329"/>
      <c r="BW323" s="329"/>
      <c r="BX323" s="329"/>
      <c r="BY323" s="329"/>
      <c r="BZ323" s="13"/>
    </row>
    <row r="324" spans="1:78" ht="6.75" customHeight="1">
      <c r="A324" s="25"/>
      <c r="B324" s="329"/>
      <c r="C324" s="329"/>
      <c r="D324" s="329"/>
      <c r="E324" s="329"/>
      <c r="F324" s="329"/>
      <c r="G324" s="329"/>
      <c r="H324" s="329"/>
      <c r="I324" s="329"/>
      <c r="J324" s="329"/>
      <c r="K324" s="329"/>
      <c r="L324" s="329"/>
      <c r="M324" s="329"/>
      <c r="N324" s="329"/>
      <c r="O324" s="329"/>
      <c r="P324" s="329"/>
      <c r="Q324" s="329"/>
      <c r="R324" s="329"/>
      <c r="S324" s="329"/>
      <c r="T324" s="329"/>
      <c r="U324" s="329"/>
      <c r="V324" s="329"/>
      <c r="W324" s="329"/>
      <c r="X324" s="329"/>
      <c r="Y324" s="329"/>
      <c r="Z324" s="329"/>
      <c r="AA324" s="329"/>
      <c r="AB324" s="329"/>
      <c r="AC324" s="329"/>
      <c r="AD324" s="329"/>
      <c r="AE324" s="329"/>
      <c r="AF324" s="329"/>
      <c r="AG324" s="329"/>
      <c r="AH324" s="329"/>
      <c r="AI324" s="329"/>
      <c r="AJ324" s="329"/>
      <c r="AK324" s="329"/>
      <c r="AL324" s="329"/>
      <c r="AM324" s="329"/>
      <c r="AN324" s="329"/>
      <c r="AO324" s="329"/>
      <c r="AP324" s="329"/>
      <c r="AQ324" s="329"/>
      <c r="AR324" s="329"/>
      <c r="AS324" s="329"/>
      <c r="AT324" s="329"/>
      <c r="AU324" s="329"/>
      <c r="AV324" s="329"/>
      <c r="AW324" s="329"/>
      <c r="AX324" s="329"/>
      <c r="AY324" s="329"/>
      <c r="AZ324" s="329"/>
      <c r="BA324" s="329"/>
      <c r="BB324" s="329"/>
      <c r="BC324" s="329"/>
      <c r="BD324" s="329"/>
      <c r="BE324" s="329"/>
      <c r="BF324" s="329"/>
      <c r="BG324" s="329"/>
      <c r="BH324" s="329"/>
      <c r="BI324" s="329"/>
      <c r="BJ324" s="329"/>
      <c r="BK324" s="329"/>
      <c r="BL324" s="329"/>
      <c r="BM324" s="329"/>
      <c r="BN324" s="329"/>
      <c r="BO324" s="329"/>
      <c r="BP324" s="329"/>
      <c r="BQ324" s="329"/>
      <c r="BR324" s="329"/>
      <c r="BS324" s="329"/>
      <c r="BT324" s="329"/>
      <c r="BU324" s="329"/>
      <c r="BV324" s="329"/>
      <c r="BW324" s="329"/>
      <c r="BX324" s="329"/>
      <c r="BY324" s="329"/>
      <c r="BZ324" s="13"/>
    </row>
    <row r="325" spans="1:78" s="21" customFormat="1" ht="5.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54"/>
    </row>
    <row r="326" spans="1:78" s="21" customFormat="1" ht="5.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54"/>
    </row>
  </sheetData>
  <sheetProtection selectLockedCells="1"/>
  <mergeCells count="415">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L306:M308"/>
    <mergeCell ref="N306:O308"/>
    <mergeCell ref="P306:R308"/>
    <mergeCell ref="S306:T308"/>
    <mergeCell ref="AG306:AH308"/>
    <mergeCell ref="AI306:AJ308"/>
    <mergeCell ref="AK306:AL30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A16:P18"/>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N228:O230"/>
    <mergeCell ref="P228:Q230"/>
    <mergeCell ref="A234:AE236"/>
    <mergeCell ref="AO199:BY201"/>
    <mergeCell ref="J2:BP5"/>
    <mergeCell ref="A202:M204"/>
    <mergeCell ref="A208:M210"/>
    <mergeCell ref="A199:AL201"/>
    <mergeCell ref="A225:M227"/>
    <mergeCell ref="AO225:AP227"/>
    <mergeCell ref="AI225:AJ227"/>
    <mergeCell ref="AK225:AL227"/>
    <mergeCell ref="AM225:AN227"/>
    <mergeCell ref="BN225:BS227"/>
    <mergeCell ref="BT225:BU227"/>
    <mergeCell ref="BV225:BW227"/>
    <mergeCell ref="BX225:BY227"/>
    <mergeCell ref="BB225:BM227"/>
    <mergeCell ref="AB228:AH230"/>
    <mergeCell ref="AI228:AP230"/>
    <mergeCell ref="AQ228:BA228"/>
    <mergeCell ref="AZ27:BE28"/>
    <mergeCell ref="AZ33:BE34"/>
    <mergeCell ref="C46:M47"/>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C55:F56"/>
    <mergeCell ref="G55:M56"/>
    <mergeCell ref="N55:AH56"/>
    <mergeCell ref="AI55:BC56"/>
    <mergeCell ref="BD55:BY56"/>
    <mergeCell ref="C48:M5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79:BP81"/>
    <mergeCell ref="BQ79:BY81"/>
    <mergeCell ref="C69:F70"/>
    <mergeCell ref="G69:M70"/>
    <mergeCell ref="N69:AH70"/>
    <mergeCell ref="AI69:BC70"/>
    <mergeCell ref="BD69:BY70"/>
    <mergeCell ref="C71:F73"/>
    <mergeCell ref="G71:M73"/>
    <mergeCell ref="N71:AH73"/>
    <mergeCell ref="AI71:BC73"/>
    <mergeCell ref="BD71:BY73"/>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N83:AH84"/>
    <mergeCell ref="AI83:BC84"/>
    <mergeCell ref="BD83:BY84"/>
    <mergeCell ref="C85:F87"/>
    <mergeCell ref="G85:M87"/>
    <mergeCell ref="N85:AH87"/>
    <mergeCell ref="AI85:BC87"/>
    <mergeCell ref="BD85:BY87"/>
    <mergeCell ref="C88:M89"/>
    <mergeCell ref="N88:W89"/>
    <mergeCell ref="X88:BY89"/>
    <mergeCell ref="BD99:BY101"/>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BQ2:BZ6"/>
    <mergeCell ref="A205:M207"/>
    <mergeCell ref="N205:AK207"/>
    <mergeCell ref="AO212:BY214"/>
    <mergeCell ref="A215:M217"/>
    <mergeCell ref="N215:AK217"/>
    <mergeCell ref="A218:M220"/>
    <mergeCell ref="N218:S220"/>
    <mergeCell ref="T218:U220"/>
    <mergeCell ref="V218:AA220"/>
    <mergeCell ref="AB218:AC220"/>
    <mergeCell ref="AD218:AI220"/>
    <mergeCell ref="AJ218:AK220"/>
    <mergeCell ref="A211:BA211"/>
    <mergeCell ref="A212:AN214"/>
    <mergeCell ref="C97:F98"/>
    <mergeCell ref="G97:M98"/>
    <mergeCell ref="N97:AH98"/>
    <mergeCell ref="AI97:BC98"/>
    <mergeCell ref="BD97:BY98"/>
    <mergeCell ref="C99:F101"/>
    <mergeCell ref="G99:M101"/>
    <mergeCell ref="N99:AH101"/>
    <mergeCell ref="AI99:BC101"/>
  </mergeCells>
  <phoneticPr fontId="1"/>
  <dataValidations count="6">
    <dataValidation type="list" allowBlank="1" showInputMessage="1" showErrorMessage="1" sqref="AI228:AP230">
      <formula1>"普通,当座"</formula1>
    </dataValidation>
    <dataValidation type="list" allowBlank="1" showInputMessage="1" showErrorMessage="1" sqref="C190:W193">
      <formula1>"該当,非該当"</formula1>
    </dataValidation>
    <dataValidation type="list" allowBlank="1" showInputMessage="1" showErrorMessage="1" sqref="N205:AK207">
      <formula1>"実施済み,実施予定"</formula1>
    </dataValidation>
    <dataValidation type="list" allowBlank="1" showInputMessage="1" showErrorMessage="1" sqref="N215:AK217">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dataValidation imeMode="fullKatakana" allowBlank="1" showInputMessage="1" showErrorMessage="1" sqref="N27:AM28 N19:AM20 BB228:BY228"/>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3" manualBreakCount="3">
    <brk id="123" max="77" man="1"/>
    <brk id="233" max="77" man="1"/>
    <brk id="264" max="7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I1" sqref="I1"/>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c r="I1" s="252" t="s">
        <v>212</v>
      </c>
    </row>
    <row r="2" spans="1:23" ht="15" customHeight="1">
      <c r="A2" s="182" t="s">
        <v>53</v>
      </c>
      <c r="B2" s="182" t="s">
        <v>175</v>
      </c>
      <c r="C2" s="589" t="s">
        <v>59</v>
      </c>
      <c r="D2" s="590"/>
      <c r="E2" s="590"/>
      <c r="F2" s="591"/>
      <c r="G2" s="548" t="s">
        <v>176</v>
      </c>
      <c r="H2" s="548"/>
      <c r="I2" s="548"/>
      <c r="K2" s="168"/>
      <c r="L2" s="168"/>
      <c r="M2" s="169"/>
      <c r="N2" s="169"/>
      <c r="O2" s="169"/>
      <c r="P2" s="169"/>
      <c r="Q2" s="168"/>
      <c r="R2" s="168"/>
      <c r="S2" s="169"/>
      <c r="T2" s="169"/>
      <c r="U2" s="169"/>
      <c r="V2" s="169"/>
      <c r="W2" s="168"/>
    </row>
    <row r="3" spans="1:23" ht="26.25" customHeight="1">
      <c r="A3" s="586" t="s">
        <v>74</v>
      </c>
      <c r="B3" s="183" t="str">
        <f>申請書!N21&amp;""</f>
        <v/>
      </c>
      <c r="C3" s="592" t="str">
        <f>申請書!N29&amp;""</f>
        <v/>
      </c>
      <c r="D3" s="593"/>
      <c r="E3" s="593"/>
      <c r="F3" s="594"/>
      <c r="G3" s="598" t="str">
        <f>申請書!AZ21&amp;""</f>
        <v/>
      </c>
      <c r="H3" s="598"/>
      <c r="I3" s="598"/>
    </row>
    <row r="4" spans="1:23" ht="15" customHeight="1">
      <c r="A4" s="586"/>
      <c r="B4" s="182" t="s">
        <v>60</v>
      </c>
      <c r="C4" s="587" t="s">
        <v>58</v>
      </c>
      <c r="D4" s="587"/>
      <c r="K4" s="168"/>
      <c r="L4" s="168"/>
      <c r="M4" s="169"/>
      <c r="N4" s="169"/>
      <c r="O4" s="169"/>
      <c r="P4" s="169"/>
      <c r="Q4" s="168"/>
      <c r="R4" s="168"/>
      <c r="S4" s="169"/>
      <c r="T4" s="169"/>
      <c r="U4" s="169"/>
      <c r="V4" s="169"/>
      <c r="W4" s="168"/>
    </row>
    <row r="5" spans="1:23" ht="26.25" customHeight="1">
      <c r="A5" s="586"/>
      <c r="B5" s="179"/>
      <c r="C5" s="588"/>
      <c r="D5" s="588"/>
      <c r="K5" s="168"/>
      <c r="L5" s="168"/>
      <c r="M5" s="169"/>
      <c r="N5" s="169"/>
      <c r="O5" s="169"/>
      <c r="P5" s="169"/>
    </row>
    <row r="6" spans="1:23" ht="19.5" thickBot="1"/>
    <row r="7" spans="1:23" ht="14.1" customHeight="1" thickBot="1">
      <c r="A7" s="548">
        <v>1</v>
      </c>
      <c r="B7" s="555" t="s">
        <v>138</v>
      </c>
      <c r="C7" s="549" t="s">
        <v>14</v>
      </c>
      <c r="D7" s="551" t="s">
        <v>15</v>
      </c>
      <c r="E7" s="553" t="s">
        <v>16</v>
      </c>
      <c r="F7" s="575" t="s">
        <v>18</v>
      </c>
      <c r="G7" s="559" t="s">
        <v>17</v>
      </c>
      <c r="H7" s="561" t="s">
        <v>46</v>
      </c>
      <c r="I7" s="184"/>
    </row>
    <row r="8" spans="1:23" ht="14.1" customHeight="1" thickBot="1">
      <c r="A8" s="548"/>
      <c r="B8" s="556"/>
      <c r="C8" s="550"/>
      <c r="D8" s="552"/>
      <c r="E8" s="553"/>
      <c r="F8" s="576"/>
      <c r="G8" s="560"/>
      <c r="H8" s="562"/>
      <c r="I8" s="185" t="s">
        <v>140</v>
      </c>
      <c r="K8" s="181" t="s">
        <v>205</v>
      </c>
    </row>
    <row r="9" spans="1:23" ht="24" customHeight="1">
      <c r="A9" s="548"/>
      <c r="B9" s="186" t="s">
        <v>104</v>
      </c>
      <c r="C9" s="115"/>
      <c r="D9" s="116"/>
      <c r="E9" s="117"/>
      <c r="F9" s="118"/>
      <c r="G9" s="119"/>
      <c r="H9" s="187">
        <f>SUM(C9:G9)</f>
        <v>0</v>
      </c>
      <c r="I9" s="188">
        <f>SUM(C9,D9,F9)</f>
        <v>0</v>
      </c>
      <c r="K9" s="563" t="s">
        <v>144</v>
      </c>
      <c r="L9" s="564"/>
    </row>
    <row r="10" spans="1:23" ht="24" customHeight="1" thickBot="1">
      <c r="A10" s="548"/>
      <c r="B10" s="189" t="s">
        <v>139</v>
      </c>
      <c r="C10" s="120"/>
      <c r="D10" s="121"/>
      <c r="E10" s="122"/>
      <c r="F10" s="123"/>
      <c r="G10" s="124"/>
      <c r="H10" s="190">
        <f>SUM(C10:G10)</f>
        <v>0</v>
      </c>
      <c r="I10" s="191">
        <f>SUM(C10,D10,F10)</f>
        <v>0</v>
      </c>
      <c r="K10" s="565"/>
      <c r="L10" s="566"/>
    </row>
    <row r="11" spans="1:23" ht="24" customHeight="1" thickTop="1" thickBot="1">
      <c r="A11" s="548"/>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67" t="str">
        <f>IF(I9&lt;I10,"①","②")</f>
        <v>②</v>
      </c>
      <c r="L11" s="568"/>
    </row>
    <row r="12" spans="1:23" s="194" customFormat="1" ht="54" customHeight="1">
      <c r="A12" s="557" t="s">
        <v>141</v>
      </c>
      <c r="B12" s="558"/>
      <c r="C12" s="558"/>
      <c r="D12" s="558"/>
      <c r="E12" s="558"/>
      <c r="F12" s="558"/>
      <c r="G12" s="558"/>
      <c r="H12" s="558"/>
      <c r="I12" s="558"/>
      <c r="N12" s="181"/>
      <c r="O12" s="181"/>
      <c r="P12" s="181"/>
      <c r="Q12" s="181"/>
      <c r="R12" s="181"/>
    </row>
    <row r="13" spans="1:23" s="194" customFormat="1">
      <c r="A13" s="558" t="s">
        <v>142</v>
      </c>
      <c r="B13" s="558"/>
      <c r="C13" s="558"/>
      <c r="D13" s="558"/>
      <c r="E13" s="558"/>
      <c r="F13" s="558"/>
      <c r="G13" s="558"/>
      <c r="H13" s="558"/>
      <c r="I13" s="558"/>
      <c r="K13" s="181"/>
      <c r="L13" s="181"/>
      <c r="M13" s="181"/>
      <c r="N13" s="181"/>
      <c r="O13" s="181"/>
      <c r="P13" s="181"/>
      <c r="Q13" s="181"/>
      <c r="R13" s="181"/>
      <c r="S13" s="233"/>
    </row>
    <row r="14" spans="1:23" s="194" customFormat="1" ht="19.5" thickBot="1">
      <c r="A14" s="558" t="s">
        <v>143</v>
      </c>
      <c r="B14" s="558"/>
      <c r="C14" s="558"/>
      <c r="D14" s="558"/>
      <c r="E14" s="558"/>
      <c r="F14" s="558"/>
      <c r="G14" s="558"/>
      <c r="H14" s="558"/>
      <c r="I14" s="558"/>
      <c r="K14" s="181" t="s">
        <v>185</v>
      </c>
      <c r="L14" s="181"/>
      <c r="N14" s="181"/>
      <c r="O14" s="181"/>
      <c r="P14" s="181"/>
      <c r="Q14" s="181"/>
      <c r="R14" s="181"/>
      <c r="S14" s="232"/>
    </row>
    <row r="15" spans="1:23" ht="14.1" customHeight="1" thickBot="1">
      <c r="A15" s="194"/>
      <c r="B15" s="194"/>
      <c r="C15" s="194"/>
      <c r="D15" s="194"/>
      <c r="E15" s="194"/>
      <c r="F15" s="194"/>
      <c r="G15" s="194"/>
      <c r="H15" s="194"/>
      <c r="I15" s="194"/>
      <c r="K15" s="569" t="s">
        <v>179</v>
      </c>
      <c r="L15" s="570"/>
      <c r="M15" s="620" t="s">
        <v>14</v>
      </c>
      <c r="N15" s="620" t="s">
        <v>15</v>
      </c>
      <c r="O15" s="620" t="s">
        <v>16</v>
      </c>
      <c r="P15" s="601" t="s">
        <v>18</v>
      </c>
      <c r="Q15" s="624" t="s">
        <v>72</v>
      </c>
      <c r="R15" s="619" t="s">
        <v>46</v>
      </c>
      <c r="S15" s="130"/>
    </row>
    <row r="16" spans="1:23" ht="14.1" customHeight="1" thickBot="1">
      <c r="A16" s="548">
        <v>2</v>
      </c>
      <c r="B16" s="554" t="s">
        <v>73</v>
      </c>
      <c r="C16" s="549" t="s">
        <v>14</v>
      </c>
      <c r="D16" s="551" t="s">
        <v>15</v>
      </c>
      <c r="E16" s="553" t="s">
        <v>16</v>
      </c>
      <c r="F16" s="575" t="s">
        <v>18</v>
      </c>
      <c r="G16" s="560" t="s">
        <v>72</v>
      </c>
      <c r="H16" s="561" t="s">
        <v>46</v>
      </c>
      <c r="I16" s="184"/>
      <c r="K16" s="571"/>
      <c r="L16" s="572"/>
      <c r="M16" s="621"/>
      <c r="N16" s="621"/>
      <c r="O16" s="621"/>
      <c r="P16" s="602"/>
      <c r="Q16" s="574"/>
      <c r="R16" s="619"/>
      <c r="S16" s="131" t="s">
        <v>145</v>
      </c>
    </row>
    <row r="17" spans="1:19" ht="14.1" customHeight="1">
      <c r="A17" s="548"/>
      <c r="B17" s="554"/>
      <c r="C17" s="550"/>
      <c r="D17" s="552"/>
      <c r="E17" s="553"/>
      <c r="F17" s="576"/>
      <c r="G17" s="560"/>
      <c r="H17" s="562"/>
      <c r="I17" s="185" t="s">
        <v>47</v>
      </c>
      <c r="K17" s="573"/>
      <c r="L17" s="574"/>
      <c r="M17" s="132">
        <f>C18-C11</f>
        <v>0</v>
      </c>
      <c r="N17" s="132">
        <f>D18-D11</f>
        <v>0</v>
      </c>
      <c r="O17" s="132">
        <f>E18-E11</f>
        <v>0</v>
      </c>
      <c r="P17" s="133">
        <f>F18-F11</f>
        <v>0</v>
      </c>
      <c r="Q17" s="134">
        <f t="shared" ref="Q17" si="0">G18-G11</f>
        <v>0</v>
      </c>
      <c r="R17" s="135">
        <f>H18-H11</f>
        <v>0</v>
      </c>
      <c r="S17" s="132">
        <f>I18-I11</f>
        <v>0</v>
      </c>
    </row>
    <row r="18" spans="1:19" ht="24" customHeight="1" thickBot="1">
      <c r="A18" s="548"/>
      <c r="B18" s="554"/>
      <c r="C18" s="126"/>
      <c r="D18" s="127"/>
      <c r="E18" s="128"/>
      <c r="F18" s="129"/>
      <c r="G18" s="195">
        <v>0</v>
      </c>
      <c r="H18" s="196">
        <f>SUM(C18:G18)</f>
        <v>0</v>
      </c>
      <c r="I18" s="197">
        <f>SUM(C18,D18,F18)</f>
        <v>0</v>
      </c>
      <c r="K18" s="622"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23"/>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48">
        <v>3</v>
      </c>
      <c r="B20" s="554" t="s">
        <v>194</v>
      </c>
      <c r="C20" s="549" t="s">
        <v>14</v>
      </c>
      <c r="D20" s="551" t="s">
        <v>15</v>
      </c>
      <c r="E20" s="553" t="s">
        <v>16</v>
      </c>
      <c r="F20" s="575" t="s">
        <v>18</v>
      </c>
      <c r="G20" s="591" t="s">
        <v>57</v>
      </c>
      <c r="H20" s="194"/>
      <c r="I20" s="194"/>
      <c r="Q20" s="201"/>
    </row>
    <row r="21" spans="1:19" ht="14.1" customHeight="1">
      <c r="A21" s="548"/>
      <c r="B21" s="554"/>
      <c r="C21" s="550"/>
      <c r="D21" s="552"/>
      <c r="E21" s="553"/>
      <c r="F21" s="576"/>
      <c r="G21" s="591"/>
      <c r="H21" s="194"/>
      <c r="I21" s="194"/>
      <c r="K21" s="176"/>
      <c r="L21" s="176"/>
      <c r="M21" s="176"/>
      <c r="N21" s="176"/>
      <c r="O21" s="176"/>
      <c r="P21" s="176"/>
      <c r="Q21" s="202"/>
      <c r="R21" s="176"/>
      <c r="S21" s="176"/>
    </row>
    <row r="22" spans="1:19" ht="24" customHeight="1" thickBot="1">
      <c r="A22" s="548"/>
      <c r="B22" s="554"/>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11" t="s">
        <v>165</v>
      </c>
      <c r="L24" s="612"/>
      <c r="M24" s="145" t="s">
        <v>198</v>
      </c>
      <c r="N24" s="146" t="s">
        <v>199</v>
      </c>
      <c r="O24" s="164" t="s">
        <v>195</v>
      </c>
      <c r="P24" s="603" t="s">
        <v>166</v>
      </c>
      <c r="Q24" s="604"/>
      <c r="R24" s="147"/>
      <c r="S24" s="148"/>
    </row>
    <row r="25" spans="1:19" ht="21.75" customHeight="1">
      <c r="A25" s="548">
        <v>4</v>
      </c>
      <c r="B25" s="599" t="s">
        <v>105</v>
      </c>
      <c r="C25" s="206" t="s">
        <v>16</v>
      </c>
      <c r="D25" s="206" t="s">
        <v>48</v>
      </c>
      <c r="E25" s="206" t="s">
        <v>46</v>
      </c>
      <c r="F25" s="194"/>
      <c r="G25" s="194"/>
      <c r="H25" s="194"/>
      <c r="I25" s="194"/>
      <c r="K25" s="613"/>
      <c r="L25" s="614"/>
      <c r="M25" s="149" t="s">
        <v>167</v>
      </c>
      <c r="N25" s="150" t="s">
        <v>168</v>
      </c>
      <c r="O25" s="151" t="s">
        <v>169</v>
      </c>
      <c r="P25" s="605"/>
      <c r="Q25" s="606"/>
      <c r="R25" s="152" t="s">
        <v>170</v>
      </c>
      <c r="S25" s="153" t="s">
        <v>171</v>
      </c>
    </row>
    <row r="26" spans="1:19" ht="25.5" customHeight="1" thickBot="1">
      <c r="A26" s="548"/>
      <c r="B26" s="599"/>
      <c r="C26" s="207">
        <f>IF(E11&lt;E18,P27,0)</f>
        <v>0</v>
      </c>
      <c r="D26" s="136"/>
      <c r="E26" s="207">
        <f>SUM(C26:D26)</f>
        <v>0</v>
      </c>
      <c r="F26" s="208"/>
      <c r="G26" s="194"/>
      <c r="H26" s="194"/>
      <c r="I26" s="194"/>
      <c r="K26" s="613"/>
      <c r="L26" s="614"/>
      <c r="M26" s="154" t="s">
        <v>196</v>
      </c>
      <c r="N26" s="155" t="s">
        <v>197</v>
      </c>
      <c r="O26" s="156" t="s">
        <v>174</v>
      </c>
      <c r="P26" s="605"/>
      <c r="Q26" s="606"/>
      <c r="R26" s="157" t="s">
        <v>172</v>
      </c>
      <c r="S26" s="158" t="s">
        <v>173</v>
      </c>
    </row>
    <row r="27" spans="1:19" ht="14.1" customHeight="1" thickBot="1">
      <c r="A27" s="194"/>
      <c r="B27" s="194"/>
      <c r="C27" s="194"/>
      <c r="D27" s="194"/>
      <c r="E27" s="194"/>
      <c r="F27" s="194"/>
      <c r="G27" s="194"/>
      <c r="H27" s="194"/>
      <c r="I27" s="194"/>
      <c r="K27" s="615"/>
      <c r="L27" s="616"/>
      <c r="M27" s="159">
        <f>I11-I18</f>
        <v>0</v>
      </c>
      <c r="N27" s="160">
        <f>G22</f>
        <v>0</v>
      </c>
      <c r="O27" s="161">
        <f>IF(M27&gt;N27,M27-N27,0)</f>
        <v>0</v>
      </c>
      <c r="P27" s="607">
        <f>MIN(R27:S27)</f>
        <v>0</v>
      </c>
      <c r="Q27" s="608"/>
      <c r="R27" s="162">
        <f>O27-D26</f>
        <v>0</v>
      </c>
      <c r="S27" s="163">
        <f>E18+E22-E11</f>
        <v>0</v>
      </c>
    </row>
    <row r="28" spans="1:19" ht="14.1" customHeight="1" thickBot="1">
      <c r="A28" s="548">
        <v>5</v>
      </c>
      <c r="B28" s="554" t="s">
        <v>147</v>
      </c>
      <c r="C28" s="549" t="s">
        <v>14</v>
      </c>
      <c r="D28" s="551" t="s">
        <v>15</v>
      </c>
      <c r="E28" s="553" t="s">
        <v>16</v>
      </c>
      <c r="F28" s="575" t="s">
        <v>18</v>
      </c>
      <c r="G28" s="560" t="s">
        <v>17</v>
      </c>
      <c r="H28" s="561" t="s">
        <v>46</v>
      </c>
      <c r="I28" s="184"/>
    </row>
    <row r="29" spans="1:19" ht="14.1" customHeight="1">
      <c r="A29" s="548"/>
      <c r="B29" s="554"/>
      <c r="C29" s="550"/>
      <c r="D29" s="552"/>
      <c r="E29" s="553"/>
      <c r="F29" s="576"/>
      <c r="G29" s="560"/>
      <c r="H29" s="562"/>
      <c r="I29" s="185" t="s">
        <v>47</v>
      </c>
    </row>
    <row r="30" spans="1:19" ht="24" customHeight="1" thickBot="1">
      <c r="A30" s="548"/>
      <c r="B30" s="554"/>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48">
        <v>6</v>
      </c>
      <c r="B35" s="583" t="s">
        <v>148</v>
      </c>
      <c r="C35" s="549" t="s">
        <v>14</v>
      </c>
      <c r="D35" s="551" t="s">
        <v>15</v>
      </c>
      <c r="E35" s="553" t="s">
        <v>16</v>
      </c>
      <c r="F35" s="575" t="s">
        <v>18</v>
      </c>
      <c r="G35" s="560" t="s">
        <v>72</v>
      </c>
      <c r="H35" s="561" t="s">
        <v>46</v>
      </c>
      <c r="I35" s="184"/>
    </row>
    <row r="36" spans="1:19" ht="14.1" customHeight="1">
      <c r="A36" s="548"/>
      <c r="B36" s="584"/>
      <c r="C36" s="550"/>
      <c r="D36" s="552"/>
      <c r="E36" s="553"/>
      <c r="F36" s="576"/>
      <c r="G36" s="560"/>
      <c r="H36" s="562"/>
      <c r="I36" s="185" t="s">
        <v>47</v>
      </c>
    </row>
    <row r="37" spans="1:19" ht="24" customHeight="1">
      <c r="A37" s="548"/>
      <c r="B37" s="213" t="s">
        <v>104</v>
      </c>
      <c r="C37" s="106"/>
      <c r="D37" s="107"/>
      <c r="E37" s="128"/>
      <c r="F37" s="108"/>
      <c r="G37" s="109"/>
      <c r="H37" s="196">
        <f>SUM(C37:G37)</f>
        <v>0</v>
      </c>
      <c r="I37" s="214">
        <f>SUM(C37,D37,F37)</f>
        <v>0</v>
      </c>
    </row>
    <row r="38" spans="1:19" ht="24" customHeight="1" thickBot="1">
      <c r="A38" s="548"/>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580">
        <v>7</v>
      </c>
      <c r="B41" s="215" t="s">
        <v>106</v>
      </c>
      <c r="C41" s="206" t="s">
        <v>14</v>
      </c>
      <c r="D41" s="206" t="s">
        <v>15</v>
      </c>
      <c r="E41" s="206" t="s">
        <v>18</v>
      </c>
      <c r="F41" s="206" t="s">
        <v>46</v>
      </c>
      <c r="G41" s="194"/>
      <c r="H41" s="194"/>
      <c r="I41" s="194"/>
      <c r="M41" s="234" t="s">
        <v>187</v>
      </c>
      <c r="N41" s="144" t="s">
        <v>188</v>
      </c>
      <c r="Q41" s="617" t="s">
        <v>158</v>
      </c>
      <c r="R41" s="618"/>
      <c r="S41" s="138" t="s">
        <v>159</v>
      </c>
    </row>
    <row r="42" spans="1:19" ht="23.25" customHeight="1">
      <c r="A42" s="581"/>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582"/>
      <c r="B43" s="216" t="s">
        <v>152</v>
      </c>
      <c r="C43" s="137"/>
      <c r="D43" s="137"/>
      <c r="E43" s="137"/>
      <c r="F43" s="217">
        <f>SUM(C43:E43)</f>
        <v>0</v>
      </c>
      <c r="G43" s="194"/>
      <c r="H43" s="194"/>
      <c r="I43" s="194"/>
      <c r="Q43" s="139">
        <v>0.5</v>
      </c>
      <c r="R43" s="140" t="s">
        <v>161</v>
      </c>
      <c r="S43" s="133">
        <v>1368</v>
      </c>
    </row>
    <row r="44" spans="1:19" ht="23.25" customHeight="1">
      <c r="A44" s="578" t="s">
        <v>153</v>
      </c>
      <c r="B44" s="579"/>
      <c r="C44" s="579"/>
      <c r="D44" s="579"/>
      <c r="E44" s="579"/>
      <c r="F44" s="579"/>
      <c r="G44" s="579"/>
      <c r="H44" s="579"/>
      <c r="I44" s="579"/>
      <c r="Q44" s="139">
        <v>0.6</v>
      </c>
      <c r="R44" s="140" t="s">
        <v>162</v>
      </c>
      <c r="S44" s="133">
        <v>1596</v>
      </c>
    </row>
    <row r="45" spans="1:19" ht="23.25" customHeight="1">
      <c r="A45" s="579"/>
      <c r="B45" s="579"/>
      <c r="C45" s="579"/>
      <c r="D45" s="579"/>
      <c r="E45" s="579"/>
      <c r="F45" s="579"/>
      <c r="G45" s="579"/>
      <c r="H45" s="579"/>
      <c r="I45" s="579"/>
      <c r="Q45" s="139">
        <v>0.7</v>
      </c>
      <c r="R45" s="140" t="s">
        <v>163</v>
      </c>
      <c r="S45" s="133">
        <v>1824</v>
      </c>
    </row>
    <row r="46" spans="1:19" ht="23.25" customHeight="1">
      <c r="A46" s="579"/>
      <c r="B46" s="579"/>
      <c r="C46" s="579"/>
      <c r="D46" s="579"/>
      <c r="E46" s="579"/>
      <c r="F46" s="579"/>
      <c r="G46" s="579"/>
      <c r="H46" s="579"/>
      <c r="I46" s="579"/>
      <c r="Q46" s="139">
        <v>0.8</v>
      </c>
      <c r="R46" s="140" t="s">
        <v>164</v>
      </c>
      <c r="S46" s="133">
        <v>2052</v>
      </c>
    </row>
    <row r="47" spans="1:19" ht="23.25" customHeight="1" thickBot="1">
      <c r="A47" s="579"/>
      <c r="B47" s="579"/>
      <c r="C47" s="579"/>
      <c r="D47" s="579"/>
      <c r="E47" s="579"/>
      <c r="F47" s="579"/>
      <c r="G47" s="579"/>
      <c r="H47" s="579"/>
      <c r="I47" s="579"/>
      <c r="Q47" s="141">
        <v>0.9</v>
      </c>
      <c r="R47" s="142"/>
      <c r="S47" s="143">
        <v>2280</v>
      </c>
    </row>
    <row r="48" spans="1:19" ht="23.25" customHeight="1">
      <c r="A48" s="579"/>
      <c r="B48" s="579"/>
      <c r="C48" s="579"/>
      <c r="D48" s="579"/>
      <c r="E48" s="579"/>
      <c r="F48" s="579"/>
      <c r="G48" s="579"/>
      <c r="H48" s="579"/>
      <c r="I48" s="579"/>
      <c r="J48" s="194"/>
    </row>
    <row r="49" spans="1:19" s="125" customFormat="1">
      <c r="A49" s="595" t="s">
        <v>154</v>
      </c>
      <c r="B49" s="595"/>
      <c r="C49" s="595"/>
      <c r="D49" s="595"/>
      <c r="E49" s="595"/>
      <c r="F49" s="595"/>
      <c r="G49" s="595"/>
      <c r="H49" s="595"/>
      <c r="I49" s="595"/>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580">
        <v>8</v>
      </c>
      <c r="B51" s="220" t="s">
        <v>107</v>
      </c>
      <c r="C51" s="585" t="s">
        <v>108</v>
      </c>
      <c r="D51" s="585"/>
      <c r="E51" s="585" t="s">
        <v>49</v>
      </c>
      <c r="F51" s="585"/>
      <c r="H51" s="599" t="s">
        <v>109</v>
      </c>
      <c r="K51" s="181"/>
      <c r="L51" s="181"/>
      <c r="M51" s="181"/>
      <c r="N51" s="181"/>
      <c r="O51" s="181"/>
      <c r="P51" s="181"/>
      <c r="Q51" s="181"/>
      <c r="R51" s="181"/>
      <c r="S51" s="181"/>
    </row>
    <row r="52" spans="1:19" s="194" customFormat="1" ht="24" customHeight="1">
      <c r="A52" s="581"/>
      <c r="B52" s="221" t="s">
        <v>110</v>
      </c>
      <c r="C52" s="609">
        <f>IFERROR(ROUNDDOWN(F42/I37*1/365,3),0)</f>
        <v>0</v>
      </c>
      <c r="D52" s="609"/>
      <c r="E52" s="610">
        <f>ROUNDDOWN(C52*I37,0)</f>
        <v>0</v>
      </c>
      <c r="F52" s="610"/>
      <c r="G52" s="194" t="s">
        <v>111</v>
      </c>
      <c r="H52" s="600"/>
      <c r="I52" s="198" t="s">
        <v>116</v>
      </c>
      <c r="K52" s="181"/>
      <c r="L52" s="181"/>
      <c r="M52" s="181"/>
      <c r="N52" s="181"/>
      <c r="O52" s="181"/>
      <c r="P52" s="181"/>
      <c r="Q52" s="181"/>
      <c r="R52" s="181"/>
      <c r="S52" s="181"/>
    </row>
    <row r="53" spans="1:19" s="194" customFormat="1" ht="24" customHeight="1">
      <c r="A53" s="582"/>
      <c r="B53" s="221" t="s">
        <v>112</v>
      </c>
      <c r="C53" s="609">
        <f>IFERROR(ROUNDDOWN(F43/I38*1/365,3),0)</f>
        <v>0</v>
      </c>
      <c r="D53" s="609"/>
      <c r="E53" s="610">
        <f>ROUNDDOWN(C53*I38,0)</f>
        <v>0</v>
      </c>
      <c r="F53" s="610"/>
      <c r="G53" s="194" t="s">
        <v>111</v>
      </c>
      <c r="H53" s="105" t="s">
        <v>113</v>
      </c>
      <c r="I53" s="198" t="s">
        <v>117</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48">
        <v>9</v>
      </c>
      <c r="B55" s="577" t="s">
        <v>156</v>
      </c>
      <c r="C55" s="222" t="s">
        <v>50</v>
      </c>
      <c r="D55" s="223" t="s">
        <v>155</v>
      </c>
      <c r="E55" s="222" t="s">
        <v>51</v>
      </c>
      <c r="G55" s="194"/>
      <c r="H55" s="194"/>
    </row>
    <row r="56" spans="1:19" ht="25.5" customHeight="1">
      <c r="A56" s="548"/>
      <c r="B56" s="57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48">
        <v>10</v>
      </c>
      <c r="B58" s="577" t="s">
        <v>157</v>
      </c>
      <c r="C58" s="222" t="s">
        <v>50</v>
      </c>
      <c r="D58" s="223" t="s">
        <v>155</v>
      </c>
      <c r="E58" s="222" t="s">
        <v>51</v>
      </c>
      <c r="G58" s="194"/>
      <c r="H58" s="194"/>
      <c r="I58" s="194"/>
    </row>
    <row r="59" spans="1:19" ht="25.5" customHeight="1">
      <c r="A59" s="548"/>
      <c r="B59" s="57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182">
        <v>11</v>
      </c>
      <c r="B61" s="226" t="s">
        <v>94</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596">
        <f>(E56+E59)*D61</f>
        <v>0</v>
      </c>
      <c r="D63" s="597"/>
      <c r="E63" s="194"/>
      <c r="F63" s="231"/>
      <c r="G63" s="205"/>
      <c r="H63" s="194"/>
      <c r="I63" s="194"/>
    </row>
    <row r="65" ht="24.75" customHeight="1"/>
  </sheetData>
  <sheetProtection selectLockedCells="1"/>
  <dataConsolidate/>
  <mergeCells count="81">
    <mergeCell ref="A28:A30"/>
    <mergeCell ref="K18:K19"/>
    <mergeCell ref="G16:G17"/>
    <mergeCell ref="A16:A18"/>
    <mergeCell ref="A25:A26"/>
    <mergeCell ref="B25:B26"/>
    <mergeCell ref="G20:G21"/>
    <mergeCell ref="A20:A22"/>
    <mergeCell ref="B20:B22"/>
    <mergeCell ref="C20:C21"/>
    <mergeCell ref="F20:F21"/>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B28:B30"/>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71" priority="11">
      <formula>$I$33&lt;0</formula>
    </cfRule>
  </conditionalFormatting>
  <conditionalFormatting sqref="C52:F52">
    <cfRule type="expression" dxfId="70" priority="9">
      <formula>OR($I$37=$I$38,$H$53="Ａ")</formula>
    </cfRule>
  </conditionalFormatting>
  <conditionalFormatting sqref="C53:F53">
    <cfRule type="expression" dxfId="69" priority="8">
      <formula>AND($I$37&lt;&gt;$I$38,$H$53="Ｂ")</formula>
    </cfRule>
  </conditionalFormatting>
  <conditionalFormatting sqref="G52">
    <cfRule type="expression" dxfId="68" priority="7">
      <formula>AND($I$37&lt;&gt;$I$38,$H$53="Ｂ")</formula>
    </cfRule>
  </conditionalFormatting>
  <conditionalFormatting sqref="G53">
    <cfRule type="expression" dxfId="67" priority="6">
      <formula>OR($I$37=$I$38,$H$53="Ａ")</formula>
    </cfRule>
  </conditionalFormatting>
  <conditionalFormatting sqref="H51:H53">
    <cfRule type="expression" dxfId="66" priority="5">
      <formula>$I$37=$I$38</formula>
    </cfRule>
  </conditionalFormatting>
  <conditionalFormatting sqref="I34">
    <cfRule type="expression" dxfId="65" priority="16">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I1" sqref="I1"/>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c r="I1" s="252" t="s">
        <v>214</v>
      </c>
    </row>
    <row r="2" spans="1:23" ht="15" customHeight="1">
      <c r="A2" s="240" t="s">
        <v>28</v>
      </c>
      <c r="B2" s="240" t="s">
        <v>137</v>
      </c>
      <c r="C2" s="589" t="s">
        <v>30</v>
      </c>
      <c r="D2" s="590"/>
      <c r="E2" s="590"/>
      <c r="F2" s="591"/>
      <c r="G2" s="548" t="s">
        <v>127</v>
      </c>
      <c r="H2" s="548"/>
      <c r="I2" s="548"/>
      <c r="K2" s="168"/>
      <c r="L2" s="168"/>
      <c r="M2" s="169"/>
      <c r="N2" s="169"/>
      <c r="O2" s="169"/>
      <c r="P2" s="169"/>
      <c r="Q2" s="168"/>
      <c r="R2" s="168"/>
      <c r="S2" s="169"/>
      <c r="T2" s="169"/>
      <c r="U2" s="169"/>
      <c r="V2" s="169"/>
      <c r="W2" s="168"/>
    </row>
    <row r="3" spans="1:23" ht="26.25" customHeight="1">
      <c r="A3" s="586" t="s">
        <v>75</v>
      </c>
      <c r="B3" s="245"/>
      <c r="C3" s="625"/>
      <c r="D3" s="626"/>
      <c r="E3" s="626"/>
      <c r="F3" s="627"/>
      <c r="G3" s="588"/>
      <c r="H3" s="588"/>
      <c r="I3" s="588"/>
    </row>
    <row r="4" spans="1:23" ht="15" customHeight="1">
      <c r="A4" s="586"/>
      <c r="B4" s="240" t="s">
        <v>33</v>
      </c>
      <c r="C4" s="587" t="s">
        <v>58</v>
      </c>
      <c r="D4" s="587"/>
      <c r="K4" s="168"/>
      <c r="L4" s="168"/>
      <c r="M4" s="169"/>
      <c r="N4" s="169"/>
      <c r="O4" s="169"/>
      <c r="P4" s="169"/>
      <c r="Q4" s="168"/>
      <c r="R4" s="168"/>
      <c r="S4" s="169"/>
      <c r="T4" s="169"/>
      <c r="U4" s="169"/>
      <c r="V4" s="169"/>
      <c r="W4" s="168"/>
    </row>
    <row r="5" spans="1:23" ht="26.25" customHeight="1">
      <c r="A5" s="586"/>
      <c r="B5" s="245"/>
      <c r="C5" s="588"/>
      <c r="D5" s="588"/>
      <c r="K5" s="168"/>
      <c r="L5" s="168"/>
      <c r="M5" s="169"/>
      <c r="N5" s="169"/>
      <c r="O5" s="169"/>
      <c r="P5" s="169"/>
    </row>
    <row r="6" spans="1:23" ht="19.5" thickBot="1"/>
    <row r="7" spans="1:23" ht="14.1" customHeight="1" thickBot="1">
      <c r="A7" s="548">
        <v>1</v>
      </c>
      <c r="B7" s="555" t="s">
        <v>138</v>
      </c>
      <c r="C7" s="549" t="s">
        <v>14</v>
      </c>
      <c r="D7" s="551" t="s">
        <v>15</v>
      </c>
      <c r="E7" s="553" t="s">
        <v>16</v>
      </c>
      <c r="F7" s="575" t="s">
        <v>18</v>
      </c>
      <c r="G7" s="559" t="s">
        <v>17</v>
      </c>
      <c r="H7" s="561" t="s">
        <v>46</v>
      </c>
      <c r="I7" s="184"/>
    </row>
    <row r="8" spans="1:23" ht="14.1" customHeight="1" thickBot="1">
      <c r="A8" s="548"/>
      <c r="B8" s="556"/>
      <c r="C8" s="550"/>
      <c r="D8" s="552"/>
      <c r="E8" s="553"/>
      <c r="F8" s="576"/>
      <c r="G8" s="560"/>
      <c r="H8" s="562"/>
      <c r="I8" s="185" t="s">
        <v>140</v>
      </c>
      <c r="K8" s="181" t="s">
        <v>205</v>
      </c>
    </row>
    <row r="9" spans="1:23" ht="24" customHeight="1">
      <c r="A9" s="548"/>
      <c r="B9" s="186" t="s">
        <v>104</v>
      </c>
      <c r="C9" s="115"/>
      <c r="D9" s="116"/>
      <c r="E9" s="117"/>
      <c r="F9" s="118"/>
      <c r="G9" s="119"/>
      <c r="H9" s="187">
        <f>SUM(C9:G9)</f>
        <v>0</v>
      </c>
      <c r="I9" s="188">
        <f>SUM(C9,D9,F9)</f>
        <v>0</v>
      </c>
      <c r="K9" s="563" t="s">
        <v>144</v>
      </c>
      <c r="L9" s="564"/>
    </row>
    <row r="10" spans="1:23" ht="24" customHeight="1" thickBot="1">
      <c r="A10" s="548"/>
      <c r="B10" s="189" t="s">
        <v>139</v>
      </c>
      <c r="C10" s="120"/>
      <c r="D10" s="121"/>
      <c r="E10" s="122"/>
      <c r="F10" s="123"/>
      <c r="G10" s="124"/>
      <c r="H10" s="190">
        <f>SUM(C10:G10)</f>
        <v>0</v>
      </c>
      <c r="I10" s="191">
        <f>SUM(C10,D10,F10)</f>
        <v>0</v>
      </c>
      <c r="K10" s="565"/>
      <c r="L10" s="566"/>
    </row>
    <row r="11" spans="1:23" ht="24" customHeight="1" thickTop="1" thickBot="1">
      <c r="A11" s="548"/>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67" t="str">
        <f>IF(I9&lt;I10,"①","②")</f>
        <v>②</v>
      </c>
      <c r="L11" s="568"/>
    </row>
    <row r="12" spans="1:23" s="194" customFormat="1" ht="54" customHeight="1">
      <c r="A12" s="557" t="s">
        <v>141</v>
      </c>
      <c r="B12" s="558"/>
      <c r="C12" s="558"/>
      <c r="D12" s="558"/>
      <c r="E12" s="558"/>
      <c r="F12" s="558"/>
      <c r="G12" s="558"/>
      <c r="H12" s="558"/>
      <c r="I12" s="558"/>
      <c r="N12" s="181"/>
      <c r="O12" s="181"/>
      <c r="P12" s="181"/>
      <c r="Q12" s="181"/>
      <c r="R12" s="181"/>
    </row>
    <row r="13" spans="1:23" s="194" customFormat="1">
      <c r="A13" s="558" t="s">
        <v>142</v>
      </c>
      <c r="B13" s="558"/>
      <c r="C13" s="558"/>
      <c r="D13" s="558"/>
      <c r="E13" s="558"/>
      <c r="F13" s="558"/>
      <c r="G13" s="558"/>
      <c r="H13" s="558"/>
      <c r="I13" s="558"/>
      <c r="K13" s="181"/>
      <c r="L13" s="181"/>
      <c r="M13" s="181"/>
      <c r="N13" s="181"/>
      <c r="O13" s="181"/>
      <c r="P13" s="181"/>
      <c r="Q13" s="181"/>
      <c r="R13" s="181"/>
      <c r="S13" s="233"/>
    </row>
    <row r="14" spans="1:23" s="194" customFormat="1" ht="19.5" thickBot="1">
      <c r="A14" s="558" t="s">
        <v>143</v>
      </c>
      <c r="B14" s="558"/>
      <c r="C14" s="558"/>
      <c r="D14" s="558"/>
      <c r="E14" s="558"/>
      <c r="F14" s="558"/>
      <c r="G14" s="558"/>
      <c r="H14" s="558"/>
      <c r="I14" s="558"/>
      <c r="K14" s="181" t="s">
        <v>185</v>
      </c>
      <c r="L14" s="181"/>
      <c r="N14" s="181"/>
      <c r="O14" s="181"/>
      <c r="P14" s="181"/>
      <c r="Q14" s="181"/>
      <c r="R14" s="181"/>
      <c r="S14" s="232"/>
    </row>
    <row r="15" spans="1:23" ht="14.1" customHeight="1" thickBot="1">
      <c r="A15" s="194"/>
      <c r="B15" s="194"/>
      <c r="C15" s="194"/>
      <c r="D15" s="194"/>
      <c r="E15" s="194"/>
      <c r="F15" s="194"/>
      <c r="G15" s="194"/>
      <c r="H15" s="194"/>
      <c r="I15" s="194"/>
      <c r="K15" s="569" t="s">
        <v>179</v>
      </c>
      <c r="L15" s="570"/>
      <c r="M15" s="620" t="s">
        <v>14</v>
      </c>
      <c r="N15" s="620" t="s">
        <v>15</v>
      </c>
      <c r="O15" s="620" t="s">
        <v>16</v>
      </c>
      <c r="P15" s="601" t="s">
        <v>18</v>
      </c>
      <c r="Q15" s="624" t="s">
        <v>72</v>
      </c>
      <c r="R15" s="619" t="s">
        <v>46</v>
      </c>
      <c r="S15" s="130"/>
    </row>
    <row r="16" spans="1:23" ht="14.1" customHeight="1" thickBot="1">
      <c r="A16" s="548">
        <v>2</v>
      </c>
      <c r="B16" s="554" t="s">
        <v>73</v>
      </c>
      <c r="C16" s="549" t="s">
        <v>14</v>
      </c>
      <c r="D16" s="551" t="s">
        <v>15</v>
      </c>
      <c r="E16" s="553" t="s">
        <v>16</v>
      </c>
      <c r="F16" s="575" t="s">
        <v>18</v>
      </c>
      <c r="G16" s="560" t="s">
        <v>72</v>
      </c>
      <c r="H16" s="561" t="s">
        <v>46</v>
      </c>
      <c r="I16" s="184"/>
      <c r="K16" s="571"/>
      <c r="L16" s="572"/>
      <c r="M16" s="621"/>
      <c r="N16" s="621"/>
      <c r="O16" s="621"/>
      <c r="P16" s="602"/>
      <c r="Q16" s="574"/>
      <c r="R16" s="619"/>
      <c r="S16" s="131" t="s">
        <v>145</v>
      </c>
    </row>
    <row r="17" spans="1:19" ht="14.1" customHeight="1">
      <c r="A17" s="548"/>
      <c r="B17" s="554"/>
      <c r="C17" s="550"/>
      <c r="D17" s="552"/>
      <c r="E17" s="553"/>
      <c r="F17" s="576"/>
      <c r="G17" s="560"/>
      <c r="H17" s="562"/>
      <c r="I17" s="185" t="s">
        <v>47</v>
      </c>
      <c r="K17" s="573"/>
      <c r="L17" s="574"/>
      <c r="M17" s="132">
        <f>C18-C11</f>
        <v>0</v>
      </c>
      <c r="N17" s="132">
        <f>D18-D11</f>
        <v>0</v>
      </c>
      <c r="O17" s="132">
        <f>E18-E11</f>
        <v>0</v>
      </c>
      <c r="P17" s="133">
        <f>F18-F11</f>
        <v>0</v>
      </c>
      <c r="Q17" s="134">
        <f t="shared" ref="Q17" si="0">G18-G11</f>
        <v>0</v>
      </c>
      <c r="R17" s="135">
        <f>H18-H11</f>
        <v>0</v>
      </c>
      <c r="S17" s="132">
        <f>I18-I11</f>
        <v>0</v>
      </c>
    </row>
    <row r="18" spans="1:19" ht="24" customHeight="1" thickBot="1">
      <c r="A18" s="548"/>
      <c r="B18" s="554"/>
      <c r="C18" s="126"/>
      <c r="D18" s="127"/>
      <c r="E18" s="128"/>
      <c r="F18" s="129"/>
      <c r="G18" s="195">
        <v>0</v>
      </c>
      <c r="H18" s="196">
        <f>SUM(C18:G18)</f>
        <v>0</v>
      </c>
      <c r="I18" s="197">
        <f>SUM(C18,D18,F18)</f>
        <v>0</v>
      </c>
      <c r="K18" s="622"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23"/>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48">
        <v>3</v>
      </c>
      <c r="B20" s="554" t="s">
        <v>194</v>
      </c>
      <c r="C20" s="549" t="s">
        <v>14</v>
      </c>
      <c r="D20" s="551" t="s">
        <v>15</v>
      </c>
      <c r="E20" s="553" t="s">
        <v>16</v>
      </c>
      <c r="F20" s="575" t="s">
        <v>18</v>
      </c>
      <c r="G20" s="591" t="s">
        <v>57</v>
      </c>
      <c r="H20" s="194"/>
      <c r="I20" s="194"/>
      <c r="Q20" s="201"/>
    </row>
    <row r="21" spans="1:19" ht="14.1" customHeight="1">
      <c r="A21" s="548"/>
      <c r="B21" s="554"/>
      <c r="C21" s="550"/>
      <c r="D21" s="552"/>
      <c r="E21" s="553"/>
      <c r="F21" s="576"/>
      <c r="G21" s="591"/>
      <c r="H21" s="194"/>
      <c r="I21" s="194"/>
      <c r="K21" s="176"/>
      <c r="L21" s="176"/>
      <c r="M21" s="176"/>
      <c r="N21" s="176"/>
      <c r="O21" s="176"/>
      <c r="P21" s="176"/>
      <c r="Q21" s="202"/>
      <c r="R21" s="176"/>
      <c r="S21" s="176"/>
    </row>
    <row r="22" spans="1:19" ht="24" customHeight="1" thickBot="1">
      <c r="A22" s="548"/>
      <c r="B22" s="554"/>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11" t="s">
        <v>165</v>
      </c>
      <c r="L24" s="612"/>
      <c r="M24" s="145" t="s">
        <v>198</v>
      </c>
      <c r="N24" s="146" t="s">
        <v>199</v>
      </c>
      <c r="O24" s="164" t="s">
        <v>195</v>
      </c>
      <c r="P24" s="603" t="s">
        <v>166</v>
      </c>
      <c r="Q24" s="604"/>
      <c r="R24" s="147"/>
      <c r="S24" s="148"/>
    </row>
    <row r="25" spans="1:19" ht="21.75" customHeight="1">
      <c r="A25" s="548">
        <v>4</v>
      </c>
      <c r="B25" s="599" t="s">
        <v>105</v>
      </c>
      <c r="C25" s="243" t="s">
        <v>16</v>
      </c>
      <c r="D25" s="243" t="s">
        <v>48</v>
      </c>
      <c r="E25" s="243" t="s">
        <v>46</v>
      </c>
      <c r="F25" s="194"/>
      <c r="G25" s="194"/>
      <c r="H25" s="194"/>
      <c r="I25" s="194"/>
      <c r="K25" s="613"/>
      <c r="L25" s="614"/>
      <c r="M25" s="149" t="s">
        <v>167</v>
      </c>
      <c r="N25" s="150" t="s">
        <v>168</v>
      </c>
      <c r="O25" s="151" t="s">
        <v>169</v>
      </c>
      <c r="P25" s="605"/>
      <c r="Q25" s="606"/>
      <c r="R25" s="152" t="s">
        <v>170</v>
      </c>
      <c r="S25" s="153" t="s">
        <v>171</v>
      </c>
    </row>
    <row r="26" spans="1:19" ht="25.5" customHeight="1" thickBot="1">
      <c r="A26" s="548"/>
      <c r="B26" s="599"/>
      <c r="C26" s="207">
        <f>IF(E11&lt;E18,P27,0)</f>
        <v>0</v>
      </c>
      <c r="D26" s="136"/>
      <c r="E26" s="207">
        <f>SUM(C26:D26)</f>
        <v>0</v>
      </c>
      <c r="F26" s="208"/>
      <c r="G26" s="194"/>
      <c r="H26" s="194"/>
      <c r="I26" s="194"/>
      <c r="K26" s="613"/>
      <c r="L26" s="614"/>
      <c r="M26" s="154" t="s">
        <v>196</v>
      </c>
      <c r="N26" s="155" t="s">
        <v>197</v>
      </c>
      <c r="O26" s="156" t="s">
        <v>174</v>
      </c>
      <c r="P26" s="605"/>
      <c r="Q26" s="606"/>
      <c r="R26" s="157" t="s">
        <v>172</v>
      </c>
      <c r="S26" s="158" t="s">
        <v>173</v>
      </c>
    </row>
    <row r="27" spans="1:19" ht="14.1" customHeight="1" thickBot="1">
      <c r="A27" s="194"/>
      <c r="B27" s="194"/>
      <c r="C27" s="194"/>
      <c r="D27" s="194"/>
      <c r="E27" s="194"/>
      <c r="F27" s="194"/>
      <c r="G27" s="194"/>
      <c r="H27" s="194"/>
      <c r="I27" s="194"/>
      <c r="K27" s="615"/>
      <c r="L27" s="616"/>
      <c r="M27" s="159">
        <f>I11-I18</f>
        <v>0</v>
      </c>
      <c r="N27" s="160">
        <f>G22</f>
        <v>0</v>
      </c>
      <c r="O27" s="161">
        <f>IF(M27&gt;N27,M27-N27,0)</f>
        <v>0</v>
      </c>
      <c r="P27" s="607">
        <f>MIN(R27:S27)</f>
        <v>0</v>
      </c>
      <c r="Q27" s="608"/>
      <c r="R27" s="162">
        <f>O27-D26</f>
        <v>0</v>
      </c>
      <c r="S27" s="163">
        <f>E18+E22-E11</f>
        <v>0</v>
      </c>
    </row>
    <row r="28" spans="1:19" ht="14.1" customHeight="1" thickBot="1">
      <c r="A28" s="548">
        <v>5</v>
      </c>
      <c r="B28" s="554" t="s">
        <v>147</v>
      </c>
      <c r="C28" s="549" t="s">
        <v>14</v>
      </c>
      <c r="D28" s="551" t="s">
        <v>15</v>
      </c>
      <c r="E28" s="553" t="s">
        <v>16</v>
      </c>
      <c r="F28" s="575" t="s">
        <v>18</v>
      </c>
      <c r="G28" s="560" t="s">
        <v>17</v>
      </c>
      <c r="H28" s="561" t="s">
        <v>46</v>
      </c>
      <c r="I28" s="184"/>
    </row>
    <row r="29" spans="1:19" ht="14.1" customHeight="1">
      <c r="A29" s="548"/>
      <c r="B29" s="554"/>
      <c r="C29" s="550"/>
      <c r="D29" s="552"/>
      <c r="E29" s="553"/>
      <c r="F29" s="576"/>
      <c r="G29" s="560"/>
      <c r="H29" s="562"/>
      <c r="I29" s="185" t="s">
        <v>47</v>
      </c>
    </row>
    <row r="30" spans="1:19" ht="24" customHeight="1" thickBot="1">
      <c r="A30" s="548"/>
      <c r="B30" s="554"/>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48">
        <v>6</v>
      </c>
      <c r="B35" s="583" t="s">
        <v>148</v>
      </c>
      <c r="C35" s="549" t="s">
        <v>14</v>
      </c>
      <c r="D35" s="551" t="s">
        <v>15</v>
      </c>
      <c r="E35" s="553" t="s">
        <v>16</v>
      </c>
      <c r="F35" s="575" t="s">
        <v>18</v>
      </c>
      <c r="G35" s="560" t="s">
        <v>72</v>
      </c>
      <c r="H35" s="561" t="s">
        <v>46</v>
      </c>
      <c r="I35" s="184"/>
    </row>
    <row r="36" spans="1:19" ht="14.1" customHeight="1">
      <c r="A36" s="548"/>
      <c r="B36" s="584"/>
      <c r="C36" s="550"/>
      <c r="D36" s="552"/>
      <c r="E36" s="553"/>
      <c r="F36" s="576"/>
      <c r="G36" s="560"/>
      <c r="H36" s="562"/>
      <c r="I36" s="185" t="s">
        <v>47</v>
      </c>
    </row>
    <row r="37" spans="1:19" ht="24" customHeight="1">
      <c r="A37" s="548"/>
      <c r="B37" s="213" t="s">
        <v>104</v>
      </c>
      <c r="C37" s="106"/>
      <c r="D37" s="107"/>
      <c r="E37" s="128"/>
      <c r="F37" s="108"/>
      <c r="G37" s="109"/>
      <c r="H37" s="196">
        <f>SUM(C37:G37)</f>
        <v>0</v>
      </c>
      <c r="I37" s="214">
        <f>SUM(C37,D37,F37)</f>
        <v>0</v>
      </c>
    </row>
    <row r="38" spans="1:19" ht="24" customHeight="1" thickBot="1">
      <c r="A38" s="548"/>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580">
        <v>7</v>
      </c>
      <c r="B41" s="241" t="s">
        <v>106</v>
      </c>
      <c r="C41" s="243" t="s">
        <v>14</v>
      </c>
      <c r="D41" s="243" t="s">
        <v>15</v>
      </c>
      <c r="E41" s="243" t="s">
        <v>18</v>
      </c>
      <c r="F41" s="243" t="s">
        <v>46</v>
      </c>
      <c r="G41" s="194"/>
      <c r="H41" s="194"/>
      <c r="I41" s="194"/>
      <c r="M41" s="234" t="s">
        <v>187</v>
      </c>
      <c r="N41" s="144" t="s">
        <v>188</v>
      </c>
      <c r="Q41" s="617" t="s">
        <v>158</v>
      </c>
      <c r="R41" s="618"/>
      <c r="S41" s="138" t="s">
        <v>159</v>
      </c>
    </row>
    <row r="42" spans="1:19" ht="23.25" customHeight="1">
      <c r="A42" s="581"/>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582"/>
      <c r="B43" s="216" t="s">
        <v>152</v>
      </c>
      <c r="C43" s="137"/>
      <c r="D43" s="137"/>
      <c r="E43" s="137"/>
      <c r="F43" s="217">
        <f>SUM(C43:E43)</f>
        <v>0</v>
      </c>
      <c r="G43" s="194"/>
      <c r="H43" s="194"/>
      <c r="I43" s="194"/>
      <c r="Q43" s="139">
        <v>0.5</v>
      </c>
      <c r="R43" s="140" t="s">
        <v>161</v>
      </c>
      <c r="S43" s="133">
        <v>1368</v>
      </c>
    </row>
    <row r="44" spans="1:19" ht="23.25" customHeight="1">
      <c r="A44" s="578" t="s">
        <v>153</v>
      </c>
      <c r="B44" s="579"/>
      <c r="C44" s="579"/>
      <c r="D44" s="579"/>
      <c r="E44" s="579"/>
      <c r="F44" s="579"/>
      <c r="G44" s="579"/>
      <c r="H44" s="579"/>
      <c r="I44" s="579"/>
      <c r="Q44" s="139">
        <v>0.6</v>
      </c>
      <c r="R44" s="140" t="s">
        <v>162</v>
      </c>
      <c r="S44" s="133">
        <v>1596</v>
      </c>
    </row>
    <row r="45" spans="1:19" ht="23.25" customHeight="1">
      <c r="A45" s="579"/>
      <c r="B45" s="579"/>
      <c r="C45" s="579"/>
      <c r="D45" s="579"/>
      <c r="E45" s="579"/>
      <c r="F45" s="579"/>
      <c r="G45" s="579"/>
      <c r="H45" s="579"/>
      <c r="I45" s="579"/>
      <c r="Q45" s="139">
        <v>0.7</v>
      </c>
      <c r="R45" s="140" t="s">
        <v>163</v>
      </c>
      <c r="S45" s="133">
        <v>1824</v>
      </c>
    </row>
    <row r="46" spans="1:19" ht="23.25" customHeight="1">
      <c r="A46" s="579"/>
      <c r="B46" s="579"/>
      <c r="C46" s="579"/>
      <c r="D46" s="579"/>
      <c r="E46" s="579"/>
      <c r="F46" s="579"/>
      <c r="G46" s="579"/>
      <c r="H46" s="579"/>
      <c r="I46" s="579"/>
      <c r="Q46" s="139">
        <v>0.8</v>
      </c>
      <c r="R46" s="140" t="s">
        <v>164</v>
      </c>
      <c r="S46" s="133">
        <v>2052</v>
      </c>
    </row>
    <row r="47" spans="1:19" ht="23.25" customHeight="1" thickBot="1">
      <c r="A47" s="579"/>
      <c r="B47" s="579"/>
      <c r="C47" s="579"/>
      <c r="D47" s="579"/>
      <c r="E47" s="579"/>
      <c r="F47" s="579"/>
      <c r="G47" s="579"/>
      <c r="H47" s="579"/>
      <c r="I47" s="579"/>
      <c r="Q47" s="141">
        <v>0.9</v>
      </c>
      <c r="R47" s="142"/>
      <c r="S47" s="143">
        <v>2280</v>
      </c>
    </row>
    <row r="48" spans="1:19" ht="23.25" customHeight="1">
      <c r="A48" s="579"/>
      <c r="B48" s="579"/>
      <c r="C48" s="579"/>
      <c r="D48" s="579"/>
      <c r="E48" s="579"/>
      <c r="F48" s="579"/>
      <c r="G48" s="579"/>
      <c r="H48" s="579"/>
      <c r="I48" s="579"/>
      <c r="J48" s="194"/>
    </row>
    <row r="49" spans="1:19" s="125" customFormat="1">
      <c r="A49" s="595" t="s">
        <v>154</v>
      </c>
      <c r="B49" s="595"/>
      <c r="C49" s="595"/>
      <c r="D49" s="595"/>
      <c r="E49" s="595"/>
      <c r="F49" s="595"/>
      <c r="G49" s="595"/>
      <c r="H49" s="595"/>
      <c r="I49" s="595"/>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580">
        <v>8</v>
      </c>
      <c r="B51" s="220" t="s">
        <v>107</v>
      </c>
      <c r="C51" s="585" t="s">
        <v>108</v>
      </c>
      <c r="D51" s="585"/>
      <c r="E51" s="585" t="s">
        <v>49</v>
      </c>
      <c r="F51" s="585"/>
      <c r="H51" s="599" t="s">
        <v>109</v>
      </c>
      <c r="K51" s="181"/>
      <c r="L51" s="181"/>
      <c r="M51" s="181"/>
      <c r="N51" s="181"/>
      <c r="O51" s="181"/>
      <c r="P51" s="181"/>
      <c r="Q51" s="181"/>
      <c r="R51" s="181"/>
      <c r="S51" s="181"/>
    </row>
    <row r="52" spans="1:19" s="194" customFormat="1" ht="24" customHeight="1">
      <c r="A52" s="581"/>
      <c r="B52" s="221" t="s">
        <v>110</v>
      </c>
      <c r="C52" s="609">
        <f>IFERROR(ROUNDDOWN(F42/I37*1/365,3),0)</f>
        <v>0</v>
      </c>
      <c r="D52" s="609"/>
      <c r="E52" s="610">
        <f>ROUNDDOWN(C52*I37,0)</f>
        <v>0</v>
      </c>
      <c r="F52" s="610"/>
      <c r="G52" s="194" t="s">
        <v>111</v>
      </c>
      <c r="H52" s="600"/>
      <c r="I52" s="198" t="s">
        <v>116</v>
      </c>
      <c r="K52" s="181"/>
      <c r="L52" s="181"/>
      <c r="M52" s="181"/>
      <c r="N52" s="181"/>
      <c r="O52" s="181"/>
      <c r="P52" s="181"/>
      <c r="Q52" s="181"/>
      <c r="R52" s="181"/>
      <c r="S52" s="181"/>
    </row>
    <row r="53" spans="1:19" s="194" customFormat="1" ht="24" customHeight="1">
      <c r="A53" s="582"/>
      <c r="B53" s="221" t="s">
        <v>112</v>
      </c>
      <c r="C53" s="609">
        <f>IFERROR(ROUNDDOWN(F43/I38*1/365,3),0)</f>
        <v>0</v>
      </c>
      <c r="D53" s="609"/>
      <c r="E53" s="610">
        <f>ROUNDDOWN(C53*I38,0)</f>
        <v>0</v>
      </c>
      <c r="F53" s="610"/>
      <c r="G53" s="194" t="s">
        <v>111</v>
      </c>
      <c r="H53" s="105" t="s">
        <v>113</v>
      </c>
      <c r="I53" s="198" t="s">
        <v>117</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48">
        <v>9</v>
      </c>
      <c r="B55" s="577" t="s">
        <v>156</v>
      </c>
      <c r="C55" s="242" t="s">
        <v>50</v>
      </c>
      <c r="D55" s="244" t="s">
        <v>155</v>
      </c>
      <c r="E55" s="242" t="s">
        <v>51</v>
      </c>
      <c r="G55" s="194"/>
      <c r="H55" s="194"/>
    </row>
    <row r="56" spans="1:19" ht="25.5" customHeight="1">
      <c r="A56" s="548"/>
      <c r="B56" s="57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48">
        <v>10</v>
      </c>
      <c r="B58" s="577" t="s">
        <v>157</v>
      </c>
      <c r="C58" s="242" t="s">
        <v>50</v>
      </c>
      <c r="D58" s="244" t="s">
        <v>155</v>
      </c>
      <c r="E58" s="242" t="s">
        <v>51</v>
      </c>
      <c r="G58" s="194"/>
      <c r="H58" s="194"/>
      <c r="I58" s="194"/>
    </row>
    <row r="59" spans="1:19" ht="25.5" customHeight="1">
      <c r="A59" s="548"/>
      <c r="B59" s="57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94</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596">
        <f>(E56+E59)*D61</f>
        <v>0</v>
      </c>
      <c r="D63" s="597"/>
      <c r="E63" s="194"/>
      <c r="F63" s="231"/>
      <c r="G63" s="205"/>
      <c r="H63" s="194"/>
      <c r="I63" s="194"/>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4" priority="6">
      <formula>$I$33&lt;0</formula>
    </cfRule>
  </conditionalFormatting>
  <conditionalFormatting sqref="C52:F52">
    <cfRule type="expression" dxfId="63" priority="5">
      <formula>OR($I$37=$I$38,$H$53="Ａ")</formula>
    </cfRule>
  </conditionalFormatting>
  <conditionalFormatting sqref="C53:F53">
    <cfRule type="expression" dxfId="62" priority="4">
      <formula>AND($I$37&lt;&gt;$I$38,$H$53="Ｂ")</formula>
    </cfRule>
  </conditionalFormatting>
  <conditionalFormatting sqref="G52">
    <cfRule type="expression" dxfId="61" priority="3">
      <formula>AND($I$37&lt;&gt;$I$38,$H$53="Ｂ")</formula>
    </cfRule>
  </conditionalFormatting>
  <conditionalFormatting sqref="G53">
    <cfRule type="expression" dxfId="60" priority="2">
      <formula>OR($I$37=$I$38,$H$53="Ａ")</formula>
    </cfRule>
  </conditionalFormatting>
  <conditionalFormatting sqref="H51:H53">
    <cfRule type="expression" dxfId="59" priority="1">
      <formula>$I$37=$I$38</formula>
    </cfRule>
  </conditionalFormatting>
  <conditionalFormatting sqref="I34">
    <cfRule type="expression" dxfId="58"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I1" sqref="I1"/>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c r="I1" s="252" t="s">
        <v>214</v>
      </c>
    </row>
    <row r="2" spans="1:23" ht="15" customHeight="1">
      <c r="A2" s="240" t="s">
        <v>28</v>
      </c>
      <c r="B2" s="240" t="s">
        <v>137</v>
      </c>
      <c r="C2" s="589" t="s">
        <v>30</v>
      </c>
      <c r="D2" s="590"/>
      <c r="E2" s="590"/>
      <c r="F2" s="591"/>
      <c r="G2" s="548" t="s">
        <v>127</v>
      </c>
      <c r="H2" s="548"/>
      <c r="I2" s="548"/>
      <c r="K2" s="168"/>
      <c r="L2" s="168"/>
      <c r="M2" s="169"/>
      <c r="N2" s="169"/>
      <c r="O2" s="169"/>
      <c r="P2" s="169"/>
      <c r="Q2" s="168"/>
      <c r="R2" s="168"/>
      <c r="S2" s="169"/>
      <c r="T2" s="169"/>
      <c r="U2" s="169"/>
      <c r="V2" s="169"/>
      <c r="W2" s="168"/>
    </row>
    <row r="3" spans="1:23" ht="26.25" customHeight="1">
      <c r="A3" s="586" t="s">
        <v>77</v>
      </c>
      <c r="B3" s="245"/>
      <c r="C3" s="625"/>
      <c r="D3" s="626"/>
      <c r="E3" s="626"/>
      <c r="F3" s="627"/>
      <c r="G3" s="588"/>
      <c r="H3" s="588"/>
      <c r="I3" s="588"/>
    </row>
    <row r="4" spans="1:23" ht="15" customHeight="1">
      <c r="A4" s="586"/>
      <c r="B4" s="240" t="s">
        <v>33</v>
      </c>
      <c r="C4" s="587" t="s">
        <v>58</v>
      </c>
      <c r="D4" s="587"/>
      <c r="K4" s="168"/>
      <c r="L4" s="168"/>
      <c r="M4" s="169"/>
      <c r="N4" s="169"/>
      <c r="O4" s="169"/>
      <c r="P4" s="169"/>
      <c r="Q4" s="168"/>
      <c r="R4" s="168"/>
      <c r="S4" s="169"/>
      <c r="T4" s="169"/>
      <c r="U4" s="169"/>
      <c r="V4" s="169"/>
      <c r="W4" s="168"/>
    </row>
    <row r="5" spans="1:23" ht="26.25" customHeight="1">
      <c r="A5" s="586"/>
      <c r="B5" s="245"/>
      <c r="C5" s="588"/>
      <c r="D5" s="588"/>
      <c r="K5" s="168"/>
      <c r="L5" s="168"/>
      <c r="M5" s="169"/>
      <c r="N5" s="169"/>
      <c r="O5" s="169"/>
      <c r="P5" s="169"/>
    </row>
    <row r="6" spans="1:23" ht="19.5" thickBot="1"/>
    <row r="7" spans="1:23" ht="14.1" customHeight="1" thickBot="1">
      <c r="A7" s="548">
        <v>1</v>
      </c>
      <c r="B7" s="555" t="s">
        <v>138</v>
      </c>
      <c r="C7" s="549" t="s">
        <v>14</v>
      </c>
      <c r="D7" s="551" t="s">
        <v>15</v>
      </c>
      <c r="E7" s="553" t="s">
        <v>16</v>
      </c>
      <c r="F7" s="575" t="s">
        <v>18</v>
      </c>
      <c r="G7" s="559" t="s">
        <v>17</v>
      </c>
      <c r="H7" s="561" t="s">
        <v>46</v>
      </c>
      <c r="I7" s="184"/>
    </row>
    <row r="8" spans="1:23" ht="14.1" customHeight="1" thickBot="1">
      <c r="A8" s="548"/>
      <c r="B8" s="556"/>
      <c r="C8" s="550"/>
      <c r="D8" s="552"/>
      <c r="E8" s="553"/>
      <c r="F8" s="576"/>
      <c r="G8" s="560"/>
      <c r="H8" s="562"/>
      <c r="I8" s="185" t="s">
        <v>140</v>
      </c>
      <c r="K8" s="181" t="s">
        <v>205</v>
      </c>
    </row>
    <row r="9" spans="1:23" ht="24" customHeight="1">
      <c r="A9" s="548"/>
      <c r="B9" s="186" t="s">
        <v>104</v>
      </c>
      <c r="C9" s="115"/>
      <c r="D9" s="116"/>
      <c r="E9" s="117"/>
      <c r="F9" s="118"/>
      <c r="G9" s="119"/>
      <c r="H9" s="187">
        <f>SUM(C9:G9)</f>
        <v>0</v>
      </c>
      <c r="I9" s="188">
        <f>SUM(C9,D9,F9)</f>
        <v>0</v>
      </c>
      <c r="K9" s="563" t="s">
        <v>144</v>
      </c>
      <c r="L9" s="564"/>
    </row>
    <row r="10" spans="1:23" ht="24" customHeight="1" thickBot="1">
      <c r="A10" s="548"/>
      <c r="B10" s="189" t="s">
        <v>139</v>
      </c>
      <c r="C10" s="120"/>
      <c r="D10" s="121"/>
      <c r="E10" s="122"/>
      <c r="F10" s="123"/>
      <c r="G10" s="124"/>
      <c r="H10" s="190">
        <f>SUM(C10:G10)</f>
        <v>0</v>
      </c>
      <c r="I10" s="191">
        <f>SUM(C10,D10,F10)</f>
        <v>0</v>
      </c>
      <c r="K10" s="565"/>
      <c r="L10" s="566"/>
    </row>
    <row r="11" spans="1:23" ht="24" customHeight="1" thickTop="1" thickBot="1">
      <c r="A11" s="548"/>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67" t="str">
        <f>IF(I9&lt;I10,"①","②")</f>
        <v>②</v>
      </c>
      <c r="L11" s="568"/>
    </row>
    <row r="12" spans="1:23" s="194" customFormat="1" ht="54" customHeight="1">
      <c r="A12" s="557" t="s">
        <v>141</v>
      </c>
      <c r="B12" s="558"/>
      <c r="C12" s="558"/>
      <c r="D12" s="558"/>
      <c r="E12" s="558"/>
      <c r="F12" s="558"/>
      <c r="G12" s="558"/>
      <c r="H12" s="558"/>
      <c r="I12" s="558"/>
      <c r="N12" s="181"/>
      <c r="O12" s="181"/>
      <c r="P12" s="181"/>
      <c r="Q12" s="181"/>
      <c r="R12" s="181"/>
    </row>
    <row r="13" spans="1:23" s="194" customFormat="1">
      <c r="A13" s="558" t="s">
        <v>142</v>
      </c>
      <c r="B13" s="558"/>
      <c r="C13" s="558"/>
      <c r="D13" s="558"/>
      <c r="E13" s="558"/>
      <c r="F13" s="558"/>
      <c r="G13" s="558"/>
      <c r="H13" s="558"/>
      <c r="I13" s="558"/>
      <c r="K13" s="181"/>
      <c r="L13" s="181"/>
      <c r="M13" s="181"/>
      <c r="N13" s="181"/>
      <c r="O13" s="181"/>
      <c r="P13" s="181"/>
      <c r="Q13" s="181"/>
      <c r="R13" s="181"/>
      <c r="S13" s="233"/>
    </row>
    <row r="14" spans="1:23" s="194" customFormat="1" ht="19.5" thickBot="1">
      <c r="A14" s="558" t="s">
        <v>143</v>
      </c>
      <c r="B14" s="558"/>
      <c r="C14" s="558"/>
      <c r="D14" s="558"/>
      <c r="E14" s="558"/>
      <c r="F14" s="558"/>
      <c r="G14" s="558"/>
      <c r="H14" s="558"/>
      <c r="I14" s="558"/>
      <c r="K14" s="181" t="s">
        <v>185</v>
      </c>
      <c r="L14" s="181"/>
      <c r="N14" s="181"/>
      <c r="O14" s="181"/>
      <c r="P14" s="181"/>
      <c r="Q14" s="181"/>
      <c r="R14" s="181"/>
      <c r="S14" s="232"/>
    </row>
    <row r="15" spans="1:23" ht="14.1" customHeight="1" thickBot="1">
      <c r="A15" s="194"/>
      <c r="B15" s="194"/>
      <c r="C15" s="194"/>
      <c r="D15" s="194"/>
      <c r="E15" s="194"/>
      <c r="F15" s="194"/>
      <c r="G15" s="194"/>
      <c r="H15" s="194"/>
      <c r="I15" s="194"/>
      <c r="K15" s="569" t="s">
        <v>179</v>
      </c>
      <c r="L15" s="570"/>
      <c r="M15" s="620" t="s">
        <v>14</v>
      </c>
      <c r="N15" s="620" t="s">
        <v>15</v>
      </c>
      <c r="O15" s="620" t="s">
        <v>16</v>
      </c>
      <c r="P15" s="601" t="s">
        <v>18</v>
      </c>
      <c r="Q15" s="624" t="s">
        <v>72</v>
      </c>
      <c r="R15" s="619" t="s">
        <v>46</v>
      </c>
      <c r="S15" s="130"/>
    </row>
    <row r="16" spans="1:23" ht="14.1" customHeight="1" thickBot="1">
      <c r="A16" s="548">
        <v>2</v>
      </c>
      <c r="B16" s="554" t="s">
        <v>73</v>
      </c>
      <c r="C16" s="549" t="s">
        <v>14</v>
      </c>
      <c r="D16" s="551" t="s">
        <v>15</v>
      </c>
      <c r="E16" s="553" t="s">
        <v>16</v>
      </c>
      <c r="F16" s="575" t="s">
        <v>18</v>
      </c>
      <c r="G16" s="560" t="s">
        <v>72</v>
      </c>
      <c r="H16" s="561" t="s">
        <v>46</v>
      </c>
      <c r="I16" s="184"/>
      <c r="K16" s="571"/>
      <c r="L16" s="572"/>
      <c r="M16" s="621"/>
      <c r="N16" s="621"/>
      <c r="O16" s="621"/>
      <c r="P16" s="602"/>
      <c r="Q16" s="574"/>
      <c r="R16" s="619"/>
      <c r="S16" s="131" t="s">
        <v>145</v>
      </c>
    </row>
    <row r="17" spans="1:19" ht="14.1" customHeight="1">
      <c r="A17" s="548"/>
      <c r="B17" s="554"/>
      <c r="C17" s="550"/>
      <c r="D17" s="552"/>
      <c r="E17" s="553"/>
      <c r="F17" s="576"/>
      <c r="G17" s="560"/>
      <c r="H17" s="562"/>
      <c r="I17" s="185" t="s">
        <v>47</v>
      </c>
      <c r="K17" s="573"/>
      <c r="L17" s="574"/>
      <c r="M17" s="132">
        <f>C18-C11</f>
        <v>0</v>
      </c>
      <c r="N17" s="132">
        <f>D18-D11</f>
        <v>0</v>
      </c>
      <c r="O17" s="132">
        <f>E18-E11</f>
        <v>0</v>
      </c>
      <c r="P17" s="133">
        <f>F18-F11</f>
        <v>0</v>
      </c>
      <c r="Q17" s="134">
        <f t="shared" ref="Q17" si="0">G18-G11</f>
        <v>0</v>
      </c>
      <c r="R17" s="135">
        <f>H18-H11</f>
        <v>0</v>
      </c>
      <c r="S17" s="132">
        <f>I18-I11</f>
        <v>0</v>
      </c>
    </row>
    <row r="18" spans="1:19" ht="24" customHeight="1" thickBot="1">
      <c r="A18" s="548"/>
      <c r="B18" s="554"/>
      <c r="C18" s="126"/>
      <c r="D18" s="127"/>
      <c r="E18" s="128"/>
      <c r="F18" s="129"/>
      <c r="G18" s="195">
        <v>0</v>
      </c>
      <c r="H18" s="196">
        <f>SUM(C18:G18)</f>
        <v>0</v>
      </c>
      <c r="I18" s="197">
        <f>SUM(C18,D18,F18)</f>
        <v>0</v>
      </c>
      <c r="K18" s="622"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23"/>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48">
        <v>3</v>
      </c>
      <c r="B20" s="554" t="s">
        <v>194</v>
      </c>
      <c r="C20" s="549" t="s">
        <v>14</v>
      </c>
      <c r="D20" s="551" t="s">
        <v>15</v>
      </c>
      <c r="E20" s="553" t="s">
        <v>16</v>
      </c>
      <c r="F20" s="575" t="s">
        <v>18</v>
      </c>
      <c r="G20" s="591" t="s">
        <v>57</v>
      </c>
      <c r="H20" s="194"/>
      <c r="I20" s="194"/>
      <c r="Q20" s="201"/>
    </row>
    <row r="21" spans="1:19" ht="14.1" customHeight="1">
      <c r="A21" s="548"/>
      <c r="B21" s="554"/>
      <c r="C21" s="550"/>
      <c r="D21" s="552"/>
      <c r="E21" s="553"/>
      <c r="F21" s="576"/>
      <c r="G21" s="591"/>
      <c r="H21" s="194"/>
      <c r="I21" s="194"/>
      <c r="K21" s="176"/>
      <c r="L21" s="176"/>
      <c r="M21" s="176"/>
      <c r="N21" s="176"/>
      <c r="O21" s="176"/>
      <c r="P21" s="176"/>
      <c r="Q21" s="202"/>
      <c r="R21" s="176"/>
      <c r="S21" s="176"/>
    </row>
    <row r="22" spans="1:19" ht="24" customHeight="1" thickBot="1">
      <c r="A22" s="548"/>
      <c r="B22" s="554"/>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11" t="s">
        <v>165</v>
      </c>
      <c r="L24" s="612"/>
      <c r="M24" s="145" t="s">
        <v>198</v>
      </c>
      <c r="N24" s="146" t="s">
        <v>199</v>
      </c>
      <c r="O24" s="164" t="s">
        <v>195</v>
      </c>
      <c r="P24" s="603" t="s">
        <v>166</v>
      </c>
      <c r="Q24" s="604"/>
      <c r="R24" s="147"/>
      <c r="S24" s="148"/>
    </row>
    <row r="25" spans="1:19" ht="21.75" customHeight="1">
      <c r="A25" s="548">
        <v>4</v>
      </c>
      <c r="B25" s="599" t="s">
        <v>105</v>
      </c>
      <c r="C25" s="243" t="s">
        <v>16</v>
      </c>
      <c r="D25" s="243" t="s">
        <v>48</v>
      </c>
      <c r="E25" s="243" t="s">
        <v>46</v>
      </c>
      <c r="F25" s="194"/>
      <c r="G25" s="194"/>
      <c r="H25" s="194"/>
      <c r="I25" s="194"/>
      <c r="K25" s="613"/>
      <c r="L25" s="614"/>
      <c r="M25" s="149" t="s">
        <v>167</v>
      </c>
      <c r="N25" s="150" t="s">
        <v>168</v>
      </c>
      <c r="O25" s="151" t="s">
        <v>169</v>
      </c>
      <c r="P25" s="605"/>
      <c r="Q25" s="606"/>
      <c r="R25" s="152" t="s">
        <v>170</v>
      </c>
      <c r="S25" s="153" t="s">
        <v>171</v>
      </c>
    </row>
    <row r="26" spans="1:19" ht="25.5" customHeight="1" thickBot="1">
      <c r="A26" s="548"/>
      <c r="B26" s="599"/>
      <c r="C26" s="207">
        <f>IF(E11&lt;E18,P27,0)</f>
        <v>0</v>
      </c>
      <c r="D26" s="136"/>
      <c r="E26" s="207">
        <f>SUM(C26:D26)</f>
        <v>0</v>
      </c>
      <c r="F26" s="208"/>
      <c r="G26" s="194"/>
      <c r="H26" s="194"/>
      <c r="I26" s="194"/>
      <c r="K26" s="613"/>
      <c r="L26" s="614"/>
      <c r="M26" s="154" t="s">
        <v>196</v>
      </c>
      <c r="N26" s="155" t="s">
        <v>197</v>
      </c>
      <c r="O26" s="156" t="s">
        <v>174</v>
      </c>
      <c r="P26" s="605"/>
      <c r="Q26" s="606"/>
      <c r="R26" s="157" t="s">
        <v>172</v>
      </c>
      <c r="S26" s="158" t="s">
        <v>173</v>
      </c>
    </row>
    <row r="27" spans="1:19" ht="14.1" customHeight="1" thickBot="1">
      <c r="A27" s="194"/>
      <c r="B27" s="194"/>
      <c r="C27" s="194"/>
      <c r="D27" s="194"/>
      <c r="E27" s="194"/>
      <c r="F27" s="194"/>
      <c r="G27" s="194"/>
      <c r="H27" s="194"/>
      <c r="I27" s="194"/>
      <c r="K27" s="615"/>
      <c r="L27" s="616"/>
      <c r="M27" s="159">
        <f>I11-I18</f>
        <v>0</v>
      </c>
      <c r="N27" s="160">
        <f>G22</f>
        <v>0</v>
      </c>
      <c r="O27" s="161">
        <f>IF(M27&gt;N27,M27-N27,0)</f>
        <v>0</v>
      </c>
      <c r="P27" s="607">
        <f>MIN(R27:S27)</f>
        <v>0</v>
      </c>
      <c r="Q27" s="608"/>
      <c r="R27" s="162">
        <f>O27-D26</f>
        <v>0</v>
      </c>
      <c r="S27" s="163">
        <f>E18+E22-E11</f>
        <v>0</v>
      </c>
    </row>
    <row r="28" spans="1:19" ht="14.1" customHeight="1" thickBot="1">
      <c r="A28" s="548">
        <v>5</v>
      </c>
      <c r="B28" s="554" t="s">
        <v>147</v>
      </c>
      <c r="C28" s="549" t="s">
        <v>14</v>
      </c>
      <c r="D28" s="551" t="s">
        <v>15</v>
      </c>
      <c r="E28" s="553" t="s">
        <v>16</v>
      </c>
      <c r="F28" s="575" t="s">
        <v>18</v>
      </c>
      <c r="G28" s="560" t="s">
        <v>17</v>
      </c>
      <c r="H28" s="561" t="s">
        <v>46</v>
      </c>
      <c r="I28" s="184"/>
    </row>
    <row r="29" spans="1:19" ht="14.1" customHeight="1">
      <c r="A29" s="548"/>
      <c r="B29" s="554"/>
      <c r="C29" s="550"/>
      <c r="D29" s="552"/>
      <c r="E29" s="553"/>
      <c r="F29" s="576"/>
      <c r="G29" s="560"/>
      <c r="H29" s="562"/>
      <c r="I29" s="185" t="s">
        <v>47</v>
      </c>
    </row>
    <row r="30" spans="1:19" ht="24" customHeight="1" thickBot="1">
      <c r="A30" s="548"/>
      <c r="B30" s="554"/>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48">
        <v>6</v>
      </c>
      <c r="B35" s="583" t="s">
        <v>148</v>
      </c>
      <c r="C35" s="549" t="s">
        <v>14</v>
      </c>
      <c r="D35" s="551" t="s">
        <v>15</v>
      </c>
      <c r="E35" s="553" t="s">
        <v>16</v>
      </c>
      <c r="F35" s="575" t="s">
        <v>18</v>
      </c>
      <c r="G35" s="560" t="s">
        <v>72</v>
      </c>
      <c r="H35" s="561" t="s">
        <v>46</v>
      </c>
      <c r="I35" s="184"/>
    </row>
    <row r="36" spans="1:19" ht="14.1" customHeight="1">
      <c r="A36" s="548"/>
      <c r="B36" s="584"/>
      <c r="C36" s="550"/>
      <c r="D36" s="552"/>
      <c r="E36" s="553"/>
      <c r="F36" s="576"/>
      <c r="G36" s="560"/>
      <c r="H36" s="562"/>
      <c r="I36" s="185" t="s">
        <v>47</v>
      </c>
    </row>
    <row r="37" spans="1:19" ht="24" customHeight="1">
      <c r="A37" s="548"/>
      <c r="B37" s="213" t="s">
        <v>104</v>
      </c>
      <c r="C37" s="106"/>
      <c r="D37" s="107"/>
      <c r="E37" s="128"/>
      <c r="F37" s="108"/>
      <c r="G37" s="109"/>
      <c r="H37" s="196">
        <f>SUM(C37:G37)</f>
        <v>0</v>
      </c>
      <c r="I37" s="214">
        <f>SUM(C37,D37,F37)</f>
        <v>0</v>
      </c>
    </row>
    <row r="38" spans="1:19" ht="24" customHeight="1" thickBot="1">
      <c r="A38" s="548"/>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580">
        <v>7</v>
      </c>
      <c r="B41" s="241" t="s">
        <v>106</v>
      </c>
      <c r="C41" s="243" t="s">
        <v>14</v>
      </c>
      <c r="D41" s="243" t="s">
        <v>15</v>
      </c>
      <c r="E41" s="243" t="s">
        <v>18</v>
      </c>
      <c r="F41" s="243" t="s">
        <v>46</v>
      </c>
      <c r="G41" s="194"/>
      <c r="H41" s="194"/>
      <c r="I41" s="194"/>
      <c r="M41" s="234" t="s">
        <v>187</v>
      </c>
      <c r="N41" s="144" t="s">
        <v>188</v>
      </c>
      <c r="Q41" s="617" t="s">
        <v>158</v>
      </c>
      <c r="R41" s="618"/>
      <c r="S41" s="138" t="s">
        <v>159</v>
      </c>
    </row>
    <row r="42" spans="1:19" ht="23.25" customHeight="1">
      <c r="A42" s="581"/>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582"/>
      <c r="B43" s="216" t="s">
        <v>152</v>
      </c>
      <c r="C43" s="137"/>
      <c r="D43" s="137"/>
      <c r="E43" s="137"/>
      <c r="F43" s="217">
        <f>SUM(C43:E43)</f>
        <v>0</v>
      </c>
      <c r="G43" s="194"/>
      <c r="H43" s="194"/>
      <c r="I43" s="194"/>
      <c r="Q43" s="139">
        <v>0.5</v>
      </c>
      <c r="R43" s="140" t="s">
        <v>161</v>
      </c>
      <c r="S43" s="133">
        <v>1368</v>
      </c>
    </row>
    <row r="44" spans="1:19" ht="23.25" customHeight="1">
      <c r="A44" s="578" t="s">
        <v>153</v>
      </c>
      <c r="B44" s="579"/>
      <c r="C44" s="579"/>
      <c r="D44" s="579"/>
      <c r="E44" s="579"/>
      <c r="F44" s="579"/>
      <c r="G44" s="579"/>
      <c r="H44" s="579"/>
      <c r="I44" s="579"/>
      <c r="Q44" s="139">
        <v>0.6</v>
      </c>
      <c r="R44" s="140" t="s">
        <v>162</v>
      </c>
      <c r="S44" s="133">
        <v>1596</v>
      </c>
    </row>
    <row r="45" spans="1:19" ht="23.25" customHeight="1">
      <c r="A45" s="579"/>
      <c r="B45" s="579"/>
      <c r="C45" s="579"/>
      <c r="D45" s="579"/>
      <c r="E45" s="579"/>
      <c r="F45" s="579"/>
      <c r="G45" s="579"/>
      <c r="H45" s="579"/>
      <c r="I45" s="579"/>
      <c r="Q45" s="139">
        <v>0.7</v>
      </c>
      <c r="R45" s="140" t="s">
        <v>163</v>
      </c>
      <c r="S45" s="133">
        <v>1824</v>
      </c>
    </row>
    <row r="46" spans="1:19" ht="23.25" customHeight="1">
      <c r="A46" s="579"/>
      <c r="B46" s="579"/>
      <c r="C46" s="579"/>
      <c r="D46" s="579"/>
      <c r="E46" s="579"/>
      <c r="F46" s="579"/>
      <c r="G46" s="579"/>
      <c r="H46" s="579"/>
      <c r="I46" s="579"/>
      <c r="Q46" s="139">
        <v>0.8</v>
      </c>
      <c r="R46" s="140" t="s">
        <v>164</v>
      </c>
      <c r="S46" s="133">
        <v>2052</v>
      </c>
    </row>
    <row r="47" spans="1:19" ht="23.25" customHeight="1" thickBot="1">
      <c r="A47" s="579"/>
      <c r="B47" s="579"/>
      <c r="C47" s="579"/>
      <c r="D47" s="579"/>
      <c r="E47" s="579"/>
      <c r="F47" s="579"/>
      <c r="G47" s="579"/>
      <c r="H47" s="579"/>
      <c r="I47" s="579"/>
      <c r="Q47" s="141">
        <v>0.9</v>
      </c>
      <c r="R47" s="142"/>
      <c r="S47" s="143">
        <v>2280</v>
      </c>
    </row>
    <row r="48" spans="1:19" ht="23.25" customHeight="1">
      <c r="A48" s="579"/>
      <c r="B48" s="579"/>
      <c r="C48" s="579"/>
      <c r="D48" s="579"/>
      <c r="E48" s="579"/>
      <c r="F48" s="579"/>
      <c r="G48" s="579"/>
      <c r="H48" s="579"/>
      <c r="I48" s="579"/>
      <c r="J48" s="194"/>
    </row>
    <row r="49" spans="1:19" s="125" customFormat="1">
      <c r="A49" s="595" t="s">
        <v>154</v>
      </c>
      <c r="B49" s="595"/>
      <c r="C49" s="595"/>
      <c r="D49" s="595"/>
      <c r="E49" s="595"/>
      <c r="F49" s="595"/>
      <c r="G49" s="595"/>
      <c r="H49" s="595"/>
      <c r="I49" s="595"/>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580">
        <v>8</v>
      </c>
      <c r="B51" s="220" t="s">
        <v>107</v>
      </c>
      <c r="C51" s="585" t="s">
        <v>108</v>
      </c>
      <c r="D51" s="585"/>
      <c r="E51" s="585" t="s">
        <v>49</v>
      </c>
      <c r="F51" s="585"/>
      <c r="H51" s="599" t="s">
        <v>109</v>
      </c>
      <c r="K51" s="181"/>
      <c r="L51" s="181"/>
      <c r="M51" s="181"/>
      <c r="N51" s="181"/>
      <c r="O51" s="181"/>
      <c r="P51" s="181"/>
      <c r="Q51" s="181"/>
      <c r="R51" s="181"/>
      <c r="S51" s="181"/>
    </row>
    <row r="52" spans="1:19" s="194" customFormat="1" ht="24" customHeight="1">
      <c r="A52" s="581"/>
      <c r="B52" s="221" t="s">
        <v>110</v>
      </c>
      <c r="C52" s="609">
        <f>IFERROR(ROUNDDOWN(F42/I37*1/365,3),0)</f>
        <v>0</v>
      </c>
      <c r="D52" s="609"/>
      <c r="E52" s="610">
        <f>ROUNDDOWN(C52*I37,0)</f>
        <v>0</v>
      </c>
      <c r="F52" s="610"/>
      <c r="G52" s="194" t="s">
        <v>111</v>
      </c>
      <c r="H52" s="600"/>
      <c r="I52" s="198" t="s">
        <v>116</v>
      </c>
      <c r="K52" s="181"/>
      <c r="L52" s="181"/>
      <c r="M52" s="181"/>
      <c r="N52" s="181"/>
      <c r="O52" s="181"/>
      <c r="P52" s="181"/>
      <c r="Q52" s="181"/>
      <c r="R52" s="181"/>
      <c r="S52" s="181"/>
    </row>
    <row r="53" spans="1:19" s="194" customFormat="1" ht="24" customHeight="1">
      <c r="A53" s="582"/>
      <c r="B53" s="221" t="s">
        <v>112</v>
      </c>
      <c r="C53" s="609">
        <f>IFERROR(ROUNDDOWN(F43/I38*1/365,3),0)</f>
        <v>0</v>
      </c>
      <c r="D53" s="609"/>
      <c r="E53" s="610">
        <f>ROUNDDOWN(C53*I38,0)</f>
        <v>0</v>
      </c>
      <c r="F53" s="610"/>
      <c r="G53" s="194" t="s">
        <v>111</v>
      </c>
      <c r="H53" s="105" t="s">
        <v>113</v>
      </c>
      <c r="I53" s="198" t="s">
        <v>117</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48">
        <v>9</v>
      </c>
      <c r="B55" s="577" t="s">
        <v>156</v>
      </c>
      <c r="C55" s="242" t="s">
        <v>50</v>
      </c>
      <c r="D55" s="244" t="s">
        <v>155</v>
      </c>
      <c r="E55" s="242" t="s">
        <v>51</v>
      </c>
      <c r="G55" s="194"/>
      <c r="H55" s="194"/>
    </row>
    <row r="56" spans="1:19" ht="25.5" customHeight="1">
      <c r="A56" s="548"/>
      <c r="B56" s="57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48">
        <v>10</v>
      </c>
      <c r="B58" s="577" t="s">
        <v>157</v>
      </c>
      <c r="C58" s="242" t="s">
        <v>50</v>
      </c>
      <c r="D58" s="244" t="s">
        <v>155</v>
      </c>
      <c r="E58" s="242" t="s">
        <v>51</v>
      </c>
      <c r="G58" s="194"/>
      <c r="H58" s="194"/>
      <c r="I58" s="194"/>
    </row>
    <row r="59" spans="1:19" ht="25.5" customHeight="1">
      <c r="A59" s="548"/>
      <c r="B59" s="57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94</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596">
        <f>(E56+E59)*D61</f>
        <v>0</v>
      </c>
      <c r="D63" s="597"/>
      <c r="E63" s="194"/>
      <c r="F63" s="231"/>
      <c r="G63" s="205"/>
      <c r="H63" s="194"/>
      <c r="I63" s="194"/>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7" priority="6">
      <formula>$I$33&lt;0</formula>
    </cfRule>
  </conditionalFormatting>
  <conditionalFormatting sqref="C52:F52">
    <cfRule type="expression" dxfId="56" priority="5">
      <formula>OR($I$37=$I$38,$H$53="Ａ")</formula>
    </cfRule>
  </conditionalFormatting>
  <conditionalFormatting sqref="C53:F53">
    <cfRule type="expression" dxfId="55" priority="4">
      <formula>AND($I$37&lt;&gt;$I$38,$H$53="Ｂ")</formula>
    </cfRule>
  </conditionalFormatting>
  <conditionalFormatting sqref="G52">
    <cfRule type="expression" dxfId="54" priority="3">
      <formula>AND($I$37&lt;&gt;$I$38,$H$53="Ｂ")</formula>
    </cfRule>
  </conditionalFormatting>
  <conditionalFormatting sqref="G53">
    <cfRule type="expression" dxfId="53" priority="2">
      <formula>OR($I$37=$I$38,$H$53="Ａ")</formula>
    </cfRule>
  </conditionalFormatting>
  <conditionalFormatting sqref="H51:H53">
    <cfRule type="expression" dxfId="52" priority="1">
      <formula>$I$37=$I$38</formula>
    </cfRule>
  </conditionalFormatting>
  <conditionalFormatting sqref="I34">
    <cfRule type="expression" dxfId="51"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I1" sqref="I1"/>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c r="I1" s="252" t="s">
        <v>214</v>
      </c>
    </row>
    <row r="2" spans="1:23" ht="15" customHeight="1">
      <c r="A2" s="240" t="s">
        <v>28</v>
      </c>
      <c r="B2" s="240" t="s">
        <v>137</v>
      </c>
      <c r="C2" s="589" t="s">
        <v>30</v>
      </c>
      <c r="D2" s="590"/>
      <c r="E2" s="590"/>
      <c r="F2" s="591"/>
      <c r="G2" s="548" t="s">
        <v>127</v>
      </c>
      <c r="H2" s="548"/>
      <c r="I2" s="548"/>
      <c r="K2" s="168"/>
      <c r="L2" s="168"/>
      <c r="M2" s="169"/>
      <c r="N2" s="169"/>
      <c r="O2" s="169"/>
      <c r="P2" s="169"/>
      <c r="Q2" s="168"/>
      <c r="R2" s="168"/>
      <c r="S2" s="169"/>
      <c r="T2" s="169"/>
      <c r="U2" s="169"/>
      <c r="V2" s="169"/>
      <c r="W2" s="168"/>
    </row>
    <row r="3" spans="1:23" ht="26.25" customHeight="1">
      <c r="A3" s="586" t="s">
        <v>79</v>
      </c>
      <c r="B3" s="245"/>
      <c r="C3" s="625"/>
      <c r="D3" s="626"/>
      <c r="E3" s="626"/>
      <c r="F3" s="627"/>
      <c r="G3" s="588"/>
      <c r="H3" s="588"/>
      <c r="I3" s="588"/>
    </row>
    <row r="4" spans="1:23" ht="15" customHeight="1">
      <c r="A4" s="586"/>
      <c r="B4" s="240" t="s">
        <v>33</v>
      </c>
      <c r="C4" s="587" t="s">
        <v>58</v>
      </c>
      <c r="D4" s="587"/>
      <c r="K4" s="168"/>
      <c r="L4" s="168"/>
      <c r="M4" s="169"/>
      <c r="N4" s="169"/>
      <c r="O4" s="169"/>
      <c r="P4" s="169"/>
      <c r="Q4" s="168"/>
      <c r="R4" s="168"/>
      <c r="S4" s="169"/>
      <c r="T4" s="169"/>
      <c r="U4" s="169"/>
      <c r="V4" s="169"/>
      <c r="W4" s="168"/>
    </row>
    <row r="5" spans="1:23" ht="26.25" customHeight="1">
      <c r="A5" s="586"/>
      <c r="B5" s="245"/>
      <c r="C5" s="588"/>
      <c r="D5" s="588"/>
      <c r="K5" s="168"/>
      <c r="L5" s="168"/>
      <c r="M5" s="169"/>
      <c r="N5" s="169"/>
      <c r="O5" s="169"/>
      <c r="P5" s="169"/>
    </row>
    <row r="6" spans="1:23" ht="19.5" thickBot="1"/>
    <row r="7" spans="1:23" ht="14.1" customHeight="1" thickBot="1">
      <c r="A7" s="548">
        <v>1</v>
      </c>
      <c r="B7" s="555" t="s">
        <v>138</v>
      </c>
      <c r="C7" s="549" t="s">
        <v>14</v>
      </c>
      <c r="D7" s="551" t="s">
        <v>15</v>
      </c>
      <c r="E7" s="553" t="s">
        <v>16</v>
      </c>
      <c r="F7" s="575" t="s">
        <v>18</v>
      </c>
      <c r="G7" s="559" t="s">
        <v>17</v>
      </c>
      <c r="H7" s="561" t="s">
        <v>46</v>
      </c>
      <c r="I7" s="184"/>
    </row>
    <row r="8" spans="1:23" ht="14.1" customHeight="1" thickBot="1">
      <c r="A8" s="548"/>
      <c r="B8" s="556"/>
      <c r="C8" s="550"/>
      <c r="D8" s="552"/>
      <c r="E8" s="553"/>
      <c r="F8" s="576"/>
      <c r="G8" s="560"/>
      <c r="H8" s="562"/>
      <c r="I8" s="185" t="s">
        <v>140</v>
      </c>
      <c r="K8" s="181" t="s">
        <v>205</v>
      </c>
    </row>
    <row r="9" spans="1:23" ht="24" customHeight="1">
      <c r="A9" s="548"/>
      <c r="B9" s="186" t="s">
        <v>104</v>
      </c>
      <c r="C9" s="115"/>
      <c r="D9" s="116"/>
      <c r="E9" s="117"/>
      <c r="F9" s="118"/>
      <c r="G9" s="119"/>
      <c r="H9" s="187">
        <f>SUM(C9:G9)</f>
        <v>0</v>
      </c>
      <c r="I9" s="188">
        <f>SUM(C9,D9,F9)</f>
        <v>0</v>
      </c>
      <c r="K9" s="563" t="s">
        <v>144</v>
      </c>
      <c r="L9" s="564"/>
    </row>
    <row r="10" spans="1:23" ht="24" customHeight="1" thickBot="1">
      <c r="A10" s="548"/>
      <c r="B10" s="189" t="s">
        <v>139</v>
      </c>
      <c r="C10" s="120"/>
      <c r="D10" s="121"/>
      <c r="E10" s="122"/>
      <c r="F10" s="123"/>
      <c r="G10" s="124"/>
      <c r="H10" s="190">
        <f>SUM(C10:G10)</f>
        <v>0</v>
      </c>
      <c r="I10" s="191">
        <f>SUM(C10,D10,F10)</f>
        <v>0</v>
      </c>
      <c r="K10" s="565"/>
      <c r="L10" s="566"/>
    </row>
    <row r="11" spans="1:23" ht="24" customHeight="1" thickTop="1" thickBot="1">
      <c r="A11" s="548"/>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67" t="str">
        <f>IF(I9&lt;I10,"①","②")</f>
        <v>②</v>
      </c>
      <c r="L11" s="568"/>
    </row>
    <row r="12" spans="1:23" s="194" customFormat="1" ht="54" customHeight="1">
      <c r="A12" s="557" t="s">
        <v>141</v>
      </c>
      <c r="B12" s="558"/>
      <c r="C12" s="558"/>
      <c r="D12" s="558"/>
      <c r="E12" s="558"/>
      <c r="F12" s="558"/>
      <c r="G12" s="558"/>
      <c r="H12" s="558"/>
      <c r="I12" s="558"/>
      <c r="N12" s="181"/>
      <c r="O12" s="181"/>
      <c r="P12" s="181"/>
      <c r="Q12" s="181"/>
      <c r="R12" s="181"/>
    </row>
    <row r="13" spans="1:23" s="194" customFormat="1">
      <c r="A13" s="558" t="s">
        <v>142</v>
      </c>
      <c r="B13" s="558"/>
      <c r="C13" s="558"/>
      <c r="D13" s="558"/>
      <c r="E13" s="558"/>
      <c r="F13" s="558"/>
      <c r="G13" s="558"/>
      <c r="H13" s="558"/>
      <c r="I13" s="558"/>
      <c r="K13" s="181"/>
      <c r="L13" s="181"/>
      <c r="M13" s="181"/>
      <c r="N13" s="181"/>
      <c r="O13" s="181"/>
      <c r="P13" s="181"/>
      <c r="Q13" s="181"/>
      <c r="R13" s="181"/>
      <c r="S13" s="233"/>
    </row>
    <row r="14" spans="1:23" s="194" customFormat="1" ht="19.5" thickBot="1">
      <c r="A14" s="558" t="s">
        <v>143</v>
      </c>
      <c r="B14" s="558"/>
      <c r="C14" s="558"/>
      <c r="D14" s="558"/>
      <c r="E14" s="558"/>
      <c r="F14" s="558"/>
      <c r="G14" s="558"/>
      <c r="H14" s="558"/>
      <c r="I14" s="558"/>
      <c r="K14" s="181" t="s">
        <v>185</v>
      </c>
      <c r="L14" s="181"/>
      <c r="N14" s="181"/>
      <c r="O14" s="181"/>
      <c r="P14" s="181"/>
      <c r="Q14" s="181"/>
      <c r="R14" s="181"/>
      <c r="S14" s="232"/>
    </row>
    <row r="15" spans="1:23" ht="14.1" customHeight="1" thickBot="1">
      <c r="A15" s="194"/>
      <c r="B15" s="194"/>
      <c r="C15" s="194"/>
      <c r="D15" s="194"/>
      <c r="E15" s="194"/>
      <c r="F15" s="194"/>
      <c r="G15" s="194"/>
      <c r="H15" s="194"/>
      <c r="I15" s="194"/>
      <c r="K15" s="569" t="s">
        <v>179</v>
      </c>
      <c r="L15" s="570"/>
      <c r="M15" s="620" t="s">
        <v>14</v>
      </c>
      <c r="N15" s="620" t="s">
        <v>15</v>
      </c>
      <c r="O15" s="620" t="s">
        <v>16</v>
      </c>
      <c r="P15" s="601" t="s">
        <v>18</v>
      </c>
      <c r="Q15" s="624" t="s">
        <v>72</v>
      </c>
      <c r="R15" s="619" t="s">
        <v>46</v>
      </c>
      <c r="S15" s="130"/>
    </row>
    <row r="16" spans="1:23" ht="14.1" customHeight="1" thickBot="1">
      <c r="A16" s="548">
        <v>2</v>
      </c>
      <c r="B16" s="554" t="s">
        <v>73</v>
      </c>
      <c r="C16" s="549" t="s">
        <v>14</v>
      </c>
      <c r="D16" s="551" t="s">
        <v>15</v>
      </c>
      <c r="E16" s="553" t="s">
        <v>16</v>
      </c>
      <c r="F16" s="575" t="s">
        <v>18</v>
      </c>
      <c r="G16" s="560" t="s">
        <v>72</v>
      </c>
      <c r="H16" s="561" t="s">
        <v>46</v>
      </c>
      <c r="I16" s="184"/>
      <c r="K16" s="571"/>
      <c r="L16" s="572"/>
      <c r="M16" s="621"/>
      <c r="N16" s="621"/>
      <c r="O16" s="621"/>
      <c r="P16" s="602"/>
      <c r="Q16" s="574"/>
      <c r="R16" s="619"/>
      <c r="S16" s="131" t="s">
        <v>145</v>
      </c>
    </row>
    <row r="17" spans="1:19" ht="14.1" customHeight="1">
      <c r="A17" s="548"/>
      <c r="B17" s="554"/>
      <c r="C17" s="550"/>
      <c r="D17" s="552"/>
      <c r="E17" s="553"/>
      <c r="F17" s="576"/>
      <c r="G17" s="560"/>
      <c r="H17" s="562"/>
      <c r="I17" s="185" t="s">
        <v>47</v>
      </c>
      <c r="K17" s="573"/>
      <c r="L17" s="574"/>
      <c r="M17" s="132">
        <f>C18-C11</f>
        <v>0</v>
      </c>
      <c r="N17" s="132">
        <f>D18-D11</f>
        <v>0</v>
      </c>
      <c r="O17" s="132">
        <f>E18-E11</f>
        <v>0</v>
      </c>
      <c r="P17" s="133">
        <f>F18-F11</f>
        <v>0</v>
      </c>
      <c r="Q17" s="134">
        <f t="shared" ref="Q17" si="0">G18-G11</f>
        <v>0</v>
      </c>
      <c r="R17" s="135">
        <f>H18-H11</f>
        <v>0</v>
      </c>
      <c r="S17" s="132">
        <f>I18-I11</f>
        <v>0</v>
      </c>
    </row>
    <row r="18" spans="1:19" ht="24" customHeight="1" thickBot="1">
      <c r="A18" s="548"/>
      <c r="B18" s="554"/>
      <c r="C18" s="126"/>
      <c r="D18" s="127"/>
      <c r="E18" s="128"/>
      <c r="F18" s="129"/>
      <c r="G18" s="195">
        <v>0</v>
      </c>
      <c r="H18" s="196">
        <f>SUM(C18:G18)</f>
        <v>0</v>
      </c>
      <c r="I18" s="197">
        <f>SUM(C18,D18,F18)</f>
        <v>0</v>
      </c>
      <c r="K18" s="622"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23"/>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48">
        <v>3</v>
      </c>
      <c r="B20" s="554" t="s">
        <v>194</v>
      </c>
      <c r="C20" s="549" t="s">
        <v>14</v>
      </c>
      <c r="D20" s="551" t="s">
        <v>15</v>
      </c>
      <c r="E20" s="553" t="s">
        <v>16</v>
      </c>
      <c r="F20" s="575" t="s">
        <v>18</v>
      </c>
      <c r="G20" s="591" t="s">
        <v>57</v>
      </c>
      <c r="H20" s="194"/>
      <c r="I20" s="194"/>
      <c r="Q20" s="201"/>
    </row>
    <row r="21" spans="1:19" ht="14.1" customHeight="1">
      <c r="A21" s="548"/>
      <c r="B21" s="554"/>
      <c r="C21" s="550"/>
      <c r="D21" s="552"/>
      <c r="E21" s="553"/>
      <c r="F21" s="576"/>
      <c r="G21" s="591"/>
      <c r="H21" s="194"/>
      <c r="I21" s="194"/>
      <c r="K21" s="176"/>
      <c r="L21" s="176"/>
      <c r="M21" s="176"/>
      <c r="N21" s="176"/>
      <c r="O21" s="176"/>
      <c r="P21" s="176"/>
      <c r="Q21" s="202"/>
      <c r="R21" s="176"/>
      <c r="S21" s="176"/>
    </row>
    <row r="22" spans="1:19" ht="24" customHeight="1" thickBot="1">
      <c r="A22" s="548"/>
      <c r="B22" s="554"/>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11" t="s">
        <v>165</v>
      </c>
      <c r="L24" s="612"/>
      <c r="M24" s="145" t="s">
        <v>198</v>
      </c>
      <c r="N24" s="146" t="s">
        <v>199</v>
      </c>
      <c r="O24" s="164" t="s">
        <v>195</v>
      </c>
      <c r="P24" s="603" t="s">
        <v>166</v>
      </c>
      <c r="Q24" s="604"/>
      <c r="R24" s="147"/>
      <c r="S24" s="148"/>
    </row>
    <row r="25" spans="1:19" ht="21.75" customHeight="1">
      <c r="A25" s="548">
        <v>4</v>
      </c>
      <c r="B25" s="599" t="s">
        <v>105</v>
      </c>
      <c r="C25" s="243" t="s">
        <v>16</v>
      </c>
      <c r="D25" s="243" t="s">
        <v>48</v>
      </c>
      <c r="E25" s="243" t="s">
        <v>46</v>
      </c>
      <c r="F25" s="194"/>
      <c r="G25" s="194"/>
      <c r="H25" s="194"/>
      <c r="I25" s="194"/>
      <c r="K25" s="613"/>
      <c r="L25" s="614"/>
      <c r="M25" s="149" t="s">
        <v>167</v>
      </c>
      <c r="N25" s="150" t="s">
        <v>168</v>
      </c>
      <c r="O25" s="151" t="s">
        <v>169</v>
      </c>
      <c r="P25" s="605"/>
      <c r="Q25" s="606"/>
      <c r="R25" s="152" t="s">
        <v>170</v>
      </c>
      <c r="S25" s="153" t="s">
        <v>171</v>
      </c>
    </row>
    <row r="26" spans="1:19" ht="25.5" customHeight="1" thickBot="1">
      <c r="A26" s="548"/>
      <c r="B26" s="599"/>
      <c r="C26" s="207">
        <f>IF(E11&lt;E18,P27,0)</f>
        <v>0</v>
      </c>
      <c r="D26" s="136"/>
      <c r="E26" s="207">
        <f>SUM(C26:D26)</f>
        <v>0</v>
      </c>
      <c r="F26" s="208"/>
      <c r="G26" s="194"/>
      <c r="H26" s="194"/>
      <c r="I26" s="194"/>
      <c r="K26" s="613"/>
      <c r="L26" s="614"/>
      <c r="M26" s="154" t="s">
        <v>196</v>
      </c>
      <c r="N26" s="155" t="s">
        <v>197</v>
      </c>
      <c r="O26" s="156" t="s">
        <v>174</v>
      </c>
      <c r="P26" s="605"/>
      <c r="Q26" s="606"/>
      <c r="R26" s="157" t="s">
        <v>172</v>
      </c>
      <c r="S26" s="158" t="s">
        <v>173</v>
      </c>
    </row>
    <row r="27" spans="1:19" ht="14.1" customHeight="1" thickBot="1">
      <c r="A27" s="194"/>
      <c r="B27" s="194"/>
      <c r="C27" s="194"/>
      <c r="D27" s="194"/>
      <c r="E27" s="194"/>
      <c r="F27" s="194"/>
      <c r="G27" s="194"/>
      <c r="H27" s="194"/>
      <c r="I27" s="194"/>
      <c r="K27" s="615"/>
      <c r="L27" s="616"/>
      <c r="M27" s="159">
        <f>I11-I18</f>
        <v>0</v>
      </c>
      <c r="N27" s="160">
        <f>G22</f>
        <v>0</v>
      </c>
      <c r="O27" s="161">
        <f>IF(M27&gt;N27,M27-N27,0)</f>
        <v>0</v>
      </c>
      <c r="P27" s="607">
        <f>MIN(R27:S27)</f>
        <v>0</v>
      </c>
      <c r="Q27" s="608"/>
      <c r="R27" s="162">
        <f>O27-D26</f>
        <v>0</v>
      </c>
      <c r="S27" s="163">
        <f>E18+E22-E11</f>
        <v>0</v>
      </c>
    </row>
    <row r="28" spans="1:19" ht="14.1" customHeight="1" thickBot="1">
      <c r="A28" s="548">
        <v>5</v>
      </c>
      <c r="B28" s="554" t="s">
        <v>147</v>
      </c>
      <c r="C28" s="549" t="s">
        <v>14</v>
      </c>
      <c r="D28" s="551" t="s">
        <v>15</v>
      </c>
      <c r="E28" s="553" t="s">
        <v>16</v>
      </c>
      <c r="F28" s="575" t="s">
        <v>18</v>
      </c>
      <c r="G28" s="560" t="s">
        <v>17</v>
      </c>
      <c r="H28" s="561" t="s">
        <v>46</v>
      </c>
      <c r="I28" s="184"/>
    </row>
    <row r="29" spans="1:19" ht="14.1" customHeight="1">
      <c r="A29" s="548"/>
      <c r="B29" s="554"/>
      <c r="C29" s="550"/>
      <c r="D29" s="552"/>
      <c r="E29" s="553"/>
      <c r="F29" s="576"/>
      <c r="G29" s="560"/>
      <c r="H29" s="562"/>
      <c r="I29" s="185" t="s">
        <v>47</v>
      </c>
    </row>
    <row r="30" spans="1:19" ht="24" customHeight="1" thickBot="1">
      <c r="A30" s="548"/>
      <c r="B30" s="554"/>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48">
        <v>6</v>
      </c>
      <c r="B35" s="583" t="s">
        <v>148</v>
      </c>
      <c r="C35" s="549" t="s">
        <v>14</v>
      </c>
      <c r="D35" s="551" t="s">
        <v>15</v>
      </c>
      <c r="E35" s="553" t="s">
        <v>16</v>
      </c>
      <c r="F35" s="575" t="s">
        <v>18</v>
      </c>
      <c r="G35" s="560" t="s">
        <v>72</v>
      </c>
      <c r="H35" s="561" t="s">
        <v>46</v>
      </c>
      <c r="I35" s="184"/>
    </row>
    <row r="36" spans="1:19" ht="14.1" customHeight="1">
      <c r="A36" s="548"/>
      <c r="B36" s="584"/>
      <c r="C36" s="550"/>
      <c r="D36" s="552"/>
      <c r="E36" s="553"/>
      <c r="F36" s="576"/>
      <c r="G36" s="560"/>
      <c r="H36" s="562"/>
      <c r="I36" s="185" t="s">
        <v>47</v>
      </c>
    </row>
    <row r="37" spans="1:19" ht="24" customHeight="1">
      <c r="A37" s="548"/>
      <c r="B37" s="213" t="s">
        <v>104</v>
      </c>
      <c r="C37" s="106"/>
      <c r="D37" s="107"/>
      <c r="E37" s="128"/>
      <c r="F37" s="108"/>
      <c r="G37" s="109"/>
      <c r="H37" s="196">
        <f>SUM(C37:G37)</f>
        <v>0</v>
      </c>
      <c r="I37" s="214">
        <f>SUM(C37,D37,F37)</f>
        <v>0</v>
      </c>
    </row>
    <row r="38" spans="1:19" ht="24" customHeight="1" thickBot="1">
      <c r="A38" s="548"/>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580">
        <v>7</v>
      </c>
      <c r="B41" s="241" t="s">
        <v>106</v>
      </c>
      <c r="C41" s="243" t="s">
        <v>14</v>
      </c>
      <c r="D41" s="243" t="s">
        <v>15</v>
      </c>
      <c r="E41" s="243" t="s">
        <v>18</v>
      </c>
      <c r="F41" s="243" t="s">
        <v>46</v>
      </c>
      <c r="G41" s="194"/>
      <c r="H41" s="194"/>
      <c r="I41" s="194"/>
      <c r="M41" s="234" t="s">
        <v>187</v>
      </c>
      <c r="N41" s="144" t="s">
        <v>188</v>
      </c>
      <c r="Q41" s="617" t="s">
        <v>158</v>
      </c>
      <c r="R41" s="618"/>
      <c r="S41" s="138" t="s">
        <v>159</v>
      </c>
    </row>
    <row r="42" spans="1:19" ht="23.25" customHeight="1">
      <c r="A42" s="581"/>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582"/>
      <c r="B43" s="216" t="s">
        <v>152</v>
      </c>
      <c r="C43" s="137"/>
      <c r="D43" s="137"/>
      <c r="E43" s="137"/>
      <c r="F43" s="217">
        <f>SUM(C43:E43)</f>
        <v>0</v>
      </c>
      <c r="G43" s="194"/>
      <c r="H43" s="194"/>
      <c r="I43" s="194"/>
      <c r="Q43" s="139">
        <v>0.5</v>
      </c>
      <c r="R43" s="140" t="s">
        <v>161</v>
      </c>
      <c r="S43" s="133">
        <v>1368</v>
      </c>
    </row>
    <row r="44" spans="1:19" ht="23.25" customHeight="1">
      <c r="A44" s="578" t="s">
        <v>153</v>
      </c>
      <c r="B44" s="579"/>
      <c r="C44" s="579"/>
      <c r="D44" s="579"/>
      <c r="E44" s="579"/>
      <c r="F44" s="579"/>
      <c r="G44" s="579"/>
      <c r="H44" s="579"/>
      <c r="I44" s="579"/>
      <c r="Q44" s="139">
        <v>0.6</v>
      </c>
      <c r="R44" s="140" t="s">
        <v>162</v>
      </c>
      <c r="S44" s="133">
        <v>1596</v>
      </c>
    </row>
    <row r="45" spans="1:19" ht="23.25" customHeight="1">
      <c r="A45" s="579"/>
      <c r="B45" s="579"/>
      <c r="C45" s="579"/>
      <c r="D45" s="579"/>
      <c r="E45" s="579"/>
      <c r="F45" s="579"/>
      <c r="G45" s="579"/>
      <c r="H45" s="579"/>
      <c r="I45" s="579"/>
      <c r="Q45" s="139">
        <v>0.7</v>
      </c>
      <c r="R45" s="140" t="s">
        <v>163</v>
      </c>
      <c r="S45" s="133">
        <v>1824</v>
      </c>
    </row>
    <row r="46" spans="1:19" ht="23.25" customHeight="1">
      <c r="A46" s="579"/>
      <c r="B46" s="579"/>
      <c r="C46" s="579"/>
      <c r="D46" s="579"/>
      <c r="E46" s="579"/>
      <c r="F46" s="579"/>
      <c r="G46" s="579"/>
      <c r="H46" s="579"/>
      <c r="I46" s="579"/>
      <c r="Q46" s="139">
        <v>0.8</v>
      </c>
      <c r="R46" s="140" t="s">
        <v>164</v>
      </c>
      <c r="S46" s="133">
        <v>2052</v>
      </c>
    </row>
    <row r="47" spans="1:19" ht="23.25" customHeight="1" thickBot="1">
      <c r="A47" s="579"/>
      <c r="B47" s="579"/>
      <c r="C47" s="579"/>
      <c r="D47" s="579"/>
      <c r="E47" s="579"/>
      <c r="F47" s="579"/>
      <c r="G47" s="579"/>
      <c r="H47" s="579"/>
      <c r="I47" s="579"/>
      <c r="Q47" s="141">
        <v>0.9</v>
      </c>
      <c r="R47" s="142"/>
      <c r="S47" s="143">
        <v>2280</v>
      </c>
    </row>
    <row r="48" spans="1:19" ht="23.25" customHeight="1">
      <c r="A48" s="579"/>
      <c r="B48" s="579"/>
      <c r="C48" s="579"/>
      <c r="D48" s="579"/>
      <c r="E48" s="579"/>
      <c r="F48" s="579"/>
      <c r="G48" s="579"/>
      <c r="H48" s="579"/>
      <c r="I48" s="579"/>
      <c r="J48" s="194"/>
    </row>
    <row r="49" spans="1:19" s="125" customFormat="1">
      <c r="A49" s="595" t="s">
        <v>154</v>
      </c>
      <c r="B49" s="595"/>
      <c r="C49" s="595"/>
      <c r="D49" s="595"/>
      <c r="E49" s="595"/>
      <c r="F49" s="595"/>
      <c r="G49" s="595"/>
      <c r="H49" s="595"/>
      <c r="I49" s="595"/>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580">
        <v>8</v>
      </c>
      <c r="B51" s="220" t="s">
        <v>107</v>
      </c>
      <c r="C51" s="585" t="s">
        <v>108</v>
      </c>
      <c r="D51" s="585"/>
      <c r="E51" s="585" t="s">
        <v>49</v>
      </c>
      <c r="F51" s="585"/>
      <c r="H51" s="599" t="s">
        <v>109</v>
      </c>
      <c r="K51" s="181"/>
      <c r="L51" s="181"/>
      <c r="M51" s="181"/>
      <c r="N51" s="181"/>
      <c r="O51" s="181"/>
      <c r="P51" s="181"/>
      <c r="Q51" s="181"/>
      <c r="R51" s="181"/>
      <c r="S51" s="181"/>
    </row>
    <row r="52" spans="1:19" s="194" customFormat="1" ht="24" customHeight="1">
      <c r="A52" s="581"/>
      <c r="B52" s="221" t="s">
        <v>110</v>
      </c>
      <c r="C52" s="609">
        <f>IFERROR(ROUNDDOWN(F42/I37*1/365,3),0)</f>
        <v>0</v>
      </c>
      <c r="D52" s="609"/>
      <c r="E52" s="610">
        <f>ROUNDDOWN(C52*I37,0)</f>
        <v>0</v>
      </c>
      <c r="F52" s="610"/>
      <c r="G52" s="194" t="s">
        <v>111</v>
      </c>
      <c r="H52" s="600"/>
      <c r="I52" s="198" t="s">
        <v>116</v>
      </c>
      <c r="K52" s="181"/>
      <c r="L52" s="181"/>
      <c r="M52" s="181"/>
      <c r="N52" s="181"/>
      <c r="O52" s="181"/>
      <c r="P52" s="181"/>
      <c r="Q52" s="181"/>
      <c r="R52" s="181"/>
      <c r="S52" s="181"/>
    </row>
    <row r="53" spans="1:19" s="194" customFormat="1" ht="24" customHeight="1">
      <c r="A53" s="582"/>
      <c r="B53" s="221" t="s">
        <v>112</v>
      </c>
      <c r="C53" s="609">
        <f>IFERROR(ROUNDDOWN(F43/I38*1/365,3),0)</f>
        <v>0</v>
      </c>
      <c r="D53" s="609"/>
      <c r="E53" s="610">
        <f>ROUNDDOWN(C53*I38,0)</f>
        <v>0</v>
      </c>
      <c r="F53" s="610"/>
      <c r="G53" s="194" t="s">
        <v>111</v>
      </c>
      <c r="H53" s="105" t="s">
        <v>113</v>
      </c>
      <c r="I53" s="198" t="s">
        <v>117</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48">
        <v>9</v>
      </c>
      <c r="B55" s="577" t="s">
        <v>156</v>
      </c>
      <c r="C55" s="242" t="s">
        <v>50</v>
      </c>
      <c r="D55" s="244" t="s">
        <v>155</v>
      </c>
      <c r="E55" s="242" t="s">
        <v>51</v>
      </c>
      <c r="G55" s="194"/>
      <c r="H55" s="194"/>
    </row>
    <row r="56" spans="1:19" ht="25.5" customHeight="1">
      <c r="A56" s="548"/>
      <c r="B56" s="57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48">
        <v>10</v>
      </c>
      <c r="B58" s="577" t="s">
        <v>157</v>
      </c>
      <c r="C58" s="242" t="s">
        <v>50</v>
      </c>
      <c r="D58" s="244" t="s">
        <v>155</v>
      </c>
      <c r="E58" s="242" t="s">
        <v>51</v>
      </c>
      <c r="G58" s="194"/>
      <c r="H58" s="194"/>
      <c r="I58" s="194"/>
    </row>
    <row r="59" spans="1:19" ht="25.5" customHeight="1">
      <c r="A59" s="548"/>
      <c r="B59" s="57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94</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596">
        <f>(E56+E59)*D61</f>
        <v>0</v>
      </c>
      <c r="D63" s="597"/>
      <c r="E63" s="194"/>
      <c r="F63" s="231"/>
      <c r="G63" s="205"/>
      <c r="H63" s="194"/>
      <c r="I63" s="194"/>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0" priority="6">
      <formula>$I$33&lt;0</formula>
    </cfRule>
  </conditionalFormatting>
  <conditionalFormatting sqref="C52:F52">
    <cfRule type="expression" dxfId="49" priority="5">
      <formula>OR($I$37=$I$38,$H$53="Ａ")</formula>
    </cfRule>
  </conditionalFormatting>
  <conditionalFormatting sqref="C53:F53">
    <cfRule type="expression" dxfId="48" priority="4">
      <formula>AND($I$37&lt;&gt;$I$38,$H$53="Ｂ")</formula>
    </cfRule>
  </conditionalFormatting>
  <conditionalFormatting sqref="G52">
    <cfRule type="expression" dxfId="47" priority="3">
      <formula>AND($I$37&lt;&gt;$I$38,$H$53="Ｂ")</formula>
    </cfRule>
  </conditionalFormatting>
  <conditionalFormatting sqref="G53">
    <cfRule type="expression" dxfId="46" priority="2">
      <formula>OR($I$37=$I$38,$H$53="Ａ")</formula>
    </cfRule>
  </conditionalFormatting>
  <conditionalFormatting sqref="H51:H53">
    <cfRule type="expression" dxfId="45" priority="1">
      <formula>$I$37=$I$38</formula>
    </cfRule>
  </conditionalFormatting>
  <conditionalFormatting sqref="I34">
    <cfRule type="expression" dxfId="44"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I1" sqref="I1"/>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c r="I1" s="252" t="s">
        <v>214</v>
      </c>
    </row>
    <row r="2" spans="1:23" ht="15" customHeight="1">
      <c r="A2" s="240" t="s">
        <v>28</v>
      </c>
      <c r="B2" s="240" t="s">
        <v>137</v>
      </c>
      <c r="C2" s="589" t="s">
        <v>30</v>
      </c>
      <c r="D2" s="590"/>
      <c r="E2" s="590"/>
      <c r="F2" s="591"/>
      <c r="G2" s="548" t="s">
        <v>127</v>
      </c>
      <c r="H2" s="548"/>
      <c r="I2" s="548"/>
      <c r="K2" s="168"/>
      <c r="L2" s="168"/>
      <c r="M2" s="169"/>
      <c r="N2" s="169"/>
      <c r="O2" s="169"/>
      <c r="P2" s="169"/>
      <c r="Q2" s="168"/>
      <c r="R2" s="168"/>
      <c r="S2" s="169"/>
      <c r="T2" s="169"/>
      <c r="U2" s="169"/>
      <c r="V2" s="169"/>
      <c r="W2" s="168"/>
    </row>
    <row r="3" spans="1:23" ht="26.25" customHeight="1">
      <c r="A3" s="586" t="s">
        <v>81</v>
      </c>
      <c r="B3" s="245"/>
      <c r="C3" s="625"/>
      <c r="D3" s="626"/>
      <c r="E3" s="626"/>
      <c r="F3" s="627"/>
      <c r="G3" s="588"/>
      <c r="H3" s="588"/>
      <c r="I3" s="588"/>
    </row>
    <row r="4" spans="1:23" ht="15" customHeight="1">
      <c r="A4" s="586"/>
      <c r="B4" s="240" t="s">
        <v>33</v>
      </c>
      <c r="C4" s="587" t="s">
        <v>58</v>
      </c>
      <c r="D4" s="587"/>
      <c r="K4" s="168"/>
      <c r="L4" s="168"/>
      <c r="M4" s="169"/>
      <c r="N4" s="169"/>
      <c r="O4" s="169"/>
      <c r="P4" s="169"/>
      <c r="Q4" s="168"/>
      <c r="R4" s="168"/>
      <c r="S4" s="169"/>
      <c r="T4" s="169"/>
      <c r="U4" s="169"/>
      <c r="V4" s="169"/>
      <c r="W4" s="168"/>
    </row>
    <row r="5" spans="1:23" ht="26.25" customHeight="1">
      <c r="A5" s="586"/>
      <c r="B5" s="245"/>
      <c r="C5" s="588"/>
      <c r="D5" s="588"/>
      <c r="K5" s="168"/>
      <c r="L5" s="168"/>
      <c r="M5" s="169"/>
      <c r="N5" s="169"/>
      <c r="O5" s="169"/>
      <c r="P5" s="169"/>
    </row>
    <row r="6" spans="1:23" ht="19.5" thickBot="1"/>
    <row r="7" spans="1:23" ht="14.1" customHeight="1" thickBot="1">
      <c r="A7" s="548">
        <v>1</v>
      </c>
      <c r="B7" s="555" t="s">
        <v>138</v>
      </c>
      <c r="C7" s="549" t="s">
        <v>14</v>
      </c>
      <c r="D7" s="551" t="s">
        <v>15</v>
      </c>
      <c r="E7" s="553" t="s">
        <v>16</v>
      </c>
      <c r="F7" s="575" t="s">
        <v>18</v>
      </c>
      <c r="G7" s="559" t="s">
        <v>17</v>
      </c>
      <c r="H7" s="561" t="s">
        <v>46</v>
      </c>
      <c r="I7" s="184"/>
    </row>
    <row r="8" spans="1:23" ht="14.1" customHeight="1" thickBot="1">
      <c r="A8" s="548"/>
      <c r="B8" s="556"/>
      <c r="C8" s="550"/>
      <c r="D8" s="552"/>
      <c r="E8" s="553"/>
      <c r="F8" s="576"/>
      <c r="G8" s="560"/>
      <c r="H8" s="562"/>
      <c r="I8" s="185" t="s">
        <v>140</v>
      </c>
      <c r="K8" s="181" t="s">
        <v>205</v>
      </c>
    </row>
    <row r="9" spans="1:23" ht="24" customHeight="1">
      <c r="A9" s="548"/>
      <c r="B9" s="186" t="s">
        <v>104</v>
      </c>
      <c r="C9" s="115"/>
      <c r="D9" s="116"/>
      <c r="E9" s="117"/>
      <c r="F9" s="118"/>
      <c r="G9" s="119"/>
      <c r="H9" s="187">
        <f>SUM(C9:G9)</f>
        <v>0</v>
      </c>
      <c r="I9" s="188">
        <f>SUM(C9,D9,F9)</f>
        <v>0</v>
      </c>
      <c r="K9" s="563" t="s">
        <v>144</v>
      </c>
      <c r="L9" s="564"/>
    </row>
    <row r="10" spans="1:23" ht="24" customHeight="1" thickBot="1">
      <c r="A10" s="548"/>
      <c r="B10" s="189" t="s">
        <v>139</v>
      </c>
      <c r="C10" s="120"/>
      <c r="D10" s="121"/>
      <c r="E10" s="122"/>
      <c r="F10" s="123"/>
      <c r="G10" s="124"/>
      <c r="H10" s="190">
        <f>SUM(C10:G10)</f>
        <v>0</v>
      </c>
      <c r="I10" s="191">
        <f>SUM(C10,D10,F10)</f>
        <v>0</v>
      </c>
      <c r="K10" s="565"/>
      <c r="L10" s="566"/>
    </row>
    <row r="11" spans="1:23" ht="24" customHeight="1" thickTop="1" thickBot="1">
      <c r="A11" s="548"/>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67" t="str">
        <f>IF(I9&lt;I10,"①","②")</f>
        <v>②</v>
      </c>
      <c r="L11" s="568"/>
    </row>
    <row r="12" spans="1:23" s="194" customFormat="1" ht="54" customHeight="1">
      <c r="A12" s="557" t="s">
        <v>141</v>
      </c>
      <c r="B12" s="558"/>
      <c r="C12" s="558"/>
      <c r="D12" s="558"/>
      <c r="E12" s="558"/>
      <c r="F12" s="558"/>
      <c r="G12" s="558"/>
      <c r="H12" s="558"/>
      <c r="I12" s="558"/>
      <c r="N12" s="181"/>
      <c r="O12" s="181"/>
      <c r="P12" s="181"/>
      <c r="Q12" s="181"/>
      <c r="R12" s="181"/>
    </row>
    <row r="13" spans="1:23" s="194" customFormat="1">
      <c r="A13" s="558" t="s">
        <v>142</v>
      </c>
      <c r="B13" s="558"/>
      <c r="C13" s="558"/>
      <c r="D13" s="558"/>
      <c r="E13" s="558"/>
      <c r="F13" s="558"/>
      <c r="G13" s="558"/>
      <c r="H13" s="558"/>
      <c r="I13" s="558"/>
      <c r="K13" s="181"/>
      <c r="L13" s="181"/>
      <c r="M13" s="181"/>
      <c r="N13" s="181"/>
      <c r="O13" s="181"/>
      <c r="P13" s="181"/>
      <c r="Q13" s="181"/>
      <c r="R13" s="181"/>
      <c r="S13" s="233"/>
    </row>
    <row r="14" spans="1:23" s="194" customFormat="1" ht="19.5" thickBot="1">
      <c r="A14" s="558" t="s">
        <v>143</v>
      </c>
      <c r="B14" s="558"/>
      <c r="C14" s="558"/>
      <c r="D14" s="558"/>
      <c r="E14" s="558"/>
      <c r="F14" s="558"/>
      <c r="G14" s="558"/>
      <c r="H14" s="558"/>
      <c r="I14" s="558"/>
      <c r="K14" s="181" t="s">
        <v>185</v>
      </c>
      <c r="L14" s="181"/>
      <c r="N14" s="181"/>
      <c r="O14" s="181"/>
      <c r="P14" s="181"/>
      <c r="Q14" s="181"/>
      <c r="R14" s="181"/>
      <c r="S14" s="232"/>
    </row>
    <row r="15" spans="1:23" ht="14.1" customHeight="1" thickBot="1">
      <c r="A15" s="194"/>
      <c r="B15" s="194"/>
      <c r="C15" s="194"/>
      <c r="D15" s="194"/>
      <c r="E15" s="194"/>
      <c r="F15" s="194"/>
      <c r="G15" s="194"/>
      <c r="H15" s="194"/>
      <c r="I15" s="194"/>
      <c r="K15" s="569" t="s">
        <v>179</v>
      </c>
      <c r="L15" s="570"/>
      <c r="M15" s="620" t="s">
        <v>14</v>
      </c>
      <c r="N15" s="620" t="s">
        <v>15</v>
      </c>
      <c r="O15" s="620" t="s">
        <v>16</v>
      </c>
      <c r="P15" s="601" t="s">
        <v>18</v>
      </c>
      <c r="Q15" s="624" t="s">
        <v>72</v>
      </c>
      <c r="R15" s="619" t="s">
        <v>46</v>
      </c>
      <c r="S15" s="130"/>
    </row>
    <row r="16" spans="1:23" ht="14.1" customHeight="1" thickBot="1">
      <c r="A16" s="548">
        <v>2</v>
      </c>
      <c r="B16" s="554" t="s">
        <v>73</v>
      </c>
      <c r="C16" s="549" t="s">
        <v>14</v>
      </c>
      <c r="D16" s="551" t="s">
        <v>15</v>
      </c>
      <c r="E16" s="553" t="s">
        <v>16</v>
      </c>
      <c r="F16" s="575" t="s">
        <v>18</v>
      </c>
      <c r="G16" s="560" t="s">
        <v>72</v>
      </c>
      <c r="H16" s="561" t="s">
        <v>46</v>
      </c>
      <c r="I16" s="184"/>
      <c r="K16" s="571"/>
      <c r="L16" s="572"/>
      <c r="M16" s="621"/>
      <c r="N16" s="621"/>
      <c r="O16" s="621"/>
      <c r="P16" s="602"/>
      <c r="Q16" s="574"/>
      <c r="R16" s="619"/>
      <c r="S16" s="131" t="s">
        <v>145</v>
      </c>
    </row>
    <row r="17" spans="1:19" ht="14.1" customHeight="1">
      <c r="A17" s="548"/>
      <c r="B17" s="554"/>
      <c r="C17" s="550"/>
      <c r="D17" s="552"/>
      <c r="E17" s="553"/>
      <c r="F17" s="576"/>
      <c r="G17" s="560"/>
      <c r="H17" s="562"/>
      <c r="I17" s="185" t="s">
        <v>47</v>
      </c>
      <c r="K17" s="573"/>
      <c r="L17" s="574"/>
      <c r="M17" s="132">
        <f>C18-C11</f>
        <v>0</v>
      </c>
      <c r="N17" s="132">
        <f>D18-D11</f>
        <v>0</v>
      </c>
      <c r="O17" s="132">
        <f>E18-E11</f>
        <v>0</v>
      </c>
      <c r="P17" s="133">
        <f>F18-F11</f>
        <v>0</v>
      </c>
      <c r="Q17" s="134">
        <f t="shared" ref="Q17" si="0">G18-G11</f>
        <v>0</v>
      </c>
      <c r="R17" s="135">
        <f>H18-H11</f>
        <v>0</v>
      </c>
      <c r="S17" s="132">
        <f>I18-I11</f>
        <v>0</v>
      </c>
    </row>
    <row r="18" spans="1:19" ht="24" customHeight="1" thickBot="1">
      <c r="A18" s="548"/>
      <c r="B18" s="554"/>
      <c r="C18" s="126"/>
      <c r="D18" s="127"/>
      <c r="E18" s="128"/>
      <c r="F18" s="129"/>
      <c r="G18" s="195">
        <v>0</v>
      </c>
      <c r="H18" s="196">
        <f>SUM(C18:G18)</f>
        <v>0</v>
      </c>
      <c r="I18" s="197">
        <f>SUM(C18,D18,F18)</f>
        <v>0</v>
      </c>
      <c r="K18" s="622"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23"/>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48">
        <v>3</v>
      </c>
      <c r="B20" s="554" t="s">
        <v>194</v>
      </c>
      <c r="C20" s="549" t="s">
        <v>14</v>
      </c>
      <c r="D20" s="551" t="s">
        <v>15</v>
      </c>
      <c r="E20" s="553" t="s">
        <v>16</v>
      </c>
      <c r="F20" s="575" t="s">
        <v>18</v>
      </c>
      <c r="G20" s="591" t="s">
        <v>57</v>
      </c>
      <c r="H20" s="194"/>
      <c r="I20" s="194"/>
      <c r="Q20" s="201"/>
    </row>
    <row r="21" spans="1:19" ht="14.1" customHeight="1">
      <c r="A21" s="548"/>
      <c r="B21" s="554"/>
      <c r="C21" s="550"/>
      <c r="D21" s="552"/>
      <c r="E21" s="553"/>
      <c r="F21" s="576"/>
      <c r="G21" s="591"/>
      <c r="H21" s="194"/>
      <c r="I21" s="194"/>
      <c r="K21" s="176"/>
      <c r="L21" s="176"/>
      <c r="M21" s="176"/>
      <c r="N21" s="176"/>
      <c r="O21" s="176"/>
      <c r="P21" s="176"/>
      <c r="Q21" s="202"/>
      <c r="R21" s="176"/>
      <c r="S21" s="176"/>
    </row>
    <row r="22" spans="1:19" ht="24" customHeight="1" thickBot="1">
      <c r="A22" s="548"/>
      <c r="B22" s="554"/>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11" t="s">
        <v>165</v>
      </c>
      <c r="L24" s="612"/>
      <c r="M24" s="145" t="s">
        <v>198</v>
      </c>
      <c r="N24" s="146" t="s">
        <v>199</v>
      </c>
      <c r="O24" s="164" t="s">
        <v>195</v>
      </c>
      <c r="P24" s="603" t="s">
        <v>166</v>
      </c>
      <c r="Q24" s="604"/>
      <c r="R24" s="147"/>
      <c r="S24" s="148"/>
    </row>
    <row r="25" spans="1:19" ht="21.75" customHeight="1">
      <c r="A25" s="548">
        <v>4</v>
      </c>
      <c r="B25" s="599" t="s">
        <v>105</v>
      </c>
      <c r="C25" s="243" t="s">
        <v>16</v>
      </c>
      <c r="D25" s="243" t="s">
        <v>48</v>
      </c>
      <c r="E25" s="243" t="s">
        <v>46</v>
      </c>
      <c r="F25" s="194"/>
      <c r="G25" s="194"/>
      <c r="H25" s="194"/>
      <c r="I25" s="194"/>
      <c r="K25" s="613"/>
      <c r="L25" s="614"/>
      <c r="M25" s="149" t="s">
        <v>167</v>
      </c>
      <c r="N25" s="150" t="s">
        <v>168</v>
      </c>
      <c r="O25" s="151" t="s">
        <v>169</v>
      </c>
      <c r="P25" s="605"/>
      <c r="Q25" s="606"/>
      <c r="R25" s="152" t="s">
        <v>170</v>
      </c>
      <c r="S25" s="153" t="s">
        <v>171</v>
      </c>
    </row>
    <row r="26" spans="1:19" ht="25.5" customHeight="1" thickBot="1">
      <c r="A26" s="548"/>
      <c r="B26" s="599"/>
      <c r="C26" s="207">
        <f>IF(E11&lt;E18,P27,0)</f>
        <v>0</v>
      </c>
      <c r="D26" s="136"/>
      <c r="E26" s="207">
        <f>SUM(C26:D26)</f>
        <v>0</v>
      </c>
      <c r="F26" s="208"/>
      <c r="G26" s="194"/>
      <c r="H26" s="194"/>
      <c r="I26" s="194"/>
      <c r="K26" s="613"/>
      <c r="L26" s="614"/>
      <c r="M26" s="154" t="s">
        <v>196</v>
      </c>
      <c r="N26" s="155" t="s">
        <v>197</v>
      </c>
      <c r="O26" s="156" t="s">
        <v>174</v>
      </c>
      <c r="P26" s="605"/>
      <c r="Q26" s="606"/>
      <c r="R26" s="157" t="s">
        <v>172</v>
      </c>
      <c r="S26" s="158" t="s">
        <v>173</v>
      </c>
    </row>
    <row r="27" spans="1:19" ht="14.1" customHeight="1" thickBot="1">
      <c r="A27" s="194"/>
      <c r="B27" s="194"/>
      <c r="C27" s="194"/>
      <c r="D27" s="194"/>
      <c r="E27" s="194"/>
      <c r="F27" s="194"/>
      <c r="G27" s="194"/>
      <c r="H27" s="194"/>
      <c r="I27" s="194"/>
      <c r="K27" s="615"/>
      <c r="L27" s="616"/>
      <c r="M27" s="159">
        <f>I11-I18</f>
        <v>0</v>
      </c>
      <c r="N27" s="160">
        <f>G22</f>
        <v>0</v>
      </c>
      <c r="O27" s="161">
        <f>IF(M27&gt;N27,M27-N27,0)</f>
        <v>0</v>
      </c>
      <c r="P27" s="607">
        <f>MIN(R27:S27)</f>
        <v>0</v>
      </c>
      <c r="Q27" s="608"/>
      <c r="R27" s="162">
        <f>O27-D26</f>
        <v>0</v>
      </c>
      <c r="S27" s="163">
        <f>E18+E22-E11</f>
        <v>0</v>
      </c>
    </row>
    <row r="28" spans="1:19" ht="14.1" customHeight="1" thickBot="1">
      <c r="A28" s="548">
        <v>5</v>
      </c>
      <c r="B28" s="554" t="s">
        <v>147</v>
      </c>
      <c r="C28" s="549" t="s">
        <v>14</v>
      </c>
      <c r="D28" s="551" t="s">
        <v>15</v>
      </c>
      <c r="E28" s="553" t="s">
        <v>16</v>
      </c>
      <c r="F28" s="575" t="s">
        <v>18</v>
      </c>
      <c r="G28" s="560" t="s">
        <v>17</v>
      </c>
      <c r="H28" s="561" t="s">
        <v>46</v>
      </c>
      <c r="I28" s="184"/>
    </row>
    <row r="29" spans="1:19" ht="14.1" customHeight="1">
      <c r="A29" s="548"/>
      <c r="B29" s="554"/>
      <c r="C29" s="550"/>
      <c r="D29" s="552"/>
      <c r="E29" s="553"/>
      <c r="F29" s="576"/>
      <c r="G29" s="560"/>
      <c r="H29" s="562"/>
      <c r="I29" s="185" t="s">
        <v>47</v>
      </c>
    </row>
    <row r="30" spans="1:19" ht="24" customHeight="1" thickBot="1">
      <c r="A30" s="548"/>
      <c r="B30" s="554"/>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48">
        <v>6</v>
      </c>
      <c r="B35" s="583" t="s">
        <v>148</v>
      </c>
      <c r="C35" s="549" t="s">
        <v>14</v>
      </c>
      <c r="D35" s="551" t="s">
        <v>15</v>
      </c>
      <c r="E35" s="553" t="s">
        <v>16</v>
      </c>
      <c r="F35" s="575" t="s">
        <v>18</v>
      </c>
      <c r="G35" s="560" t="s">
        <v>72</v>
      </c>
      <c r="H35" s="561" t="s">
        <v>46</v>
      </c>
      <c r="I35" s="184"/>
    </row>
    <row r="36" spans="1:19" ht="14.1" customHeight="1">
      <c r="A36" s="548"/>
      <c r="B36" s="584"/>
      <c r="C36" s="550"/>
      <c r="D36" s="552"/>
      <c r="E36" s="553"/>
      <c r="F36" s="576"/>
      <c r="G36" s="560"/>
      <c r="H36" s="562"/>
      <c r="I36" s="185" t="s">
        <v>47</v>
      </c>
    </row>
    <row r="37" spans="1:19" ht="24" customHeight="1">
      <c r="A37" s="548"/>
      <c r="B37" s="213" t="s">
        <v>104</v>
      </c>
      <c r="C37" s="106"/>
      <c r="D37" s="107"/>
      <c r="E37" s="128"/>
      <c r="F37" s="108"/>
      <c r="G37" s="109"/>
      <c r="H37" s="196">
        <f>SUM(C37:G37)</f>
        <v>0</v>
      </c>
      <c r="I37" s="214">
        <f>SUM(C37,D37,F37)</f>
        <v>0</v>
      </c>
    </row>
    <row r="38" spans="1:19" ht="24" customHeight="1" thickBot="1">
      <c r="A38" s="548"/>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580">
        <v>7</v>
      </c>
      <c r="B41" s="241" t="s">
        <v>106</v>
      </c>
      <c r="C41" s="243" t="s">
        <v>14</v>
      </c>
      <c r="D41" s="243" t="s">
        <v>15</v>
      </c>
      <c r="E41" s="243" t="s">
        <v>18</v>
      </c>
      <c r="F41" s="243" t="s">
        <v>46</v>
      </c>
      <c r="G41" s="194"/>
      <c r="H41" s="194"/>
      <c r="I41" s="194"/>
      <c r="M41" s="234" t="s">
        <v>187</v>
      </c>
      <c r="N41" s="144" t="s">
        <v>188</v>
      </c>
      <c r="Q41" s="617" t="s">
        <v>158</v>
      </c>
      <c r="R41" s="618"/>
      <c r="S41" s="138" t="s">
        <v>159</v>
      </c>
    </row>
    <row r="42" spans="1:19" ht="23.25" customHeight="1">
      <c r="A42" s="581"/>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582"/>
      <c r="B43" s="216" t="s">
        <v>152</v>
      </c>
      <c r="C43" s="137"/>
      <c r="D43" s="137"/>
      <c r="E43" s="137"/>
      <c r="F43" s="217">
        <f>SUM(C43:E43)</f>
        <v>0</v>
      </c>
      <c r="G43" s="194"/>
      <c r="H43" s="194"/>
      <c r="I43" s="194"/>
      <c r="Q43" s="139">
        <v>0.5</v>
      </c>
      <c r="R43" s="140" t="s">
        <v>161</v>
      </c>
      <c r="S43" s="133">
        <v>1368</v>
      </c>
    </row>
    <row r="44" spans="1:19" ht="23.25" customHeight="1">
      <c r="A44" s="578" t="s">
        <v>153</v>
      </c>
      <c r="B44" s="579"/>
      <c r="C44" s="579"/>
      <c r="D44" s="579"/>
      <c r="E44" s="579"/>
      <c r="F44" s="579"/>
      <c r="G44" s="579"/>
      <c r="H44" s="579"/>
      <c r="I44" s="579"/>
      <c r="Q44" s="139">
        <v>0.6</v>
      </c>
      <c r="R44" s="140" t="s">
        <v>162</v>
      </c>
      <c r="S44" s="133">
        <v>1596</v>
      </c>
    </row>
    <row r="45" spans="1:19" ht="23.25" customHeight="1">
      <c r="A45" s="579"/>
      <c r="B45" s="579"/>
      <c r="C45" s="579"/>
      <c r="D45" s="579"/>
      <c r="E45" s="579"/>
      <c r="F45" s="579"/>
      <c r="G45" s="579"/>
      <c r="H45" s="579"/>
      <c r="I45" s="579"/>
      <c r="Q45" s="139">
        <v>0.7</v>
      </c>
      <c r="R45" s="140" t="s">
        <v>163</v>
      </c>
      <c r="S45" s="133">
        <v>1824</v>
      </c>
    </row>
    <row r="46" spans="1:19" ht="23.25" customHeight="1">
      <c r="A46" s="579"/>
      <c r="B46" s="579"/>
      <c r="C46" s="579"/>
      <c r="D46" s="579"/>
      <c r="E46" s="579"/>
      <c r="F46" s="579"/>
      <c r="G46" s="579"/>
      <c r="H46" s="579"/>
      <c r="I46" s="579"/>
      <c r="Q46" s="139">
        <v>0.8</v>
      </c>
      <c r="R46" s="140" t="s">
        <v>164</v>
      </c>
      <c r="S46" s="133">
        <v>2052</v>
      </c>
    </row>
    <row r="47" spans="1:19" ht="23.25" customHeight="1" thickBot="1">
      <c r="A47" s="579"/>
      <c r="B47" s="579"/>
      <c r="C47" s="579"/>
      <c r="D47" s="579"/>
      <c r="E47" s="579"/>
      <c r="F47" s="579"/>
      <c r="G47" s="579"/>
      <c r="H47" s="579"/>
      <c r="I47" s="579"/>
      <c r="Q47" s="141">
        <v>0.9</v>
      </c>
      <c r="R47" s="142"/>
      <c r="S47" s="143">
        <v>2280</v>
      </c>
    </row>
    <row r="48" spans="1:19" ht="23.25" customHeight="1">
      <c r="A48" s="579"/>
      <c r="B48" s="579"/>
      <c r="C48" s="579"/>
      <c r="D48" s="579"/>
      <c r="E48" s="579"/>
      <c r="F48" s="579"/>
      <c r="G48" s="579"/>
      <c r="H48" s="579"/>
      <c r="I48" s="579"/>
      <c r="J48" s="194"/>
    </row>
    <row r="49" spans="1:19" s="125" customFormat="1">
      <c r="A49" s="595" t="s">
        <v>154</v>
      </c>
      <c r="B49" s="595"/>
      <c r="C49" s="595"/>
      <c r="D49" s="595"/>
      <c r="E49" s="595"/>
      <c r="F49" s="595"/>
      <c r="G49" s="595"/>
      <c r="H49" s="595"/>
      <c r="I49" s="595"/>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580">
        <v>8</v>
      </c>
      <c r="B51" s="220" t="s">
        <v>107</v>
      </c>
      <c r="C51" s="585" t="s">
        <v>108</v>
      </c>
      <c r="D51" s="585"/>
      <c r="E51" s="585" t="s">
        <v>49</v>
      </c>
      <c r="F51" s="585"/>
      <c r="H51" s="599" t="s">
        <v>109</v>
      </c>
      <c r="K51" s="181"/>
      <c r="L51" s="181"/>
      <c r="M51" s="181"/>
      <c r="N51" s="181"/>
      <c r="O51" s="181"/>
      <c r="P51" s="181"/>
      <c r="Q51" s="181"/>
      <c r="R51" s="181"/>
      <c r="S51" s="181"/>
    </row>
    <row r="52" spans="1:19" s="194" customFormat="1" ht="24" customHeight="1">
      <c r="A52" s="581"/>
      <c r="B52" s="221" t="s">
        <v>110</v>
      </c>
      <c r="C52" s="609">
        <f>IFERROR(ROUNDDOWN(F42/I37*1/365,3),0)</f>
        <v>0</v>
      </c>
      <c r="D52" s="609"/>
      <c r="E52" s="610">
        <f>ROUNDDOWN(C52*I37,0)</f>
        <v>0</v>
      </c>
      <c r="F52" s="610"/>
      <c r="G52" s="194" t="s">
        <v>111</v>
      </c>
      <c r="H52" s="600"/>
      <c r="I52" s="198" t="s">
        <v>116</v>
      </c>
      <c r="K52" s="181"/>
      <c r="L52" s="181"/>
      <c r="M52" s="181"/>
      <c r="N52" s="181"/>
      <c r="O52" s="181"/>
      <c r="P52" s="181"/>
      <c r="Q52" s="181"/>
      <c r="R52" s="181"/>
      <c r="S52" s="181"/>
    </row>
    <row r="53" spans="1:19" s="194" customFormat="1" ht="24" customHeight="1">
      <c r="A53" s="582"/>
      <c r="B53" s="221" t="s">
        <v>112</v>
      </c>
      <c r="C53" s="609">
        <f>IFERROR(ROUNDDOWN(F43/I38*1/365,3),0)</f>
        <v>0</v>
      </c>
      <c r="D53" s="609"/>
      <c r="E53" s="610">
        <f>ROUNDDOWN(C53*I38,0)</f>
        <v>0</v>
      </c>
      <c r="F53" s="610"/>
      <c r="G53" s="194" t="s">
        <v>111</v>
      </c>
      <c r="H53" s="105" t="s">
        <v>113</v>
      </c>
      <c r="I53" s="198" t="s">
        <v>117</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48">
        <v>9</v>
      </c>
      <c r="B55" s="577" t="s">
        <v>156</v>
      </c>
      <c r="C55" s="242" t="s">
        <v>50</v>
      </c>
      <c r="D55" s="244" t="s">
        <v>155</v>
      </c>
      <c r="E55" s="242" t="s">
        <v>51</v>
      </c>
      <c r="G55" s="194"/>
      <c r="H55" s="194"/>
    </row>
    <row r="56" spans="1:19" ht="25.5" customHeight="1">
      <c r="A56" s="548"/>
      <c r="B56" s="57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48">
        <v>10</v>
      </c>
      <c r="B58" s="577" t="s">
        <v>157</v>
      </c>
      <c r="C58" s="242" t="s">
        <v>50</v>
      </c>
      <c r="D58" s="244" t="s">
        <v>155</v>
      </c>
      <c r="E58" s="242" t="s">
        <v>51</v>
      </c>
      <c r="G58" s="194"/>
      <c r="H58" s="194"/>
      <c r="I58" s="194"/>
    </row>
    <row r="59" spans="1:19" ht="25.5" customHeight="1">
      <c r="A59" s="548"/>
      <c r="B59" s="57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94</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596">
        <f>(E56+E59)*D61</f>
        <v>0</v>
      </c>
      <c r="D63" s="597"/>
      <c r="E63" s="194"/>
      <c r="F63" s="231"/>
      <c r="G63" s="205"/>
      <c r="H63" s="194"/>
      <c r="I63" s="194"/>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3" priority="6">
      <formula>$I$33&lt;0</formula>
    </cfRule>
  </conditionalFormatting>
  <conditionalFormatting sqref="C52:F52">
    <cfRule type="expression" dxfId="42" priority="5">
      <formula>OR($I$37=$I$38,$H$53="Ａ")</formula>
    </cfRule>
  </conditionalFormatting>
  <conditionalFormatting sqref="C53:F53">
    <cfRule type="expression" dxfId="41" priority="4">
      <formula>AND($I$37&lt;&gt;$I$38,$H$53="Ｂ")</formula>
    </cfRule>
  </conditionalFormatting>
  <conditionalFormatting sqref="G52">
    <cfRule type="expression" dxfId="40" priority="3">
      <formula>AND($I$37&lt;&gt;$I$38,$H$53="Ｂ")</formula>
    </cfRule>
  </conditionalFormatting>
  <conditionalFormatting sqref="G53">
    <cfRule type="expression" dxfId="39" priority="2">
      <formula>OR($I$37=$I$38,$H$53="Ａ")</formula>
    </cfRule>
  </conditionalFormatting>
  <conditionalFormatting sqref="H51:H53">
    <cfRule type="expression" dxfId="38" priority="1">
      <formula>$I$37=$I$38</formula>
    </cfRule>
  </conditionalFormatting>
  <conditionalFormatting sqref="I34">
    <cfRule type="expression" dxfId="37"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I1" sqref="I1"/>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c r="I1" s="252" t="s">
        <v>214</v>
      </c>
    </row>
    <row r="2" spans="1:23" ht="15" customHeight="1">
      <c r="A2" s="240" t="s">
        <v>28</v>
      </c>
      <c r="B2" s="240" t="s">
        <v>137</v>
      </c>
      <c r="C2" s="589" t="s">
        <v>30</v>
      </c>
      <c r="D2" s="590"/>
      <c r="E2" s="590"/>
      <c r="F2" s="591"/>
      <c r="G2" s="548" t="s">
        <v>127</v>
      </c>
      <c r="H2" s="548"/>
      <c r="I2" s="548"/>
      <c r="K2" s="168"/>
      <c r="L2" s="168"/>
      <c r="M2" s="169"/>
      <c r="N2" s="169"/>
      <c r="O2" s="169"/>
      <c r="P2" s="169"/>
      <c r="Q2" s="168"/>
      <c r="R2" s="168"/>
      <c r="S2" s="169"/>
      <c r="T2" s="169"/>
      <c r="U2" s="169"/>
      <c r="V2" s="169"/>
      <c r="W2" s="168"/>
    </row>
    <row r="3" spans="1:23" ht="26.25" customHeight="1">
      <c r="A3" s="586" t="s">
        <v>83</v>
      </c>
      <c r="B3" s="245"/>
      <c r="C3" s="625"/>
      <c r="D3" s="626"/>
      <c r="E3" s="626"/>
      <c r="F3" s="627"/>
      <c r="G3" s="588"/>
      <c r="H3" s="588"/>
      <c r="I3" s="588"/>
    </row>
    <row r="4" spans="1:23" ht="15" customHeight="1">
      <c r="A4" s="586"/>
      <c r="B4" s="240" t="s">
        <v>33</v>
      </c>
      <c r="C4" s="587" t="s">
        <v>58</v>
      </c>
      <c r="D4" s="587"/>
      <c r="K4" s="168"/>
      <c r="L4" s="168"/>
      <c r="M4" s="169"/>
      <c r="N4" s="169"/>
      <c r="O4" s="169"/>
      <c r="P4" s="169"/>
      <c r="Q4" s="168"/>
      <c r="R4" s="168"/>
      <c r="S4" s="169"/>
      <c r="T4" s="169"/>
      <c r="U4" s="169"/>
      <c r="V4" s="169"/>
      <c r="W4" s="168"/>
    </row>
    <row r="5" spans="1:23" ht="26.25" customHeight="1">
      <c r="A5" s="586"/>
      <c r="B5" s="245"/>
      <c r="C5" s="588"/>
      <c r="D5" s="588"/>
      <c r="K5" s="168"/>
      <c r="L5" s="168"/>
      <c r="M5" s="169"/>
      <c r="N5" s="169"/>
      <c r="O5" s="169"/>
      <c r="P5" s="169"/>
    </row>
    <row r="6" spans="1:23" ht="19.5" thickBot="1"/>
    <row r="7" spans="1:23" ht="14.1" customHeight="1" thickBot="1">
      <c r="A7" s="548">
        <v>1</v>
      </c>
      <c r="B7" s="555" t="s">
        <v>138</v>
      </c>
      <c r="C7" s="549" t="s">
        <v>14</v>
      </c>
      <c r="D7" s="551" t="s">
        <v>15</v>
      </c>
      <c r="E7" s="553" t="s">
        <v>16</v>
      </c>
      <c r="F7" s="575" t="s">
        <v>18</v>
      </c>
      <c r="G7" s="559" t="s">
        <v>17</v>
      </c>
      <c r="H7" s="561" t="s">
        <v>46</v>
      </c>
      <c r="I7" s="184"/>
    </row>
    <row r="8" spans="1:23" ht="14.1" customHeight="1" thickBot="1">
      <c r="A8" s="548"/>
      <c r="B8" s="556"/>
      <c r="C8" s="550"/>
      <c r="D8" s="552"/>
      <c r="E8" s="553"/>
      <c r="F8" s="576"/>
      <c r="G8" s="560"/>
      <c r="H8" s="562"/>
      <c r="I8" s="185" t="s">
        <v>140</v>
      </c>
      <c r="K8" s="181" t="s">
        <v>205</v>
      </c>
    </row>
    <row r="9" spans="1:23" ht="24" customHeight="1">
      <c r="A9" s="548"/>
      <c r="B9" s="186" t="s">
        <v>104</v>
      </c>
      <c r="C9" s="115"/>
      <c r="D9" s="116"/>
      <c r="E9" s="117"/>
      <c r="F9" s="118"/>
      <c r="G9" s="119"/>
      <c r="H9" s="187">
        <f>SUM(C9:G9)</f>
        <v>0</v>
      </c>
      <c r="I9" s="188">
        <f>SUM(C9,D9,F9)</f>
        <v>0</v>
      </c>
      <c r="K9" s="563" t="s">
        <v>144</v>
      </c>
      <c r="L9" s="564"/>
    </row>
    <row r="10" spans="1:23" ht="24" customHeight="1" thickBot="1">
      <c r="A10" s="548"/>
      <c r="B10" s="189" t="s">
        <v>139</v>
      </c>
      <c r="C10" s="120"/>
      <c r="D10" s="121"/>
      <c r="E10" s="122"/>
      <c r="F10" s="123"/>
      <c r="G10" s="124"/>
      <c r="H10" s="190">
        <f>SUM(C10:G10)</f>
        <v>0</v>
      </c>
      <c r="I10" s="191">
        <f>SUM(C10,D10,F10)</f>
        <v>0</v>
      </c>
      <c r="K10" s="565"/>
      <c r="L10" s="566"/>
    </row>
    <row r="11" spans="1:23" ht="24" customHeight="1" thickTop="1" thickBot="1">
      <c r="A11" s="548"/>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67" t="str">
        <f>IF(I9&lt;I10,"①","②")</f>
        <v>②</v>
      </c>
      <c r="L11" s="568"/>
    </row>
    <row r="12" spans="1:23" s="194" customFormat="1" ht="54" customHeight="1">
      <c r="A12" s="557" t="s">
        <v>141</v>
      </c>
      <c r="B12" s="558"/>
      <c r="C12" s="558"/>
      <c r="D12" s="558"/>
      <c r="E12" s="558"/>
      <c r="F12" s="558"/>
      <c r="G12" s="558"/>
      <c r="H12" s="558"/>
      <c r="I12" s="558"/>
      <c r="N12" s="181"/>
      <c r="O12" s="181"/>
      <c r="P12" s="181"/>
      <c r="Q12" s="181"/>
      <c r="R12" s="181"/>
    </row>
    <row r="13" spans="1:23" s="194" customFormat="1">
      <c r="A13" s="558" t="s">
        <v>142</v>
      </c>
      <c r="B13" s="558"/>
      <c r="C13" s="558"/>
      <c r="D13" s="558"/>
      <c r="E13" s="558"/>
      <c r="F13" s="558"/>
      <c r="G13" s="558"/>
      <c r="H13" s="558"/>
      <c r="I13" s="558"/>
      <c r="K13" s="181"/>
      <c r="L13" s="181"/>
      <c r="M13" s="181"/>
      <c r="N13" s="181"/>
      <c r="O13" s="181"/>
      <c r="P13" s="181"/>
      <c r="Q13" s="181"/>
      <c r="R13" s="181"/>
      <c r="S13" s="233"/>
    </row>
    <row r="14" spans="1:23" s="194" customFormat="1" ht="19.5" thickBot="1">
      <c r="A14" s="558" t="s">
        <v>143</v>
      </c>
      <c r="B14" s="558"/>
      <c r="C14" s="558"/>
      <c r="D14" s="558"/>
      <c r="E14" s="558"/>
      <c r="F14" s="558"/>
      <c r="G14" s="558"/>
      <c r="H14" s="558"/>
      <c r="I14" s="558"/>
      <c r="K14" s="181" t="s">
        <v>185</v>
      </c>
      <c r="L14" s="181"/>
      <c r="N14" s="181"/>
      <c r="O14" s="181"/>
      <c r="P14" s="181"/>
      <c r="Q14" s="181"/>
      <c r="R14" s="181"/>
      <c r="S14" s="232"/>
    </row>
    <row r="15" spans="1:23" ht="14.1" customHeight="1" thickBot="1">
      <c r="A15" s="194"/>
      <c r="B15" s="194"/>
      <c r="C15" s="194"/>
      <c r="D15" s="194"/>
      <c r="E15" s="194"/>
      <c r="F15" s="194"/>
      <c r="G15" s="194"/>
      <c r="H15" s="194"/>
      <c r="I15" s="194"/>
      <c r="K15" s="569" t="s">
        <v>179</v>
      </c>
      <c r="L15" s="570"/>
      <c r="M15" s="620" t="s">
        <v>14</v>
      </c>
      <c r="N15" s="620" t="s">
        <v>15</v>
      </c>
      <c r="O15" s="620" t="s">
        <v>16</v>
      </c>
      <c r="P15" s="601" t="s">
        <v>18</v>
      </c>
      <c r="Q15" s="624" t="s">
        <v>72</v>
      </c>
      <c r="R15" s="619" t="s">
        <v>46</v>
      </c>
      <c r="S15" s="130"/>
    </row>
    <row r="16" spans="1:23" ht="14.1" customHeight="1" thickBot="1">
      <c r="A16" s="548">
        <v>2</v>
      </c>
      <c r="B16" s="554" t="s">
        <v>73</v>
      </c>
      <c r="C16" s="549" t="s">
        <v>14</v>
      </c>
      <c r="D16" s="551" t="s">
        <v>15</v>
      </c>
      <c r="E16" s="553" t="s">
        <v>16</v>
      </c>
      <c r="F16" s="575" t="s">
        <v>18</v>
      </c>
      <c r="G16" s="560" t="s">
        <v>72</v>
      </c>
      <c r="H16" s="561" t="s">
        <v>46</v>
      </c>
      <c r="I16" s="184"/>
      <c r="K16" s="571"/>
      <c r="L16" s="572"/>
      <c r="M16" s="621"/>
      <c r="N16" s="621"/>
      <c r="O16" s="621"/>
      <c r="P16" s="602"/>
      <c r="Q16" s="574"/>
      <c r="R16" s="619"/>
      <c r="S16" s="131" t="s">
        <v>145</v>
      </c>
    </row>
    <row r="17" spans="1:19" ht="14.1" customHeight="1">
      <c r="A17" s="548"/>
      <c r="B17" s="554"/>
      <c r="C17" s="550"/>
      <c r="D17" s="552"/>
      <c r="E17" s="553"/>
      <c r="F17" s="576"/>
      <c r="G17" s="560"/>
      <c r="H17" s="562"/>
      <c r="I17" s="185" t="s">
        <v>47</v>
      </c>
      <c r="K17" s="573"/>
      <c r="L17" s="574"/>
      <c r="M17" s="132">
        <f>C18-C11</f>
        <v>0</v>
      </c>
      <c r="N17" s="132">
        <f>D18-D11</f>
        <v>0</v>
      </c>
      <c r="O17" s="132">
        <f>E18-E11</f>
        <v>0</v>
      </c>
      <c r="P17" s="133">
        <f>F18-F11</f>
        <v>0</v>
      </c>
      <c r="Q17" s="134">
        <f t="shared" ref="Q17" si="0">G18-G11</f>
        <v>0</v>
      </c>
      <c r="R17" s="135">
        <f>H18-H11</f>
        <v>0</v>
      </c>
      <c r="S17" s="132">
        <f>I18-I11</f>
        <v>0</v>
      </c>
    </row>
    <row r="18" spans="1:19" ht="24" customHeight="1" thickBot="1">
      <c r="A18" s="548"/>
      <c r="B18" s="554"/>
      <c r="C18" s="126"/>
      <c r="D18" s="127"/>
      <c r="E18" s="128"/>
      <c r="F18" s="129"/>
      <c r="G18" s="195">
        <v>0</v>
      </c>
      <c r="H18" s="196">
        <f>SUM(C18:G18)</f>
        <v>0</v>
      </c>
      <c r="I18" s="197">
        <f>SUM(C18,D18,F18)</f>
        <v>0</v>
      </c>
      <c r="K18" s="622"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23"/>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48">
        <v>3</v>
      </c>
      <c r="B20" s="554" t="s">
        <v>194</v>
      </c>
      <c r="C20" s="549" t="s">
        <v>14</v>
      </c>
      <c r="D20" s="551" t="s">
        <v>15</v>
      </c>
      <c r="E20" s="553" t="s">
        <v>16</v>
      </c>
      <c r="F20" s="575" t="s">
        <v>18</v>
      </c>
      <c r="G20" s="591" t="s">
        <v>57</v>
      </c>
      <c r="H20" s="194"/>
      <c r="I20" s="194"/>
      <c r="Q20" s="201"/>
    </row>
    <row r="21" spans="1:19" ht="14.1" customHeight="1">
      <c r="A21" s="548"/>
      <c r="B21" s="554"/>
      <c r="C21" s="550"/>
      <c r="D21" s="552"/>
      <c r="E21" s="553"/>
      <c r="F21" s="576"/>
      <c r="G21" s="591"/>
      <c r="H21" s="194"/>
      <c r="I21" s="194"/>
      <c r="K21" s="176"/>
      <c r="L21" s="176"/>
      <c r="M21" s="176"/>
      <c r="N21" s="176"/>
      <c r="O21" s="176"/>
      <c r="P21" s="176"/>
      <c r="Q21" s="202"/>
      <c r="R21" s="176"/>
      <c r="S21" s="176"/>
    </row>
    <row r="22" spans="1:19" ht="24" customHeight="1" thickBot="1">
      <c r="A22" s="548"/>
      <c r="B22" s="554"/>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11" t="s">
        <v>165</v>
      </c>
      <c r="L24" s="612"/>
      <c r="M24" s="145" t="s">
        <v>198</v>
      </c>
      <c r="N24" s="146" t="s">
        <v>199</v>
      </c>
      <c r="O24" s="164" t="s">
        <v>195</v>
      </c>
      <c r="P24" s="603" t="s">
        <v>166</v>
      </c>
      <c r="Q24" s="604"/>
      <c r="R24" s="147"/>
      <c r="S24" s="148"/>
    </row>
    <row r="25" spans="1:19" ht="21.75" customHeight="1">
      <c r="A25" s="548">
        <v>4</v>
      </c>
      <c r="B25" s="599" t="s">
        <v>105</v>
      </c>
      <c r="C25" s="243" t="s">
        <v>16</v>
      </c>
      <c r="D25" s="243" t="s">
        <v>48</v>
      </c>
      <c r="E25" s="243" t="s">
        <v>46</v>
      </c>
      <c r="F25" s="194"/>
      <c r="G25" s="194"/>
      <c r="H25" s="194"/>
      <c r="I25" s="194"/>
      <c r="K25" s="613"/>
      <c r="L25" s="614"/>
      <c r="M25" s="149" t="s">
        <v>167</v>
      </c>
      <c r="N25" s="150" t="s">
        <v>168</v>
      </c>
      <c r="O25" s="151" t="s">
        <v>169</v>
      </c>
      <c r="P25" s="605"/>
      <c r="Q25" s="606"/>
      <c r="R25" s="152" t="s">
        <v>170</v>
      </c>
      <c r="S25" s="153" t="s">
        <v>171</v>
      </c>
    </row>
    <row r="26" spans="1:19" ht="25.5" customHeight="1" thickBot="1">
      <c r="A26" s="548"/>
      <c r="B26" s="599"/>
      <c r="C26" s="207">
        <f>IF(E11&lt;E18,P27,0)</f>
        <v>0</v>
      </c>
      <c r="D26" s="136"/>
      <c r="E26" s="207">
        <f>SUM(C26:D26)</f>
        <v>0</v>
      </c>
      <c r="F26" s="208"/>
      <c r="G26" s="194"/>
      <c r="H26" s="194"/>
      <c r="I26" s="194"/>
      <c r="K26" s="613"/>
      <c r="L26" s="614"/>
      <c r="M26" s="154" t="s">
        <v>196</v>
      </c>
      <c r="N26" s="155" t="s">
        <v>197</v>
      </c>
      <c r="O26" s="156" t="s">
        <v>174</v>
      </c>
      <c r="P26" s="605"/>
      <c r="Q26" s="606"/>
      <c r="R26" s="157" t="s">
        <v>172</v>
      </c>
      <c r="S26" s="158" t="s">
        <v>173</v>
      </c>
    </row>
    <row r="27" spans="1:19" ht="14.1" customHeight="1" thickBot="1">
      <c r="A27" s="194"/>
      <c r="B27" s="194"/>
      <c r="C27" s="194"/>
      <c r="D27" s="194"/>
      <c r="E27" s="194"/>
      <c r="F27" s="194"/>
      <c r="G27" s="194"/>
      <c r="H27" s="194"/>
      <c r="I27" s="194"/>
      <c r="K27" s="615"/>
      <c r="L27" s="616"/>
      <c r="M27" s="159">
        <f>I11-I18</f>
        <v>0</v>
      </c>
      <c r="N27" s="160">
        <f>G22</f>
        <v>0</v>
      </c>
      <c r="O27" s="161">
        <f>IF(M27&gt;N27,M27-N27,0)</f>
        <v>0</v>
      </c>
      <c r="P27" s="607">
        <f>MIN(R27:S27)</f>
        <v>0</v>
      </c>
      <c r="Q27" s="608"/>
      <c r="R27" s="162">
        <f>O27-D26</f>
        <v>0</v>
      </c>
      <c r="S27" s="163">
        <f>E18+E22-E11</f>
        <v>0</v>
      </c>
    </row>
    <row r="28" spans="1:19" ht="14.1" customHeight="1" thickBot="1">
      <c r="A28" s="548">
        <v>5</v>
      </c>
      <c r="B28" s="554" t="s">
        <v>147</v>
      </c>
      <c r="C28" s="549" t="s">
        <v>14</v>
      </c>
      <c r="D28" s="551" t="s">
        <v>15</v>
      </c>
      <c r="E28" s="553" t="s">
        <v>16</v>
      </c>
      <c r="F28" s="575" t="s">
        <v>18</v>
      </c>
      <c r="G28" s="560" t="s">
        <v>17</v>
      </c>
      <c r="H28" s="561" t="s">
        <v>46</v>
      </c>
      <c r="I28" s="184"/>
    </row>
    <row r="29" spans="1:19" ht="14.1" customHeight="1">
      <c r="A29" s="548"/>
      <c r="B29" s="554"/>
      <c r="C29" s="550"/>
      <c r="D29" s="552"/>
      <c r="E29" s="553"/>
      <c r="F29" s="576"/>
      <c r="G29" s="560"/>
      <c r="H29" s="562"/>
      <c r="I29" s="185" t="s">
        <v>47</v>
      </c>
    </row>
    <row r="30" spans="1:19" ht="24" customHeight="1" thickBot="1">
      <c r="A30" s="548"/>
      <c r="B30" s="554"/>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48">
        <v>6</v>
      </c>
      <c r="B35" s="583" t="s">
        <v>148</v>
      </c>
      <c r="C35" s="549" t="s">
        <v>14</v>
      </c>
      <c r="D35" s="551" t="s">
        <v>15</v>
      </c>
      <c r="E35" s="553" t="s">
        <v>16</v>
      </c>
      <c r="F35" s="575" t="s">
        <v>18</v>
      </c>
      <c r="G35" s="560" t="s">
        <v>72</v>
      </c>
      <c r="H35" s="561" t="s">
        <v>46</v>
      </c>
      <c r="I35" s="184"/>
    </row>
    <row r="36" spans="1:19" ht="14.1" customHeight="1">
      <c r="A36" s="548"/>
      <c r="B36" s="584"/>
      <c r="C36" s="550"/>
      <c r="D36" s="552"/>
      <c r="E36" s="553"/>
      <c r="F36" s="576"/>
      <c r="G36" s="560"/>
      <c r="H36" s="562"/>
      <c r="I36" s="185" t="s">
        <v>47</v>
      </c>
    </row>
    <row r="37" spans="1:19" ht="24" customHeight="1">
      <c r="A37" s="548"/>
      <c r="B37" s="213" t="s">
        <v>104</v>
      </c>
      <c r="C37" s="106"/>
      <c r="D37" s="107"/>
      <c r="E37" s="128"/>
      <c r="F37" s="108"/>
      <c r="G37" s="109"/>
      <c r="H37" s="196">
        <f>SUM(C37:G37)</f>
        <v>0</v>
      </c>
      <c r="I37" s="214">
        <f>SUM(C37,D37,F37)</f>
        <v>0</v>
      </c>
    </row>
    <row r="38" spans="1:19" ht="24" customHeight="1" thickBot="1">
      <c r="A38" s="548"/>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580">
        <v>7</v>
      </c>
      <c r="B41" s="241" t="s">
        <v>106</v>
      </c>
      <c r="C41" s="243" t="s">
        <v>14</v>
      </c>
      <c r="D41" s="243" t="s">
        <v>15</v>
      </c>
      <c r="E41" s="243" t="s">
        <v>18</v>
      </c>
      <c r="F41" s="243" t="s">
        <v>46</v>
      </c>
      <c r="G41" s="194"/>
      <c r="H41" s="194"/>
      <c r="I41" s="194"/>
      <c r="M41" s="234" t="s">
        <v>187</v>
      </c>
      <c r="N41" s="144" t="s">
        <v>188</v>
      </c>
      <c r="Q41" s="617" t="s">
        <v>158</v>
      </c>
      <c r="R41" s="618"/>
      <c r="S41" s="138" t="s">
        <v>159</v>
      </c>
    </row>
    <row r="42" spans="1:19" ht="23.25" customHeight="1">
      <c r="A42" s="581"/>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582"/>
      <c r="B43" s="216" t="s">
        <v>152</v>
      </c>
      <c r="C43" s="137"/>
      <c r="D43" s="137"/>
      <c r="E43" s="137"/>
      <c r="F43" s="217">
        <f>SUM(C43:E43)</f>
        <v>0</v>
      </c>
      <c r="G43" s="194"/>
      <c r="H43" s="194"/>
      <c r="I43" s="194"/>
      <c r="Q43" s="139">
        <v>0.5</v>
      </c>
      <c r="R43" s="140" t="s">
        <v>161</v>
      </c>
      <c r="S43" s="133">
        <v>1368</v>
      </c>
    </row>
    <row r="44" spans="1:19" ht="23.25" customHeight="1">
      <c r="A44" s="578" t="s">
        <v>153</v>
      </c>
      <c r="B44" s="579"/>
      <c r="C44" s="579"/>
      <c r="D44" s="579"/>
      <c r="E44" s="579"/>
      <c r="F44" s="579"/>
      <c r="G44" s="579"/>
      <c r="H44" s="579"/>
      <c r="I44" s="579"/>
      <c r="Q44" s="139">
        <v>0.6</v>
      </c>
      <c r="R44" s="140" t="s">
        <v>162</v>
      </c>
      <c r="S44" s="133">
        <v>1596</v>
      </c>
    </row>
    <row r="45" spans="1:19" ht="23.25" customHeight="1">
      <c r="A45" s="579"/>
      <c r="B45" s="579"/>
      <c r="C45" s="579"/>
      <c r="D45" s="579"/>
      <c r="E45" s="579"/>
      <c r="F45" s="579"/>
      <c r="G45" s="579"/>
      <c r="H45" s="579"/>
      <c r="I45" s="579"/>
      <c r="Q45" s="139">
        <v>0.7</v>
      </c>
      <c r="R45" s="140" t="s">
        <v>163</v>
      </c>
      <c r="S45" s="133">
        <v>1824</v>
      </c>
    </row>
    <row r="46" spans="1:19" ht="23.25" customHeight="1">
      <c r="A46" s="579"/>
      <c r="B46" s="579"/>
      <c r="C46" s="579"/>
      <c r="D46" s="579"/>
      <c r="E46" s="579"/>
      <c r="F46" s="579"/>
      <c r="G46" s="579"/>
      <c r="H46" s="579"/>
      <c r="I46" s="579"/>
      <c r="Q46" s="139">
        <v>0.8</v>
      </c>
      <c r="R46" s="140" t="s">
        <v>164</v>
      </c>
      <c r="S46" s="133">
        <v>2052</v>
      </c>
    </row>
    <row r="47" spans="1:19" ht="23.25" customHeight="1" thickBot="1">
      <c r="A47" s="579"/>
      <c r="B47" s="579"/>
      <c r="C47" s="579"/>
      <c r="D47" s="579"/>
      <c r="E47" s="579"/>
      <c r="F47" s="579"/>
      <c r="G47" s="579"/>
      <c r="H47" s="579"/>
      <c r="I47" s="579"/>
      <c r="Q47" s="141">
        <v>0.9</v>
      </c>
      <c r="R47" s="142"/>
      <c r="S47" s="143">
        <v>2280</v>
      </c>
    </row>
    <row r="48" spans="1:19" ht="23.25" customHeight="1">
      <c r="A48" s="579"/>
      <c r="B48" s="579"/>
      <c r="C48" s="579"/>
      <c r="D48" s="579"/>
      <c r="E48" s="579"/>
      <c r="F48" s="579"/>
      <c r="G48" s="579"/>
      <c r="H48" s="579"/>
      <c r="I48" s="579"/>
      <c r="J48" s="194"/>
    </row>
    <row r="49" spans="1:19" s="125" customFormat="1">
      <c r="A49" s="595" t="s">
        <v>154</v>
      </c>
      <c r="B49" s="595"/>
      <c r="C49" s="595"/>
      <c r="D49" s="595"/>
      <c r="E49" s="595"/>
      <c r="F49" s="595"/>
      <c r="G49" s="595"/>
      <c r="H49" s="595"/>
      <c r="I49" s="595"/>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580">
        <v>8</v>
      </c>
      <c r="B51" s="220" t="s">
        <v>107</v>
      </c>
      <c r="C51" s="585" t="s">
        <v>108</v>
      </c>
      <c r="D51" s="585"/>
      <c r="E51" s="585" t="s">
        <v>49</v>
      </c>
      <c r="F51" s="585"/>
      <c r="H51" s="599" t="s">
        <v>109</v>
      </c>
      <c r="K51" s="181"/>
      <c r="L51" s="181"/>
      <c r="M51" s="181"/>
      <c r="N51" s="181"/>
      <c r="O51" s="181"/>
      <c r="P51" s="181"/>
      <c r="Q51" s="181"/>
      <c r="R51" s="181"/>
      <c r="S51" s="181"/>
    </row>
    <row r="52" spans="1:19" s="194" customFormat="1" ht="24" customHeight="1">
      <c r="A52" s="581"/>
      <c r="B52" s="221" t="s">
        <v>110</v>
      </c>
      <c r="C52" s="609">
        <f>IFERROR(ROUNDDOWN(F42/I37*1/365,3),0)</f>
        <v>0</v>
      </c>
      <c r="D52" s="609"/>
      <c r="E52" s="610">
        <f>ROUNDDOWN(C52*I37,0)</f>
        <v>0</v>
      </c>
      <c r="F52" s="610"/>
      <c r="G52" s="194" t="s">
        <v>111</v>
      </c>
      <c r="H52" s="600"/>
      <c r="I52" s="198" t="s">
        <v>116</v>
      </c>
      <c r="K52" s="181"/>
      <c r="L52" s="181"/>
      <c r="M52" s="181"/>
      <c r="N52" s="181"/>
      <c r="O52" s="181"/>
      <c r="P52" s="181"/>
      <c r="Q52" s="181"/>
      <c r="R52" s="181"/>
      <c r="S52" s="181"/>
    </row>
    <row r="53" spans="1:19" s="194" customFormat="1" ht="24" customHeight="1">
      <c r="A53" s="582"/>
      <c r="B53" s="221" t="s">
        <v>112</v>
      </c>
      <c r="C53" s="609">
        <f>IFERROR(ROUNDDOWN(F43/I38*1/365,3),0)</f>
        <v>0</v>
      </c>
      <c r="D53" s="609"/>
      <c r="E53" s="610">
        <f>ROUNDDOWN(C53*I38,0)</f>
        <v>0</v>
      </c>
      <c r="F53" s="610"/>
      <c r="G53" s="194" t="s">
        <v>111</v>
      </c>
      <c r="H53" s="105" t="s">
        <v>113</v>
      </c>
      <c r="I53" s="198" t="s">
        <v>117</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48">
        <v>9</v>
      </c>
      <c r="B55" s="577" t="s">
        <v>156</v>
      </c>
      <c r="C55" s="242" t="s">
        <v>50</v>
      </c>
      <c r="D55" s="244" t="s">
        <v>155</v>
      </c>
      <c r="E55" s="242" t="s">
        <v>51</v>
      </c>
      <c r="G55" s="194"/>
      <c r="H55" s="194"/>
    </row>
    <row r="56" spans="1:19" ht="25.5" customHeight="1">
      <c r="A56" s="548"/>
      <c r="B56" s="57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48">
        <v>10</v>
      </c>
      <c r="B58" s="577" t="s">
        <v>157</v>
      </c>
      <c r="C58" s="242" t="s">
        <v>50</v>
      </c>
      <c r="D58" s="244" t="s">
        <v>155</v>
      </c>
      <c r="E58" s="242" t="s">
        <v>51</v>
      </c>
      <c r="G58" s="194"/>
      <c r="H58" s="194"/>
      <c r="I58" s="194"/>
    </row>
    <row r="59" spans="1:19" ht="25.5" customHeight="1">
      <c r="A59" s="548"/>
      <c r="B59" s="57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94</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596">
        <f>(E56+E59)*D61</f>
        <v>0</v>
      </c>
      <c r="D63" s="597"/>
      <c r="E63" s="194"/>
      <c r="F63" s="231"/>
      <c r="G63" s="205"/>
      <c r="H63" s="194"/>
      <c r="I63" s="194"/>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36" priority="6">
      <formula>$I$33&lt;0</formula>
    </cfRule>
  </conditionalFormatting>
  <conditionalFormatting sqref="C52:F52">
    <cfRule type="expression" dxfId="35" priority="5">
      <formula>OR($I$37=$I$38,$H$53="Ａ")</formula>
    </cfRule>
  </conditionalFormatting>
  <conditionalFormatting sqref="C53:F53">
    <cfRule type="expression" dxfId="34" priority="4">
      <formula>AND($I$37&lt;&gt;$I$38,$H$53="Ｂ")</formula>
    </cfRule>
  </conditionalFormatting>
  <conditionalFormatting sqref="G52">
    <cfRule type="expression" dxfId="33" priority="3">
      <formula>AND($I$37&lt;&gt;$I$38,$H$53="Ｂ")</formula>
    </cfRule>
  </conditionalFormatting>
  <conditionalFormatting sqref="G53">
    <cfRule type="expression" dxfId="32" priority="2">
      <formula>OR($I$37=$I$38,$H$53="Ａ")</formula>
    </cfRule>
  </conditionalFormatting>
  <conditionalFormatting sqref="H51:H53">
    <cfRule type="expression" dxfId="31" priority="1">
      <formula>$I$37=$I$38</formula>
    </cfRule>
  </conditionalFormatting>
  <conditionalFormatting sqref="I34">
    <cfRule type="expression" dxfId="30"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I1" sqref="I1"/>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c r="I1" s="252" t="s">
        <v>214</v>
      </c>
    </row>
    <row r="2" spans="1:23" ht="15" customHeight="1">
      <c r="A2" s="240" t="s">
        <v>28</v>
      </c>
      <c r="B2" s="240" t="s">
        <v>137</v>
      </c>
      <c r="C2" s="589" t="s">
        <v>30</v>
      </c>
      <c r="D2" s="590"/>
      <c r="E2" s="590"/>
      <c r="F2" s="591"/>
      <c r="G2" s="548" t="s">
        <v>127</v>
      </c>
      <c r="H2" s="548"/>
      <c r="I2" s="548"/>
      <c r="K2" s="168"/>
      <c r="L2" s="168"/>
      <c r="M2" s="169"/>
      <c r="N2" s="169"/>
      <c r="O2" s="169"/>
      <c r="P2" s="169"/>
      <c r="Q2" s="168"/>
      <c r="R2" s="168"/>
      <c r="S2" s="169"/>
      <c r="T2" s="169"/>
      <c r="U2" s="169"/>
      <c r="V2" s="169"/>
      <c r="W2" s="168"/>
    </row>
    <row r="3" spans="1:23" ht="26.25" customHeight="1">
      <c r="A3" s="586" t="s">
        <v>85</v>
      </c>
      <c r="B3" s="245"/>
      <c r="C3" s="625"/>
      <c r="D3" s="626"/>
      <c r="E3" s="626"/>
      <c r="F3" s="627"/>
      <c r="G3" s="588"/>
      <c r="H3" s="588"/>
      <c r="I3" s="588"/>
    </row>
    <row r="4" spans="1:23" ht="15" customHeight="1">
      <c r="A4" s="586"/>
      <c r="B4" s="240" t="s">
        <v>33</v>
      </c>
      <c r="C4" s="587" t="s">
        <v>58</v>
      </c>
      <c r="D4" s="587"/>
      <c r="K4" s="168"/>
      <c r="L4" s="168"/>
      <c r="M4" s="169"/>
      <c r="N4" s="169"/>
      <c r="O4" s="169"/>
      <c r="P4" s="169"/>
      <c r="Q4" s="168"/>
      <c r="R4" s="168"/>
      <c r="S4" s="169"/>
      <c r="T4" s="169"/>
      <c r="U4" s="169"/>
      <c r="V4" s="169"/>
      <c r="W4" s="168"/>
    </row>
    <row r="5" spans="1:23" ht="26.25" customHeight="1">
      <c r="A5" s="586"/>
      <c r="B5" s="245"/>
      <c r="C5" s="588"/>
      <c r="D5" s="588"/>
      <c r="K5" s="168"/>
      <c r="L5" s="168"/>
      <c r="M5" s="169"/>
      <c r="N5" s="169"/>
      <c r="O5" s="169"/>
      <c r="P5" s="169"/>
    </row>
    <row r="6" spans="1:23" ht="19.5" thickBot="1"/>
    <row r="7" spans="1:23" ht="14.1" customHeight="1" thickBot="1">
      <c r="A7" s="548">
        <v>1</v>
      </c>
      <c r="B7" s="555" t="s">
        <v>138</v>
      </c>
      <c r="C7" s="549" t="s">
        <v>14</v>
      </c>
      <c r="D7" s="551" t="s">
        <v>15</v>
      </c>
      <c r="E7" s="553" t="s">
        <v>16</v>
      </c>
      <c r="F7" s="575" t="s">
        <v>18</v>
      </c>
      <c r="G7" s="559" t="s">
        <v>17</v>
      </c>
      <c r="H7" s="561" t="s">
        <v>46</v>
      </c>
      <c r="I7" s="184"/>
    </row>
    <row r="8" spans="1:23" ht="14.1" customHeight="1" thickBot="1">
      <c r="A8" s="548"/>
      <c r="B8" s="556"/>
      <c r="C8" s="550"/>
      <c r="D8" s="552"/>
      <c r="E8" s="553"/>
      <c r="F8" s="576"/>
      <c r="G8" s="560"/>
      <c r="H8" s="562"/>
      <c r="I8" s="185" t="s">
        <v>140</v>
      </c>
      <c r="K8" s="181" t="s">
        <v>205</v>
      </c>
    </row>
    <row r="9" spans="1:23" ht="24" customHeight="1">
      <c r="A9" s="548"/>
      <c r="B9" s="186" t="s">
        <v>104</v>
      </c>
      <c r="C9" s="115"/>
      <c r="D9" s="116"/>
      <c r="E9" s="117"/>
      <c r="F9" s="118"/>
      <c r="G9" s="119"/>
      <c r="H9" s="187">
        <f>SUM(C9:G9)</f>
        <v>0</v>
      </c>
      <c r="I9" s="188">
        <f>SUM(C9,D9,F9)</f>
        <v>0</v>
      </c>
      <c r="K9" s="563" t="s">
        <v>144</v>
      </c>
      <c r="L9" s="564"/>
    </row>
    <row r="10" spans="1:23" ht="24" customHeight="1" thickBot="1">
      <c r="A10" s="548"/>
      <c r="B10" s="189" t="s">
        <v>139</v>
      </c>
      <c r="C10" s="120"/>
      <c r="D10" s="121"/>
      <c r="E10" s="122"/>
      <c r="F10" s="123"/>
      <c r="G10" s="124"/>
      <c r="H10" s="190">
        <f>SUM(C10:G10)</f>
        <v>0</v>
      </c>
      <c r="I10" s="191">
        <f>SUM(C10,D10,F10)</f>
        <v>0</v>
      </c>
      <c r="K10" s="565"/>
      <c r="L10" s="566"/>
    </row>
    <row r="11" spans="1:23" ht="24" customHeight="1" thickTop="1" thickBot="1">
      <c r="A11" s="548"/>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67" t="str">
        <f>IF(I9&lt;I10,"①","②")</f>
        <v>②</v>
      </c>
      <c r="L11" s="568"/>
    </row>
    <row r="12" spans="1:23" s="194" customFormat="1" ht="54" customHeight="1">
      <c r="A12" s="557" t="s">
        <v>141</v>
      </c>
      <c r="B12" s="558"/>
      <c r="C12" s="558"/>
      <c r="D12" s="558"/>
      <c r="E12" s="558"/>
      <c r="F12" s="558"/>
      <c r="G12" s="558"/>
      <c r="H12" s="558"/>
      <c r="I12" s="558"/>
      <c r="N12" s="181"/>
      <c r="O12" s="181"/>
      <c r="P12" s="181"/>
      <c r="Q12" s="181"/>
      <c r="R12" s="181"/>
    </row>
    <row r="13" spans="1:23" s="194" customFormat="1">
      <c r="A13" s="558" t="s">
        <v>142</v>
      </c>
      <c r="B13" s="558"/>
      <c r="C13" s="558"/>
      <c r="D13" s="558"/>
      <c r="E13" s="558"/>
      <c r="F13" s="558"/>
      <c r="G13" s="558"/>
      <c r="H13" s="558"/>
      <c r="I13" s="558"/>
      <c r="K13" s="181"/>
      <c r="L13" s="181"/>
      <c r="M13" s="181"/>
      <c r="N13" s="181"/>
      <c r="O13" s="181"/>
      <c r="P13" s="181"/>
      <c r="Q13" s="181"/>
      <c r="R13" s="181"/>
      <c r="S13" s="233"/>
    </row>
    <row r="14" spans="1:23" s="194" customFormat="1" ht="19.5" thickBot="1">
      <c r="A14" s="558" t="s">
        <v>143</v>
      </c>
      <c r="B14" s="558"/>
      <c r="C14" s="558"/>
      <c r="D14" s="558"/>
      <c r="E14" s="558"/>
      <c r="F14" s="558"/>
      <c r="G14" s="558"/>
      <c r="H14" s="558"/>
      <c r="I14" s="558"/>
      <c r="K14" s="181" t="s">
        <v>185</v>
      </c>
      <c r="L14" s="181"/>
      <c r="N14" s="181"/>
      <c r="O14" s="181"/>
      <c r="P14" s="181"/>
      <c r="Q14" s="181"/>
      <c r="R14" s="181"/>
      <c r="S14" s="232"/>
    </row>
    <row r="15" spans="1:23" ht="14.1" customHeight="1" thickBot="1">
      <c r="A15" s="194"/>
      <c r="B15" s="194"/>
      <c r="C15" s="194"/>
      <c r="D15" s="194"/>
      <c r="E15" s="194"/>
      <c r="F15" s="194"/>
      <c r="G15" s="194"/>
      <c r="H15" s="194"/>
      <c r="I15" s="194"/>
      <c r="K15" s="569" t="s">
        <v>179</v>
      </c>
      <c r="L15" s="570"/>
      <c r="M15" s="620" t="s">
        <v>14</v>
      </c>
      <c r="N15" s="620" t="s">
        <v>15</v>
      </c>
      <c r="O15" s="620" t="s">
        <v>16</v>
      </c>
      <c r="P15" s="601" t="s">
        <v>18</v>
      </c>
      <c r="Q15" s="624" t="s">
        <v>72</v>
      </c>
      <c r="R15" s="619" t="s">
        <v>46</v>
      </c>
      <c r="S15" s="130"/>
    </row>
    <row r="16" spans="1:23" ht="14.1" customHeight="1" thickBot="1">
      <c r="A16" s="548">
        <v>2</v>
      </c>
      <c r="B16" s="554" t="s">
        <v>73</v>
      </c>
      <c r="C16" s="549" t="s">
        <v>14</v>
      </c>
      <c r="D16" s="551" t="s">
        <v>15</v>
      </c>
      <c r="E16" s="553" t="s">
        <v>16</v>
      </c>
      <c r="F16" s="575" t="s">
        <v>18</v>
      </c>
      <c r="G16" s="560" t="s">
        <v>72</v>
      </c>
      <c r="H16" s="561" t="s">
        <v>46</v>
      </c>
      <c r="I16" s="184"/>
      <c r="K16" s="571"/>
      <c r="L16" s="572"/>
      <c r="M16" s="621"/>
      <c r="N16" s="621"/>
      <c r="O16" s="621"/>
      <c r="P16" s="602"/>
      <c r="Q16" s="574"/>
      <c r="R16" s="619"/>
      <c r="S16" s="131" t="s">
        <v>145</v>
      </c>
    </row>
    <row r="17" spans="1:19" ht="14.1" customHeight="1">
      <c r="A17" s="548"/>
      <c r="B17" s="554"/>
      <c r="C17" s="550"/>
      <c r="D17" s="552"/>
      <c r="E17" s="553"/>
      <c r="F17" s="576"/>
      <c r="G17" s="560"/>
      <c r="H17" s="562"/>
      <c r="I17" s="185" t="s">
        <v>47</v>
      </c>
      <c r="K17" s="573"/>
      <c r="L17" s="574"/>
      <c r="M17" s="132">
        <f>C18-C11</f>
        <v>0</v>
      </c>
      <c r="N17" s="132">
        <f>D18-D11</f>
        <v>0</v>
      </c>
      <c r="O17" s="132">
        <f>E18-E11</f>
        <v>0</v>
      </c>
      <c r="P17" s="133">
        <f>F18-F11</f>
        <v>0</v>
      </c>
      <c r="Q17" s="134">
        <f t="shared" ref="Q17" si="0">G18-G11</f>
        <v>0</v>
      </c>
      <c r="R17" s="135">
        <f>H18-H11</f>
        <v>0</v>
      </c>
      <c r="S17" s="132">
        <f>I18-I11</f>
        <v>0</v>
      </c>
    </row>
    <row r="18" spans="1:19" ht="24" customHeight="1" thickBot="1">
      <c r="A18" s="548"/>
      <c r="B18" s="554"/>
      <c r="C18" s="126"/>
      <c r="D18" s="127"/>
      <c r="E18" s="128"/>
      <c r="F18" s="129"/>
      <c r="G18" s="195">
        <v>0</v>
      </c>
      <c r="H18" s="196">
        <f>SUM(C18:G18)</f>
        <v>0</v>
      </c>
      <c r="I18" s="197">
        <f>SUM(C18,D18,F18)</f>
        <v>0</v>
      </c>
      <c r="K18" s="622"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23"/>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48">
        <v>3</v>
      </c>
      <c r="B20" s="554" t="s">
        <v>194</v>
      </c>
      <c r="C20" s="549" t="s">
        <v>14</v>
      </c>
      <c r="D20" s="551" t="s">
        <v>15</v>
      </c>
      <c r="E20" s="553" t="s">
        <v>16</v>
      </c>
      <c r="F20" s="575" t="s">
        <v>18</v>
      </c>
      <c r="G20" s="591" t="s">
        <v>57</v>
      </c>
      <c r="H20" s="194"/>
      <c r="I20" s="194"/>
      <c r="Q20" s="201"/>
    </row>
    <row r="21" spans="1:19" ht="14.1" customHeight="1">
      <c r="A21" s="548"/>
      <c r="B21" s="554"/>
      <c r="C21" s="550"/>
      <c r="D21" s="552"/>
      <c r="E21" s="553"/>
      <c r="F21" s="576"/>
      <c r="G21" s="591"/>
      <c r="H21" s="194"/>
      <c r="I21" s="194"/>
      <c r="K21" s="176"/>
      <c r="L21" s="176"/>
      <c r="M21" s="176"/>
      <c r="N21" s="176"/>
      <c r="O21" s="176"/>
      <c r="P21" s="176"/>
      <c r="Q21" s="202"/>
      <c r="R21" s="176"/>
      <c r="S21" s="176"/>
    </row>
    <row r="22" spans="1:19" ht="24" customHeight="1" thickBot="1">
      <c r="A22" s="548"/>
      <c r="B22" s="554"/>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11" t="s">
        <v>165</v>
      </c>
      <c r="L24" s="612"/>
      <c r="M24" s="145" t="s">
        <v>198</v>
      </c>
      <c r="N24" s="146" t="s">
        <v>199</v>
      </c>
      <c r="O24" s="164" t="s">
        <v>195</v>
      </c>
      <c r="P24" s="603" t="s">
        <v>166</v>
      </c>
      <c r="Q24" s="604"/>
      <c r="R24" s="147"/>
      <c r="S24" s="148"/>
    </row>
    <row r="25" spans="1:19" ht="21.75" customHeight="1">
      <c r="A25" s="548">
        <v>4</v>
      </c>
      <c r="B25" s="599" t="s">
        <v>105</v>
      </c>
      <c r="C25" s="243" t="s">
        <v>16</v>
      </c>
      <c r="D25" s="243" t="s">
        <v>48</v>
      </c>
      <c r="E25" s="243" t="s">
        <v>46</v>
      </c>
      <c r="F25" s="194"/>
      <c r="G25" s="194"/>
      <c r="H25" s="194"/>
      <c r="I25" s="194"/>
      <c r="K25" s="613"/>
      <c r="L25" s="614"/>
      <c r="M25" s="149" t="s">
        <v>167</v>
      </c>
      <c r="N25" s="150" t="s">
        <v>168</v>
      </c>
      <c r="O25" s="151" t="s">
        <v>169</v>
      </c>
      <c r="P25" s="605"/>
      <c r="Q25" s="606"/>
      <c r="R25" s="152" t="s">
        <v>170</v>
      </c>
      <c r="S25" s="153" t="s">
        <v>171</v>
      </c>
    </row>
    <row r="26" spans="1:19" ht="25.5" customHeight="1" thickBot="1">
      <c r="A26" s="548"/>
      <c r="B26" s="599"/>
      <c r="C26" s="207">
        <f>IF(E11&lt;E18,P27,0)</f>
        <v>0</v>
      </c>
      <c r="D26" s="136"/>
      <c r="E26" s="207">
        <f>SUM(C26:D26)</f>
        <v>0</v>
      </c>
      <c r="F26" s="208"/>
      <c r="G26" s="194"/>
      <c r="H26" s="194"/>
      <c r="I26" s="194"/>
      <c r="K26" s="613"/>
      <c r="L26" s="614"/>
      <c r="M26" s="154" t="s">
        <v>196</v>
      </c>
      <c r="N26" s="155" t="s">
        <v>197</v>
      </c>
      <c r="O26" s="156" t="s">
        <v>174</v>
      </c>
      <c r="P26" s="605"/>
      <c r="Q26" s="606"/>
      <c r="R26" s="157" t="s">
        <v>172</v>
      </c>
      <c r="S26" s="158" t="s">
        <v>173</v>
      </c>
    </row>
    <row r="27" spans="1:19" ht="14.1" customHeight="1" thickBot="1">
      <c r="A27" s="194"/>
      <c r="B27" s="194"/>
      <c r="C27" s="194"/>
      <c r="D27" s="194"/>
      <c r="E27" s="194"/>
      <c r="F27" s="194"/>
      <c r="G27" s="194"/>
      <c r="H27" s="194"/>
      <c r="I27" s="194"/>
      <c r="K27" s="615"/>
      <c r="L27" s="616"/>
      <c r="M27" s="159">
        <f>I11-I18</f>
        <v>0</v>
      </c>
      <c r="N27" s="160">
        <f>G22</f>
        <v>0</v>
      </c>
      <c r="O27" s="161">
        <f>IF(M27&gt;N27,M27-N27,0)</f>
        <v>0</v>
      </c>
      <c r="P27" s="607">
        <f>MIN(R27:S27)</f>
        <v>0</v>
      </c>
      <c r="Q27" s="608"/>
      <c r="R27" s="162">
        <f>O27-D26</f>
        <v>0</v>
      </c>
      <c r="S27" s="163">
        <f>E18+E22-E11</f>
        <v>0</v>
      </c>
    </row>
    <row r="28" spans="1:19" ht="14.1" customHeight="1" thickBot="1">
      <c r="A28" s="548">
        <v>5</v>
      </c>
      <c r="B28" s="554" t="s">
        <v>147</v>
      </c>
      <c r="C28" s="549" t="s">
        <v>14</v>
      </c>
      <c r="D28" s="551" t="s">
        <v>15</v>
      </c>
      <c r="E28" s="553" t="s">
        <v>16</v>
      </c>
      <c r="F28" s="575" t="s">
        <v>18</v>
      </c>
      <c r="G28" s="560" t="s">
        <v>17</v>
      </c>
      <c r="H28" s="561" t="s">
        <v>46</v>
      </c>
      <c r="I28" s="184"/>
    </row>
    <row r="29" spans="1:19" ht="14.1" customHeight="1">
      <c r="A29" s="548"/>
      <c r="B29" s="554"/>
      <c r="C29" s="550"/>
      <c r="D29" s="552"/>
      <c r="E29" s="553"/>
      <c r="F29" s="576"/>
      <c r="G29" s="560"/>
      <c r="H29" s="562"/>
      <c r="I29" s="185" t="s">
        <v>47</v>
      </c>
    </row>
    <row r="30" spans="1:19" ht="24" customHeight="1" thickBot="1">
      <c r="A30" s="548"/>
      <c r="B30" s="554"/>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48">
        <v>6</v>
      </c>
      <c r="B35" s="583" t="s">
        <v>148</v>
      </c>
      <c r="C35" s="549" t="s">
        <v>14</v>
      </c>
      <c r="D35" s="551" t="s">
        <v>15</v>
      </c>
      <c r="E35" s="553" t="s">
        <v>16</v>
      </c>
      <c r="F35" s="575" t="s">
        <v>18</v>
      </c>
      <c r="G35" s="560" t="s">
        <v>72</v>
      </c>
      <c r="H35" s="561" t="s">
        <v>46</v>
      </c>
      <c r="I35" s="184"/>
    </row>
    <row r="36" spans="1:19" ht="14.1" customHeight="1">
      <c r="A36" s="548"/>
      <c r="B36" s="584"/>
      <c r="C36" s="550"/>
      <c r="D36" s="552"/>
      <c r="E36" s="553"/>
      <c r="F36" s="576"/>
      <c r="G36" s="560"/>
      <c r="H36" s="562"/>
      <c r="I36" s="185" t="s">
        <v>47</v>
      </c>
    </row>
    <row r="37" spans="1:19" ht="24" customHeight="1">
      <c r="A37" s="548"/>
      <c r="B37" s="213" t="s">
        <v>104</v>
      </c>
      <c r="C37" s="106"/>
      <c r="D37" s="107"/>
      <c r="E37" s="128"/>
      <c r="F37" s="108"/>
      <c r="G37" s="109"/>
      <c r="H37" s="196">
        <f>SUM(C37:G37)</f>
        <v>0</v>
      </c>
      <c r="I37" s="214">
        <f>SUM(C37,D37,F37)</f>
        <v>0</v>
      </c>
    </row>
    <row r="38" spans="1:19" ht="24" customHeight="1" thickBot="1">
      <c r="A38" s="548"/>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580">
        <v>7</v>
      </c>
      <c r="B41" s="241" t="s">
        <v>106</v>
      </c>
      <c r="C41" s="243" t="s">
        <v>14</v>
      </c>
      <c r="D41" s="243" t="s">
        <v>15</v>
      </c>
      <c r="E41" s="243" t="s">
        <v>18</v>
      </c>
      <c r="F41" s="243" t="s">
        <v>46</v>
      </c>
      <c r="G41" s="194"/>
      <c r="H41" s="194"/>
      <c r="I41" s="194"/>
      <c r="M41" s="234" t="s">
        <v>187</v>
      </c>
      <c r="N41" s="144" t="s">
        <v>188</v>
      </c>
      <c r="Q41" s="617" t="s">
        <v>158</v>
      </c>
      <c r="R41" s="618"/>
      <c r="S41" s="138" t="s">
        <v>159</v>
      </c>
    </row>
    <row r="42" spans="1:19" ht="23.25" customHeight="1">
      <c r="A42" s="581"/>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582"/>
      <c r="B43" s="216" t="s">
        <v>152</v>
      </c>
      <c r="C43" s="137"/>
      <c r="D43" s="137"/>
      <c r="E43" s="137"/>
      <c r="F43" s="217">
        <f>SUM(C43:E43)</f>
        <v>0</v>
      </c>
      <c r="G43" s="194"/>
      <c r="H43" s="194"/>
      <c r="I43" s="194"/>
      <c r="Q43" s="139">
        <v>0.5</v>
      </c>
      <c r="R43" s="140" t="s">
        <v>161</v>
      </c>
      <c r="S43" s="133">
        <v>1368</v>
      </c>
    </row>
    <row r="44" spans="1:19" ht="23.25" customHeight="1">
      <c r="A44" s="578" t="s">
        <v>153</v>
      </c>
      <c r="B44" s="579"/>
      <c r="C44" s="579"/>
      <c r="D44" s="579"/>
      <c r="E44" s="579"/>
      <c r="F44" s="579"/>
      <c r="G44" s="579"/>
      <c r="H44" s="579"/>
      <c r="I44" s="579"/>
      <c r="Q44" s="139">
        <v>0.6</v>
      </c>
      <c r="R44" s="140" t="s">
        <v>162</v>
      </c>
      <c r="S44" s="133">
        <v>1596</v>
      </c>
    </row>
    <row r="45" spans="1:19" ht="23.25" customHeight="1">
      <c r="A45" s="579"/>
      <c r="B45" s="579"/>
      <c r="C45" s="579"/>
      <c r="D45" s="579"/>
      <c r="E45" s="579"/>
      <c r="F45" s="579"/>
      <c r="G45" s="579"/>
      <c r="H45" s="579"/>
      <c r="I45" s="579"/>
      <c r="Q45" s="139">
        <v>0.7</v>
      </c>
      <c r="R45" s="140" t="s">
        <v>163</v>
      </c>
      <c r="S45" s="133">
        <v>1824</v>
      </c>
    </row>
    <row r="46" spans="1:19" ht="23.25" customHeight="1">
      <c r="A46" s="579"/>
      <c r="B46" s="579"/>
      <c r="C46" s="579"/>
      <c r="D46" s="579"/>
      <c r="E46" s="579"/>
      <c r="F46" s="579"/>
      <c r="G46" s="579"/>
      <c r="H46" s="579"/>
      <c r="I46" s="579"/>
      <c r="Q46" s="139">
        <v>0.8</v>
      </c>
      <c r="R46" s="140" t="s">
        <v>164</v>
      </c>
      <c r="S46" s="133">
        <v>2052</v>
      </c>
    </row>
    <row r="47" spans="1:19" ht="23.25" customHeight="1" thickBot="1">
      <c r="A47" s="579"/>
      <c r="B47" s="579"/>
      <c r="C47" s="579"/>
      <c r="D47" s="579"/>
      <c r="E47" s="579"/>
      <c r="F47" s="579"/>
      <c r="G47" s="579"/>
      <c r="H47" s="579"/>
      <c r="I47" s="579"/>
      <c r="Q47" s="141">
        <v>0.9</v>
      </c>
      <c r="R47" s="142"/>
      <c r="S47" s="143">
        <v>2280</v>
      </c>
    </row>
    <row r="48" spans="1:19" ht="23.25" customHeight="1">
      <c r="A48" s="579"/>
      <c r="B48" s="579"/>
      <c r="C48" s="579"/>
      <c r="D48" s="579"/>
      <c r="E48" s="579"/>
      <c r="F48" s="579"/>
      <c r="G48" s="579"/>
      <c r="H48" s="579"/>
      <c r="I48" s="579"/>
      <c r="J48" s="194"/>
    </row>
    <row r="49" spans="1:19" s="125" customFormat="1">
      <c r="A49" s="595" t="s">
        <v>154</v>
      </c>
      <c r="B49" s="595"/>
      <c r="C49" s="595"/>
      <c r="D49" s="595"/>
      <c r="E49" s="595"/>
      <c r="F49" s="595"/>
      <c r="G49" s="595"/>
      <c r="H49" s="595"/>
      <c r="I49" s="595"/>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580">
        <v>8</v>
      </c>
      <c r="B51" s="220" t="s">
        <v>107</v>
      </c>
      <c r="C51" s="585" t="s">
        <v>108</v>
      </c>
      <c r="D51" s="585"/>
      <c r="E51" s="585" t="s">
        <v>49</v>
      </c>
      <c r="F51" s="585"/>
      <c r="H51" s="599" t="s">
        <v>109</v>
      </c>
      <c r="K51" s="181"/>
      <c r="L51" s="181"/>
      <c r="M51" s="181"/>
      <c r="N51" s="181"/>
      <c r="O51" s="181"/>
      <c r="P51" s="181"/>
      <c r="Q51" s="181"/>
      <c r="R51" s="181"/>
      <c r="S51" s="181"/>
    </row>
    <row r="52" spans="1:19" s="194" customFormat="1" ht="24" customHeight="1">
      <c r="A52" s="581"/>
      <c r="B52" s="221" t="s">
        <v>110</v>
      </c>
      <c r="C52" s="609">
        <f>IFERROR(ROUNDDOWN(F42/I37*1/365,3),0)</f>
        <v>0</v>
      </c>
      <c r="D52" s="609"/>
      <c r="E52" s="610">
        <f>ROUNDDOWN(C52*I37,0)</f>
        <v>0</v>
      </c>
      <c r="F52" s="610"/>
      <c r="G52" s="194" t="s">
        <v>111</v>
      </c>
      <c r="H52" s="600"/>
      <c r="I52" s="198" t="s">
        <v>116</v>
      </c>
      <c r="K52" s="181"/>
      <c r="L52" s="181"/>
      <c r="M52" s="181"/>
      <c r="N52" s="181"/>
      <c r="O52" s="181"/>
      <c r="P52" s="181"/>
      <c r="Q52" s="181"/>
      <c r="R52" s="181"/>
      <c r="S52" s="181"/>
    </row>
    <row r="53" spans="1:19" s="194" customFormat="1" ht="24" customHeight="1">
      <c r="A53" s="582"/>
      <c r="B53" s="221" t="s">
        <v>112</v>
      </c>
      <c r="C53" s="609">
        <f>IFERROR(ROUNDDOWN(F43/I38*1/365,3),0)</f>
        <v>0</v>
      </c>
      <c r="D53" s="609"/>
      <c r="E53" s="610">
        <f>ROUNDDOWN(C53*I38,0)</f>
        <v>0</v>
      </c>
      <c r="F53" s="610"/>
      <c r="G53" s="194" t="s">
        <v>111</v>
      </c>
      <c r="H53" s="105" t="s">
        <v>113</v>
      </c>
      <c r="I53" s="198" t="s">
        <v>117</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48">
        <v>9</v>
      </c>
      <c r="B55" s="577" t="s">
        <v>156</v>
      </c>
      <c r="C55" s="242" t="s">
        <v>50</v>
      </c>
      <c r="D55" s="244" t="s">
        <v>155</v>
      </c>
      <c r="E55" s="242" t="s">
        <v>51</v>
      </c>
      <c r="G55" s="194"/>
      <c r="H55" s="194"/>
    </row>
    <row r="56" spans="1:19" ht="25.5" customHeight="1">
      <c r="A56" s="548"/>
      <c r="B56" s="57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48">
        <v>10</v>
      </c>
      <c r="B58" s="577" t="s">
        <v>157</v>
      </c>
      <c r="C58" s="242" t="s">
        <v>50</v>
      </c>
      <c r="D58" s="244" t="s">
        <v>155</v>
      </c>
      <c r="E58" s="242" t="s">
        <v>51</v>
      </c>
      <c r="G58" s="194"/>
      <c r="H58" s="194"/>
      <c r="I58" s="194"/>
    </row>
    <row r="59" spans="1:19" ht="25.5" customHeight="1">
      <c r="A59" s="548"/>
      <c r="B59" s="57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94</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596">
        <f>(E56+E59)*D61</f>
        <v>0</v>
      </c>
      <c r="D63" s="597"/>
      <c r="E63" s="194"/>
      <c r="F63" s="231"/>
      <c r="G63" s="205"/>
      <c r="H63" s="194"/>
      <c r="I63" s="194"/>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9" priority="6">
      <formula>$I$33&lt;0</formula>
    </cfRule>
  </conditionalFormatting>
  <conditionalFormatting sqref="C52:F52">
    <cfRule type="expression" dxfId="28" priority="5">
      <formula>OR($I$37=$I$38,$H$53="Ａ")</formula>
    </cfRule>
  </conditionalFormatting>
  <conditionalFormatting sqref="C53:F53">
    <cfRule type="expression" dxfId="27" priority="4">
      <formula>AND($I$37&lt;&gt;$I$38,$H$53="Ｂ")</formula>
    </cfRule>
  </conditionalFormatting>
  <conditionalFormatting sqref="G52">
    <cfRule type="expression" dxfId="26" priority="3">
      <formula>AND($I$37&lt;&gt;$I$38,$H$53="Ｂ")</formula>
    </cfRule>
  </conditionalFormatting>
  <conditionalFormatting sqref="G53">
    <cfRule type="expression" dxfId="25" priority="2">
      <formula>OR($I$37=$I$38,$H$53="Ａ")</formula>
    </cfRule>
  </conditionalFormatting>
  <conditionalFormatting sqref="H51:H53">
    <cfRule type="expression" dxfId="24" priority="1">
      <formula>$I$37=$I$38</formula>
    </cfRule>
  </conditionalFormatting>
  <conditionalFormatting sqref="I34">
    <cfRule type="expression" dxfId="23"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I1" sqref="I1"/>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c r="I1" s="252" t="s">
        <v>214</v>
      </c>
    </row>
    <row r="2" spans="1:23" ht="15" customHeight="1">
      <c r="A2" s="240" t="s">
        <v>28</v>
      </c>
      <c r="B2" s="240" t="s">
        <v>137</v>
      </c>
      <c r="C2" s="589" t="s">
        <v>30</v>
      </c>
      <c r="D2" s="590"/>
      <c r="E2" s="590"/>
      <c r="F2" s="591"/>
      <c r="G2" s="548" t="s">
        <v>127</v>
      </c>
      <c r="H2" s="548"/>
      <c r="I2" s="548"/>
      <c r="K2" s="168"/>
      <c r="L2" s="168"/>
      <c r="M2" s="169"/>
      <c r="N2" s="169"/>
      <c r="O2" s="169"/>
      <c r="P2" s="169"/>
      <c r="Q2" s="168"/>
      <c r="R2" s="168"/>
      <c r="S2" s="169"/>
      <c r="T2" s="169"/>
      <c r="U2" s="169"/>
      <c r="V2" s="169"/>
      <c r="W2" s="168"/>
    </row>
    <row r="3" spans="1:23" ht="26.25" customHeight="1">
      <c r="A3" s="586" t="s">
        <v>87</v>
      </c>
      <c r="B3" s="245"/>
      <c r="C3" s="625"/>
      <c r="D3" s="626"/>
      <c r="E3" s="626"/>
      <c r="F3" s="627"/>
      <c r="G3" s="588"/>
      <c r="H3" s="588"/>
      <c r="I3" s="588"/>
    </row>
    <row r="4" spans="1:23" ht="15" customHeight="1">
      <c r="A4" s="586"/>
      <c r="B4" s="240" t="s">
        <v>33</v>
      </c>
      <c r="C4" s="587" t="s">
        <v>58</v>
      </c>
      <c r="D4" s="587"/>
      <c r="K4" s="168"/>
      <c r="L4" s="168"/>
      <c r="M4" s="169"/>
      <c r="N4" s="169"/>
      <c r="O4" s="169"/>
      <c r="P4" s="169"/>
      <c r="Q4" s="168"/>
      <c r="R4" s="168"/>
      <c r="S4" s="169"/>
      <c r="T4" s="169"/>
      <c r="U4" s="169"/>
      <c r="V4" s="169"/>
      <c r="W4" s="168"/>
    </row>
    <row r="5" spans="1:23" ht="26.25" customHeight="1">
      <c r="A5" s="586"/>
      <c r="B5" s="245"/>
      <c r="C5" s="588"/>
      <c r="D5" s="588"/>
      <c r="K5" s="168"/>
      <c r="L5" s="168"/>
      <c r="M5" s="169"/>
      <c r="N5" s="169"/>
      <c r="O5" s="169"/>
      <c r="P5" s="169"/>
    </row>
    <row r="6" spans="1:23" ht="19.5" thickBot="1"/>
    <row r="7" spans="1:23" ht="14.1" customHeight="1" thickBot="1">
      <c r="A7" s="548">
        <v>1</v>
      </c>
      <c r="B7" s="555" t="s">
        <v>138</v>
      </c>
      <c r="C7" s="549" t="s">
        <v>14</v>
      </c>
      <c r="D7" s="551" t="s">
        <v>15</v>
      </c>
      <c r="E7" s="553" t="s">
        <v>16</v>
      </c>
      <c r="F7" s="575" t="s">
        <v>18</v>
      </c>
      <c r="G7" s="559" t="s">
        <v>17</v>
      </c>
      <c r="H7" s="561" t="s">
        <v>46</v>
      </c>
      <c r="I7" s="184"/>
    </row>
    <row r="8" spans="1:23" ht="14.1" customHeight="1" thickBot="1">
      <c r="A8" s="548"/>
      <c r="B8" s="556"/>
      <c r="C8" s="550"/>
      <c r="D8" s="552"/>
      <c r="E8" s="553"/>
      <c r="F8" s="576"/>
      <c r="G8" s="560"/>
      <c r="H8" s="562"/>
      <c r="I8" s="185" t="s">
        <v>140</v>
      </c>
      <c r="K8" s="181" t="s">
        <v>205</v>
      </c>
    </row>
    <row r="9" spans="1:23" ht="24" customHeight="1">
      <c r="A9" s="548"/>
      <c r="B9" s="186" t="s">
        <v>104</v>
      </c>
      <c r="C9" s="115"/>
      <c r="D9" s="116"/>
      <c r="E9" s="117"/>
      <c r="F9" s="118"/>
      <c r="G9" s="119"/>
      <c r="H9" s="187">
        <f>SUM(C9:G9)</f>
        <v>0</v>
      </c>
      <c r="I9" s="188">
        <f>SUM(C9,D9,F9)</f>
        <v>0</v>
      </c>
      <c r="K9" s="563" t="s">
        <v>144</v>
      </c>
      <c r="L9" s="564"/>
    </row>
    <row r="10" spans="1:23" ht="24" customHeight="1" thickBot="1">
      <c r="A10" s="548"/>
      <c r="B10" s="189" t="s">
        <v>139</v>
      </c>
      <c r="C10" s="120"/>
      <c r="D10" s="121"/>
      <c r="E10" s="122"/>
      <c r="F10" s="123"/>
      <c r="G10" s="124"/>
      <c r="H10" s="190">
        <f>SUM(C10:G10)</f>
        <v>0</v>
      </c>
      <c r="I10" s="191">
        <f>SUM(C10,D10,F10)</f>
        <v>0</v>
      </c>
      <c r="K10" s="565"/>
      <c r="L10" s="566"/>
    </row>
    <row r="11" spans="1:23" ht="24" customHeight="1" thickTop="1" thickBot="1">
      <c r="A11" s="548"/>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67" t="str">
        <f>IF(I9&lt;I10,"①","②")</f>
        <v>②</v>
      </c>
      <c r="L11" s="568"/>
    </row>
    <row r="12" spans="1:23" s="194" customFormat="1" ht="54" customHeight="1">
      <c r="A12" s="557" t="s">
        <v>141</v>
      </c>
      <c r="B12" s="558"/>
      <c r="C12" s="558"/>
      <c r="D12" s="558"/>
      <c r="E12" s="558"/>
      <c r="F12" s="558"/>
      <c r="G12" s="558"/>
      <c r="H12" s="558"/>
      <c r="I12" s="558"/>
      <c r="N12" s="181"/>
      <c r="O12" s="181"/>
      <c r="P12" s="181"/>
      <c r="Q12" s="181"/>
      <c r="R12" s="181"/>
    </row>
    <row r="13" spans="1:23" s="194" customFormat="1">
      <c r="A13" s="558" t="s">
        <v>142</v>
      </c>
      <c r="B13" s="558"/>
      <c r="C13" s="558"/>
      <c r="D13" s="558"/>
      <c r="E13" s="558"/>
      <c r="F13" s="558"/>
      <c r="G13" s="558"/>
      <c r="H13" s="558"/>
      <c r="I13" s="558"/>
      <c r="K13" s="181"/>
      <c r="L13" s="181"/>
      <c r="M13" s="181"/>
      <c r="N13" s="181"/>
      <c r="O13" s="181"/>
      <c r="P13" s="181"/>
      <c r="Q13" s="181"/>
      <c r="R13" s="181"/>
      <c r="S13" s="233"/>
    </row>
    <row r="14" spans="1:23" s="194" customFormat="1" ht="19.5" thickBot="1">
      <c r="A14" s="558" t="s">
        <v>143</v>
      </c>
      <c r="B14" s="558"/>
      <c r="C14" s="558"/>
      <c r="D14" s="558"/>
      <c r="E14" s="558"/>
      <c r="F14" s="558"/>
      <c r="G14" s="558"/>
      <c r="H14" s="558"/>
      <c r="I14" s="558"/>
      <c r="K14" s="181" t="s">
        <v>185</v>
      </c>
      <c r="L14" s="181"/>
      <c r="N14" s="181"/>
      <c r="O14" s="181"/>
      <c r="P14" s="181"/>
      <c r="Q14" s="181"/>
      <c r="R14" s="181"/>
      <c r="S14" s="232"/>
    </row>
    <row r="15" spans="1:23" ht="14.1" customHeight="1" thickBot="1">
      <c r="A15" s="194"/>
      <c r="B15" s="194"/>
      <c r="C15" s="194"/>
      <c r="D15" s="194"/>
      <c r="E15" s="194"/>
      <c r="F15" s="194"/>
      <c r="G15" s="194"/>
      <c r="H15" s="194"/>
      <c r="I15" s="194"/>
      <c r="K15" s="569" t="s">
        <v>179</v>
      </c>
      <c r="L15" s="570"/>
      <c r="M15" s="620" t="s">
        <v>14</v>
      </c>
      <c r="N15" s="620" t="s">
        <v>15</v>
      </c>
      <c r="O15" s="620" t="s">
        <v>16</v>
      </c>
      <c r="P15" s="601" t="s">
        <v>18</v>
      </c>
      <c r="Q15" s="624" t="s">
        <v>72</v>
      </c>
      <c r="R15" s="619" t="s">
        <v>46</v>
      </c>
      <c r="S15" s="130"/>
    </row>
    <row r="16" spans="1:23" ht="14.1" customHeight="1" thickBot="1">
      <c r="A16" s="548">
        <v>2</v>
      </c>
      <c r="B16" s="554" t="s">
        <v>73</v>
      </c>
      <c r="C16" s="549" t="s">
        <v>14</v>
      </c>
      <c r="D16" s="551" t="s">
        <v>15</v>
      </c>
      <c r="E16" s="553" t="s">
        <v>16</v>
      </c>
      <c r="F16" s="575" t="s">
        <v>18</v>
      </c>
      <c r="G16" s="560" t="s">
        <v>72</v>
      </c>
      <c r="H16" s="561" t="s">
        <v>46</v>
      </c>
      <c r="I16" s="184"/>
      <c r="K16" s="571"/>
      <c r="L16" s="572"/>
      <c r="M16" s="621"/>
      <c r="N16" s="621"/>
      <c r="O16" s="621"/>
      <c r="P16" s="602"/>
      <c r="Q16" s="574"/>
      <c r="R16" s="619"/>
      <c r="S16" s="131" t="s">
        <v>145</v>
      </c>
    </row>
    <row r="17" spans="1:19" ht="14.1" customHeight="1">
      <c r="A17" s="548"/>
      <c r="B17" s="554"/>
      <c r="C17" s="550"/>
      <c r="D17" s="552"/>
      <c r="E17" s="553"/>
      <c r="F17" s="576"/>
      <c r="G17" s="560"/>
      <c r="H17" s="562"/>
      <c r="I17" s="185" t="s">
        <v>47</v>
      </c>
      <c r="K17" s="573"/>
      <c r="L17" s="574"/>
      <c r="M17" s="132">
        <f>C18-C11</f>
        <v>0</v>
      </c>
      <c r="N17" s="132">
        <f>D18-D11</f>
        <v>0</v>
      </c>
      <c r="O17" s="132">
        <f>E18-E11</f>
        <v>0</v>
      </c>
      <c r="P17" s="133">
        <f>F18-F11</f>
        <v>0</v>
      </c>
      <c r="Q17" s="134">
        <f t="shared" ref="Q17" si="0">G18-G11</f>
        <v>0</v>
      </c>
      <c r="R17" s="135">
        <f>H18-H11</f>
        <v>0</v>
      </c>
      <c r="S17" s="132">
        <f>I18-I11</f>
        <v>0</v>
      </c>
    </row>
    <row r="18" spans="1:19" ht="24" customHeight="1" thickBot="1">
      <c r="A18" s="548"/>
      <c r="B18" s="554"/>
      <c r="C18" s="126"/>
      <c r="D18" s="127"/>
      <c r="E18" s="128"/>
      <c r="F18" s="129"/>
      <c r="G18" s="195">
        <v>0</v>
      </c>
      <c r="H18" s="196">
        <f>SUM(C18:G18)</f>
        <v>0</v>
      </c>
      <c r="I18" s="197">
        <f>SUM(C18,D18,F18)</f>
        <v>0</v>
      </c>
      <c r="K18" s="622"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23"/>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48">
        <v>3</v>
      </c>
      <c r="B20" s="554" t="s">
        <v>194</v>
      </c>
      <c r="C20" s="549" t="s">
        <v>14</v>
      </c>
      <c r="D20" s="551" t="s">
        <v>15</v>
      </c>
      <c r="E20" s="553" t="s">
        <v>16</v>
      </c>
      <c r="F20" s="575" t="s">
        <v>18</v>
      </c>
      <c r="G20" s="591" t="s">
        <v>57</v>
      </c>
      <c r="H20" s="194"/>
      <c r="I20" s="194"/>
      <c r="Q20" s="201"/>
    </row>
    <row r="21" spans="1:19" ht="14.1" customHeight="1">
      <c r="A21" s="548"/>
      <c r="B21" s="554"/>
      <c r="C21" s="550"/>
      <c r="D21" s="552"/>
      <c r="E21" s="553"/>
      <c r="F21" s="576"/>
      <c r="G21" s="591"/>
      <c r="H21" s="194"/>
      <c r="I21" s="194"/>
      <c r="K21" s="176"/>
      <c r="L21" s="176"/>
      <c r="M21" s="176"/>
      <c r="N21" s="176"/>
      <c r="O21" s="176"/>
      <c r="P21" s="176"/>
      <c r="Q21" s="202"/>
      <c r="R21" s="176"/>
      <c r="S21" s="176"/>
    </row>
    <row r="22" spans="1:19" ht="24" customHeight="1" thickBot="1">
      <c r="A22" s="548"/>
      <c r="B22" s="554"/>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11" t="s">
        <v>165</v>
      </c>
      <c r="L24" s="612"/>
      <c r="M24" s="145" t="s">
        <v>198</v>
      </c>
      <c r="N24" s="146" t="s">
        <v>199</v>
      </c>
      <c r="O24" s="164" t="s">
        <v>195</v>
      </c>
      <c r="P24" s="603" t="s">
        <v>166</v>
      </c>
      <c r="Q24" s="604"/>
      <c r="R24" s="147"/>
      <c r="S24" s="148"/>
    </row>
    <row r="25" spans="1:19" ht="21.75" customHeight="1">
      <c r="A25" s="548">
        <v>4</v>
      </c>
      <c r="B25" s="599" t="s">
        <v>105</v>
      </c>
      <c r="C25" s="243" t="s">
        <v>16</v>
      </c>
      <c r="D25" s="243" t="s">
        <v>48</v>
      </c>
      <c r="E25" s="243" t="s">
        <v>46</v>
      </c>
      <c r="F25" s="194"/>
      <c r="G25" s="194"/>
      <c r="H25" s="194"/>
      <c r="I25" s="194"/>
      <c r="K25" s="613"/>
      <c r="L25" s="614"/>
      <c r="M25" s="149" t="s">
        <v>167</v>
      </c>
      <c r="N25" s="150" t="s">
        <v>168</v>
      </c>
      <c r="O25" s="151" t="s">
        <v>169</v>
      </c>
      <c r="P25" s="605"/>
      <c r="Q25" s="606"/>
      <c r="R25" s="152" t="s">
        <v>170</v>
      </c>
      <c r="S25" s="153" t="s">
        <v>171</v>
      </c>
    </row>
    <row r="26" spans="1:19" ht="25.5" customHeight="1" thickBot="1">
      <c r="A26" s="548"/>
      <c r="B26" s="599"/>
      <c r="C26" s="207">
        <f>IF(E11&lt;E18,P27,0)</f>
        <v>0</v>
      </c>
      <c r="D26" s="136"/>
      <c r="E26" s="207">
        <f>SUM(C26:D26)</f>
        <v>0</v>
      </c>
      <c r="F26" s="208"/>
      <c r="G26" s="194"/>
      <c r="H26" s="194"/>
      <c r="I26" s="194"/>
      <c r="K26" s="613"/>
      <c r="L26" s="614"/>
      <c r="M26" s="154" t="s">
        <v>196</v>
      </c>
      <c r="N26" s="155" t="s">
        <v>197</v>
      </c>
      <c r="O26" s="156" t="s">
        <v>174</v>
      </c>
      <c r="P26" s="605"/>
      <c r="Q26" s="606"/>
      <c r="R26" s="157" t="s">
        <v>172</v>
      </c>
      <c r="S26" s="158" t="s">
        <v>173</v>
      </c>
    </row>
    <row r="27" spans="1:19" ht="14.1" customHeight="1" thickBot="1">
      <c r="A27" s="194"/>
      <c r="B27" s="194"/>
      <c r="C27" s="194"/>
      <c r="D27" s="194"/>
      <c r="E27" s="194"/>
      <c r="F27" s="194"/>
      <c r="G27" s="194"/>
      <c r="H27" s="194"/>
      <c r="I27" s="194"/>
      <c r="K27" s="615"/>
      <c r="L27" s="616"/>
      <c r="M27" s="159">
        <f>I11-I18</f>
        <v>0</v>
      </c>
      <c r="N27" s="160">
        <f>G22</f>
        <v>0</v>
      </c>
      <c r="O27" s="161">
        <f>IF(M27&gt;N27,M27-N27,0)</f>
        <v>0</v>
      </c>
      <c r="P27" s="607">
        <f>MIN(R27:S27)</f>
        <v>0</v>
      </c>
      <c r="Q27" s="608"/>
      <c r="R27" s="162">
        <f>O27-D26</f>
        <v>0</v>
      </c>
      <c r="S27" s="163">
        <f>E18+E22-E11</f>
        <v>0</v>
      </c>
    </row>
    <row r="28" spans="1:19" ht="14.1" customHeight="1" thickBot="1">
      <c r="A28" s="548">
        <v>5</v>
      </c>
      <c r="B28" s="554" t="s">
        <v>147</v>
      </c>
      <c r="C28" s="549" t="s">
        <v>14</v>
      </c>
      <c r="D28" s="551" t="s">
        <v>15</v>
      </c>
      <c r="E28" s="553" t="s">
        <v>16</v>
      </c>
      <c r="F28" s="575" t="s">
        <v>18</v>
      </c>
      <c r="G28" s="560" t="s">
        <v>17</v>
      </c>
      <c r="H28" s="561" t="s">
        <v>46</v>
      </c>
      <c r="I28" s="184"/>
    </row>
    <row r="29" spans="1:19" ht="14.1" customHeight="1">
      <c r="A29" s="548"/>
      <c r="B29" s="554"/>
      <c r="C29" s="550"/>
      <c r="D29" s="552"/>
      <c r="E29" s="553"/>
      <c r="F29" s="576"/>
      <c r="G29" s="560"/>
      <c r="H29" s="562"/>
      <c r="I29" s="185" t="s">
        <v>47</v>
      </c>
    </row>
    <row r="30" spans="1:19" ht="24" customHeight="1" thickBot="1">
      <c r="A30" s="548"/>
      <c r="B30" s="554"/>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48">
        <v>6</v>
      </c>
      <c r="B35" s="583" t="s">
        <v>148</v>
      </c>
      <c r="C35" s="549" t="s">
        <v>14</v>
      </c>
      <c r="D35" s="551" t="s">
        <v>15</v>
      </c>
      <c r="E35" s="553" t="s">
        <v>16</v>
      </c>
      <c r="F35" s="575" t="s">
        <v>18</v>
      </c>
      <c r="G35" s="560" t="s">
        <v>72</v>
      </c>
      <c r="H35" s="561" t="s">
        <v>46</v>
      </c>
      <c r="I35" s="184"/>
    </row>
    <row r="36" spans="1:19" ht="14.1" customHeight="1">
      <c r="A36" s="548"/>
      <c r="B36" s="584"/>
      <c r="C36" s="550"/>
      <c r="D36" s="552"/>
      <c r="E36" s="553"/>
      <c r="F36" s="576"/>
      <c r="G36" s="560"/>
      <c r="H36" s="562"/>
      <c r="I36" s="185" t="s">
        <v>47</v>
      </c>
    </row>
    <row r="37" spans="1:19" ht="24" customHeight="1">
      <c r="A37" s="548"/>
      <c r="B37" s="213" t="s">
        <v>104</v>
      </c>
      <c r="C37" s="106"/>
      <c r="D37" s="107"/>
      <c r="E37" s="128"/>
      <c r="F37" s="108"/>
      <c r="G37" s="109"/>
      <c r="H37" s="196">
        <f>SUM(C37:G37)</f>
        <v>0</v>
      </c>
      <c r="I37" s="214">
        <f>SUM(C37,D37,F37)</f>
        <v>0</v>
      </c>
    </row>
    <row r="38" spans="1:19" ht="24" customHeight="1" thickBot="1">
      <c r="A38" s="548"/>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580">
        <v>7</v>
      </c>
      <c r="B41" s="241" t="s">
        <v>106</v>
      </c>
      <c r="C41" s="243" t="s">
        <v>14</v>
      </c>
      <c r="D41" s="243" t="s">
        <v>15</v>
      </c>
      <c r="E41" s="243" t="s">
        <v>18</v>
      </c>
      <c r="F41" s="243" t="s">
        <v>46</v>
      </c>
      <c r="G41" s="194"/>
      <c r="H41" s="194"/>
      <c r="I41" s="194"/>
      <c r="M41" s="234" t="s">
        <v>187</v>
      </c>
      <c r="N41" s="144" t="s">
        <v>188</v>
      </c>
      <c r="Q41" s="617" t="s">
        <v>158</v>
      </c>
      <c r="R41" s="618"/>
      <c r="S41" s="138" t="s">
        <v>159</v>
      </c>
    </row>
    <row r="42" spans="1:19" ht="23.25" customHeight="1">
      <c r="A42" s="581"/>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582"/>
      <c r="B43" s="216" t="s">
        <v>152</v>
      </c>
      <c r="C43" s="137"/>
      <c r="D43" s="137"/>
      <c r="E43" s="137"/>
      <c r="F43" s="217">
        <f>SUM(C43:E43)</f>
        <v>0</v>
      </c>
      <c r="G43" s="194"/>
      <c r="H43" s="194"/>
      <c r="I43" s="194"/>
      <c r="Q43" s="139">
        <v>0.5</v>
      </c>
      <c r="R43" s="140" t="s">
        <v>161</v>
      </c>
      <c r="S43" s="133">
        <v>1368</v>
      </c>
    </row>
    <row r="44" spans="1:19" ht="23.25" customHeight="1">
      <c r="A44" s="578" t="s">
        <v>153</v>
      </c>
      <c r="B44" s="579"/>
      <c r="C44" s="579"/>
      <c r="D44" s="579"/>
      <c r="E44" s="579"/>
      <c r="F44" s="579"/>
      <c r="G44" s="579"/>
      <c r="H44" s="579"/>
      <c r="I44" s="579"/>
      <c r="Q44" s="139">
        <v>0.6</v>
      </c>
      <c r="R44" s="140" t="s">
        <v>162</v>
      </c>
      <c r="S44" s="133">
        <v>1596</v>
      </c>
    </row>
    <row r="45" spans="1:19" ht="23.25" customHeight="1">
      <c r="A45" s="579"/>
      <c r="B45" s="579"/>
      <c r="C45" s="579"/>
      <c r="D45" s="579"/>
      <c r="E45" s="579"/>
      <c r="F45" s="579"/>
      <c r="G45" s="579"/>
      <c r="H45" s="579"/>
      <c r="I45" s="579"/>
      <c r="Q45" s="139">
        <v>0.7</v>
      </c>
      <c r="R45" s="140" t="s">
        <v>163</v>
      </c>
      <c r="S45" s="133">
        <v>1824</v>
      </c>
    </row>
    <row r="46" spans="1:19" ht="23.25" customHeight="1">
      <c r="A46" s="579"/>
      <c r="B46" s="579"/>
      <c r="C46" s="579"/>
      <c r="D46" s="579"/>
      <c r="E46" s="579"/>
      <c r="F46" s="579"/>
      <c r="G46" s="579"/>
      <c r="H46" s="579"/>
      <c r="I46" s="579"/>
      <c r="Q46" s="139">
        <v>0.8</v>
      </c>
      <c r="R46" s="140" t="s">
        <v>164</v>
      </c>
      <c r="S46" s="133">
        <v>2052</v>
      </c>
    </row>
    <row r="47" spans="1:19" ht="23.25" customHeight="1" thickBot="1">
      <c r="A47" s="579"/>
      <c r="B47" s="579"/>
      <c r="C47" s="579"/>
      <c r="D47" s="579"/>
      <c r="E47" s="579"/>
      <c r="F47" s="579"/>
      <c r="G47" s="579"/>
      <c r="H47" s="579"/>
      <c r="I47" s="579"/>
      <c r="Q47" s="141">
        <v>0.9</v>
      </c>
      <c r="R47" s="142"/>
      <c r="S47" s="143">
        <v>2280</v>
      </c>
    </row>
    <row r="48" spans="1:19" ht="23.25" customHeight="1">
      <c r="A48" s="579"/>
      <c r="B48" s="579"/>
      <c r="C48" s="579"/>
      <c r="D48" s="579"/>
      <c r="E48" s="579"/>
      <c r="F48" s="579"/>
      <c r="G48" s="579"/>
      <c r="H48" s="579"/>
      <c r="I48" s="579"/>
      <c r="J48" s="194"/>
    </row>
    <row r="49" spans="1:19" s="125" customFormat="1">
      <c r="A49" s="595" t="s">
        <v>154</v>
      </c>
      <c r="B49" s="595"/>
      <c r="C49" s="595"/>
      <c r="D49" s="595"/>
      <c r="E49" s="595"/>
      <c r="F49" s="595"/>
      <c r="G49" s="595"/>
      <c r="H49" s="595"/>
      <c r="I49" s="595"/>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580">
        <v>8</v>
      </c>
      <c r="B51" s="220" t="s">
        <v>107</v>
      </c>
      <c r="C51" s="585" t="s">
        <v>108</v>
      </c>
      <c r="D51" s="585"/>
      <c r="E51" s="585" t="s">
        <v>49</v>
      </c>
      <c r="F51" s="585"/>
      <c r="H51" s="599" t="s">
        <v>109</v>
      </c>
      <c r="K51" s="181"/>
      <c r="L51" s="181"/>
      <c r="M51" s="181"/>
      <c r="N51" s="181"/>
      <c r="O51" s="181"/>
      <c r="P51" s="181"/>
      <c r="Q51" s="181"/>
      <c r="R51" s="181"/>
      <c r="S51" s="181"/>
    </row>
    <row r="52" spans="1:19" s="194" customFormat="1" ht="24" customHeight="1">
      <c r="A52" s="581"/>
      <c r="B52" s="221" t="s">
        <v>110</v>
      </c>
      <c r="C52" s="609">
        <f>IFERROR(ROUNDDOWN(F42/I37*1/365,3),0)</f>
        <v>0</v>
      </c>
      <c r="D52" s="609"/>
      <c r="E52" s="610">
        <f>ROUNDDOWN(C52*I37,0)</f>
        <v>0</v>
      </c>
      <c r="F52" s="610"/>
      <c r="G52" s="194" t="s">
        <v>111</v>
      </c>
      <c r="H52" s="600"/>
      <c r="I52" s="198" t="s">
        <v>116</v>
      </c>
      <c r="K52" s="181"/>
      <c r="L52" s="181"/>
      <c r="M52" s="181"/>
      <c r="N52" s="181"/>
      <c r="O52" s="181"/>
      <c r="P52" s="181"/>
      <c r="Q52" s="181"/>
      <c r="R52" s="181"/>
      <c r="S52" s="181"/>
    </row>
    <row r="53" spans="1:19" s="194" customFormat="1" ht="24" customHeight="1">
      <c r="A53" s="582"/>
      <c r="B53" s="221" t="s">
        <v>112</v>
      </c>
      <c r="C53" s="609">
        <f>IFERROR(ROUNDDOWN(F43/I38*1/365,3),0)</f>
        <v>0</v>
      </c>
      <c r="D53" s="609"/>
      <c r="E53" s="610">
        <f>ROUNDDOWN(C53*I38,0)</f>
        <v>0</v>
      </c>
      <c r="F53" s="610"/>
      <c r="G53" s="194" t="s">
        <v>111</v>
      </c>
      <c r="H53" s="105" t="s">
        <v>113</v>
      </c>
      <c r="I53" s="198" t="s">
        <v>117</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48">
        <v>9</v>
      </c>
      <c r="B55" s="577" t="s">
        <v>156</v>
      </c>
      <c r="C55" s="242" t="s">
        <v>50</v>
      </c>
      <c r="D55" s="244" t="s">
        <v>155</v>
      </c>
      <c r="E55" s="242" t="s">
        <v>51</v>
      </c>
      <c r="G55" s="194"/>
      <c r="H55" s="194"/>
    </row>
    <row r="56" spans="1:19" ht="25.5" customHeight="1">
      <c r="A56" s="548"/>
      <c r="B56" s="57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48">
        <v>10</v>
      </c>
      <c r="B58" s="577" t="s">
        <v>157</v>
      </c>
      <c r="C58" s="242" t="s">
        <v>50</v>
      </c>
      <c r="D58" s="244" t="s">
        <v>155</v>
      </c>
      <c r="E58" s="242" t="s">
        <v>51</v>
      </c>
      <c r="G58" s="194"/>
      <c r="H58" s="194"/>
      <c r="I58" s="194"/>
    </row>
    <row r="59" spans="1:19" ht="25.5" customHeight="1">
      <c r="A59" s="548"/>
      <c r="B59" s="57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94</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596">
        <f>(E56+E59)*D61</f>
        <v>0</v>
      </c>
      <c r="D63" s="597"/>
      <c r="E63" s="194"/>
      <c r="F63" s="231"/>
      <c r="G63" s="205"/>
      <c r="H63" s="194"/>
      <c r="I63" s="194"/>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2" priority="6">
      <formula>$I$33&lt;0</formula>
    </cfRule>
  </conditionalFormatting>
  <conditionalFormatting sqref="C52:F52">
    <cfRule type="expression" dxfId="21" priority="5">
      <formula>OR($I$37=$I$38,$H$53="Ａ")</formula>
    </cfRule>
  </conditionalFormatting>
  <conditionalFormatting sqref="C53:F53">
    <cfRule type="expression" dxfId="20" priority="4">
      <formula>AND($I$37&lt;&gt;$I$38,$H$53="Ｂ")</formula>
    </cfRule>
  </conditionalFormatting>
  <conditionalFormatting sqref="G52">
    <cfRule type="expression" dxfId="19" priority="3">
      <formula>AND($I$37&lt;&gt;$I$38,$H$53="Ｂ")</formula>
    </cfRule>
  </conditionalFormatting>
  <conditionalFormatting sqref="G53">
    <cfRule type="expression" dxfId="18" priority="2">
      <formula>OR($I$37=$I$38,$H$53="Ａ")</formula>
    </cfRule>
  </conditionalFormatting>
  <conditionalFormatting sqref="H51:H53">
    <cfRule type="expression" dxfId="17" priority="1">
      <formula>$I$37=$I$38</formula>
    </cfRule>
  </conditionalFormatting>
  <conditionalFormatting sqref="I34">
    <cfRule type="expression" dxfId="1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I1" sqref="I1"/>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c r="I1" s="252" t="s">
        <v>214</v>
      </c>
    </row>
    <row r="2" spans="1:23" ht="15" customHeight="1">
      <c r="A2" s="240" t="s">
        <v>28</v>
      </c>
      <c r="B2" s="240" t="s">
        <v>137</v>
      </c>
      <c r="C2" s="589" t="s">
        <v>30</v>
      </c>
      <c r="D2" s="590"/>
      <c r="E2" s="590"/>
      <c r="F2" s="591"/>
      <c r="G2" s="548" t="s">
        <v>127</v>
      </c>
      <c r="H2" s="548"/>
      <c r="I2" s="548"/>
      <c r="K2" s="168"/>
      <c r="L2" s="168"/>
      <c r="M2" s="169"/>
      <c r="N2" s="169"/>
      <c r="O2" s="169"/>
      <c r="P2" s="169"/>
      <c r="Q2" s="168"/>
      <c r="R2" s="168"/>
      <c r="S2" s="169"/>
      <c r="T2" s="169"/>
      <c r="U2" s="169"/>
      <c r="V2" s="169"/>
      <c r="W2" s="168"/>
    </row>
    <row r="3" spans="1:23" ht="26.25" customHeight="1">
      <c r="A3" s="586" t="s">
        <v>89</v>
      </c>
      <c r="B3" s="245"/>
      <c r="C3" s="625"/>
      <c r="D3" s="626"/>
      <c r="E3" s="626"/>
      <c r="F3" s="627"/>
      <c r="G3" s="588"/>
      <c r="H3" s="588"/>
      <c r="I3" s="588"/>
    </row>
    <row r="4" spans="1:23" ht="15" customHeight="1">
      <c r="A4" s="586"/>
      <c r="B4" s="240" t="s">
        <v>33</v>
      </c>
      <c r="C4" s="587" t="s">
        <v>58</v>
      </c>
      <c r="D4" s="587"/>
      <c r="K4" s="168"/>
      <c r="L4" s="168"/>
      <c r="M4" s="169"/>
      <c r="N4" s="169"/>
      <c r="O4" s="169"/>
      <c r="P4" s="169"/>
      <c r="Q4" s="168"/>
      <c r="R4" s="168"/>
      <c r="S4" s="169"/>
      <c r="T4" s="169"/>
      <c r="U4" s="169"/>
      <c r="V4" s="169"/>
      <c r="W4" s="168"/>
    </row>
    <row r="5" spans="1:23" ht="26.25" customHeight="1">
      <c r="A5" s="586"/>
      <c r="B5" s="245"/>
      <c r="C5" s="588"/>
      <c r="D5" s="588"/>
      <c r="K5" s="168"/>
      <c r="L5" s="168"/>
      <c r="M5" s="169"/>
      <c r="N5" s="169"/>
      <c r="O5" s="169"/>
      <c r="P5" s="169"/>
    </row>
    <row r="6" spans="1:23" ht="19.5" thickBot="1"/>
    <row r="7" spans="1:23" ht="14.1" customHeight="1" thickBot="1">
      <c r="A7" s="548">
        <v>1</v>
      </c>
      <c r="B7" s="555" t="s">
        <v>138</v>
      </c>
      <c r="C7" s="549" t="s">
        <v>14</v>
      </c>
      <c r="D7" s="551" t="s">
        <v>15</v>
      </c>
      <c r="E7" s="553" t="s">
        <v>16</v>
      </c>
      <c r="F7" s="575" t="s">
        <v>18</v>
      </c>
      <c r="G7" s="559" t="s">
        <v>17</v>
      </c>
      <c r="H7" s="561" t="s">
        <v>46</v>
      </c>
      <c r="I7" s="184"/>
    </row>
    <row r="8" spans="1:23" ht="14.1" customHeight="1" thickBot="1">
      <c r="A8" s="548"/>
      <c r="B8" s="556"/>
      <c r="C8" s="550"/>
      <c r="D8" s="552"/>
      <c r="E8" s="553"/>
      <c r="F8" s="576"/>
      <c r="G8" s="560"/>
      <c r="H8" s="562"/>
      <c r="I8" s="185" t="s">
        <v>140</v>
      </c>
      <c r="K8" s="181" t="s">
        <v>205</v>
      </c>
    </row>
    <row r="9" spans="1:23" ht="24" customHeight="1">
      <c r="A9" s="548"/>
      <c r="B9" s="186" t="s">
        <v>104</v>
      </c>
      <c r="C9" s="115"/>
      <c r="D9" s="116"/>
      <c r="E9" s="117"/>
      <c r="F9" s="118"/>
      <c r="G9" s="119"/>
      <c r="H9" s="187">
        <f>SUM(C9:G9)</f>
        <v>0</v>
      </c>
      <c r="I9" s="188">
        <f>SUM(C9,D9,F9)</f>
        <v>0</v>
      </c>
      <c r="K9" s="563" t="s">
        <v>144</v>
      </c>
      <c r="L9" s="564"/>
    </row>
    <row r="10" spans="1:23" ht="24" customHeight="1" thickBot="1">
      <c r="A10" s="548"/>
      <c r="B10" s="189" t="s">
        <v>139</v>
      </c>
      <c r="C10" s="120"/>
      <c r="D10" s="121"/>
      <c r="E10" s="122"/>
      <c r="F10" s="123"/>
      <c r="G10" s="124"/>
      <c r="H10" s="190">
        <f>SUM(C10:G10)</f>
        <v>0</v>
      </c>
      <c r="I10" s="191">
        <f>SUM(C10,D10,F10)</f>
        <v>0</v>
      </c>
      <c r="K10" s="565"/>
      <c r="L10" s="566"/>
    </row>
    <row r="11" spans="1:23" ht="24" customHeight="1" thickTop="1" thickBot="1">
      <c r="A11" s="548"/>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67" t="str">
        <f>IF(I9&lt;I10,"①","②")</f>
        <v>②</v>
      </c>
      <c r="L11" s="568"/>
    </row>
    <row r="12" spans="1:23" s="194" customFormat="1" ht="54" customHeight="1">
      <c r="A12" s="557" t="s">
        <v>141</v>
      </c>
      <c r="B12" s="558"/>
      <c r="C12" s="558"/>
      <c r="D12" s="558"/>
      <c r="E12" s="558"/>
      <c r="F12" s="558"/>
      <c r="G12" s="558"/>
      <c r="H12" s="558"/>
      <c r="I12" s="558"/>
      <c r="N12" s="181"/>
      <c r="O12" s="181"/>
      <c r="P12" s="181"/>
      <c r="Q12" s="181"/>
      <c r="R12" s="181"/>
    </row>
    <row r="13" spans="1:23" s="194" customFormat="1">
      <c r="A13" s="558" t="s">
        <v>142</v>
      </c>
      <c r="B13" s="558"/>
      <c r="C13" s="558"/>
      <c r="D13" s="558"/>
      <c r="E13" s="558"/>
      <c r="F13" s="558"/>
      <c r="G13" s="558"/>
      <c r="H13" s="558"/>
      <c r="I13" s="558"/>
      <c r="K13" s="181"/>
      <c r="L13" s="181"/>
      <c r="M13" s="181"/>
      <c r="N13" s="181"/>
      <c r="O13" s="181"/>
      <c r="P13" s="181"/>
      <c r="Q13" s="181"/>
      <c r="R13" s="181"/>
      <c r="S13" s="233"/>
    </row>
    <row r="14" spans="1:23" s="194" customFormat="1" ht="19.5" thickBot="1">
      <c r="A14" s="558" t="s">
        <v>143</v>
      </c>
      <c r="B14" s="558"/>
      <c r="C14" s="558"/>
      <c r="D14" s="558"/>
      <c r="E14" s="558"/>
      <c r="F14" s="558"/>
      <c r="G14" s="558"/>
      <c r="H14" s="558"/>
      <c r="I14" s="558"/>
      <c r="K14" s="181" t="s">
        <v>185</v>
      </c>
      <c r="L14" s="181"/>
      <c r="N14" s="181"/>
      <c r="O14" s="181"/>
      <c r="P14" s="181"/>
      <c r="Q14" s="181"/>
      <c r="R14" s="181"/>
      <c r="S14" s="232"/>
    </row>
    <row r="15" spans="1:23" ht="14.1" customHeight="1" thickBot="1">
      <c r="A15" s="194"/>
      <c r="B15" s="194"/>
      <c r="C15" s="194"/>
      <c r="D15" s="194"/>
      <c r="E15" s="194"/>
      <c r="F15" s="194"/>
      <c r="G15" s="194"/>
      <c r="H15" s="194"/>
      <c r="I15" s="194"/>
      <c r="K15" s="569" t="s">
        <v>179</v>
      </c>
      <c r="L15" s="570"/>
      <c r="M15" s="620" t="s">
        <v>14</v>
      </c>
      <c r="N15" s="620" t="s">
        <v>15</v>
      </c>
      <c r="O15" s="620" t="s">
        <v>16</v>
      </c>
      <c r="P15" s="601" t="s">
        <v>18</v>
      </c>
      <c r="Q15" s="624" t="s">
        <v>72</v>
      </c>
      <c r="R15" s="619" t="s">
        <v>46</v>
      </c>
      <c r="S15" s="130"/>
    </row>
    <row r="16" spans="1:23" ht="14.1" customHeight="1" thickBot="1">
      <c r="A16" s="548">
        <v>2</v>
      </c>
      <c r="B16" s="554" t="s">
        <v>73</v>
      </c>
      <c r="C16" s="549" t="s">
        <v>14</v>
      </c>
      <c r="D16" s="551" t="s">
        <v>15</v>
      </c>
      <c r="E16" s="553" t="s">
        <v>16</v>
      </c>
      <c r="F16" s="575" t="s">
        <v>18</v>
      </c>
      <c r="G16" s="560" t="s">
        <v>72</v>
      </c>
      <c r="H16" s="561" t="s">
        <v>46</v>
      </c>
      <c r="I16" s="184"/>
      <c r="K16" s="571"/>
      <c r="L16" s="572"/>
      <c r="M16" s="621"/>
      <c r="N16" s="621"/>
      <c r="O16" s="621"/>
      <c r="P16" s="602"/>
      <c r="Q16" s="574"/>
      <c r="R16" s="619"/>
      <c r="S16" s="131" t="s">
        <v>145</v>
      </c>
    </row>
    <row r="17" spans="1:19" ht="14.1" customHeight="1">
      <c r="A17" s="548"/>
      <c r="B17" s="554"/>
      <c r="C17" s="550"/>
      <c r="D17" s="552"/>
      <c r="E17" s="553"/>
      <c r="F17" s="576"/>
      <c r="G17" s="560"/>
      <c r="H17" s="562"/>
      <c r="I17" s="185" t="s">
        <v>47</v>
      </c>
      <c r="K17" s="573"/>
      <c r="L17" s="574"/>
      <c r="M17" s="132">
        <f>C18-C11</f>
        <v>0</v>
      </c>
      <c r="N17" s="132">
        <f>D18-D11</f>
        <v>0</v>
      </c>
      <c r="O17" s="132">
        <f>E18-E11</f>
        <v>0</v>
      </c>
      <c r="P17" s="133">
        <f>F18-F11</f>
        <v>0</v>
      </c>
      <c r="Q17" s="134">
        <f t="shared" ref="Q17" si="0">G18-G11</f>
        <v>0</v>
      </c>
      <c r="R17" s="135">
        <f>H18-H11</f>
        <v>0</v>
      </c>
      <c r="S17" s="132">
        <f>I18-I11</f>
        <v>0</v>
      </c>
    </row>
    <row r="18" spans="1:19" ht="24" customHeight="1" thickBot="1">
      <c r="A18" s="548"/>
      <c r="B18" s="554"/>
      <c r="C18" s="126"/>
      <c r="D18" s="127"/>
      <c r="E18" s="128"/>
      <c r="F18" s="129"/>
      <c r="G18" s="195">
        <v>0</v>
      </c>
      <c r="H18" s="196">
        <f>SUM(C18:G18)</f>
        <v>0</v>
      </c>
      <c r="I18" s="197">
        <f>SUM(C18,D18,F18)</f>
        <v>0</v>
      </c>
      <c r="K18" s="622"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23"/>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48">
        <v>3</v>
      </c>
      <c r="B20" s="554" t="s">
        <v>194</v>
      </c>
      <c r="C20" s="549" t="s">
        <v>14</v>
      </c>
      <c r="D20" s="551" t="s">
        <v>15</v>
      </c>
      <c r="E20" s="553" t="s">
        <v>16</v>
      </c>
      <c r="F20" s="575" t="s">
        <v>18</v>
      </c>
      <c r="G20" s="591" t="s">
        <v>57</v>
      </c>
      <c r="H20" s="194"/>
      <c r="I20" s="194"/>
      <c r="Q20" s="201"/>
    </row>
    <row r="21" spans="1:19" ht="14.1" customHeight="1">
      <c r="A21" s="548"/>
      <c r="B21" s="554"/>
      <c r="C21" s="550"/>
      <c r="D21" s="552"/>
      <c r="E21" s="553"/>
      <c r="F21" s="576"/>
      <c r="G21" s="591"/>
      <c r="H21" s="194"/>
      <c r="I21" s="194"/>
      <c r="K21" s="176"/>
      <c r="L21" s="176"/>
      <c r="M21" s="176"/>
      <c r="N21" s="176"/>
      <c r="O21" s="176"/>
      <c r="P21" s="176"/>
      <c r="Q21" s="202"/>
      <c r="R21" s="176"/>
      <c r="S21" s="176"/>
    </row>
    <row r="22" spans="1:19" ht="24" customHeight="1" thickBot="1">
      <c r="A22" s="548"/>
      <c r="B22" s="554"/>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11" t="s">
        <v>165</v>
      </c>
      <c r="L24" s="612"/>
      <c r="M24" s="145" t="s">
        <v>198</v>
      </c>
      <c r="N24" s="146" t="s">
        <v>199</v>
      </c>
      <c r="O24" s="164" t="s">
        <v>195</v>
      </c>
      <c r="P24" s="603" t="s">
        <v>166</v>
      </c>
      <c r="Q24" s="604"/>
      <c r="R24" s="147"/>
      <c r="S24" s="148"/>
    </row>
    <row r="25" spans="1:19" ht="21.75" customHeight="1">
      <c r="A25" s="548">
        <v>4</v>
      </c>
      <c r="B25" s="599" t="s">
        <v>105</v>
      </c>
      <c r="C25" s="243" t="s">
        <v>16</v>
      </c>
      <c r="D25" s="243" t="s">
        <v>48</v>
      </c>
      <c r="E25" s="243" t="s">
        <v>46</v>
      </c>
      <c r="F25" s="194"/>
      <c r="G25" s="194"/>
      <c r="H25" s="194"/>
      <c r="I25" s="194"/>
      <c r="K25" s="613"/>
      <c r="L25" s="614"/>
      <c r="M25" s="149" t="s">
        <v>167</v>
      </c>
      <c r="N25" s="150" t="s">
        <v>168</v>
      </c>
      <c r="O25" s="151" t="s">
        <v>169</v>
      </c>
      <c r="P25" s="605"/>
      <c r="Q25" s="606"/>
      <c r="R25" s="152" t="s">
        <v>170</v>
      </c>
      <c r="S25" s="153" t="s">
        <v>171</v>
      </c>
    </row>
    <row r="26" spans="1:19" ht="25.5" customHeight="1" thickBot="1">
      <c r="A26" s="548"/>
      <c r="B26" s="599"/>
      <c r="C26" s="207">
        <f>IF(E11&lt;E18,P27,0)</f>
        <v>0</v>
      </c>
      <c r="D26" s="136"/>
      <c r="E26" s="207">
        <f>SUM(C26:D26)</f>
        <v>0</v>
      </c>
      <c r="F26" s="208"/>
      <c r="G26" s="194"/>
      <c r="H26" s="194"/>
      <c r="I26" s="194"/>
      <c r="K26" s="613"/>
      <c r="L26" s="614"/>
      <c r="M26" s="154" t="s">
        <v>196</v>
      </c>
      <c r="N26" s="155" t="s">
        <v>197</v>
      </c>
      <c r="O26" s="156" t="s">
        <v>174</v>
      </c>
      <c r="P26" s="605"/>
      <c r="Q26" s="606"/>
      <c r="R26" s="157" t="s">
        <v>172</v>
      </c>
      <c r="S26" s="158" t="s">
        <v>173</v>
      </c>
    </row>
    <row r="27" spans="1:19" ht="14.1" customHeight="1" thickBot="1">
      <c r="A27" s="194"/>
      <c r="B27" s="194"/>
      <c r="C27" s="194"/>
      <c r="D27" s="194"/>
      <c r="E27" s="194"/>
      <c r="F27" s="194"/>
      <c r="G27" s="194"/>
      <c r="H27" s="194"/>
      <c r="I27" s="194"/>
      <c r="K27" s="615"/>
      <c r="L27" s="616"/>
      <c r="M27" s="159">
        <f>I11-I18</f>
        <v>0</v>
      </c>
      <c r="N27" s="160">
        <f>G22</f>
        <v>0</v>
      </c>
      <c r="O27" s="161">
        <f>IF(M27&gt;N27,M27-N27,0)</f>
        <v>0</v>
      </c>
      <c r="P27" s="607">
        <f>MIN(R27:S27)</f>
        <v>0</v>
      </c>
      <c r="Q27" s="608"/>
      <c r="R27" s="162">
        <f>O27-D26</f>
        <v>0</v>
      </c>
      <c r="S27" s="163">
        <f>E18+E22-E11</f>
        <v>0</v>
      </c>
    </row>
    <row r="28" spans="1:19" ht="14.1" customHeight="1" thickBot="1">
      <c r="A28" s="548">
        <v>5</v>
      </c>
      <c r="B28" s="554" t="s">
        <v>147</v>
      </c>
      <c r="C28" s="549" t="s">
        <v>14</v>
      </c>
      <c r="D28" s="551" t="s">
        <v>15</v>
      </c>
      <c r="E28" s="553" t="s">
        <v>16</v>
      </c>
      <c r="F28" s="575" t="s">
        <v>18</v>
      </c>
      <c r="G28" s="560" t="s">
        <v>17</v>
      </c>
      <c r="H28" s="561" t="s">
        <v>46</v>
      </c>
      <c r="I28" s="184"/>
    </row>
    <row r="29" spans="1:19" ht="14.1" customHeight="1">
      <c r="A29" s="548"/>
      <c r="B29" s="554"/>
      <c r="C29" s="550"/>
      <c r="D29" s="552"/>
      <c r="E29" s="553"/>
      <c r="F29" s="576"/>
      <c r="G29" s="560"/>
      <c r="H29" s="562"/>
      <c r="I29" s="185" t="s">
        <v>47</v>
      </c>
    </row>
    <row r="30" spans="1:19" ht="24" customHeight="1" thickBot="1">
      <c r="A30" s="548"/>
      <c r="B30" s="554"/>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48">
        <v>6</v>
      </c>
      <c r="B35" s="583" t="s">
        <v>148</v>
      </c>
      <c r="C35" s="549" t="s">
        <v>14</v>
      </c>
      <c r="D35" s="551" t="s">
        <v>15</v>
      </c>
      <c r="E35" s="553" t="s">
        <v>16</v>
      </c>
      <c r="F35" s="575" t="s">
        <v>18</v>
      </c>
      <c r="G35" s="560" t="s">
        <v>72</v>
      </c>
      <c r="H35" s="561" t="s">
        <v>46</v>
      </c>
      <c r="I35" s="184"/>
    </row>
    <row r="36" spans="1:19" ht="14.1" customHeight="1">
      <c r="A36" s="548"/>
      <c r="B36" s="584"/>
      <c r="C36" s="550"/>
      <c r="D36" s="552"/>
      <c r="E36" s="553"/>
      <c r="F36" s="576"/>
      <c r="G36" s="560"/>
      <c r="H36" s="562"/>
      <c r="I36" s="185" t="s">
        <v>47</v>
      </c>
    </row>
    <row r="37" spans="1:19" ht="24" customHeight="1">
      <c r="A37" s="548"/>
      <c r="B37" s="213" t="s">
        <v>104</v>
      </c>
      <c r="C37" s="106"/>
      <c r="D37" s="107"/>
      <c r="E37" s="128"/>
      <c r="F37" s="108"/>
      <c r="G37" s="109"/>
      <c r="H37" s="196">
        <f>SUM(C37:G37)</f>
        <v>0</v>
      </c>
      <c r="I37" s="214">
        <f>SUM(C37,D37,F37)</f>
        <v>0</v>
      </c>
    </row>
    <row r="38" spans="1:19" ht="24" customHeight="1" thickBot="1">
      <c r="A38" s="548"/>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580">
        <v>7</v>
      </c>
      <c r="B41" s="241" t="s">
        <v>106</v>
      </c>
      <c r="C41" s="243" t="s">
        <v>14</v>
      </c>
      <c r="D41" s="243" t="s">
        <v>15</v>
      </c>
      <c r="E41" s="243" t="s">
        <v>18</v>
      </c>
      <c r="F41" s="243" t="s">
        <v>46</v>
      </c>
      <c r="G41" s="194"/>
      <c r="H41" s="194"/>
      <c r="I41" s="194"/>
      <c r="M41" s="234" t="s">
        <v>187</v>
      </c>
      <c r="N41" s="144" t="s">
        <v>188</v>
      </c>
      <c r="Q41" s="617" t="s">
        <v>158</v>
      </c>
      <c r="R41" s="618"/>
      <c r="S41" s="138" t="s">
        <v>159</v>
      </c>
    </row>
    <row r="42" spans="1:19" ht="23.25" customHeight="1">
      <c r="A42" s="581"/>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582"/>
      <c r="B43" s="216" t="s">
        <v>152</v>
      </c>
      <c r="C43" s="137"/>
      <c r="D43" s="137"/>
      <c r="E43" s="137"/>
      <c r="F43" s="217">
        <f>SUM(C43:E43)</f>
        <v>0</v>
      </c>
      <c r="G43" s="194"/>
      <c r="H43" s="194"/>
      <c r="I43" s="194"/>
      <c r="Q43" s="139">
        <v>0.5</v>
      </c>
      <c r="R43" s="140" t="s">
        <v>161</v>
      </c>
      <c r="S43" s="133">
        <v>1368</v>
      </c>
    </row>
    <row r="44" spans="1:19" ht="23.25" customHeight="1">
      <c r="A44" s="578" t="s">
        <v>153</v>
      </c>
      <c r="B44" s="579"/>
      <c r="C44" s="579"/>
      <c r="D44" s="579"/>
      <c r="E44" s="579"/>
      <c r="F44" s="579"/>
      <c r="G44" s="579"/>
      <c r="H44" s="579"/>
      <c r="I44" s="579"/>
      <c r="Q44" s="139">
        <v>0.6</v>
      </c>
      <c r="R44" s="140" t="s">
        <v>162</v>
      </c>
      <c r="S44" s="133">
        <v>1596</v>
      </c>
    </row>
    <row r="45" spans="1:19" ht="23.25" customHeight="1">
      <c r="A45" s="579"/>
      <c r="B45" s="579"/>
      <c r="C45" s="579"/>
      <c r="D45" s="579"/>
      <c r="E45" s="579"/>
      <c r="F45" s="579"/>
      <c r="G45" s="579"/>
      <c r="H45" s="579"/>
      <c r="I45" s="579"/>
      <c r="Q45" s="139">
        <v>0.7</v>
      </c>
      <c r="R45" s="140" t="s">
        <v>163</v>
      </c>
      <c r="S45" s="133">
        <v>1824</v>
      </c>
    </row>
    <row r="46" spans="1:19" ht="23.25" customHeight="1">
      <c r="A46" s="579"/>
      <c r="B46" s="579"/>
      <c r="C46" s="579"/>
      <c r="D46" s="579"/>
      <c r="E46" s="579"/>
      <c r="F46" s="579"/>
      <c r="G46" s="579"/>
      <c r="H46" s="579"/>
      <c r="I46" s="579"/>
      <c r="Q46" s="139">
        <v>0.8</v>
      </c>
      <c r="R46" s="140" t="s">
        <v>164</v>
      </c>
      <c r="S46" s="133">
        <v>2052</v>
      </c>
    </row>
    <row r="47" spans="1:19" ht="23.25" customHeight="1" thickBot="1">
      <c r="A47" s="579"/>
      <c r="B47" s="579"/>
      <c r="C47" s="579"/>
      <c r="D47" s="579"/>
      <c r="E47" s="579"/>
      <c r="F47" s="579"/>
      <c r="G47" s="579"/>
      <c r="H47" s="579"/>
      <c r="I47" s="579"/>
      <c r="Q47" s="141">
        <v>0.9</v>
      </c>
      <c r="R47" s="142"/>
      <c r="S47" s="143">
        <v>2280</v>
      </c>
    </row>
    <row r="48" spans="1:19" ht="23.25" customHeight="1">
      <c r="A48" s="579"/>
      <c r="B48" s="579"/>
      <c r="C48" s="579"/>
      <c r="D48" s="579"/>
      <c r="E48" s="579"/>
      <c r="F48" s="579"/>
      <c r="G48" s="579"/>
      <c r="H48" s="579"/>
      <c r="I48" s="579"/>
      <c r="J48" s="194"/>
    </row>
    <row r="49" spans="1:19" s="125" customFormat="1">
      <c r="A49" s="595" t="s">
        <v>154</v>
      </c>
      <c r="B49" s="595"/>
      <c r="C49" s="595"/>
      <c r="D49" s="595"/>
      <c r="E49" s="595"/>
      <c r="F49" s="595"/>
      <c r="G49" s="595"/>
      <c r="H49" s="595"/>
      <c r="I49" s="595"/>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580">
        <v>8</v>
      </c>
      <c r="B51" s="220" t="s">
        <v>107</v>
      </c>
      <c r="C51" s="585" t="s">
        <v>108</v>
      </c>
      <c r="D51" s="585"/>
      <c r="E51" s="585" t="s">
        <v>49</v>
      </c>
      <c r="F51" s="585"/>
      <c r="H51" s="599" t="s">
        <v>109</v>
      </c>
      <c r="K51" s="181"/>
      <c r="L51" s="181"/>
      <c r="M51" s="181"/>
      <c r="N51" s="181"/>
      <c r="O51" s="181"/>
      <c r="P51" s="181"/>
      <c r="Q51" s="181"/>
      <c r="R51" s="181"/>
      <c r="S51" s="181"/>
    </row>
    <row r="52" spans="1:19" s="194" customFormat="1" ht="24" customHeight="1">
      <c r="A52" s="581"/>
      <c r="B52" s="221" t="s">
        <v>110</v>
      </c>
      <c r="C52" s="609">
        <f>IFERROR(ROUNDDOWN(F42/I37*1/365,3),0)</f>
        <v>0</v>
      </c>
      <c r="D52" s="609"/>
      <c r="E52" s="610">
        <f>ROUNDDOWN(C52*I37,0)</f>
        <v>0</v>
      </c>
      <c r="F52" s="610"/>
      <c r="G52" s="194" t="s">
        <v>111</v>
      </c>
      <c r="H52" s="600"/>
      <c r="I52" s="198" t="s">
        <v>116</v>
      </c>
      <c r="K52" s="181"/>
      <c r="L52" s="181"/>
      <c r="M52" s="181"/>
      <c r="N52" s="181"/>
      <c r="O52" s="181"/>
      <c r="P52" s="181"/>
      <c r="Q52" s="181"/>
      <c r="R52" s="181"/>
      <c r="S52" s="181"/>
    </row>
    <row r="53" spans="1:19" s="194" customFormat="1" ht="24" customHeight="1">
      <c r="A53" s="582"/>
      <c r="B53" s="221" t="s">
        <v>112</v>
      </c>
      <c r="C53" s="609">
        <f>IFERROR(ROUNDDOWN(F43/I38*1/365,3),0)</f>
        <v>0</v>
      </c>
      <c r="D53" s="609"/>
      <c r="E53" s="610">
        <f>ROUNDDOWN(C53*I38,0)</f>
        <v>0</v>
      </c>
      <c r="F53" s="610"/>
      <c r="G53" s="194" t="s">
        <v>111</v>
      </c>
      <c r="H53" s="105" t="s">
        <v>113</v>
      </c>
      <c r="I53" s="198" t="s">
        <v>117</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48">
        <v>9</v>
      </c>
      <c r="B55" s="577" t="s">
        <v>156</v>
      </c>
      <c r="C55" s="242" t="s">
        <v>50</v>
      </c>
      <c r="D55" s="244" t="s">
        <v>155</v>
      </c>
      <c r="E55" s="242" t="s">
        <v>51</v>
      </c>
      <c r="G55" s="194"/>
      <c r="H55" s="194"/>
    </row>
    <row r="56" spans="1:19" ht="25.5" customHeight="1">
      <c r="A56" s="548"/>
      <c r="B56" s="57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48">
        <v>10</v>
      </c>
      <c r="B58" s="577" t="s">
        <v>157</v>
      </c>
      <c r="C58" s="242" t="s">
        <v>50</v>
      </c>
      <c r="D58" s="244" t="s">
        <v>155</v>
      </c>
      <c r="E58" s="242" t="s">
        <v>51</v>
      </c>
      <c r="G58" s="194"/>
      <c r="H58" s="194"/>
      <c r="I58" s="194"/>
    </row>
    <row r="59" spans="1:19" ht="25.5" customHeight="1">
      <c r="A59" s="548"/>
      <c r="B59" s="57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94</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596">
        <f>(E56+E59)*D61</f>
        <v>0</v>
      </c>
      <c r="D63" s="597"/>
      <c r="E63" s="194"/>
      <c r="F63" s="231"/>
      <c r="G63" s="205"/>
      <c r="H63" s="194"/>
      <c r="I63" s="194"/>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15" priority="6">
      <formula>$I$33&lt;0</formula>
    </cfRule>
  </conditionalFormatting>
  <conditionalFormatting sqref="C52:F52">
    <cfRule type="expression" dxfId="14" priority="5">
      <formula>OR($I$37=$I$38,$H$53="Ａ")</formula>
    </cfRule>
  </conditionalFormatting>
  <conditionalFormatting sqref="C53:F53">
    <cfRule type="expression" dxfId="13" priority="4">
      <formula>AND($I$37&lt;&gt;$I$38,$H$53="Ｂ")</formula>
    </cfRule>
  </conditionalFormatting>
  <conditionalFormatting sqref="G52">
    <cfRule type="expression" dxfId="12" priority="3">
      <formula>AND($I$37&lt;&gt;$I$38,$H$53="Ｂ")</formula>
    </cfRule>
  </conditionalFormatting>
  <conditionalFormatting sqref="G53">
    <cfRule type="expression" dxfId="11" priority="2">
      <formula>OR($I$37=$I$38,$H$53="Ａ")</formula>
    </cfRule>
  </conditionalFormatting>
  <conditionalFormatting sqref="H51:H53">
    <cfRule type="expression" dxfId="10" priority="1">
      <formula>$I$37=$I$38</formula>
    </cfRule>
  </conditionalFormatting>
  <conditionalFormatting sqref="I34">
    <cfRule type="expression" dxfId="9"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I1" sqref="I1"/>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c r="I1" s="252" t="s">
        <v>214</v>
      </c>
    </row>
    <row r="2" spans="1:23" ht="15" customHeight="1">
      <c r="A2" s="240" t="s">
        <v>28</v>
      </c>
      <c r="B2" s="240" t="s">
        <v>137</v>
      </c>
      <c r="C2" s="589" t="s">
        <v>30</v>
      </c>
      <c r="D2" s="590"/>
      <c r="E2" s="590"/>
      <c r="F2" s="591"/>
      <c r="G2" s="548" t="s">
        <v>127</v>
      </c>
      <c r="H2" s="548"/>
      <c r="I2" s="548"/>
      <c r="K2" s="168"/>
      <c r="L2" s="168"/>
      <c r="M2" s="169"/>
      <c r="N2" s="169"/>
      <c r="O2" s="169"/>
      <c r="P2" s="169"/>
      <c r="Q2" s="168"/>
      <c r="R2" s="168"/>
      <c r="S2" s="169"/>
      <c r="T2" s="169"/>
      <c r="U2" s="169"/>
      <c r="V2" s="169"/>
      <c r="W2" s="168"/>
    </row>
    <row r="3" spans="1:23" ht="26.25" customHeight="1">
      <c r="A3" s="586" t="s">
        <v>91</v>
      </c>
      <c r="B3" s="245"/>
      <c r="C3" s="625"/>
      <c r="D3" s="626"/>
      <c r="E3" s="626"/>
      <c r="F3" s="627"/>
      <c r="G3" s="588"/>
      <c r="H3" s="588"/>
      <c r="I3" s="588"/>
    </row>
    <row r="4" spans="1:23" ht="15" customHeight="1">
      <c r="A4" s="586"/>
      <c r="B4" s="240" t="s">
        <v>33</v>
      </c>
      <c r="C4" s="587" t="s">
        <v>58</v>
      </c>
      <c r="D4" s="587"/>
      <c r="K4" s="168"/>
      <c r="L4" s="168"/>
      <c r="M4" s="169"/>
      <c r="N4" s="169"/>
      <c r="O4" s="169"/>
      <c r="P4" s="169"/>
      <c r="Q4" s="168"/>
      <c r="R4" s="168"/>
      <c r="S4" s="169"/>
      <c r="T4" s="169"/>
      <c r="U4" s="169"/>
      <c r="V4" s="169"/>
      <c r="W4" s="168"/>
    </row>
    <row r="5" spans="1:23" ht="26.25" customHeight="1">
      <c r="A5" s="586"/>
      <c r="B5" s="245"/>
      <c r="C5" s="588"/>
      <c r="D5" s="588"/>
      <c r="K5" s="168"/>
      <c r="L5" s="168"/>
      <c r="M5" s="169"/>
      <c r="N5" s="169"/>
      <c r="O5" s="169"/>
      <c r="P5" s="169"/>
    </row>
    <row r="6" spans="1:23" ht="19.5" thickBot="1"/>
    <row r="7" spans="1:23" ht="14.1" customHeight="1" thickBot="1">
      <c r="A7" s="548">
        <v>1</v>
      </c>
      <c r="B7" s="555" t="s">
        <v>138</v>
      </c>
      <c r="C7" s="549" t="s">
        <v>14</v>
      </c>
      <c r="D7" s="551" t="s">
        <v>15</v>
      </c>
      <c r="E7" s="553" t="s">
        <v>16</v>
      </c>
      <c r="F7" s="575" t="s">
        <v>18</v>
      </c>
      <c r="G7" s="559" t="s">
        <v>17</v>
      </c>
      <c r="H7" s="561" t="s">
        <v>46</v>
      </c>
      <c r="I7" s="184"/>
    </row>
    <row r="8" spans="1:23" ht="14.1" customHeight="1" thickBot="1">
      <c r="A8" s="548"/>
      <c r="B8" s="556"/>
      <c r="C8" s="550"/>
      <c r="D8" s="552"/>
      <c r="E8" s="553"/>
      <c r="F8" s="576"/>
      <c r="G8" s="560"/>
      <c r="H8" s="562"/>
      <c r="I8" s="185" t="s">
        <v>140</v>
      </c>
      <c r="K8" s="181" t="s">
        <v>205</v>
      </c>
    </row>
    <row r="9" spans="1:23" ht="24" customHeight="1">
      <c r="A9" s="548"/>
      <c r="B9" s="186" t="s">
        <v>104</v>
      </c>
      <c r="C9" s="115"/>
      <c r="D9" s="116"/>
      <c r="E9" s="117"/>
      <c r="F9" s="118"/>
      <c r="G9" s="119"/>
      <c r="H9" s="187">
        <f>SUM(C9:G9)</f>
        <v>0</v>
      </c>
      <c r="I9" s="188">
        <f>SUM(C9,D9,F9)</f>
        <v>0</v>
      </c>
      <c r="K9" s="563" t="s">
        <v>144</v>
      </c>
      <c r="L9" s="564"/>
    </row>
    <row r="10" spans="1:23" ht="24" customHeight="1" thickBot="1">
      <c r="A10" s="548"/>
      <c r="B10" s="189" t="s">
        <v>139</v>
      </c>
      <c r="C10" s="120"/>
      <c r="D10" s="121"/>
      <c r="E10" s="122"/>
      <c r="F10" s="123"/>
      <c r="G10" s="124"/>
      <c r="H10" s="190">
        <f>SUM(C10:G10)</f>
        <v>0</v>
      </c>
      <c r="I10" s="191">
        <f>SUM(C10,D10,F10)</f>
        <v>0</v>
      </c>
      <c r="K10" s="565"/>
      <c r="L10" s="566"/>
    </row>
    <row r="11" spans="1:23" ht="24" customHeight="1" thickTop="1" thickBot="1">
      <c r="A11" s="548"/>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67" t="str">
        <f>IF(I9&lt;I10,"①","②")</f>
        <v>②</v>
      </c>
      <c r="L11" s="568"/>
    </row>
    <row r="12" spans="1:23" s="194" customFormat="1" ht="54" customHeight="1">
      <c r="A12" s="557" t="s">
        <v>141</v>
      </c>
      <c r="B12" s="558"/>
      <c r="C12" s="558"/>
      <c r="D12" s="558"/>
      <c r="E12" s="558"/>
      <c r="F12" s="558"/>
      <c r="G12" s="558"/>
      <c r="H12" s="558"/>
      <c r="I12" s="558"/>
      <c r="N12" s="181"/>
      <c r="O12" s="181"/>
      <c r="P12" s="181"/>
      <c r="Q12" s="181"/>
      <c r="R12" s="181"/>
    </row>
    <row r="13" spans="1:23" s="194" customFormat="1">
      <c r="A13" s="558" t="s">
        <v>142</v>
      </c>
      <c r="B13" s="558"/>
      <c r="C13" s="558"/>
      <c r="D13" s="558"/>
      <c r="E13" s="558"/>
      <c r="F13" s="558"/>
      <c r="G13" s="558"/>
      <c r="H13" s="558"/>
      <c r="I13" s="558"/>
      <c r="K13" s="181"/>
      <c r="L13" s="181"/>
      <c r="M13" s="181"/>
      <c r="N13" s="181"/>
      <c r="O13" s="181"/>
      <c r="P13" s="181"/>
      <c r="Q13" s="181"/>
      <c r="R13" s="181"/>
      <c r="S13" s="233"/>
    </row>
    <row r="14" spans="1:23" s="194" customFormat="1" ht="19.5" thickBot="1">
      <c r="A14" s="558" t="s">
        <v>143</v>
      </c>
      <c r="B14" s="558"/>
      <c r="C14" s="558"/>
      <c r="D14" s="558"/>
      <c r="E14" s="558"/>
      <c r="F14" s="558"/>
      <c r="G14" s="558"/>
      <c r="H14" s="558"/>
      <c r="I14" s="558"/>
      <c r="K14" s="181" t="s">
        <v>185</v>
      </c>
      <c r="L14" s="181"/>
      <c r="N14" s="181"/>
      <c r="O14" s="181"/>
      <c r="P14" s="181"/>
      <c r="Q14" s="181"/>
      <c r="R14" s="181"/>
      <c r="S14" s="232"/>
    </row>
    <row r="15" spans="1:23" ht="14.1" customHeight="1" thickBot="1">
      <c r="A15" s="194"/>
      <c r="B15" s="194"/>
      <c r="C15" s="194"/>
      <c r="D15" s="194"/>
      <c r="E15" s="194"/>
      <c r="F15" s="194"/>
      <c r="G15" s="194"/>
      <c r="H15" s="194"/>
      <c r="I15" s="194"/>
      <c r="K15" s="569" t="s">
        <v>179</v>
      </c>
      <c r="L15" s="570"/>
      <c r="M15" s="620" t="s">
        <v>14</v>
      </c>
      <c r="N15" s="620" t="s">
        <v>15</v>
      </c>
      <c r="O15" s="620" t="s">
        <v>16</v>
      </c>
      <c r="P15" s="601" t="s">
        <v>18</v>
      </c>
      <c r="Q15" s="624" t="s">
        <v>72</v>
      </c>
      <c r="R15" s="619" t="s">
        <v>46</v>
      </c>
      <c r="S15" s="130"/>
    </row>
    <row r="16" spans="1:23" ht="14.1" customHeight="1" thickBot="1">
      <c r="A16" s="548">
        <v>2</v>
      </c>
      <c r="B16" s="554" t="s">
        <v>73</v>
      </c>
      <c r="C16" s="549" t="s">
        <v>14</v>
      </c>
      <c r="D16" s="551" t="s">
        <v>15</v>
      </c>
      <c r="E16" s="553" t="s">
        <v>16</v>
      </c>
      <c r="F16" s="575" t="s">
        <v>18</v>
      </c>
      <c r="G16" s="560" t="s">
        <v>72</v>
      </c>
      <c r="H16" s="561" t="s">
        <v>46</v>
      </c>
      <c r="I16" s="184"/>
      <c r="K16" s="571"/>
      <c r="L16" s="572"/>
      <c r="M16" s="621"/>
      <c r="N16" s="621"/>
      <c r="O16" s="621"/>
      <c r="P16" s="602"/>
      <c r="Q16" s="574"/>
      <c r="R16" s="619"/>
      <c r="S16" s="131" t="s">
        <v>145</v>
      </c>
    </row>
    <row r="17" spans="1:19" ht="14.1" customHeight="1">
      <c r="A17" s="548"/>
      <c r="B17" s="554"/>
      <c r="C17" s="550"/>
      <c r="D17" s="552"/>
      <c r="E17" s="553"/>
      <c r="F17" s="576"/>
      <c r="G17" s="560"/>
      <c r="H17" s="562"/>
      <c r="I17" s="185" t="s">
        <v>47</v>
      </c>
      <c r="K17" s="573"/>
      <c r="L17" s="574"/>
      <c r="M17" s="132">
        <f>C18-C11</f>
        <v>0</v>
      </c>
      <c r="N17" s="132">
        <f>D18-D11</f>
        <v>0</v>
      </c>
      <c r="O17" s="132">
        <f>E18-E11</f>
        <v>0</v>
      </c>
      <c r="P17" s="133">
        <f>F18-F11</f>
        <v>0</v>
      </c>
      <c r="Q17" s="134">
        <f t="shared" ref="Q17" si="0">G18-G11</f>
        <v>0</v>
      </c>
      <c r="R17" s="135">
        <f>H18-H11</f>
        <v>0</v>
      </c>
      <c r="S17" s="132">
        <f>I18-I11</f>
        <v>0</v>
      </c>
    </row>
    <row r="18" spans="1:19" ht="24" customHeight="1" thickBot="1">
      <c r="A18" s="548"/>
      <c r="B18" s="554"/>
      <c r="C18" s="126"/>
      <c r="D18" s="127"/>
      <c r="E18" s="128"/>
      <c r="F18" s="129"/>
      <c r="G18" s="195">
        <v>0</v>
      </c>
      <c r="H18" s="196">
        <f>SUM(C18:G18)</f>
        <v>0</v>
      </c>
      <c r="I18" s="197">
        <f>SUM(C18,D18,F18)</f>
        <v>0</v>
      </c>
      <c r="K18" s="622"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23"/>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48">
        <v>3</v>
      </c>
      <c r="B20" s="554" t="s">
        <v>194</v>
      </c>
      <c r="C20" s="549" t="s">
        <v>14</v>
      </c>
      <c r="D20" s="551" t="s">
        <v>15</v>
      </c>
      <c r="E20" s="553" t="s">
        <v>16</v>
      </c>
      <c r="F20" s="575" t="s">
        <v>18</v>
      </c>
      <c r="G20" s="591" t="s">
        <v>57</v>
      </c>
      <c r="H20" s="194"/>
      <c r="I20" s="194"/>
      <c r="Q20" s="201"/>
    </row>
    <row r="21" spans="1:19" ht="14.1" customHeight="1">
      <c r="A21" s="548"/>
      <c r="B21" s="554"/>
      <c r="C21" s="550"/>
      <c r="D21" s="552"/>
      <c r="E21" s="553"/>
      <c r="F21" s="576"/>
      <c r="G21" s="591"/>
      <c r="H21" s="194"/>
      <c r="I21" s="194"/>
      <c r="K21" s="176"/>
      <c r="L21" s="176"/>
      <c r="M21" s="176"/>
      <c r="N21" s="176"/>
      <c r="O21" s="176"/>
      <c r="P21" s="176"/>
      <c r="Q21" s="202"/>
      <c r="R21" s="176"/>
      <c r="S21" s="176"/>
    </row>
    <row r="22" spans="1:19" ht="24" customHeight="1" thickBot="1">
      <c r="A22" s="548"/>
      <c r="B22" s="554"/>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11" t="s">
        <v>165</v>
      </c>
      <c r="L24" s="612"/>
      <c r="M24" s="145" t="s">
        <v>198</v>
      </c>
      <c r="N24" s="146" t="s">
        <v>199</v>
      </c>
      <c r="O24" s="164" t="s">
        <v>195</v>
      </c>
      <c r="P24" s="603" t="s">
        <v>166</v>
      </c>
      <c r="Q24" s="604"/>
      <c r="R24" s="147"/>
      <c r="S24" s="148"/>
    </row>
    <row r="25" spans="1:19" ht="21.75" customHeight="1">
      <c r="A25" s="548">
        <v>4</v>
      </c>
      <c r="B25" s="599" t="s">
        <v>105</v>
      </c>
      <c r="C25" s="243" t="s">
        <v>16</v>
      </c>
      <c r="D25" s="243" t="s">
        <v>48</v>
      </c>
      <c r="E25" s="243" t="s">
        <v>46</v>
      </c>
      <c r="F25" s="194"/>
      <c r="G25" s="194"/>
      <c r="H25" s="194"/>
      <c r="I25" s="194"/>
      <c r="K25" s="613"/>
      <c r="L25" s="614"/>
      <c r="M25" s="149" t="s">
        <v>167</v>
      </c>
      <c r="N25" s="150" t="s">
        <v>168</v>
      </c>
      <c r="O25" s="151" t="s">
        <v>169</v>
      </c>
      <c r="P25" s="605"/>
      <c r="Q25" s="606"/>
      <c r="R25" s="152" t="s">
        <v>170</v>
      </c>
      <c r="S25" s="153" t="s">
        <v>171</v>
      </c>
    </row>
    <row r="26" spans="1:19" ht="25.5" customHeight="1" thickBot="1">
      <c r="A26" s="548"/>
      <c r="B26" s="599"/>
      <c r="C26" s="207">
        <f>IF(E11&lt;E18,P27,0)</f>
        <v>0</v>
      </c>
      <c r="D26" s="136"/>
      <c r="E26" s="207">
        <f>SUM(C26:D26)</f>
        <v>0</v>
      </c>
      <c r="F26" s="208"/>
      <c r="G26" s="194"/>
      <c r="H26" s="194"/>
      <c r="I26" s="194"/>
      <c r="K26" s="613"/>
      <c r="L26" s="614"/>
      <c r="M26" s="154" t="s">
        <v>196</v>
      </c>
      <c r="N26" s="155" t="s">
        <v>197</v>
      </c>
      <c r="O26" s="156" t="s">
        <v>174</v>
      </c>
      <c r="P26" s="605"/>
      <c r="Q26" s="606"/>
      <c r="R26" s="157" t="s">
        <v>172</v>
      </c>
      <c r="S26" s="158" t="s">
        <v>173</v>
      </c>
    </row>
    <row r="27" spans="1:19" ht="14.1" customHeight="1" thickBot="1">
      <c r="A27" s="194"/>
      <c r="B27" s="194"/>
      <c r="C27" s="194"/>
      <c r="D27" s="194"/>
      <c r="E27" s="194"/>
      <c r="F27" s="194"/>
      <c r="G27" s="194"/>
      <c r="H27" s="194"/>
      <c r="I27" s="194"/>
      <c r="K27" s="615"/>
      <c r="L27" s="616"/>
      <c r="M27" s="159">
        <f>I11-I18</f>
        <v>0</v>
      </c>
      <c r="N27" s="160">
        <f>G22</f>
        <v>0</v>
      </c>
      <c r="O27" s="161">
        <f>IF(M27&gt;N27,M27-N27,0)</f>
        <v>0</v>
      </c>
      <c r="P27" s="607">
        <f>MIN(R27:S27)</f>
        <v>0</v>
      </c>
      <c r="Q27" s="608"/>
      <c r="R27" s="162">
        <f>O27-D26</f>
        <v>0</v>
      </c>
      <c r="S27" s="163">
        <f>E18+E22-E11</f>
        <v>0</v>
      </c>
    </row>
    <row r="28" spans="1:19" ht="14.1" customHeight="1" thickBot="1">
      <c r="A28" s="548">
        <v>5</v>
      </c>
      <c r="B28" s="554" t="s">
        <v>147</v>
      </c>
      <c r="C28" s="549" t="s">
        <v>14</v>
      </c>
      <c r="D28" s="551" t="s">
        <v>15</v>
      </c>
      <c r="E28" s="553" t="s">
        <v>16</v>
      </c>
      <c r="F28" s="575" t="s">
        <v>18</v>
      </c>
      <c r="G28" s="560" t="s">
        <v>17</v>
      </c>
      <c r="H28" s="561" t="s">
        <v>46</v>
      </c>
      <c r="I28" s="184"/>
    </row>
    <row r="29" spans="1:19" ht="14.1" customHeight="1">
      <c r="A29" s="548"/>
      <c r="B29" s="554"/>
      <c r="C29" s="550"/>
      <c r="D29" s="552"/>
      <c r="E29" s="553"/>
      <c r="F29" s="576"/>
      <c r="G29" s="560"/>
      <c r="H29" s="562"/>
      <c r="I29" s="185" t="s">
        <v>47</v>
      </c>
    </row>
    <row r="30" spans="1:19" ht="24" customHeight="1" thickBot="1">
      <c r="A30" s="548"/>
      <c r="B30" s="554"/>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48">
        <v>6</v>
      </c>
      <c r="B35" s="583" t="s">
        <v>148</v>
      </c>
      <c r="C35" s="549" t="s">
        <v>14</v>
      </c>
      <c r="D35" s="551" t="s">
        <v>15</v>
      </c>
      <c r="E35" s="553" t="s">
        <v>16</v>
      </c>
      <c r="F35" s="575" t="s">
        <v>18</v>
      </c>
      <c r="G35" s="560" t="s">
        <v>72</v>
      </c>
      <c r="H35" s="561" t="s">
        <v>46</v>
      </c>
      <c r="I35" s="184"/>
    </row>
    <row r="36" spans="1:19" ht="14.1" customHeight="1">
      <c r="A36" s="548"/>
      <c r="B36" s="584"/>
      <c r="C36" s="550"/>
      <c r="D36" s="552"/>
      <c r="E36" s="553"/>
      <c r="F36" s="576"/>
      <c r="G36" s="560"/>
      <c r="H36" s="562"/>
      <c r="I36" s="185" t="s">
        <v>47</v>
      </c>
    </row>
    <row r="37" spans="1:19" ht="24" customHeight="1">
      <c r="A37" s="548"/>
      <c r="B37" s="213" t="s">
        <v>104</v>
      </c>
      <c r="C37" s="106"/>
      <c r="D37" s="107"/>
      <c r="E37" s="128"/>
      <c r="F37" s="108"/>
      <c r="G37" s="109"/>
      <c r="H37" s="196">
        <f>SUM(C37:G37)</f>
        <v>0</v>
      </c>
      <c r="I37" s="214">
        <f>SUM(C37,D37,F37)</f>
        <v>0</v>
      </c>
    </row>
    <row r="38" spans="1:19" ht="24" customHeight="1" thickBot="1">
      <c r="A38" s="548"/>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580">
        <v>7</v>
      </c>
      <c r="B41" s="241" t="s">
        <v>106</v>
      </c>
      <c r="C41" s="243" t="s">
        <v>14</v>
      </c>
      <c r="D41" s="243" t="s">
        <v>15</v>
      </c>
      <c r="E41" s="243" t="s">
        <v>18</v>
      </c>
      <c r="F41" s="243" t="s">
        <v>46</v>
      </c>
      <c r="G41" s="194"/>
      <c r="H41" s="194"/>
      <c r="I41" s="194"/>
      <c r="M41" s="234" t="s">
        <v>187</v>
      </c>
      <c r="N41" s="144" t="s">
        <v>188</v>
      </c>
      <c r="Q41" s="617" t="s">
        <v>158</v>
      </c>
      <c r="R41" s="618"/>
      <c r="S41" s="138" t="s">
        <v>159</v>
      </c>
    </row>
    <row r="42" spans="1:19" ht="23.25" customHeight="1">
      <c r="A42" s="581"/>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582"/>
      <c r="B43" s="216" t="s">
        <v>152</v>
      </c>
      <c r="C43" s="137"/>
      <c r="D43" s="137"/>
      <c r="E43" s="137"/>
      <c r="F43" s="217">
        <f>SUM(C43:E43)</f>
        <v>0</v>
      </c>
      <c r="G43" s="194"/>
      <c r="H43" s="194"/>
      <c r="I43" s="194"/>
      <c r="Q43" s="139">
        <v>0.5</v>
      </c>
      <c r="R43" s="140" t="s">
        <v>161</v>
      </c>
      <c r="S43" s="133">
        <v>1368</v>
      </c>
    </row>
    <row r="44" spans="1:19" ht="23.25" customHeight="1">
      <c r="A44" s="578" t="s">
        <v>153</v>
      </c>
      <c r="B44" s="579"/>
      <c r="C44" s="579"/>
      <c r="D44" s="579"/>
      <c r="E44" s="579"/>
      <c r="F44" s="579"/>
      <c r="G44" s="579"/>
      <c r="H44" s="579"/>
      <c r="I44" s="579"/>
      <c r="Q44" s="139">
        <v>0.6</v>
      </c>
      <c r="R44" s="140" t="s">
        <v>162</v>
      </c>
      <c r="S44" s="133">
        <v>1596</v>
      </c>
    </row>
    <row r="45" spans="1:19" ht="23.25" customHeight="1">
      <c r="A45" s="579"/>
      <c r="B45" s="579"/>
      <c r="C45" s="579"/>
      <c r="D45" s="579"/>
      <c r="E45" s="579"/>
      <c r="F45" s="579"/>
      <c r="G45" s="579"/>
      <c r="H45" s="579"/>
      <c r="I45" s="579"/>
      <c r="Q45" s="139">
        <v>0.7</v>
      </c>
      <c r="R45" s="140" t="s">
        <v>163</v>
      </c>
      <c r="S45" s="133">
        <v>1824</v>
      </c>
    </row>
    <row r="46" spans="1:19" ht="23.25" customHeight="1">
      <c r="A46" s="579"/>
      <c r="B46" s="579"/>
      <c r="C46" s="579"/>
      <c r="D46" s="579"/>
      <c r="E46" s="579"/>
      <c r="F46" s="579"/>
      <c r="G46" s="579"/>
      <c r="H46" s="579"/>
      <c r="I46" s="579"/>
      <c r="Q46" s="139">
        <v>0.8</v>
      </c>
      <c r="R46" s="140" t="s">
        <v>164</v>
      </c>
      <c r="S46" s="133">
        <v>2052</v>
      </c>
    </row>
    <row r="47" spans="1:19" ht="23.25" customHeight="1" thickBot="1">
      <c r="A47" s="579"/>
      <c r="B47" s="579"/>
      <c r="C47" s="579"/>
      <c r="D47" s="579"/>
      <c r="E47" s="579"/>
      <c r="F47" s="579"/>
      <c r="G47" s="579"/>
      <c r="H47" s="579"/>
      <c r="I47" s="579"/>
      <c r="Q47" s="141">
        <v>0.9</v>
      </c>
      <c r="R47" s="142"/>
      <c r="S47" s="143">
        <v>2280</v>
      </c>
    </row>
    <row r="48" spans="1:19" ht="23.25" customHeight="1">
      <c r="A48" s="579"/>
      <c r="B48" s="579"/>
      <c r="C48" s="579"/>
      <c r="D48" s="579"/>
      <c r="E48" s="579"/>
      <c r="F48" s="579"/>
      <c r="G48" s="579"/>
      <c r="H48" s="579"/>
      <c r="I48" s="579"/>
      <c r="J48" s="194"/>
    </row>
    <row r="49" spans="1:19" s="125" customFormat="1">
      <c r="A49" s="595" t="s">
        <v>154</v>
      </c>
      <c r="B49" s="595"/>
      <c r="C49" s="595"/>
      <c r="D49" s="595"/>
      <c r="E49" s="595"/>
      <c r="F49" s="595"/>
      <c r="G49" s="595"/>
      <c r="H49" s="595"/>
      <c r="I49" s="595"/>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580">
        <v>8</v>
      </c>
      <c r="B51" s="220" t="s">
        <v>107</v>
      </c>
      <c r="C51" s="585" t="s">
        <v>108</v>
      </c>
      <c r="D51" s="585"/>
      <c r="E51" s="585" t="s">
        <v>49</v>
      </c>
      <c r="F51" s="585"/>
      <c r="H51" s="599" t="s">
        <v>109</v>
      </c>
      <c r="K51" s="181"/>
      <c r="L51" s="181"/>
      <c r="M51" s="181"/>
      <c r="N51" s="181"/>
      <c r="O51" s="181"/>
      <c r="P51" s="181"/>
      <c r="Q51" s="181"/>
      <c r="R51" s="181"/>
      <c r="S51" s="181"/>
    </row>
    <row r="52" spans="1:19" s="194" customFormat="1" ht="24" customHeight="1">
      <c r="A52" s="581"/>
      <c r="B52" s="221" t="s">
        <v>110</v>
      </c>
      <c r="C52" s="609">
        <f>IFERROR(ROUNDDOWN(F42/I37*1/365,3),0)</f>
        <v>0</v>
      </c>
      <c r="D52" s="609"/>
      <c r="E52" s="610">
        <f>ROUNDDOWN(C52*I37,0)</f>
        <v>0</v>
      </c>
      <c r="F52" s="610"/>
      <c r="G52" s="194" t="s">
        <v>111</v>
      </c>
      <c r="H52" s="600"/>
      <c r="I52" s="198" t="s">
        <v>116</v>
      </c>
      <c r="K52" s="181"/>
      <c r="L52" s="181"/>
      <c r="M52" s="181"/>
      <c r="N52" s="181"/>
      <c r="O52" s="181"/>
      <c r="P52" s="181"/>
      <c r="Q52" s="181"/>
      <c r="R52" s="181"/>
      <c r="S52" s="181"/>
    </row>
    <row r="53" spans="1:19" s="194" customFormat="1" ht="24" customHeight="1">
      <c r="A53" s="582"/>
      <c r="B53" s="221" t="s">
        <v>112</v>
      </c>
      <c r="C53" s="609">
        <f>IFERROR(ROUNDDOWN(F43/I38*1/365,3),0)</f>
        <v>0</v>
      </c>
      <c r="D53" s="609"/>
      <c r="E53" s="610">
        <f>ROUNDDOWN(C53*I38,0)</f>
        <v>0</v>
      </c>
      <c r="F53" s="610"/>
      <c r="G53" s="194" t="s">
        <v>111</v>
      </c>
      <c r="H53" s="105" t="s">
        <v>113</v>
      </c>
      <c r="I53" s="198" t="s">
        <v>117</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48">
        <v>9</v>
      </c>
      <c r="B55" s="577" t="s">
        <v>156</v>
      </c>
      <c r="C55" s="242" t="s">
        <v>50</v>
      </c>
      <c r="D55" s="244" t="s">
        <v>155</v>
      </c>
      <c r="E55" s="242" t="s">
        <v>51</v>
      </c>
      <c r="G55" s="194"/>
      <c r="H55" s="194"/>
    </row>
    <row r="56" spans="1:19" ht="25.5" customHeight="1">
      <c r="A56" s="548"/>
      <c r="B56" s="57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48">
        <v>10</v>
      </c>
      <c r="B58" s="577" t="s">
        <v>157</v>
      </c>
      <c r="C58" s="242" t="s">
        <v>50</v>
      </c>
      <c r="D58" s="244" t="s">
        <v>155</v>
      </c>
      <c r="E58" s="242" t="s">
        <v>51</v>
      </c>
      <c r="G58" s="194"/>
      <c r="H58" s="194"/>
      <c r="I58" s="194"/>
    </row>
    <row r="59" spans="1:19" ht="25.5" customHeight="1">
      <c r="A59" s="548"/>
      <c r="B59" s="57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94</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596">
        <f>(E56+E59)*D61</f>
        <v>0</v>
      </c>
      <c r="D63" s="597"/>
      <c r="E63" s="194"/>
      <c r="F63" s="231"/>
      <c r="G63" s="205"/>
      <c r="H63" s="194"/>
      <c r="I63" s="194"/>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8" priority="6">
      <formula>$I$33&lt;0</formula>
    </cfRule>
  </conditionalFormatting>
  <conditionalFormatting sqref="C52:F52">
    <cfRule type="expression" dxfId="7" priority="5">
      <formula>OR($I$37=$I$38,$H$53="Ａ")</formula>
    </cfRule>
  </conditionalFormatting>
  <conditionalFormatting sqref="C53:F53">
    <cfRule type="expression" dxfId="6" priority="4">
      <formula>AND($I$37&lt;&gt;$I$38,$H$53="Ｂ")</formula>
    </cfRule>
  </conditionalFormatting>
  <conditionalFormatting sqref="G52">
    <cfRule type="expression" dxfId="5" priority="3">
      <formula>AND($I$37&lt;&gt;$I$38,$H$53="Ｂ")</formula>
    </cfRule>
  </conditionalFormatting>
  <conditionalFormatting sqref="G53">
    <cfRule type="expression" dxfId="4" priority="2">
      <formula>OR($I$37=$I$38,$H$53="Ａ")</formula>
    </cfRule>
  </conditionalFormatting>
  <conditionalFormatting sqref="H51:H53">
    <cfRule type="expression" dxfId="3" priority="1">
      <formula>$I$37=$I$38</formula>
    </cfRule>
  </conditionalFormatting>
  <conditionalFormatting sqref="I34">
    <cfRule type="expression" dxfId="2"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1"/>
  <sheetViews>
    <sheetView tabSelected="1" view="pageBreakPreview" zoomScale="80" zoomScaleNormal="85" zoomScaleSheetLayoutView="80" workbookViewId="0">
      <selection activeCell="V7" sqref="V7"/>
    </sheetView>
  </sheetViews>
  <sheetFormatPr defaultRowHeight="18.75"/>
  <cols>
    <col min="1" max="1" width="5.625" style="66" customWidth="1"/>
    <col min="2" max="6" width="10.625" style="66" customWidth="1"/>
    <col min="7" max="11" width="7.625" style="66" customWidth="1"/>
    <col min="12" max="12" width="10.625" style="66" customWidth="1"/>
    <col min="13" max="17" width="7.625" style="66" customWidth="1"/>
    <col min="18" max="18" width="10.625" style="66" customWidth="1"/>
    <col min="19" max="25" width="7.625" style="66" customWidth="1"/>
    <col min="26" max="28" width="10.625" style="66" customWidth="1"/>
    <col min="29" max="29" width="11.75" style="66" customWidth="1"/>
    <col min="30" max="16384" width="9" style="66"/>
  </cols>
  <sheetData>
    <row r="1" spans="1:29" ht="34.5" customHeight="1">
      <c r="A1" s="65" t="s">
        <v>54</v>
      </c>
      <c r="AB1" s="628" t="s">
        <v>213</v>
      </c>
      <c r="AC1" s="628"/>
    </row>
    <row r="2" spans="1:29" ht="32.25" customHeight="1">
      <c r="A2" s="629" t="s">
        <v>28</v>
      </c>
      <c r="B2" s="669" t="s">
        <v>137</v>
      </c>
      <c r="C2" s="669"/>
      <c r="D2" s="669"/>
      <c r="E2" s="663" t="s">
        <v>95</v>
      </c>
      <c r="F2" s="668" t="s">
        <v>114</v>
      </c>
      <c r="G2" s="668"/>
      <c r="H2" s="668"/>
      <c r="I2" s="668"/>
      <c r="J2" s="668"/>
      <c r="K2" s="668"/>
      <c r="L2" s="665" t="s">
        <v>115</v>
      </c>
      <c r="M2" s="666"/>
      <c r="N2" s="666"/>
      <c r="O2" s="666"/>
      <c r="P2" s="666"/>
      <c r="Q2" s="667"/>
      <c r="R2" s="658" t="s">
        <v>136</v>
      </c>
      <c r="S2" s="659"/>
      <c r="T2" s="659"/>
      <c r="U2" s="659"/>
      <c r="V2" s="659"/>
      <c r="W2" s="660" t="s">
        <v>192</v>
      </c>
      <c r="X2" s="661"/>
      <c r="Y2" s="662"/>
      <c r="Z2" s="655" t="s">
        <v>92</v>
      </c>
      <c r="AA2" s="655" t="s">
        <v>63</v>
      </c>
      <c r="AB2" s="655" t="s">
        <v>64</v>
      </c>
      <c r="AC2" s="655" t="s">
        <v>93</v>
      </c>
    </row>
    <row r="3" spans="1:29" s="73" customFormat="1" ht="84">
      <c r="A3" s="629"/>
      <c r="B3" s="669"/>
      <c r="C3" s="669"/>
      <c r="D3" s="669"/>
      <c r="E3" s="664"/>
      <c r="F3" s="67" t="s">
        <v>55</v>
      </c>
      <c r="G3" s="68" t="s">
        <v>14</v>
      </c>
      <c r="H3" s="69" t="s">
        <v>15</v>
      </c>
      <c r="I3" s="69" t="s">
        <v>16</v>
      </c>
      <c r="J3" s="69" t="s">
        <v>18</v>
      </c>
      <c r="K3" s="70" t="s">
        <v>17</v>
      </c>
      <c r="L3" s="71" t="s">
        <v>55</v>
      </c>
      <c r="M3" s="68" t="s">
        <v>14</v>
      </c>
      <c r="N3" s="69" t="s">
        <v>15</v>
      </c>
      <c r="O3" s="69" t="s">
        <v>16</v>
      </c>
      <c r="P3" s="72" t="s">
        <v>18</v>
      </c>
      <c r="Q3" s="70" t="s">
        <v>72</v>
      </c>
      <c r="R3" s="71" t="s">
        <v>55</v>
      </c>
      <c r="S3" s="68" t="s">
        <v>14</v>
      </c>
      <c r="T3" s="69" t="s">
        <v>15</v>
      </c>
      <c r="U3" s="69" t="s">
        <v>16</v>
      </c>
      <c r="V3" s="70" t="s">
        <v>18</v>
      </c>
      <c r="W3" s="236" t="s">
        <v>190</v>
      </c>
      <c r="X3" s="68" t="s">
        <v>16</v>
      </c>
      <c r="Y3" s="70" t="s">
        <v>48</v>
      </c>
      <c r="Z3" s="656"/>
      <c r="AA3" s="656"/>
      <c r="AB3" s="656"/>
      <c r="AC3" s="656"/>
    </row>
    <row r="4" spans="1:29" ht="27" customHeight="1">
      <c r="A4" s="74" t="s">
        <v>74</v>
      </c>
      <c r="B4" s="657" t="str">
        <f>'支給申請額算定シート（Ⅰ．代表医療機関）'!B3&amp;""</f>
        <v/>
      </c>
      <c r="C4" s="657"/>
      <c r="D4" s="657"/>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75</v>
      </c>
      <c r="B5" s="657" t="str">
        <f>'支給申請額算定シート（Ⅱ．統合関係医療機関）'!B$3&amp;""</f>
        <v/>
      </c>
      <c r="C5" s="657"/>
      <c r="D5" s="657"/>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77</v>
      </c>
      <c r="B6" s="657" t="str">
        <f>'支給申請額算定シート（Ⅲ．統合関係医療機関）'!B$3&amp;""</f>
        <v/>
      </c>
      <c r="C6" s="657"/>
      <c r="D6" s="657"/>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79</v>
      </c>
      <c r="B7" s="657" t="str">
        <f>'支給申請額算定シート（Ⅳ．統合関係医療機関）'!B$3&amp;""</f>
        <v/>
      </c>
      <c r="C7" s="657"/>
      <c r="D7" s="657"/>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81</v>
      </c>
      <c r="B8" s="657" t="str">
        <f>'支給申請額算定シート（Ⅴ．統合関係医療機関）'!B$3&amp;""</f>
        <v/>
      </c>
      <c r="C8" s="657"/>
      <c r="D8" s="657"/>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83</v>
      </c>
      <c r="B9" s="657" t="str">
        <f>'支給申請額算定シート（Ⅵ．統合関係医療機関）'!B$3&amp;""</f>
        <v/>
      </c>
      <c r="C9" s="657"/>
      <c r="D9" s="657"/>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85</v>
      </c>
      <c r="B10" s="657" t="str">
        <f>'支給申請額算定シート（Ⅶ．統合関係医療機関）'!B$3&amp;""</f>
        <v/>
      </c>
      <c r="C10" s="657"/>
      <c r="D10" s="657"/>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87</v>
      </c>
      <c r="B11" s="657" t="str">
        <f>'支給申請額算定シート（Ⅷ．統合関係医療機関）'!B$3&amp;""</f>
        <v/>
      </c>
      <c r="C11" s="657"/>
      <c r="D11" s="657"/>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89</v>
      </c>
      <c r="B12" s="657" t="str">
        <f>'支給申請額算定シート（Ⅸ．統合関係医療機関）'!B$3&amp;""</f>
        <v/>
      </c>
      <c r="C12" s="657"/>
      <c r="D12" s="657"/>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91</v>
      </c>
      <c r="B13" s="657" t="str">
        <f>'支給申請額算定シート（Ⅹ．統合関係医療機関）'!B$3&amp;""</f>
        <v/>
      </c>
      <c r="C13" s="657"/>
      <c r="D13" s="657"/>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56</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193</v>
      </c>
      <c r="T15" s="80"/>
      <c r="U15" s="80"/>
    </row>
    <row r="16" spans="1:29" ht="39.950000000000003" customHeight="1">
      <c r="A16" s="646" t="s">
        <v>102</v>
      </c>
      <c r="B16" s="647"/>
      <c r="C16" s="629" t="s">
        <v>100</v>
      </c>
      <c r="D16" s="630"/>
      <c r="E16" s="642" t="s">
        <v>99</v>
      </c>
      <c r="F16" s="643"/>
      <c r="G16" s="630" t="s">
        <v>101</v>
      </c>
      <c r="H16" s="630"/>
      <c r="I16" s="629" t="s">
        <v>103</v>
      </c>
      <c r="J16" s="630"/>
      <c r="K16" s="80"/>
      <c r="L16" s="80"/>
      <c r="P16" s="80"/>
      <c r="Q16" s="80"/>
      <c r="R16" s="80"/>
    </row>
    <row r="17" spans="1:29" ht="27" customHeight="1">
      <c r="A17" s="648" t="str">
        <f>IF(G17&gt;=I17,"○","×")</f>
        <v>○</v>
      </c>
      <c r="B17" s="649"/>
      <c r="C17" s="631">
        <f>SUM(G14,H14,J14)</f>
        <v>0</v>
      </c>
      <c r="D17" s="641"/>
      <c r="E17" s="637">
        <f>SUM(M14,N14,P14)</f>
        <v>0</v>
      </c>
      <c r="F17" s="638"/>
      <c r="G17" s="631">
        <f>C17-E17</f>
        <v>0</v>
      </c>
      <c r="H17" s="632"/>
      <c r="I17" s="631">
        <f>Z14</f>
        <v>0</v>
      </c>
      <c r="J17" s="632"/>
      <c r="K17" s="80"/>
      <c r="L17" s="80"/>
      <c r="P17" s="80"/>
      <c r="Q17" s="80"/>
      <c r="R17" s="80"/>
    </row>
    <row r="18" spans="1:29" ht="9.9499999999999993" customHeight="1">
      <c r="A18" s="79"/>
      <c r="B18" s="79"/>
      <c r="C18" s="79"/>
      <c r="D18" s="79"/>
      <c r="F18" s="79"/>
      <c r="G18" s="79"/>
      <c r="H18" s="79"/>
      <c r="I18" s="79"/>
      <c r="M18" s="80"/>
      <c r="N18" s="80"/>
      <c r="S18" s="80"/>
      <c r="T18" s="80"/>
    </row>
    <row r="19" spans="1:29" ht="39.950000000000003" customHeight="1">
      <c r="A19" s="654" t="s">
        <v>132</v>
      </c>
      <c r="B19" s="654"/>
      <c r="C19" s="639" t="s">
        <v>131</v>
      </c>
      <c r="D19" s="640"/>
      <c r="E19" s="79"/>
      <c r="F19" s="79"/>
      <c r="G19" s="79"/>
      <c r="L19" s="80"/>
      <c r="M19" s="80"/>
      <c r="R19" s="80"/>
      <c r="S19" s="80"/>
    </row>
    <row r="20" spans="1:29" ht="27" customHeight="1">
      <c r="A20" s="645" t="str">
        <f>IF(C20=0,"○","×")</f>
        <v>○</v>
      </c>
      <c r="B20" s="645"/>
      <c r="C20" s="637">
        <f>R14</f>
        <v>0</v>
      </c>
      <c r="D20" s="638"/>
      <c r="E20" s="79"/>
      <c r="F20" s="79"/>
      <c r="G20" s="79"/>
      <c r="L20" s="80"/>
      <c r="M20" s="80"/>
      <c r="R20" s="80"/>
      <c r="S20" s="80"/>
    </row>
    <row r="21" spans="1:29" ht="9.9499999999999993" customHeight="1">
      <c r="A21" s="79"/>
      <c r="B21" s="79"/>
      <c r="C21" s="79"/>
      <c r="E21" s="79"/>
      <c r="F21" s="79"/>
      <c r="G21" s="79"/>
      <c r="H21" s="79"/>
      <c r="I21" s="79"/>
      <c r="M21" s="80"/>
      <c r="N21" s="80"/>
      <c r="S21" s="80"/>
      <c r="T21" s="80"/>
    </row>
    <row r="22" spans="1:29" ht="39.950000000000003" customHeight="1">
      <c r="A22" s="646" t="s">
        <v>97</v>
      </c>
      <c r="B22" s="653"/>
      <c r="C22" s="650" t="s">
        <v>130</v>
      </c>
      <c r="D22" s="651"/>
      <c r="E22" s="79"/>
      <c r="F22" s="79"/>
      <c r="G22" s="79"/>
      <c r="H22" s="79"/>
      <c r="K22" s="80"/>
      <c r="L22" s="80"/>
      <c r="P22" s="80"/>
      <c r="Q22" s="80"/>
      <c r="R22" s="80"/>
    </row>
    <row r="23" spans="1:29" ht="27" customHeight="1">
      <c r="A23" s="645" t="str">
        <f>IF(C23&gt;0,"○","×")</f>
        <v>×</v>
      </c>
      <c r="B23" s="645"/>
      <c r="C23" s="652">
        <f>COUNTIFS(F4:F13,"&gt;=20",E4:E13,"廃止*")</f>
        <v>0</v>
      </c>
      <c r="D23" s="638"/>
      <c r="E23" s="79"/>
      <c r="F23" s="79"/>
      <c r="G23" s="79"/>
      <c r="H23" s="79"/>
      <c r="K23" s="80"/>
      <c r="L23" s="80"/>
      <c r="P23" s="80"/>
      <c r="Q23" s="80"/>
      <c r="R23" s="80"/>
    </row>
    <row r="24" spans="1:29" ht="9.9499999999999993" customHeight="1" thickBot="1">
      <c r="A24" s="79"/>
      <c r="B24" s="79"/>
      <c r="C24" s="79"/>
      <c r="E24" s="79"/>
      <c r="F24" s="79"/>
      <c r="G24" s="79"/>
      <c r="H24" s="79"/>
      <c r="I24" s="79"/>
      <c r="J24" s="79"/>
      <c r="N24" s="80"/>
      <c r="O24" s="80"/>
      <c r="T24" s="80"/>
      <c r="U24" s="80"/>
    </row>
    <row r="25" spans="1:29" ht="39.950000000000003" customHeight="1">
      <c r="A25" s="646" t="s">
        <v>96</v>
      </c>
      <c r="B25" s="647"/>
      <c r="C25" s="629" t="s">
        <v>133</v>
      </c>
      <c r="D25" s="630"/>
      <c r="E25" s="642" t="s">
        <v>134</v>
      </c>
      <c r="F25" s="643"/>
      <c r="G25" s="630" t="s">
        <v>135</v>
      </c>
      <c r="H25" s="630"/>
      <c r="L25" s="80"/>
      <c r="M25" s="80"/>
      <c r="R25" s="80"/>
      <c r="S25" s="80"/>
      <c r="AB25" s="633" t="s">
        <v>98</v>
      </c>
      <c r="AC25" s="634"/>
    </row>
    <row r="26" spans="1:29" ht="27" customHeight="1" thickBot="1">
      <c r="A26" s="648" t="str">
        <f>IF(G26&gt;=10%,"○","×")</f>
        <v>○</v>
      </c>
      <c r="B26" s="649"/>
      <c r="C26" s="631">
        <f>SUM(G14,H14,J14)</f>
        <v>0</v>
      </c>
      <c r="D26" s="641"/>
      <c r="E26" s="637">
        <f>Z14</f>
        <v>0</v>
      </c>
      <c r="F26" s="638"/>
      <c r="G26" s="644" t="str">
        <f>IFERROR(E26/C26,"－")</f>
        <v>－</v>
      </c>
      <c r="H26" s="644"/>
      <c r="L26" s="80"/>
      <c r="M26" s="80"/>
      <c r="R26" s="80"/>
      <c r="S26" s="80"/>
      <c r="AB26" s="635" t="str">
        <f>IF(AND(A17="○",A20="○",A23="○",A26="○"),AC14,"－")</f>
        <v>－</v>
      </c>
      <c r="AC26" s="636"/>
    </row>
    <row r="27" spans="1:29" ht="9.9499999999999993"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dataConsolidate/>
  <mergeCells count="50">
    <mergeCell ref="B4:D4"/>
    <mergeCell ref="R2:V2"/>
    <mergeCell ref="Z2:Z3"/>
    <mergeCell ref="B5:D5"/>
    <mergeCell ref="A16:B16"/>
    <mergeCell ref="C16:D16"/>
    <mergeCell ref="W2:Y2"/>
    <mergeCell ref="B6:D6"/>
    <mergeCell ref="A2:A3"/>
    <mergeCell ref="B13:D13"/>
    <mergeCell ref="E2:E3"/>
    <mergeCell ref="L2:Q2"/>
    <mergeCell ref="F2:K2"/>
    <mergeCell ref="B2:D3"/>
    <mergeCell ref="B12:D12"/>
    <mergeCell ref="B7:D7"/>
    <mergeCell ref="B9:D9"/>
    <mergeCell ref="B10:D10"/>
    <mergeCell ref="B11:D11"/>
    <mergeCell ref="B8:D8"/>
    <mergeCell ref="G26:H26"/>
    <mergeCell ref="G25:H25"/>
    <mergeCell ref="E16:F16"/>
    <mergeCell ref="G16:H16"/>
    <mergeCell ref="A23:B23"/>
    <mergeCell ref="A25:B25"/>
    <mergeCell ref="A26:B26"/>
    <mergeCell ref="C22:D22"/>
    <mergeCell ref="C23:D23"/>
    <mergeCell ref="A22:B22"/>
    <mergeCell ref="A17:B17"/>
    <mergeCell ref="C17:D17"/>
    <mergeCell ref="E17:F17"/>
    <mergeCell ref="G17:H17"/>
    <mergeCell ref="A19:B19"/>
    <mergeCell ref="A20:B20"/>
    <mergeCell ref="C20:D20"/>
    <mergeCell ref="C19:D19"/>
    <mergeCell ref="C25:D25"/>
    <mergeCell ref="C26:D26"/>
    <mergeCell ref="E26:F26"/>
    <mergeCell ref="E25:F25"/>
    <mergeCell ref="AB1:AC1"/>
    <mergeCell ref="I16:J16"/>
    <mergeCell ref="I17:J17"/>
    <mergeCell ref="AB25:AC25"/>
    <mergeCell ref="AB26:AC26"/>
    <mergeCell ref="AC2:AC3"/>
    <mergeCell ref="AA2:AA3"/>
    <mergeCell ref="AB2:AB3"/>
  </mergeCells>
  <phoneticPr fontId="1"/>
  <conditionalFormatting sqref="R15">
    <cfRule type="expression" dxfId="1" priority="2">
      <formula>$R$14&lt;&gt;0</formula>
    </cfRule>
  </conditionalFormatting>
  <conditionalFormatting sqref="R14">
    <cfRule type="expression" dxfId="0" priority="1">
      <formula>$R$14&lt;&gt;0</formula>
    </cfRule>
  </conditionalFormatting>
  <hyperlinks>
    <hyperlink ref="A4" location="'支給申請額算定シート（Ⅰ．代表医療機関）'!B5" display="Ⅰ"/>
    <hyperlink ref="A5" location="'支給申請額算定シート（Ⅱ．統合関係医療機関）'!B3" display="Ⅱ"/>
    <hyperlink ref="A6" location="'支給申請額算定シート（Ⅲ．統合関係医療機関）'!B3" display="Ⅲ"/>
    <hyperlink ref="A7" location="'支給申請額算定シート（Ⅳ．統合関係医療機関）'!B3" display="Ⅳ"/>
    <hyperlink ref="A8" location="'支給申請額算定シート（Ⅴ．統合関係医療機関）'!B3" display="Ⅴ"/>
    <hyperlink ref="A9" location="'支給申請額算定シート（Ⅵ．統合関係医療機関）'!B3" display="Ⅵ"/>
    <hyperlink ref="A10" location="'支給申請額算定シート（Ⅶ．統合関係医療機関）'!B3" display="Ⅶ"/>
    <hyperlink ref="A11" location="'支給申請額算定シート（Ⅷ．統合関係医療機関）'!B3" display="Ⅷ"/>
    <hyperlink ref="A12" location="'支給申請額算定シート（Ⅸ．統合関係医療機関）'!B3" display="Ⅸ"/>
    <hyperlink ref="A13" location="'支給申請額算定シート（Ⅹ．統合関係医療機関）'!B3" display="Ⅹ"/>
  </hyperlinks>
  <pageMargins left="0.7" right="0.7"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2022-02-24T06:21:14Z</dcterms:modified>
</cp:coreProperties>
</file>