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00.一時保存フォルダ（令和３年度）\M_財政\M4_財政診断\M409_財政状況資料集\210910　令和元年度分の作成（２回目）\03　市町村提出\修正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O37" i="10"/>
  <c r="BE37" i="10"/>
  <c r="AM37" i="10"/>
  <c r="U37" i="10"/>
  <c r="CO36" i="10"/>
  <c r="BE36" i="10"/>
  <c r="AM36" i="10"/>
  <c r="U36" i="10"/>
  <c r="CO35" i="10"/>
  <c r="BE35" i="10"/>
  <c r="AM35" i="10"/>
  <c r="C34" i="10"/>
  <c r="C35" i="10" s="1"/>
  <c r="C36" i="10" l="1"/>
  <c r="C37" i="10" s="1"/>
  <c r="C38" i="10" s="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W34" i="10" s="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<sst xmlns="http://schemas.openxmlformats.org/spreadsheetml/2006/main" count="1184" uniqueCount="623">
  <si>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</si>
  <si>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</si>
  <si>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</si>
  <si>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</si>
  <si>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</si>
  <si>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</si>
  <si>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</si>
  <si>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</si>
  <si>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</si>
  <si>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</si>
  <si>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</si>
  <si>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</si>
  <si>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</si>
  <si>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</si>
  <si>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</si>
  <si>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</si>
  <si>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</si>
  <si>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</si>
  <si>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</si>
  <si>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</si>
  <si>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</si>
  <si>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</si>
  <si>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</si>
  <si>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</si>
  <si>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</si>
  <si>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</si>
  <si>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</si>
  <si>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</si>
  <si>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</si>
  <si>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</si>
  <si>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</si>
  <si>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</si>
  <si>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</si>
  <si>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</si>
  <si>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</si>
  <si>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</si>
  <si>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</si>
  <si>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</si>
  <si>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</si>
  <si>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</si>
  <si>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</si>
  <si>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</si>
  <si>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</si>
  <si>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</si>
  <si>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</si>
  <si>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</si>
  <si>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</si>
  <si>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</si>
  <si>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</si>
  <si>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</si>
  <si>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</si>
  <si>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</si>
  <si>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</si>
  <si>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</si>
  <si>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</si>
  <si>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</si>
  <si>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</si>
  <si>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</si>
  <si>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</si>
  <si>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</si>
  <si>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</si>
  <si>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</si>
  <si>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</si>
  <si>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</si>
  <si>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</si>
  <si>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</si>
  <si>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</si>
  <si>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</si>
  <si>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</si>
  <si>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</si>
  <si>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</si>
  <si>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</si>
  <si>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</si>
  <si>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</si>
  <si>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</si>
  <si>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</si>
  <si>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</si>
  <si>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</si>
  <si>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</si>
  <si>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</si>
  <si>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</si>
  <si>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</si>
  <si>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</si>
  <si>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</si>
  <si>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</si>
  <si>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</si>
  <si>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</si>
  <si>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</si>
  <si>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</si>
  <si>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</si>
  <si>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</si>
  <si>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</si>
  <si>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</si>
  <si>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</si>
  <si>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</si>
  <si>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</si>
  <si>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</si>
  <si>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</si>
  <si>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鞍手町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</si>
  <si>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</si>
  <si>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</si>
  <si>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</si>
  <si>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</si>
  <si>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</si>
  <si>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</si>
  <si>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</si>
  <si>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</si>
  <si>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</si>
  <si>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</si>
  <si>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</si>
  <si>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</si>
  <si>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</si>
  <si>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</si>
  <si>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</si>
  <si>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</si>
  <si>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</si>
  <si>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</si>
  <si>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</si>
  <si>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</si>
  <si>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</si>
  <si>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</si>
  <si>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</si>
  <si>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</si>
  <si>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</si>
  <si>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</si>
  <si>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</si>
  <si>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</si>
  <si>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</si>
  <si>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</si>
  <si>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</si>
  <si>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</si>
  <si>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</si>
  <si>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</si>
  <si>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</si>
  <si>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</si>
  <si>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</si>
  <si>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</si>
  <si>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</si>
  <si>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</si>
  <si>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</si>
  <si>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</si>
  <si>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</si>
  <si>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</si>
  <si>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</si>
  <si>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</si>
  <si>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</si>
  <si>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</si>
  <si>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</si>
  <si>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</si>
  <si>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</si>
  <si>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</si>
  <si>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</si>
  <si>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</si>
  <si>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</si>
  <si>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</si>
  <si>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</si>
  <si>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</si>
  <si>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</si>
  <si>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</si>
  <si>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</si>
  <si>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</si>
  <si>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</si>
  <si>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</si>
  <si>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</si>
  <si>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</si>
  <si>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</si>
  <si>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</si>
  <si>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</si>
  <si>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</si>
  <si>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</si>
  <si>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</si>
  <si>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</si>
  <si>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</si>
  <si>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</si>
  <si>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</si>
  <si>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</si>
  <si>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</si>
  <si>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</si>
  <si>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</si>
  <si>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</si>
  <si>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</si>
  <si>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</si>
  <si>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</si>
  <si>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</si>
  <si>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</si>
  <si>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</si>
  <si>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</si>
  <si>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</si>
  <si>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</si>
  <si>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</si>
  <si>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</si>
  <si>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</si>
  <si>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</si>
  <si>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</si>
  <si>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</si>
  <si>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</si>
  <si>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</si>
  <si>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</si>
  <si>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</si>
  <si>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</si>
  <si>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</si>
  <si>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</si>
  <si>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</si>
  <si>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</si>
  <si>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</si>
  <si>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</si>
  <si>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</si>
  <si>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</si>
  <si>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</si>
  <si>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</si>
  <si>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</si>
  <si>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</si>
  <si>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</si>
  <si>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</si>
  <si>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</si>
  <si>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</si>
  <si>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</si>
  <si>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</si>
  <si>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</si>
  <si>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</si>
  <si>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福岡県鞍手町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</si>
  <si>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</si>
  <si>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</si>
  <si>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</si>
  <si>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</si>
  <si>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</si>
  <si>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</si>
  <si>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</si>
  <si>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</si>
  <si>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</si>
  <si>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</si>
  <si>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</si>
  <si>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</si>
  <si>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</si>
  <si>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</si>
  <si>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</si>
  <si>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</si>
  <si>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</si>
  <si>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</si>
  <si>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</si>
  <si>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</si>
  <si>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</si>
  <si>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</si>
  <si>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</si>
  <si>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</si>
  <si>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</si>
  <si>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</si>
  <si>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</si>
  <si>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</si>
  <si>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</si>
  <si>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</si>
  <si>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</si>
  <si>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</si>
  <si>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</si>
  <si>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</si>
  <si>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</si>
  <si>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</si>
  <si>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</si>
  <si>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</si>
  <si>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</si>
  <si>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</si>
  <si>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</si>
  <si>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</si>
  <si>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</si>
  <si>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</si>
  <si>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</si>
  <si>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</si>
  <si>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</si>
  <si>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</si>
  <si>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</si>
  <si>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</si>
  <si>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</si>
  <si>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</si>
  <si>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</si>
  <si>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</si>
  <si>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</si>
  <si>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</si>
  <si>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</si>
  <si>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</si>
  <si>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</si>
  <si>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</si>
  <si>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</si>
  <si>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</si>
  <si>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</si>
  <si>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</si>
  <si>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</si>
  <si>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</si>
  <si>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</si>
  <si>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</si>
  <si>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</si>
  <si>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</si>
  <si>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</si>
  <si>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</si>
  <si>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</si>
  <si>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</si>
  <si>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</si>
  <si>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</si>
  <si>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</si>
  <si>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</si>
  <si>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</si>
  <si>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</si>
  <si>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</si>
  <si>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</si>
  <si>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</si>
  <si>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</si>
  <si>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</si>
  <si>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</si>
  <si>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</si>
  <si>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</si>
  <si>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</si>
  <si>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</si>
  <si>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</si>
  <si>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</si>
  <si>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</si>
  <si>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</si>
  <si>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</si>
  <si>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</si>
  <si>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</si>
  <si>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</si>
  <si>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</si>
  <si>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</si>
  <si>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</si>
  <si>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</si>
  <si>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</si>
  <si>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</si>
  <si>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</si>
  <si>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</si>
  <si>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</si>
  <si>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</si>
  <si>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</si>
  <si>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</si>
  <si>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</si>
  <si>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</si>
  <si>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</si>
  <si>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</si>
  <si>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</si>
  <si>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</si>
  <si>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</si>
  <si>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</si>
  <si>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</si>
  <si>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</si>
  <si>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</si>
  <si>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</si>
  <si>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</si>
  <si>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</si>
  <si>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</si>
  <si>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</si>
  <si>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</si>
  <si>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</si>
  <si>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</si>
  <si>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</si>
  <si>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</si>
  <si>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</si>
  <si>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</si>
  <si>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</si>
  <si>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</si>
  <si>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</si>
  <si>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</si>
  <si>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</si>
  <si>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</si>
  <si>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</si>
  <si>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</si>
  <si>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</si>
  <si>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</si>
  <si>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</si>
  <si>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</si>
  <si>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</si>
  <si>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</si>
  <si>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</si>
  <si>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</si>
  <si>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</si>
  <si>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</si>
  <si>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</si>
  <si>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福岡県鞍手町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</si>
  <si>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</si>
  <si>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</si>
  <si>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</si>
  <si>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</si>
  <si>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</si>
  <si>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</si>
  <si>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</si>
  <si>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</si>
  <si>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</si>
  <si>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</si>
  <si>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</si>
  <si>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</si>
  <si>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</si>
  <si>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</si>
  <si>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</si>
  <si>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</si>
  <si>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</si>
  <si>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</si>
  <si>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</si>
  <si>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</si>
  <si>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住宅新築資金等特別会計</t>
    <phoneticPr fontId="5"/>
  </si>
  <si>
    <t>鞍手町かんがい施設維持管理運営費特別会計</t>
    <phoneticPr fontId="5"/>
  </si>
  <si>
    <t>-</t>
    <phoneticPr fontId="5"/>
  </si>
  <si>
    <t>鞍手町谷山池パイプライン水利施設維持管理運営費特別会計</t>
    <phoneticPr fontId="5"/>
  </si>
  <si>
    <t>地方独立行政法人くらて病院貸付金等特別会計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</si>
  <si>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</si>
  <si>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</si>
  <si>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</si>
  <si>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</si>
  <si>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</si>
  <si>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</si>
  <si>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</si>
  <si>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</si>
  <si>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</si>
  <si>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</si>
  <si>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</si>
  <si>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</si>
  <si>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</si>
  <si>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</si>
  <si>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</si>
  <si>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鞍手町水道事業会計</t>
    <phoneticPr fontId="5"/>
  </si>
  <si>
    <t>法適用企業</t>
    <phoneticPr fontId="5"/>
  </si>
  <si>
    <t>鞍手町流域関連公共下水道事業特別会計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</si>
  <si>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</si>
  <si>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</si>
  <si>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</si>
  <si>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</si>
  <si>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</si>
  <si>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</si>
  <si>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</si>
  <si>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</si>
  <si>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</si>
  <si>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</si>
  <si>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</si>
  <si>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</si>
  <si>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</si>
  <si>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</si>
  <si>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</si>
  <si>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</si>
  <si>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</si>
  <si>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</si>
  <si>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</si>
  <si>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</si>
  <si>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</si>
  <si>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</si>
  <si>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</si>
  <si>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</si>
  <si>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</si>
  <si>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</si>
  <si>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</si>
  <si>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</si>
  <si>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</si>
  <si>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</si>
  <si>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</si>
  <si>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</si>
  <si>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</si>
  <si>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</si>
  <si>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</si>
  <si>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</si>
  <si>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</si>
  <si>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</si>
  <si>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</si>
  <si>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</si>
  <si>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</si>
  <si>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</si>
  <si>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</si>
  <si>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</si>
  <si>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</si>
  <si>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</si>
  <si>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</si>
  <si>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</si>
  <si>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</si>
  <si>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</si>
  <si>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</si>
  <si>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</si>
  <si>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</si>
  <si>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</si>
  <si>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</si>
  <si>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</si>
  <si>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</si>
  <si>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</si>
  <si>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鞍手町流域関連公共下水道事業特別会計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</si>
  <si>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</si>
  <si>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</si>
  <si>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</si>
  <si>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</si>
  <si>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</si>
  <si>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</si>
  <si>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</si>
  <si>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</si>
  <si>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</si>
  <si>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</si>
  <si>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</si>
  <si>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</si>
  <si>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</si>
  <si>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</si>
  <si>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</si>
  <si>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</si>
  <si>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</si>
  <si>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</si>
  <si>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</si>
  <si>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</si>
  <si>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</si>
  <si>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</si>
  <si>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</si>
  <si>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</si>
  <si>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</si>
  <si>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</si>
  <si>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</si>
  <si>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</si>
  <si>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</si>
  <si>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</si>
  <si>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</si>
  <si>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</si>
  <si>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</si>
  <si>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</si>
  <si>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</si>
  <si>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</si>
  <si>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</si>
  <si>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</si>
  <si>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</si>
  <si>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</si>
  <si>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</si>
  <si>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</si>
  <si>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</si>
  <si>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</si>
  <si>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</si>
  <si>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</si>
  <si>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</si>
  <si>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</si>
  <si>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</si>
  <si>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</si>
  <si>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</si>
  <si>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</si>
  <si>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</si>
  <si>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</si>
  <si>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</si>
  <si>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</si>
  <si>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</si>
  <si>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</si>
  <si>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</si>
  <si>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</si>
  <si>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</si>
  <si>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</si>
  <si>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</si>
  <si>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</si>
  <si>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</si>
  <si>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</si>
  <si>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</si>
  <si>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</si>
  <si>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</si>
  <si>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</si>
  <si>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</si>
  <si>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</si>
  <si>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</si>
  <si>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</si>
  <si>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</si>
  <si>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</si>
  <si>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</si>
  <si>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</si>
  <si>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</si>
  <si>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</si>
  <si>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</si>
  <si>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</si>
  <si>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</si>
  <si>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</si>
  <si>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</si>
  <si>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</si>
  <si>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</si>
  <si>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</si>
  <si>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4.75</t>
  </si>
  <si>
    <t>▲ 3.99</t>
  </si>
  <si>
    <t>▲ 2.42</t>
  </si>
  <si>
    <t>鞍手町水道事業会計</t>
  </si>
  <si>
    <t>国民健康保険事業特別会計</t>
  </si>
  <si>
    <t>▲ 2.30</t>
  </si>
  <si>
    <t>▲ 2.53</t>
  </si>
  <si>
    <t>一般会計</t>
  </si>
  <si>
    <t>後期高齢者医療特別会計</t>
  </si>
  <si>
    <t>鞍手町流域関連公共下水道事業特別会計</t>
  </si>
  <si>
    <t>住宅新築資金等特別会計</t>
  </si>
  <si>
    <t>鞍手町かんがい施設維持管理運営費特別会計</t>
  </si>
  <si>
    <t>鞍手町谷山池パイプライン水利施設維持管理運営費特別会計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</si>
  <si>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</si>
  <si>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</si>
  <si>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</si>
  <si>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</si>
  <si>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</si>
  <si>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</si>
  <si>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</si>
  <si>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</si>
  <si>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福岡県後期高齢者医療広域連合(一般会計)</t>
  </si>
  <si>
    <t>福岡県後期高齢者医療広域連合（後期高齢者医療特別会計)</t>
  </si>
  <si>
    <t>福岡県介護保険広域連合(一般会計)</t>
  </si>
  <si>
    <t>福岡県介護保険広域連合(介護保険事業特別会計)</t>
  </si>
  <si>
    <t>福岡県自治振興組合(一般会計)</t>
  </si>
  <si>
    <t>福岡県自治振興組合(公文書館事業特別会計)</t>
    <rPh sb="10" eb="13">
      <t>コウブンショ</t>
    </rPh>
    <rPh sb="13" eb="14">
      <t>カン</t>
    </rPh>
    <rPh sb="14" eb="16">
      <t>ジギョウ</t>
    </rPh>
    <rPh sb="16" eb="18">
      <t>トクベツ</t>
    </rPh>
    <rPh sb="18" eb="20">
      <t>カイケイ</t>
    </rPh>
    <phoneticPr fontId="5"/>
  </si>
  <si>
    <t>福岡県自治会館管理組合(一般会計)</t>
  </si>
  <si>
    <t>直方・鞍手広域市町村圏事務組合(一般会計)</t>
  </si>
  <si>
    <t>直方・鞍手広域市町村圏事務組合(休日等急患センター事業特別会計)</t>
    <rPh sb="18" eb="19">
      <t>トウ</t>
    </rPh>
    <phoneticPr fontId="5"/>
  </si>
  <si>
    <t>直方・鞍手広域市町村圏事務組合(消防事業特別会計)</t>
  </si>
  <si>
    <t>宮若市外二町じん芥処理施設組合(一般会計)</t>
  </si>
  <si>
    <t>福岡県中間市外二ヶ町山田川水利組合(一般会計)</t>
    <rPh sb="0" eb="3">
      <t>フクオカケン</t>
    </rPh>
    <phoneticPr fontId="30"/>
  </si>
  <si>
    <t>福岡県市町村消防団員等公務災害補償組合(一般会計)</t>
  </si>
  <si>
    <t>○</t>
    <phoneticPr fontId="2"/>
  </si>
  <si>
    <t>くらて病院</t>
    <rPh sb="3" eb="5">
      <t>ビョウイン</t>
    </rPh>
    <phoneticPr fontId="2"/>
  </si>
  <si>
    <t>-</t>
    <phoneticPr fontId="2"/>
  </si>
  <si>
    <t>-</t>
    <phoneticPr fontId="2"/>
  </si>
  <si>
    <t>-</t>
    <phoneticPr fontId="2"/>
  </si>
  <si>
    <t>かんがい施設維持管理運営基金</t>
    <rPh sb="4" eb="6">
      <t>シセツ</t>
    </rPh>
    <rPh sb="6" eb="8">
      <t>イジ</t>
    </rPh>
    <rPh sb="8" eb="10">
      <t>カンリ</t>
    </rPh>
    <rPh sb="10" eb="12">
      <t>ウンエイ</t>
    </rPh>
    <rPh sb="12" eb="14">
      <t>キキン</t>
    </rPh>
    <phoneticPr fontId="11"/>
  </si>
  <si>
    <t>谷山池パイプライン水利施設維持管理運営基金</t>
    <rPh sb="0" eb="2">
      <t>タニヤマ</t>
    </rPh>
    <rPh sb="2" eb="3">
      <t>イケ</t>
    </rPh>
    <rPh sb="9" eb="11">
      <t>スイリ</t>
    </rPh>
    <rPh sb="11" eb="13">
      <t>シセツ</t>
    </rPh>
    <rPh sb="13" eb="15">
      <t>イジ</t>
    </rPh>
    <rPh sb="15" eb="17">
      <t>カンリ</t>
    </rPh>
    <rPh sb="17" eb="19">
      <t>ウンエイ</t>
    </rPh>
    <rPh sb="19" eb="21">
      <t>キキン</t>
    </rPh>
    <phoneticPr fontId="11"/>
  </si>
  <si>
    <t>公共施設等整備基金</t>
    <rPh sb="0" eb="2">
      <t>コウキョウ</t>
    </rPh>
    <rPh sb="2" eb="4">
      <t>シセツ</t>
    </rPh>
    <rPh sb="4" eb="5">
      <t>トウ</t>
    </rPh>
    <rPh sb="5" eb="7">
      <t>セイビ</t>
    </rPh>
    <rPh sb="7" eb="9">
      <t>キキン</t>
    </rPh>
    <phoneticPr fontId="11"/>
  </si>
  <si>
    <t>過疎地域自立促進特別事業基金</t>
    <rPh sb="0" eb="2">
      <t>カソ</t>
    </rPh>
    <rPh sb="2" eb="4">
      <t>チイキ</t>
    </rPh>
    <rPh sb="4" eb="6">
      <t>ジリツ</t>
    </rPh>
    <rPh sb="6" eb="8">
      <t>ソクシン</t>
    </rPh>
    <rPh sb="8" eb="10">
      <t>トクベツ</t>
    </rPh>
    <rPh sb="10" eb="12">
      <t>ジギョウ</t>
    </rPh>
    <rPh sb="12" eb="14">
      <t>キキン</t>
    </rPh>
    <phoneticPr fontId="11"/>
  </si>
  <si>
    <t>職員退職手当基金</t>
    <rPh sb="0" eb="2">
      <t>ショクイン</t>
    </rPh>
    <rPh sb="2" eb="4">
      <t>タイショク</t>
    </rPh>
    <rPh sb="4" eb="6">
      <t>テアテ</t>
    </rPh>
    <rPh sb="6" eb="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</si>
  <si>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</si>
  <si>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</si>
  <si>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</si>
  <si>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将来負担比率は、将来負担額より充当可能財源が上回っているため、該当数値がない。
有形固定資産減価償却率は、類似団体の中で高い水準にあるが、本庁舎を始めとした老朽施設については、更新や集約化・複合化、除却を進めることとしているため、取組の進展に伴って次第に低下していき、類似団体に近づく見通しである。</t>
    <phoneticPr fontId="2"/>
  </si>
  <si>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</si>
  <si>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</si>
  <si>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</si>
  <si>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</si>
  <si>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</si>
  <si>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</si>
  <si>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</si>
  <si>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</si>
  <si>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将来負担比率は、将来負担額より充当可能財源が上回っているため、該当数値がない。
実質公債費比率は類似団体では低下傾向にあるものの、本町では昨年度に引き続き上昇している。今後は、老朽施設更新等の事業の実施に伴い地方債の発行が一時的に増加するため、有形固定資産減価償却率の変動と相反して実質公債費比率はさらに上昇する見通しであるが、償還可能な範囲での借り入れを心がけ、公債費の適正化に取り組んでいく必要がある。</t>
    <phoneticPr fontId="2"/>
  </si>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</sst>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extLst xmlns:c16r2="http://schemas.microsoft.com/office/drawing/2015/06/chart">
            <c:ext xmlns:c16="http://schemas.microsoft.com/office/drawing/2014/chart" uri="{C3380CC4-5D6E-409C-BE32-E72D297353CC}">
              <c16:uniqueId val="{00000000-7D6C-4E99-82C8-E9D6E615585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32439</c:v>
                </c:pt>
                <c:pt idx="1">
                  <c:v>22314</c:v>
                </c:pt>
                <c:pt idx="2">
                  <c:v>20592</c:v>
                </c:pt>
                <c:pt idx="3">
                  <c:v>25818</c:v>
                </c:pt>
                <c:pt idx="4">
                  <c:v>48078</c:v>
                </c:pt>
              </c:numCache>
            </c:numRef>
          </c:val>
          <c:smooth val="0"/>
          <c:extLst xmlns:c16r2="http://schemas.microsoft.com/office/drawing/2015/06/chart">
            <c:ext xmlns:c16="http://schemas.microsoft.com/office/drawing/2014/chart" uri="{C3380CC4-5D6E-409C-BE32-E72D297353CC}">
              <c16:uniqueId val="{00000001-7D6C-4E99-82C8-E9D6E615585C}"/>
            </c:ext>
          </c:extLst>
        </c:ser>
        <c:dLbls>
          <c:showLegendKey val="0"/>
          <c:showVal val="0"/>
          <c:showCatName val="0"/>
          <c:showSerName val="0"/>
          <c:showPercent val="0"/>
          <c:showBubbleSize val="0"/>
        </c:dLbls>
        <c:marker val="1"/>
        <c:smooth val="0"/>
        <c:axId val="485213640"/>
        <c:axId val="483441656"/>
      </c:lineChart>
      <c:catAx>
        <c:axId val="485213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3441656"/>
        <c:crosses val="autoZero"/>
        <c:auto val="1"/>
        <c:lblAlgn val="ctr"/>
        <c:lblOffset val="100"/>
        <c:tickLblSkip val="1"/>
        <c:tickMarkSkip val="1"/>
        <c:noMultiLvlLbl val="0"/>
      </c:catAx>
      <c:valAx>
        <c:axId val="48344165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5213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2.0299999999999998</c:v>
                </c:pt>
                <c:pt idx="1">
                  <c:v>2.12</c:v>
                </c:pt>
                <c:pt idx="2">
                  <c:v>2.15</c:v>
                </c:pt>
                <c:pt idx="3">
                  <c:v>1.28</c:v>
                </c:pt>
                <c:pt idx="4">
                  <c:v>1.02</c:v>
                </c:pt>
              </c:numCache>
            </c:numRef>
          </c:val>
          <c:extLst xmlns:c16r2="http://schemas.microsoft.com/office/drawing/2015/06/chart">
            <c:ext xmlns:c16="http://schemas.microsoft.com/office/drawing/2014/chart" uri="{C3380CC4-5D6E-409C-BE32-E72D297353CC}">
              <c16:uniqueId val="{00000000-96B0-4DC2-A9CF-B5CF9A475DD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32.770000000000003</c:v>
                </c:pt>
                <c:pt idx="1">
                  <c:v>33.18</c:v>
                </c:pt>
                <c:pt idx="2">
                  <c:v>28.04</c:v>
                </c:pt>
                <c:pt idx="3">
                  <c:v>23.83</c:v>
                </c:pt>
                <c:pt idx="4">
                  <c:v>21.91</c:v>
                </c:pt>
              </c:numCache>
            </c:numRef>
          </c:val>
          <c:extLst xmlns:c16r2="http://schemas.microsoft.com/office/drawing/2015/06/chart">
            <c:ext xmlns:c16="http://schemas.microsoft.com/office/drawing/2014/chart" uri="{C3380CC4-5D6E-409C-BE32-E72D297353CC}">
              <c16:uniqueId val="{00000001-96B0-4DC2-A9CF-B5CF9A475DDC}"/>
            </c:ext>
          </c:extLst>
        </c:ser>
        <c:dLbls>
          <c:showLegendKey val="0"/>
          <c:showVal val="0"/>
          <c:showCatName val="0"/>
          <c:showSerName val="0"/>
          <c:showPercent val="0"/>
          <c:showBubbleSize val="0"/>
        </c:dLbls>
        <c:gapWidth val="250"/>
        <c:overlap val="100"/>
        <c:axId val="397336944"/>
        <c:axId val="4885625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0.44</c:v>
                </c:pt>
                <c:pt idx="1">
                  <c:v>0.1</c:v>
                </c:pt>
                <c:pt idx="2">
                  <c:v>-4.75</c:v>
                </c:pt>
                <c:pt idx="3">
                  <c:v>-3.99</c:v>
                </c:pt>
                <c:pt idx="4">
                  <c:v>-2.42</c:v>
                </c:pt>
              </c:numCache>
            </c:numRef>
          </c:val>
          <c:smooth val="0"/>
          <c:extLst xmlns:c16r2="http://schemas.microsoft.com/office/drawing/2015/06/chart">
            <c:ext xmlns:c16="http://schemas.microsoft.com/office/drawing/2014/chart" uri="{C3380CC4-5D6E-409C-BE32-E72D297353CC}">
              <c16:uniqueId val="{00000002-96B0-4DC2-A9CF-B5CF9A475DDC}"/>
            </c:ext>
          </c:extLst>
        </c:ser>
        <c:dLbls>
          <c:showLegendKey val="0"/>
          <c:showVal val="0"/>
          <c:showCatName val="0"/>
          <c:showSerName val="0"/>
          <c:showPercent val="0"/>
          <c:showBubbleSize val="0"/>
        </c:dLbls>
        <c:marker val="1"/>
        <c:smooth val="0"/>
        <c:axId val="397336944"/>
        <c:axId val="488562528"/>
      </c:lineChart>
      <c:catAx>
        <c:axId val="397336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8562528"/>
        <c:crosses val="autoZero"/>
        <c:auto val="1"/>
        <c:lblAlgn val="ctr"/>
        <c:lblOffset val="100"/>
        <c:tickLblSkip val="1"/>
        <c:tickMarkSkip val="1"/>
        <c:noMultiLvlLbl val="0"/>
      </c:catAx>
      <c:valAx>
        <c:axId val="488562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7336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F20C-4579-B633-64EEA6E05C1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20C-4579-B633-64EEA6E05C17}"/>
            </c:ext>
          </c:extLst>
        </c:ser>
        <c:ser>
          <c:idx val="2"/>
          <c:order val="2"/>
          <c:tx>
            <c:strRef>
              <c:f>データシート!$A$29</c:f>
              <c:strCache>
                <c:ptCount val="1"/>
                <c:pt idx="0">
                  <c:v>鞍手町谷山池パイプライン水利施設維持管理運営費特別会計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F20C-4579-B633-64EEA6E05C17}"/>
            </c:ext>
          </c:extLst>
        </c:ser>
        <c:ser>
          <c:idx val="3"/>
          <c:order val="3"/>
          <c:tx>
            <c:strRef>
              <c:f>データシート!$A$30</c:f>
              <c:strCache>
                <c:ptCount val="1"/>
                <c:pt idx="0">
                  <c:v>鞍手町かんがい施設維持管理運営費特別会計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F20C-4579-B633-64EEA6E05C17}"/>
            </c:ext>
          </c:extLst>
        </c:ser>
        <c:ser>
          <c:idx val="4"/>
          <c:order val="4"/>
          <c:tx>
            <c:strRef>
              <c:f>データシート!$A$31</c:f>
              <c:strCache>
                <c:ptCount val="1"/>
                <c:pt idx="0">
                  <c:v>住宅新築資金等特別会計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F20C-4579-B633-64EEA6E05C17}"/>
            </c:ext>
          </c:extLst>
        </c:ser>
        <c:ser>
          <c:idx val="5"/>
          <c:order val="5"/>
          <c:tx>
            <c:strRef>
              <c:f>データシート!$A$32</c:f>
              <c:strCache>
                <c:ptCount val="1"/>
                <c:pt idx="0">
                  <c:v>鞍手町流域関連公共下水道事業特別会計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F20C-4579-B633-64EEA6E05C17}"/>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0.02</c:v>
                </c:pt>
                <c:pt idx="2">
                  <c:v>#N/A</c:v>
                </c:pt>
                <c:pt idx="3">
                  <c:v>0.03</c:v>
                </c:pt>
                <c:pt idx="4">
                  <c:v>#N/A</c:v>
                </c:pt>
                <c:pt idx="5">
                  <c:v>0.03</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6-F20C-4579-B633-64EEA6E05C1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2.02</c:v>
                </c:pt>
                <c:pt idx="2">
                  <c:v>#N/A</c:v>
                </c:pt>
                <c:pt idx="3">
                  <c:v>2.12</c:v>
                </c:pt>
                <c:pt idx="4">
                  <c:v>#N/A</c:v>
                </c:pt>
                <c:pt idx="5">
                  <c:v>2.14</c:v>
                </c:pt>
                <c:pt idx="6">
                  <c:v>#N/A</c:v>
                </c:pt>
                <c:pt idx="7">
                  <c:v>1.27</c:v>
                </c:pt>
                <c:pt idx="8">
                  <c:v>#N/A</c:v>
                </c:pt>
                <c:pt idx="9">
                  <c:v>1.01</c:v>
                </c:pt>
              </c:numCache>
            </c:numRef>
          </c:val>
          <c:extLst xmlns:c16r2="http://schemas.microsoft.com/office/drawing/2015/06/chart">
            <c:ext xmlns:c16="http://schemas.microsoft.com/office/drawing/2014/chart" uri="{C3380CC4-5D6E-409C-BE32-E72D297353CC}">
              <c16:uniqueId val="{00000007-F20C-4579-B633-64EEA6E05C17}"/>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2.2999999999999998</c:v>
                </c:pt>
                <c:pt idx="1">
                  <c:v>#N/A</c:v>
                </c:pt>
                <c:pt idx="2">
                  <c:v>2.5299999999999998</c:v>
                </c:pt>
                <c:pt idx="3">
                  <c:v>#N/A</c:v>
                </c:pt>
                <c:pt idx="4">
                  <c:v>#N/A</c:v>
                </c:pt>
                <c:pt idx="5">
                  <c:v>1.65</c:v>
                </c:pt>
                <c:pt idx="6">
                  <c:v>#N/A</c:v>
                </c:pt>
                <c:pt idx="7">
                  <c:v>1.81</c:v>
                </c:pt>
                <c:pt idx="8">
                  <c:v>#N/A</c:v>
                </c:pt>
                <c:pt idx="9">
                  <c:v>1.17</c:v>
                </c:pt>
              </c:numCache>
            </c:numRef>
          </c:val>
          <c:extLst xmlns:c16r2="http://schemas.microsoft.com/office/drawing/2015/06/chart">
            <c:ext xmlns:c16="http://schemas.microsoft.com/office/drawing/2014/chart" uri="{C3380CC4-5D6E-409C-BE32-E72D297353CC}">
              <c16:uniqueId val="{00000008-F20C-4579-B633-64EEA6E05C17}"/>
            </c:ext>
          </c:extLst>
        </c:ser>
        <c:ser>
          <c:idx val="9"/>
          <c:order val="9"/>
          <c:tx>
            <c:strRef>
              <c:f>データシート!$A$36</c:f>
              <c:strCache>
                <c:ptCount val="1"/>
                <c:pt idx="0">
                  <c:v>鞍手町水道事業会計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10.46</c:v>
                </c:pt>
                <c:pt idx="2">
                  <c:v>#N/A</c:v>
                </c:pt>
                <c:pt idx="3">
                  <c:v>10.6</c:v>
                </c:pt>
                <c:pt idx="4">
                  <c:v>#N/A</c:v>
                </c:pt>
                <c:pt idx="5">
                  <c:v>9.83</c:v>
                </c:pt>
                <c:pt idx="6">
                  <c:v>#N/A</c:v>
                </c:pt>
                <c:pt idx="7">
                  <c:v>8.84</c:v>
                </c:pt>
                <c:pt idx="8">
                  <c:v>#N/A</c:v>
                </c:pt>
                <c:pt idx="9">
                  <c:v>9.06</c:v>
                </c:pt>
              </c:numCache>
            </c:numRef>
          </c:val>
          <c:extLst xmlns:c16r2="http://schemas.microsoft.com/office/drawing/2015/06/chart">
            <c:ext xmlns:c16="http://schemas.microsoft.com/office/drawing/2014/chart" uri="{C3380CC4-5D6E-409C-BE32-E72D297353CC}">
              <c16:uniqueId val="{00000009-F20C-4579-B633-64EEA6E05C17}"/>
            </c:ext>
          </c:extLst>
        </c:ser>
        <c:dLbls>
          <c:showLegendKey val="0"/>
          <c:showVal val="0"/>
          <c:showCatName val="0"/>
          <c:showSerName val="0"/>
          <c:showPercent val="0"/>
          <c:showBubbleSize val="0"/>
        </c:dLbls>
        <c:gapWidth val="150"/>
        <c:overlap val="100"/>
        <c:axId val="489016752"/>
        <c:axId val="489017136"/>
      </c:barChart>
      <c:catAx>
        <c:axId val="48901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9017136"/>
        <c:crosses val="autoZero"/>
        <c:auto val="1"/>
        <c:lblAlgn val="ctr"/>
        <c:lblOffset val="100"/>
        <c:tickLblSkip val="1"/>
        <c:tickMarkSkip val="1"/>
        <c:noMultiLvlLbl val="0"/>
      </c:catAx>
      <c:valAx>
        <c:axId val="489017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016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784</c:v>
                </c:pt>
                <c:pt idx="5">
                  <c:v>800</c:v>
                </c:pt>
                <c:pt idx="8">
                  <c:v>783</c:v>
                </c:pt>
                <c:pt idx="11">
                  <c:v>942</c:v>
                </c:pt>
                <c:pt idx="14">
                  <c:v>884</c:v>
                </c:pt>
              </c:numCache>
            </c:numRef>
          </c:val>
          <c:extLst xmlns:c16r2="http://schemas.microsoft.com/office/drawing/2015/06/chart">
            <c:ext xmlns:c16="http://schemas.microsoft.com/office/drawing/2014/chart" uri="{C3380CC4-5D6E-409C-BE32-E72D297353CC}">
              <c16:uniqueId val="{00000000-0E09-4C68-8DC5-DDB695BA699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E09-4C68-8DC5-DDB695BA699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0E09-4C68-8DC5-DDB695BA699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66</c:v>
                </c:pt>
                <c:pt idx="3">
                  <c:v>53</c:v>
                </c:pt>
                <c:pt idx="6">
                  <c:v>40</c:v>
                </c:pt>
                <c:pt idx="9">
                  <c:v>3</c:v>
                </c:pt>
                <c:pt idx="12">
                  <c:v>5</c:v>
                </c:pt>
              </c:numCache>
            </c:numRef>
          </c:val>
          <c:extLst xmlns:c16r2="http://schemas.microsoft.com/office/drawing/2015/06/chart">
            <c:ext xmlns:c16="http://schemas.microsoft.com/office/drawing/2014/chart" uri="{C3380CC4-5D6E-409C-BE32-E72D297353CC}">
              <c16:uniqueId val="{00000003-0E09-4C68-8DC5-DDB695BA699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191</c:v>
                </c:pt>
                <c:pt idx="3">
                  <c:v>134</c:v>
                </c:pt>
                <c:pt idx="6">
                  <c:v>132</c:v>
                </c:pt>
                <c:pt idx="9">
                  <c:v>149</c:v>
                </c:pt>
                <c:pt idx="12">
                  <c:v>144</c:v>
                </c:pt>
              </c:numCache>
            </c:numRef>
          </c:val>
          <c:extLst xmlns:c16r2="http://schemas.microsoft.com/office/drawing/2015/06/chart">
            <c:ext xmlns:c16="http://schemas.microsoft.com/office/drawing/2014/chart" uri="{C3380CC4-5D6E-409C-BE32-E72D297353CC}">
              <c16:uniqueId val="{00000004-0E09-4C68-8DC5-DDB695BA699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E09-4C68-8DC5-DDB695BA699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E09-4C68-8DC5-DDB695BA699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856</c:v>
                </c:pt>
                <c:pt idx="3">
                  <c:v>933</c:v>
                </c:pt>
                <c:pt idx="6">
                  <c:v>948</c:v>
                </c:pt>
                <c:pt idx="9">
                  <c:v>1130</c:v>
                </c:pt>
                <c:pt idx="12">
                  <c:v>1077</c:v>
                </c:pt>
              </c:numCache>
            </c:numRef>
          </c:val>
          <c:extLst xmlns:c16r2="http://schemas.microsoft.com/office/drawing/2015/06/chart">
            <c:ext xmlns:c16="http://schemas.microsoft.com/office/drawing/2014/chart" uri="{C3380CC4-5D6E-409C-BE32-E72D297353CC}">
              <c16:uniqueId val="{00000007-0E09-4C68-8DC5-DDB695BA6990}"/>
            </c:ext>
          </c:extLst>
        </c:ser>
        <c:dLbls>
          <c:showLegendKey val="0"/>
          <c:showVal val="0"/>
          <c:showCatName val="0"/>
          <c:showSerName val="0"/>
          <c:showPercent val="0"/>
          <c:showBubbleSize val="0"/>
        </c:dLbls>
        <c:gapWidth val="100"/>
        <c:overlap val="100"/>
        <c:axId val="490242496"/>
        <c:axId val="490242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329</c:v>
                </c:pt>
                <c:pt idx="2">
                  <c:v>#N/A</c:v>
                </c:pt>
                <c:pt idx="3">
                  <c:v>#N/A</c:v>
                </c:pt>
                <c:pt idx="4">
                  <c:v>320</c:v>
                </c:pt>
                <c:pt idx="5">
                  <c:v>#N/A</c:v>
                </c:pt>
                <c:pt idx="6">
                  <c:v>#N/A</c:v>
                </c:pt>
                <c:pt idx="7">
                  <c:v>337</c:v>
                </c:pt>
                <c:pt idx="8">
                  <c:v>#N/A</c:v>
                </c:pt>
                <c:pt idx="9">
                  <c:v>#N/A</c:v>
                </c:pt>
                <c:pt idx="10">
                  <c:v>340</c:v>
                </c:pt>
                <c:pt idx="11">
                  <c:v>#N/A</c:v>
                </c:pt>
                <c:pt idx="12">
                  <c:v>#N/A</c:v>
                </c:pt>
                <c:pt idx="13">
                  <c:v>342</c:v>
                </c:pt>
                <c:pt idx="14">
                  <c:v>#N/A</c:v>
                </c:pt>
              </c:numCache>
            </c:numRef>
          </c:val>
          <c:smooth val="0"/>
          <c:extLst xmlns:c16r2="http://schemas.microsoft.com/office/drawing/2015/06/chart">
            <c:ext xmlns:c16="http://schemas.microsoft.com/office/drawing/2014/chart" uri="{C3380CC4-5D6E-409C-BE32-E72D297353CC}">
              <c16:uniqueId val="{00000008-0E09-4C68-8DC5-DDB695BA6990}"/>
            </c:ext>
          </c:extLst>
        </c:ser>
        <c:dLbls>
          <c:showLegendKey val="0"/>
          <c:showVal val="0"/>
          <c:showCatName val="0"/>
          <c:showSerName val="0"/>
          <c:showPercent val="0"/>
          <c:showBubbleSize val="0"/>
        </c:dLbls>
        <c:marker val="1"/>
        <c:smooth val="0"/>
        <c:axId val="490242496"/>
        <c:axId val="490242880"/>
      </c:lineChart>
      <c:catAx>
        <c:axId val="49024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0242880"/>
        <c:crosses val="autoZero"/>
        <c:auto val="1"/>
        <c:lblAlgn val="ctr"/>
        <c:lblOffset val="100"/>
        <c:tickLblSkip val="1"/>
        <c:tickMarkSkip val="1"/>
        <c:noMultiLvlLbl val="0"/>
      </c:catAx>
      <c:valAx>
        <c:axId val="490242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242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8249</c:v>
                </c:pt>
                <c:pt idx="5">
                  <c:v>8227</c:v>
                </c:pt>
                <c:pt idx="8">
                  <c:v>8158</c:v>
                </c:pt>
                <c:pt idx="11">
                  <c:v>8037</c:v>
                </c:pt>
                <c:pt idx="14">
                  <c:v>8094</c:v>
                </c:pt>
              </c:numCache>
            </c:numRef>
          </c:val>
          <c:extLst xmlns:c16r2="http://schemas.microsoft.com/office/drawing/2015/06/chart">
            <c:ext xmlns:c16="http://schemas.microsoft.com/office/drawing/2014/chart" uri="{C3380CC4-5D6E-409C-BE32-E72D297353CC}">
              <c16:uniqueId val="{00000000-51ED-416F-A887-EAC12C3ACB9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1285</c:v>
                </c:pt>
                <c:pt idx="5">
                  <c:v>1119</c:v>
                </c:pt>
                <c:pt idx="8">
                  <c:v>958</c:v>
                </c:pt>
                <c:pt idx="11">
                  <c:v>845</c:v>
                </c:pt>
                <c:pt idx="14">
                  <c:v>880</c:v>
                </c:pt>
              </c:numCache>
            </c:numRef>
          </c:val>
          <c:extLst xmlns:c16r2="http://schemas.microsoft.com/office/drawing/2015/06/chart">
            <c:ext xmlns:c16="http://schemas.microsoft.com/office/drawing/2014/chart" uri="{C3380CC4-5D6E-409C-BE32-E72D297353CC}">
              <c16:uniqueId val="{00000001-51ED-416F-A887-EAC12C3ACB9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6960</c:v>
                </c:pt>
                <c:pt idx="5">
                  <c:v>7025</c:v>
                </c:pt>
                <c:pt idx="8">
                  <c:v>6968</c:v>
                </c:pt>
                <c:pt idx="11">
                  <c:v>6875</c:v>
                </c:pt>
                <c:pt idx="14">
                  <c:v>6887</c:v>
                </c:pt>
              </c:numCache>
            </c:numRef>
          </c:val>
          <c:extLst xmlns:c16r2="http://schemas.microsoft.com/office/drawing/2015/06/chart">
            <c:ext xmlns:c16="http://schemas.microsoft.com/office/drawing/2014/chart" uri="{C3380CC4-5D6E-409C-BE32-E72D297353CC}">
              <c16:uniqueId val="{00000002-51ED-416F-A887-EAC12C3ACB9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1ED-416F-A887-EAC12C3ACB9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1ED-416F-A887-EAC12C3ACB9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544</c:v>
                </c:pt>
              </c:numCache>
            </c:numRef>
          </c:val>
          <c:extLst xmlns:c16r2="http://schemas.microsoft.com/office/drawing/2015/06/chart">
            <c:ext xmlns:c16="http://schemas.microsoft.com/office/drawing/2014/chart" uri="{C3380CC4-5D6E-409C-BE32-E72D297353CC}">
              <c16:uniqueId val="{00000005-51ED-416F-A887-EAC12C3ACB9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1030</c:v>
                </c:pt>
                <c:pt idx="3">
                  <c:v>1058</c:v>
                </c:pt>
                <c:pt idx="6">
                  <c:v>998</c:v>
                </c:pt>
                <c:pt idx="9">
                  <c:v>938</c:v>
                </c:pt>
                <c:pt idx="12">
                  <c:v>965</c:v>
                </c:pt>
              </c:numCache>
            </c:numRef>
          </c:val>
          <c:extLst xmlns:c16r2="http://schemas.microsoft.com/office/drawing/2015/06/chart">
            <c:ext xmlns:c16="http://schemas.microsoft.com/office/drawing/2014/chart" uri="{C3380CC4-5D6E-409C-BE32-E72D297353CC}">
              <c16:uniqueId val="{00000006-51ED-416F-A887-EAC12C3ACB9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98</c:v>
                </c:pt>
                <c:pt idx="3">
                  <c:v>46</c:v>
                </c:pt>
                <c:pt idx="6">
                  <c:v>22</c:v>
                </c:pt>
                <c:pt idx="9">
                  <c:v>20</c:v>
                </c:pt>
                <c:pt idx="12">
                  <c:v>17</c:v>
                </c:pt>
              </c:numCache>
            </c:numRef>
          </c:val>
          <c:extLst xmlns:c16r2="http://schemas.microsoft.com/office/drawing/2015/06/chart">
            <c:ext xmlns:c16="http://schemas.microsoft.com/office/drawing/2014/chart" uri="{C3380CC4-5D6E-409C-BE32-E72D297353CC}">
              <c16:uniqueId val="{00000007-51ED-416F-A887-EAC12C3ACB9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3131</c:v>
                </c:pt>
                <c:pt idx="3">
                  <c:v>3351</c:v>
                </c:pt>
                <c:pt idx="6">
                  <c:v>3431</c:v>
                </c:pt>
                <c:pt idx="9">
                  <c:v>3475</c:v>
                </c:pt>
                <c:pt idx="12">
                  <c:v>3517</c:v>
                </c:pt>
              </c:numCache>
            </c:numRef>
          </c:val>
          <c:extLst xmlns:c16r2="http://schemas.microsoft.com/office/drawing/2015/06/chart">
            <c:ext xmlns:c16="http://schemas.microsoft.com/office/drawing/2014/chart" uri="{C3380CC4-5D6E-409C-BE32-E72D297353CC}">
              <c16:uniqueId val="{00000008-51ED-416F-A887-EAC12C3ACB9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51ED-416F-A887-EAC12C3ACB9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9958</c:v>
                </c:pt>
                <c:pt idx="3">
                  <c:v>9678</c:v>
                </c:pt>
                <c:pt idx="6">
                  <c:v>9320</c:v>
                </c:pt>
                <c:pt idx="9">
                  <c:v>8927</c:v>
                </c:pt>
                <c:pt idx="12">
                  <c:v>8878</c:v>
                </c:pt>
              </c:numCache>
            </c:numRef>
          </c:val>
          <c:extLst xmlns:c16r2="http://schemas.microsoft.com/office/drawing/2015/06/chart">
            <c:ext xmlns:c16="http://schemas.microsoft.com/office/drawing/2014/chart" uri="{C3380CC4-5D6E-409C-BE32-E72D297353CC}">
              <c16:uniqueId val="{0000000A-51ED-416F-A887-EAC12C3ACB91}"/>
            </c:ext>
          </c:extLst>
        </c:ser>
        <c:dLbls>
          <c:showLegendKey val="0"/>
          <c:showVal val="0"/>
          <c:showCatName val="0"/>
          <c:showSerName val="0"/>
          <c:showPercent val="0"/>
          <c:showBubbleSize val="0"/>
        </c:dLbls>
        <c:gapWidth val="100"/>
        <c:overlap val="100"/>
        <c:axId val="485256040"/>
        <c:axId val="490244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1ED-416F-A887-EAC12C3ACB91}"/>
            </c:ext>
          </c:extLst>
        </c:ser>
        <c:dLbls>
          <c:showLegendKey val="0"/>
          <c:showVal val="0"/>
          <c:showCatName val="0"/>
          <c:showSerName val="0"/>
          <c:showPercent val="0"/>
          <c:showBubbleSize val="0"/>
        </c:dLbls>
        <c:marker val="1"/>
        <c:smooth val="0"/>
        <c:axId val="485256040"/>
        <c:axId val="490244976"/>
      </c:lineChart>
      <c:catAx>
        <c:axId val="485256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0244976"/>
        <c:crosses val="autoZero"/>
        <c:auto val="1"/>
        <c:lblAlgn val="ctr"/>
        <c:lblOffset val="100"/>
        <c:tickLblSkip val="1"/>
        <c:tickMarkSkip val="1"/>
        <c:noMultiLvlLbl val="0"/>
      </c:catAx>
      <c:valAx>
        <c:axId val="490244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256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1257</c:v>
                </c:pt>
                <c:pt idx="1">
                  <c:v>1108</c:v>
                </c:pt>
                <c:pt idx="2">
                  <c:v>1009</c:v>
                </c:pt>
              </c:numCache>
            </c:numRef>
          </c:val>
          <c:extLst xmlns:c16r2="http://schemas.microsoft.com/office/drawing/2015/06/chart">
            <c:ext xmlns:c16="http://schemas.microsoft.com/office/drawing/2014/chart" uri="{C3380CC4-5D6E-409C-BE32-E72D297353CC}">
              <c16:uniqueId val="{00000000-6355-4E1C-A029-51F17D54238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623</c:v>
                </c:pt>
                <c:pt idx="1">
                  <c:v>536</c:v>
                </c:pt>
                <c:pt idx="2">
                  <c:v>458</c:v>
                </c:pt>
              </c:numCache>
            </c:numRef>
          </c:val>
          <c:extLst xmlns:c16r2="http://schemas.microsoft.com/office/drawing/2015/06/chart">
            <c:ext xmlns:c16="http://schemas.microsoft.com/office/drawing/2014/chart" uri="{C3380CC4-5D6E-409C-BE32-E72D297353CC}">
              <c16:uniqueId val="{00000001-6355-4E1C-A029-51F17D54238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5071</c:v>
                </c:pt>
                <c:pt idx="1">
                  <c:v>5214</c:v>
                </c:pt>
                <c:pt idx="2">
                  <c:v>5360</c:v>
                </c:pt>
              </c:numCache>
            </c:numRef>
          </c:val>
          <c:extLst xmlns:c16r2="http://schemas.microsoft.com/office/drawing/2015/06/chart">
            <c:ext xmlns:c16="http://schemas.microsoft.com/office/drawing/2014/chart" uri="{C3380CC4-5D6E-409C-BE32-E72D297353CC}">
              <c16:uniqueId val="{00000002-6355-4E1C-A029-51F17D542388}"/>
            </c:ext>
          </c:extLst>
        </c:ser>
        <c:dLbls>
          <c:showLegendKey val="0"/>
          <c:showVal val="0"/>
          <c:showCatName val="0"/>
          <c:showSerName val="0"/>
          <c:showPercent val="0"/>
          <c:showBubbleSize val="0"/>
        </c:dLbls>
        <c:gapWidth val="120"/>
        <c:overlap val="100"/>
        <c:axId val="494314032"/>
        <c:axId val="494314416"/>
      </c:barChart>
      <c:catAx>
        <c:axId val="49431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4314416"/>
        <c:crosses val="autoZero"/>
        <c:auto val="1"/>
        <c:lblAlgn val="ctr"/>
        <c:lblOffset val="100"/>
        <c:tickLblSkip val="1"/>
        <c:tickMarkSkip val="1"/>
        <c:noMultiLvlLbl val="0"/>
      </c:catAx>
      <c:valAx>
        <c:axId val="4943144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4314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6FC-4B43-99C3-AA978980081C}"/>
                </c:ext>
                <c:ext xmlns:c15="http://schemas.microsoft.com/office/drawing/2012/chart" uri="{CE6537A1-D6FC-4f65-9D91-7224C49458BB}">
                  <c15:dlblFieldTable>
                    <c15:dlblFTEntry>
                      <c15:txfldGUID>{66B8A88E-F659-4E29-A0B9-2F1AE0D5FBE9}</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6FC-4B43-99C3-AA978980081C}"/>
                </c:ext>
                <c:ext xmlns:c15="http://schemas.microsoft.com/office/drawing/2012/chart" uri="{CE6537A1-D6FC-4f65-9D91-7224C49458BB}">
                  <c15:dlblFieldTable>
                    <c15:dlblFTEntry>
                      <c15:txfldGUID>{CCFE841F-2643-4D89-832E-3323C79BE987}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6FC-4B43-99C3-AA978980081C}"/>
                </c:ext>
                <c:ext xmlns:c15="http://schemas.microsoft.com/office/drawing/2012/chart" uri="{CE6537A1-D6FC-4f65-9D91-7224C49458BB}">
                  <c15:dlblFieldTable>
                    <c15:dlblFTEntry>
                      <c15:txfldGUID>{62890768-7548-4AFD-BC25-8DD03C7D488A}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6FC-4B43-99C3-AA978980081C}"/>
                </c:ext>
                <c:ext xmlns:c15="http://schemas.microsoft.com/office/drawing/2012/chart" uri="{CE6537A1-D6FC-4f65-9D91-7224C49458BB}">
                  <c15:dlblFieldTable>
                    <c15:dlblFTEntry>
                      <c15:txfldGUID>{318C7E04-880C-466E-BD69-7E40DB8F8B4C}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6FC-4B43-99C3-AA978980081C}"/>
                </c:ext>
                <c:ext xmlns:c15="http://schemas.microsoft.com/office/drawing/2012/chart" uri="{CE6537A1-D6FC-4f65-9D91-7224C49458BB}">
                  <c15:dlblFieldTable>
                    <c15:dlblFTEntry>
                      <c15:txfldGUID>{32DAF595-CCAA-4F70-9175-4B8130A0C0AB}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6FC-4B43-99C3-AA978980081C}"/>
                </c:ext>
                <c:ext xmlns:c15="http://schemas.microsoft.com/office/drawing/2012/chart" uri="{CE6537A1-D6FC-4f65-9D91-7224C49458BB}">
                  <c15:dlblFieldTable>
                    <c15:dlblFTEntry>
                      <c15:txfldGUID>{B4725757-65EF-41F5-BCFA-348A93674FE5}</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6FC-4B43-99C3-AA978980081C}"/>
                </c:ext>
                <c:ext xmlns:c15="http://schemas.microsoft.com/office/drawing/2012/chart" uri="{CE6537A1-D6FC-4f65-9D91-7224C49458BB}">
                  <c15:dlblFieldTable>
                    <c15:dlblFTEntry>
                      <c15:txfldGUID>{C7EBF119-9DB4-4FF5-8372-93E16E8F2477}</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6FC-4B43-99C3-AA978980081C}"/>
                </c:ext>
                <c:ext xmlns:c15="http://schemas.microsoft.com/office/drawing/2012/chart" uri="{CE6537A1-D6FC-4f65-9D91-7224C49458BB}">
                  <c15:dlblFieldTable>
                    <c15:dlblFTEntry>
                      <c15:txfldGUID>{FF936325-7CBD-4814-A00B-DDA0D2E099DD}</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6FC-4B43-99C3-AA978980081C}"/>
                </c:ext>
                <c:ext xmlns:c15="http://schemas.microsoft.com/office/drawing/2012/chart" uri="{CE6537A1-D6FC-4f65-9D91-7224C49458BB}">
                  <c15:dlblFieldTable>
                    <c15:dlblFTEntry>
                      <c15:txfldGUID>{388B432F-58BB-4B03-9265-B8B3FABABBCC}</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70.2</c:v>
                </c:pt>
                <c:pt idx="8">
                  <c:v>72</c:v>
                </c:pt>
                <c:pt idx="16">
                  <c:v>73.7</c:v>
                </c:pt>
                <c:pt idx="24">
                  <c:v>75.2</c:v>
                </c:pt>
                <c:pt idx="32">
                  <c:v>76.400000000000006</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56FC-4B43-99C3-AA978980081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6FC-4B43-99C3-AA978980081C}"/>
                </c:ext>
                <c:ext xmlns:c15="http://schemas.microsoft.com/office/drawing/2012/chart" uri="{CE6537A1-D6FC-4f65-9D91-7224C49458BB}">
                  <c15:dlblFieldTable>
                    <c15:dlblFTEntry>
                      <c15:txfldGUID>{2199B1F8-F89B-49A3-A380-A3779E0B49E5}</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6FC-4B43-99C3-AA978980081C}"/>
                </c:ext>
                <c:ext xmlns:c15="http://schemas.microsoft.com/office/drawing/2012/chart" uri="{CE6537A1-D6FC-4f65-9D91-7224C49458BB}">
                  <c15:dlblFieldTable>
                    <c15:dlblFTEntry>
                      <c15:txfldGUID>{86A18904-4EB9-41C7-8750-AF846772E14A}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6FC-4B43-99C3-AA978980081C}"/>
                </c:ext>
                <c:ext xmlns:c15="http://schemas.microsoft.com/office/drawing/2012/chart" uri="{CE6537A1-D6FC-4f65-9D91-7224C49458BB}">
                  <c15:dlblFieldTable>
                    <c15:dlblFTEntry>
                      <c15:txfldGUID>{39658469-8B21-4C3E-8642-EB37590B3BB5}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6FC-4B43-99C3-AA978980081C}"/>
                </c:ext>
                <c:ext xmlns:c15="http://schemas.microsoft.com/office/drawing/2012/chart" uri="{CE6537A1-D6FC-4f65-9D91-7224C49458BB}">
                  <c15:dlblFieldTable>
                    <c15:dlblFTEntry>
                      <c15:txfldGUID>{9E5F168B-AD7B-4E20-A60A-63C9F3F7F69E}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6FC-4B43-99C3-AA978980081C}"/>
                </c:ext>
                <c:ext xmlns:c15="http://schemas.microsoft.com/office/drawing/2012/chart" uri="{CE6537A1-D6FC-4f65-9D91-7224C49458BB}">
                  <c15:dlblFieldTable>
                    <c15:dlblFTEntry>
                      <c15:txfldGUID>{3F6172CB-B303-4D4D-BAD3-8B4185C488A5}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6FC-4B43-99C3-AA978980081C}"/>
                </c:ext>
                <c:ext xmlns:c15="http://schemas.microsoft.com/office/drawing/2012/chart" uri="{CE6537A1-D6FC-4f65-9D91-7224C49458BB}">
                  <c15:dlblFieldTable>
                    <c15:dlblFTEntry>
                      <c15:txfldGUID>{390F2D1E-06C3-4C5B-85BC-F66412FA1353}</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6FC-4B43-99C3-AA978980081C}"/>
                </c:ext>
                <c:ext xmlns:c15="http://schemas.microsoft.com/office/drawing/2012/chart" uri="{CE6537A1-D6FC-4f65-9D91-7224C49458BB}">
                  <c15:dlblFieldTable>
                    <c15:dlblFTEntry>
                      <c15:txfldGUID>{843F19BA-EED2-4331-BADF-A246528CB301}</c15:txfldGUID>
                      <c15:f>公会計指標分析・財政指標組合せ分析表!$CF$50</c15:f>
                      <c15:dlblFieldTableCache>
                        <c:ptCount val="1"/>
                        <c:pt idx="0">
                          <c:v>H29</c:v>
                        </c:pt>
                      </c15:dlblFieldTableCache>
                    </c15:dlblFTEntry>
                  </c15:dlblFieldTable>
                  <c15:showDataLabelsRange val="0"/>
                </c:ext>
              </c:extLst>
            </c:dLbl>
            <c:dLbl>
              <c:idx val="24"/>
              <c:layout>
                <c:manualLayout>
                  <c:x val="-3.3651710965491792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6FC-4B43-99C3-AA978980081C}"/>
                </c:ext>
                <c:ext xmlns:c15="http://schemas.microsoft.com/office/drawing/2012/chart" uri="{CE6537A1-D6FC-4f65-9D91-7224C49458BB}">
                  <c15:dlblFieldTable>
                    <c15:dlblFTEntry>
                      <c15:txfldGUID>{98614BC3-1623-49B4-89B0-11FD843859D0}</c15:txfldGUID>
                      <c15:f>公会計指標分析・財政指標組合せ分析表!$CN$50</c15:f>
                      <c15:dlblFieldTableCache>
                        <c:ptCount val="1"/>
                        <c:pt idx="0">
                          <c:v>H30</c:v>
                        </c:pt>
                      </c15:dlblFieldTableCache>
                    </c15:dlblFTEntry>
                  </c15:dlblFieldTable>
                  <c15:showDataLabelsRange val="0"/>
                </c:ext>
              </c:extLst>
            </c:dLbl>
            <c:dLbl>
              <c:idx val="32"/>
              <c:layout>
                <c:manualLayout>
                  <c:x val="-3.0509240154314669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6FC-4B43-99C3-AA978980081C}"/>
                </c:ext>
                <c:ext xmlns:c15="http://schemas.microsoft.com/office/drawing/2012/chart" uri="{CE6537A1-D6FC-4f65-9D91-7224C49458BB}">
                  <c15:dlblFieldTable>
                    <c15:dlblFTEntry>
                      <c15:txfldGUID>{96599555-CFD5-4224-8C02-2981609943E3}</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54.1</c:v>
                </c:pt>
                <c:pt idx="8">
                  <c:v>57</c:v>
                </c:pt>
                <c:pt idx="16">
                  <c:v>59.7</c:v>
                </c:pt>
                <c:pt idx="24">
                  <c:v>60</c:v>
                </c:pt>
                <c:pt idx="32">
                  <c:v>60.2</c:v>
                </c:pt>
              </c:numCache>
            </c:numRef>
          </c:xVal>
          <c:yVal>
            <c:numRef>
              <c:f>公会計指標分析・財政指標組合せ分析表!$BP$55:$DC$55</c:f>
              <c:numCache>
                <c:formatCode>#,##0.0;"▲ "#,##0.0</c:formatCode>
                <c:ptCount val="40"/>
                <c:pt idx="0">
                  <c:v>36.5</c:v>
                </c:pt>
                <c:pt idx="8">
                  <c:v>32.9</c:v>
                </c:pt>
                <c:pt idx="16">
                  <c:v>28.5</c:v>
                </c:pt>
                <c:pt idx="24">
                  <c:v>20.5</c:v>
                </c:pt>
                <c:pt idx="32">
                  <c:v>21.4</c:v>
                </c:pt>
              </c:numCache>
            </c:numRef>
          </c:yVal>
          <c:smooth val="0"/>
          <c:extLst xmlns:c16r2="http://schemas.microsoft.com/office/drawing/2015/06/chart">
            <c:ext xmlns:c16="http://schemas.microsoft.com/office/drawing/2014/chart" uri="{C3380CC4-5D6E-409C-BE32-E72D297353CC}">
              <c16:uniqueId val="{00000013-56FC-4B43-99C3-AA978980081C}"/>
            </c:ext>
          </c:extLst>
        </c:ser>
        <c:dLbls>
          <c:showLegendKey val="0"/>
          <c:showVal val="1"/>
          <c:showCatName val="0"/>
          <c:showSerName val="0"/>
          <c:showPercent val="0"/>
          <c:showBubbleSize val="0"/>
        </c:dLbls>
        <c:axId val="484927416"/>
        <c:axId val="493615840"/>
      </c:scatterChart>
      <c:valAx>
        <c:axId val="484927416"/>
        <c:scaling>
          <c:orientation val="minMax"/>
          <c:max val="60.800000000000004"/>
          <c:min val="5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3615840"/>
        <c:crosses val="autoZero"/>
        <c:crossBetween val="midCat"/>
      </c:valAx>
      <c:valAx>
        <c:axId val="493615840"/>
        <c:scaling>
          <c:orientation val="minMax"/>
          <c:max val="40"/>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49274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BD5-4351-9A88-93DB501DD4AB}"/>
                </c:ext>
                <c:ext xmlns:c15="http://schemas.microsoft.com/office/drawing/2012/chart" uri="{CE6537A1-D6FC-4f65-9D91-7224C49458BB}">
                  <c15:dlblFieldTable>
                    <c15:dlblFTEntry>
                      <c15:txfldGUID>{8F975D8A-C825-4763-8E2C-043749C806A2}</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BD5-4351-9A88-93DB501DD4AB}"/>
                </c:ext>
                <c:ext xmlns:c15="http://schemas.microsoft.com/office/drawing/2012/chart" uri="{CE6537A1-D6FC-4f65-9D91-7224C49458BB}">
                  <c15:dlblFieldTable>
                    <c15:dlblFTEntry>
                      <c15:txfldGUID>{31526D41-DE9B-4EE5-B8CA-B4CB29E53BF0}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BD5-4351-9A88-93DB501DD4AB}"/>
                </c:ext>
                <c:ext xmlns:c15="http://schemas.microsoft.com/office/drawing/2012/chart" uri="{CE6537A1-D6FC-4f65-9D91-7224C49458BB}">
                  <c15:dlblFieldTable>
                    <c15:dlblFTEntry>
                      <c15:txfldGUID>{11F822AE-9A84-4325-8862-23B19BD3C0B2}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BD5-4351-9A88-93DB501DD4AB}"/>
                </c:ext>
                <c:ext xmlns:c15="http://schemas.microsoft.com/office/drawing/2012/chart" uri="{CE6537A1-D6FC-4f65-9D91-7224C49458BB}">
                  <c15:dlblFieldTable>
                    <c15:dlblFTEntry>
                      <c15:txfldGUID>{A5F7D46A-60CE-446E-A1CD-A4F6A9348382}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BD5-4351-9A88-93DB501DD4AB}"/>
                </c:ext>
                <c:ext xmlns:c15="http://schemas.microsoft.com/office/drawing/2012/chart" uri="{CE6537A1-D6FC-4f65-9D91-7224C49458BB}">
                  <c15:dlblFieldTable>
                    <c15:dlblFTEntry>
                      <c15:txfldGUID>{AE54EE5D-99E6-4815-93EC-F2DF39D07117}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BD5-4351-9A88-93DB501DD4AB}"/>
                </c:ext>
                <c:ext xmlns:c15="http://schemas.microsoft.com/office/drawing/2012/chart" uri="{CE6537A1-D6FC-4f65-9D91-7224C49458BB}">
                  <c15:dlblFieldTable>
                    <c15:dlblFTEntry>
                      <c15:txfldGUID>{9B20DD32-5FC5-4167-BF4E-F00004938907}</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BD5-4351-9A88-93DB501DD4AB}"/>
                </c:ext>
                <c:ext xmlns:c15="http://schemas.microsoft.com/office/drawing/2012/chart" uri="{CE6537A1-D6FC-4f65-9D91-7224C49458BB}">
                  <c15:dlblFieldTable>
                    <c15:dlblFTEntry>
                      <c15:txfldGUID>{044407B7-B408-412D-B86C-A863B4C2B57F}</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BD5-4351-9A88-93DB501DD4AB}"/>
                </c:ext>
                <c:ext xmlns:c15="http://schemas.microsoft.com/office/drawing/2012/chart" uri="{CE6537A1-D6FC-4f65-9D91-7224C49458BB}">
                  <c15:dlblFieldTable>
                    <c15:dlblFTEntry>
                      <c15:txfldGUID>{557F9154-1CD5-45FA-A69A-EF732945C75C}</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BD5-4351-9A88-93DB501DD4AB}"/>
                </c:ext>
                <c:ext xmlns:c15="http://schemas.microsoft.com/office/drawing/2012/chart" uri="{CE6537A1-D6FC-4f65-9D91-7224C49458BB}">
                  <c15:dlblFieldTable>
                    <c15:dlblFTEntry>
                      <c15:txfldGUID>{1C5CCF44-23C7-43D9-8ABA-C9685B06B754}</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8.3000000000000007</c:v>
                </c:pt>
                <c:pt idx="16">
                  <c:v>8.5</c:v>
                </c:pt>
                <c:pt idx="24">
                  <c:v>8.6</c:v>
                </c:pt>
                <c:pt idx="32">
                  <c:v>8.6999999999999993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2BD5-4351-9A88-93DB501DD4A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BD5-4351-9A88-93DB501DD4AB}"/>
                </c:ext>
                <c:ext xmlns:c15="http://schemas.microsoft.com/office/drawing/2012/chart" uri="{CE6537A1-D6FC-4f65-9D91-7224C49458BB}">
                  <c15:dlblFieldTable>
                    <c15:dlblFTEntry>
                      <c15:txfldGUID>{DF6602BE-A0D4-4EF9-B316-185AE1E6BB6F}</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BD5-4351-9A88-93DB501DD4AB}"/>
                </c:ext>
                <c:ext xmlns:c15="http://schemas.microsoft.com/office/drawing/2012/chart" uri="{CE6537A1-D6FC-4f65-9D91-7224C49458BB}">
                  <c15:dlblFieldTable>
                    <c15:dlblFTEntry>
                      <c15:txfldGUID>{FFADA37B-4E33-44A5-A03E-D7F5C2084BC2}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BD5-4351-9A88-93DB501DD4AB}"/>
                </c:ext>
                <c:ext xmlns:c15="http://schemas.microsoft.com/office/drawing/2012/chart" uri="{CE6537A1-D6FC-4f65-9D91-7224C49458BB}">
                  <c15:dlblFieldTable>
                    <c15:dlblFTEntry>
                      <c15:txfldGUID>{AE69093F-E5EE-42BC-9D21-4CF1CE568EE3}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BD5-4351-9A88-93DB501DD4AB}"/>
                </c:ext>
                <c:ext xmlns:c15="http://schemas.microsoft.com/office/drawing/2012/chart" uri="{CE6537A1-D6FC-4f65-9D91-7224C49458BB}">
                  <c15:dlblFieldTable>
                    <c15:dlblFTEntry>
                      <c15:txfldGUID>{E9076F65-F084-4423-9EB4-12AE1881EF76}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BD5-4351-9A88-93DB501DD4AB}"/>
                </c:ext>
                <c:ext xmlns:c15="http://schemas.microsoft.com/office/drawing/2012/chart" uri="{CE6537A1-D6FC-4f65-9D91-7224C49458BB}">
                  <c15:dlblFieldTable>
                    <c15:dlblFTEntry>
                      <c15:txfldGUID>{5EFCF980-A17B-497D-BB27-2EDA7E51C56B}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BD5-4351-9A88-93DB501DD4AB}"/>
                </c:ext>
                <c:ext xmlns:c15="http://schemas.microsoft.com/office/drawing/2012/chart" uri="{CE6537A1-D6FC-4f65-9D91-7224C49458BB}">
                  <c15:dlblFieldTable>
                    <c15:dlblFTEntry>
                      <c15:txfldGUID>{F94A25D0-EF47-456E-961B-F4085772E3EF}</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BD5-4351-9A88-93DB501DD4AB}"/>
                </c:ext>
                <c:ext xmlns:c15="http://schemas.microsoft.com/office/drawing/2012/chart" uri="{CE6537A1-D6FC-4f65-9D91-7224C49458BB}">
                  <c15:dlblFieldTable>
                    <c15:dlblFTEntry>
                      <c15:txfldGUID>{A277A03C-E0AA-47B1-A382-1649C45FADEF}</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BD5-4351-9A88-93DB501DD4AB}"/>
                </c:ext>
                <c:ext xmlns:c15="http://schemas.microsoft.com/office/drawing/2012/chart" uri="{CE6537A1-D6FC-4f65-9D91-7224C49458BB}">
                  <c15:dlblFieldTable>
                    <c15:dlblFTEntry>
                      <c15:txfldGUID>{0F779968-604E-40D0-8DD1-F0F286D8C90D}</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BD5-4351-9A88-93DB501DD4AB}"/>
                </c:ext>
                <c:ext xmlns:c15="http://schemas.microsoft.com/office/drawing/2012/chart" uri="{CE6537A1-D6FC-4f65-9D91-7224C49458BB}">
                  <c15:dlblFieldTable>
                    <c15:dlblFTEntry>
                      <c15:txfldGUID>{74D2B563-C6DC-48A2-9136-9B38D2DDFF07}</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7.9</c:v>
                </c:pt>
                <c:pt idx="32">
                  <c:v>7.7</c:v>
                </c:pt>
              </c:numCache>
            </c:numRef>
          </c:xVal>
          <c:yVal>
            <c:numRef>
              <c:f>公会計指標分析・財政指標組合せ分析表!$BP$77:$DC$77</c:f>
              <c:numCache>
                <c:formatCode>#,##0.0;"▲ "#,##0.0</c:formatCode>
                <c:ptCount val="40"/>
                <c:pt idx="0">
                  <c:v>36.5</c:v>
                </c:pt>
                <c:pt idx="8">
                  <c:v>32.9</c:v>
                </c:pt>
                <c:pt idx="16">
                  <c:v>28.5</c:v>
                </c:pt>
                <c:pt idx="24">
                  <c:v>20.5</c:v>
                </c:pt>
                <c:pt idx="32">
                  <c:v>21.4</c:v>
                </c:pt>
              </c:numCache>
            </c:numRef>
          </c:yVal>
          <c:smooth val="0"/>
          <c:extLst xmlns:c16r2="http://schemas.microsoft.com/office/drawing/2015/06/chart">
            <c:ext xmlns:c16="http://schemas.microsoft.com/office/drawing/2014/chart" uri="{C3380CC4-5D6E-409C-BE32-E72D297353CC}">
              <c16:uniqueId val="{00000013-2BD5-4351-9A88-93DB501DD4AB}"/>
            </c:ext>
          </c:extLst>
        </c:ser>
        <c:dLbls>
          <c:showLegendKey val="0"/>
          <c:showVal val="1"/>
          <c:showCatName val="0"/>
          <c:showSerName val="0"/>
          <c:showPercent val="0"/>
          <c:showBubbleSize val="0"/>
        </c:dLbls>
        <c:axId val="493846416"/>
        <c:axId val="493929984"/>
      </c:scatterChart>
      <c:valAx>
        <c:axId val="493846416"/>
        <c:scaling>
          <c:orientation val="minMax"/>
          <c:max val="9.1999999999999993"/>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3929984"/>
        <c:crosses val="autoZero"/>
        <c:crossBetween val="midCat"/>
      </c:valAx>
      <c:valAx>
        <c:axId val="493929984"/>
        <c:scaling>
          <c:orientation val="minMax"/>
          <c:max val="40"/>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38464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福岡県鞍手町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　元利償還金等は前年と比較して</a:t>
          </a:r>
          <a:r>
            <a:rPr kumimoji="1" lang="en-US" altLang="ja-JP" sz="1300">
              <a:solidFill>
                <a:sysClr val="windowText" lastClr="000000"/>
              </a:solidFill>
              <a:latin typeface="ＭＳ ゴシック" pitchFamily="49" charset="-128"/>
              <a:ea typeface="ＭＳ ゴシック" pitchFamily="49" charset="-128"/>
            </a:rPr>
            <a:t>56</a:t>
          </a:r>
          <a:r>
            <a:rPr kumimoji="1" lang="ja-JP" altLang="en-US" sz="1300">
              <a:solidFill>
                <a:sysClr val="windowText" lastClr="000000"/>
              </a:solidFill>
              <a:latin typeface="ＭＳ ゴシック" pitchFamily="49" charset="-128"/>
              <a:ea typeface="ＭＳ ゴシック" pitchFamily="49" charset="-128"/>
            </a:rPr>
            <a:t>百万円の減、算入公債費等も</a:t>
          </a:r>
          <a:r>
            <a:rPr kumimoji="1" lang="en-US" altLang="ja-JP" sz="1300">
              <a:solidFill>
                <a:sysClr val="windowText" lastClr="000000"/>
              </a:solidFill>
              <a:latin typeface="ＭＳ ゴシック" pitchFamily="49" charset="-128"/>
              <a:ea typeface="ＭＳ ゴシック" pitchFamily="49" charset="-128"/>
            </a:rPr>
            <a:t>58</a:t>
          </a:r>
          <a:r>
            <a:rPr kumimoji="1" lang="ja-JP" altLang="en-US" sz="1300">
              <a:solidFill>
                <a:sysClr val="windowText" lastClr="000000"/>
              </a:solidFill>
              <a:latin typeface="ＭＳ ゴシック" pitchFamily="49" charset="-128"/>
              <a:ea typeface="ＭＳ ゴシック" pitchFamily="49" charset="-128"/>
            </a:rPr>
            <a:t>百万円の減、実質公債費比率の分子は前年度と比較して</a:t>
          </a:r>
          <a:r>
            <a:rPr kumimoji="1" lang="en-US" altLang="ja-JP" sz="1300">
              <a:solidFill>
                <a:sysClr val="windowText" lastClr="000000"/>
              </a:solidFill>
              <a:latin typeface="ＭＳ ゴシック" pitchFamily="49" charset="-128"/>
              <a:ea typeface="ＭＳ ゴシック" pitchFamily="49" charset="-128"/>
            </a:rPr>
            <a:t>2</a:t>
          </a:r>
          <a:r>
            <a:rPr kumimoji="1" lang="ja-JP" altLang="en-US" sz="1300">
              <a:solidFill>
                <a:sysClr val="windowText" lastClr="000000"/>
              </a:solidFill>
              <a:latin typeface="ＭＳ ゴシック" pitchFamily="49" charset="-128"/>
              <a:ea typeface="ＭＳ ゴシック" pitchFamily="49" charset="-128"/>
            </a:rPr>
            <a:t>百万円の増となっている。今後も本町の財政規模並びに実質公債費比率等への影響を勘案しながら計画性のある起債発行に努める。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福岡県鞍手町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将来負担額は前年と比較して</a:t>
          </a:r>
          <a:r>
            <a:rPr kumimoji="1" lang="en-US" altLang="ja-JP" sz="1400">
              <a:solidFill>
                <a:sysClr val="windowText" lastClr="000000"/>
              </a:solidFill>
              <a:latin typeface="ＭＳ ゴシック" pitchFamily="49" charset="-128"/>
              <a:ea typeface="ＭＳ ゴシック" pitchFamily="49" charset="-128"/>
            </a:rPr>
            <a:t>560,609</a:t>
          </a:r>
          <a:r>
            <a:rPr kumimoji="1" lang="ja-JP" altLang="en-US" sz="1400">
              <a:solidFill>
                <a:sysClr val="windowText" lastClr="000000"/>
              </a:solidFill>
              <a:latin typeface="ＭＳ ゴシック" pitchFamily="49" charset="-128"/>
              <a:ea typeface="ＭＳ ゴシック" pitchFamily="49" charset="-128"/>
            </a:rPr>
            <a:t>千円の増、将来負担額から控除される充当可能財源等も</a:t>
          </a:r>
          <a:r>
            <a:rPr kumimoji="1" lang="en-US" altLang="ja-JP" sz="1400">
              <a:solidFill>
                <a:sysClr val="windowText" lastClr="000000"/>
              </a:solidFill>
              <a:latin typeface="ＭＳ ゴシック" pitchFamily="49" charset="-128"/>
              <a:ea typeface="ＭＳ ゴシック" pitchFamily="49" charset="-128"/>
            </a:rPr>
            <a:t>103,561</a:t>
          </a:r>
          <a:r>
            <a:rPr kumimoji="1" lang="ja-JP" altLang="en-US" sz="1400">
              <a:solidFill>
                <a:sysClr val="windowText" lastClr="000000"/>
              </a:solidFill>
              <a:latin typeface="ＭＳ ゴシック" pitchFamily="49" charset="-128"/>
              <a:ea typeface="ＭＳ ゴシック" pitchFamily="49" charset="-128"/>
            </a:rPr>
            <a:t>千円の増となっている。</a:t>
          </a:r>
        </a:p>
        <a:p>
          <a:r>
            <a:rPr kumimoji="1" lang="ja-JP" altLang="en-US" sz="1400">
              <a:solidFill>
                <a:sysClr val="windowText" lastClr="000000"/>
              </a:solidFill>
              <a:latin typeface="ＭＳ ゴシック" pitchFamily="49" charset="-128"/>
              <a:ea typeface="ＭＳ ゴシック" pitchFamily="49" charset="-128"/>
            </a:rPr>
            <a:t>　今後も将来への負担を少しでも軽減できるよう、新規事業の実施等についての将来負担を見据え、財政の健全化を図っていく。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福岡県鞍手町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・庁舎等建設準備財源として公共施設等整備基金に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百万円を積み立てた一方、元利償還金の年度間の負担を平準化するため減債基金を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百万円取り崩したこと、公共施設等整備基金への積立財源が不足したことなどにより財政調整基金を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百万円を取り崩したこと等により、基金全体としては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・財政調整基金は、経済事情の著しい変動、災害により生じた経費等により財源が著しく不足する場合は取り崩すとこととしている。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・その他の基金は、中期的に大幅に増減することはないと見込んでいる。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・かんがい施設維持管理運営基金：農業用排水施設（ポンプ場等）の維持管理及び施設更新費</a:t>
          </a:r>
          <a:b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b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・谷山池パイプライン水利施設維持管理運営基金：農業用水利施設の維持管理及び施設更新費</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・公共施設等整備基金：公共施設又は公用施設の整備費及びや大規模な修繕費</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・公共施設等整備基金：庁舎等建設準備財源としてに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百万円を積み立てたことにより増加</a:t>
          </a:r>
          <a:b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b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・過疎地域自立促進特別事業基金：過疎債ソフト基金積立分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百万円を積み立てたことより増加（目的事業への取崩し額は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・その他の特定目的基金は、中期的に大幅に増減することはないと見込んでいる。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・財政調整基金は、前年と比較して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百万円減少した。主な要因は、庁舎等建設事業の関連経費（建設準備財源の積立て等）などにより、一時的な支出に対する財源が不足したことから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百万円を取り崩したことによるものである。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・財政調整基金は、年度間の財源調整機能や予算編成における財源不足への対応も必要なため、概ね</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億円程度の基金残高を維持できるように努める。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・減債基金は、元利償還金の年度間の負担を平準化するため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百万円を取り崩したものである。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・元利償還金の年度間の負担を平準化するため、計画的な減債基金の取崩しを予定している。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15,853
15,652
35.60
7,812,212
7,752,629
46,901
4,605,074
7,420,889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有形固定資産減価償却率は類似団体の中で高い水準にある。令和３年度中に公共施設等総合管理計画及び個別施設計画を改訂することとしており、今後は当該計画に基づき町民一人当たりの公共施設等の延べ床面積が全国平均に近づくよう削減に取り組んでいく。特に、本庁舎を始めとした老朽施設については、更新や集約化・複合化、除却を進めることとしているため、取組の進展に伴って有形固定資産減価償却率が次第に低下していく見通しである。</a:t>
          </a:r>
        </a:p>
        <a:p>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34</xdr:row>
      <xdr:rowOff>151342</xdr:rowOff>
    </xdr:to>
    <xdr:cxnSp macro="">
      <xdr:nvCxnSpPr>
        <xdr:cNvPr id="75" name="直線コネクタ 74"/>
        <xdr:cNvCxnSpPr/>
      </xdr:nvCxnSpPr>
      <xdr:spPr>
        <a:xfrm flipV="1">
          <a:off x="4760595" y="5348817"/>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155169</xdr:rowOff>
    </xdr:from>
    <xdr:ext cx="405111" cy="259045"/>
    <xdr:sp macro="" textlink="">
      <xdr:nvSpPr>
        <xdr:cNvPr id="76" name="有形固定資産減価償却率最小値テキスト"/>
        <xdr:cNvSpPr txBox="1"/>
      </xdr:nvSpPr>
      <xdr:spPr>
        <a:xfrm>
          <a:off x="4813300" y="675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151342</xdr:rowOff>
    </xdr:from>
    <xdr:to>
      <xdr:col>23</xdr:col>
      <xdr:colOff>174625</xdr:colOff>
      <xdr:row>34</xdr:row>
      <xdr:rowOff>151342</xdr:rowOff>
    </xdr:to>
    <xdr:cxnSp macro="">
      <xdr:nvCxnSpPr>
        <xdr:cNvPr id="77" name="直線コネクタ 76"/>
        <xdr:cNvCxnSpPr/>
      </xdr:nvCxnSpPr>
      <xdr:spPr>
        <a:xfrm>
          <a:off x="4673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78" name="有形固定資産減価償却率最大値テキスト"/>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79" name="直線コネクタ 78"/>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96749</xdr:rowOff>
    </xdr:from>
    <xdr:ext cx="405111" cy="259045"/>
    <xdr:sp macro="" textlink="">
      <xdr:nvSpPr>
        <xdr:cNvPr id="80" name="有形固定資産減価償却率平均値テキスト"/>
        <xdr:cNvSpPr txBox="1"/>
      </xdr:nvSpPr>
      <xdr:spPr>
        <a:xfrm>
          <a:off x="4813300" y="58403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81" name="フローチャート: 判断 80"/>
        <xdr:cNvSpPr/>
      </xdr:nvSpPr>
      <xdr:spPr>
        <a:xfrm>
          <a:off x="47117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82" name="フローチャート: 判断 81"/>
        <xdr:cNvSpPr/>
      </xdr:nvSpPr>
      <xdr:spPr>
        <a:xfrm>
          <a:off x="4000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83" name="フローチャート: 判断 82"/>
        <xdr:cNvSpPr/>
      </xdr:nvSpPr>
      <xdr:spPr>
        <a:xfrm>
          <a:off x="3238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130175</xdr:rowOff>
    </xdr:from>
    <xdr:to>
      <xdr:col>11</xdr:col>
      <xdr:colOff>187325</xdr:colOff>
      <xdr:row>30</xdr:row>
      <xdr:rowOff>60325</xdr:rowOff>
    </xdr:to>
    <xdr:sp macro="" textlink="">
      <xdr:nvSpPr>
        <xdr:cNvPr id="84" name="フローチャート: 判断 83"/>
        <xdr:cNvSpPr/>
      </xdr:nvSpPr>
      <xdr:spPr>
        <a:xfrm>
          <a:off x="2476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25823</xdr:rowOff>
    </xdr:from>
    <xdr:to>
      <xdr:col>7</xdr:col>
      <xdr:colOff>187325</xdr:colOff>
      <xdr:row>29</xdr:row>
      <xdr:rowOff>127423</xdr:rowOff>
    </xdr:to>
    <xdr:sp macro="" textlink="">
      <xdr:nvSpPr>
        <xdr:cNvPr id="85" name="フローチャート: 判断 84"/>
        <xdr:cNvSpPr/>
      </xdr:nvSpPr>
      <xdr:spPr>
        <a:xfrm>
          <a:off x="1714500" y="576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142452</xdr:rowOff>
    </xdr:from>
    <xdr:to>
      <xdr:col>23</xdr:col>
      <xdr:colOff>136525</xdr:colOff>
      <xdr:row>34</xdr:row>
      <xdr:rowOff>72602</xdr:rowOff>
    </xdr:to>
    <xdr:sp macro="" textlink="">
      <xdr:nvSpPr>
        <xdr:cNvPr id="91" name="楕円 90"/>
        <xdr:cNvSpPr/>
      </xdr:nvSpPr>
      <xdr:spPr>
        <a:xfrm>
          <a:off x="4711700" y="657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120879</xdr:rowOff>
    </xdr:from>
    <xdr:ext cx="405111" cy="259045"/>
    <xdr:sp macro="" textlink="">
      <xdr:nvSpPr>
        <xdr:cNvPr id="92" name="有形固定資産減価償却率該当値テキスト"/>
        <xdr:cNvSpPr txBox="1"/>
      </xdr:nvSpPr>
      <xdr:spPr>
        <a:xfrm>
          <a:off x="4813300" y="655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99271</xdr:rowOff>
    </xdr:from>
    <xdr:to>
      <xdr:col>19</xdr:col>
      <xdr:colOff>187325</xdr:colOff>
      <xdr:row>34</xdr:row>
      <xdr:rowOff>29421</xdr:rowOff>
    </xdr:to>
    <xdr:sp macro="" textlink="">
      <xdr:nvSpPr>
        <xdr:cNvPr id="93" name="楕円 92"/>
        <xdr:cNvSpPr/>
      </xdr:nvSpPr>
      <xdr:spPr>
        <a:xfrm>
          <a:off x="4000500" y="652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150071</xdr:rowOff>
    </xdr:from>
    <xdr:to>
      <xdr:col>23</xdr:col>
      <xdr:colOff>85725</xdr:colOff>
      <xdr:row>34</xdr:row>
      <xdr:rowOff>21802</xdr:rowOff>
    </xdr:to>
    <xdr:cxnSp macro="">
      <xdr:nvCxnSpPr>
        <xdr:cNvPr id="94" name="直線コネクタ 93"/>
        <xdr:cNvCxnSpPr/>
      </xdr:nvCxnSpPr>
      <xdr:spPr>
        <a:xfrm>
          <a:off x="4051300" y="6579446"/>
          <a:ext cx="7112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45297</xdr:rowOff>
    </xdr:from>
    <xdr:to>
      <xdr:col>15</xdr:col>
      <xdr:colOff>187325</xdr:colOff>
      <xdr:row>33</xdr:row>
      <xdr:rowOff>146896</xdr:rowOff>
    </xdr:to>
    <xdr:sp macro="" textlink="">
      <xdr:nvSpPr>
        <xdr:cNvPr id="95" name="楕円 94"/>
        <xdr:cNvSpPr/>
      </xdr:nvSpPr>
      <xdr:spPr>
        <a:xfrm>
          <a:off x="3238500" y="64746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96096</xdr:rowOff>
    </xdr:from>
    <xdr:to>
      <xdr:col>19</xdr:col>
      <xdr:colOff>136525</xdr:colOff>
      <xdr:row>33</xdr:row>
      <xdr:rowOff>150071</xdr:rowOff>
    </xdr:to>
    <xdr:cxnSp macro="">
      <xdr:nvCxnSpPr>
        <xdr:cNvPr id="96" name="直線コネクタ 95"/>
        <xdr:cNvCxnSpPr/>
      </xdr:nvCxnSpPr>
      <xdr:spPr>
        <a:xfrm>
          <a:off x="3289300" y="6525471"/>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155575</xdr:rowOff>
    </xdr:from>
    <xdr:to>
      <xdr:col>11</xdr:col>
      <xdr:colOff>187325</xdr:colOff>
      <xdr:row>33</xdr:row>
      <xdr:rowOff>85725</xdr:rowOff>
    </xdr:to>
    <xdr:sp macro="" textlink="">
      <xdr:nvSpPr>
        <xdr:cNvPr id="97" name="楕円 96"/>
        <xdr:cNvSpPr/>
      </xdr:nvSpPr>
      <xdr:spPr>
        <a:xfrm>
          <a:off x="2476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34925</xdr:rowOff>
    </xdr:from>
    <xdr:to>
      <xdr:col>15</xdr:col>
      <xdr:colOff>136525</xdr:colOff>
      <xdr:row>33</xdr:row>
      <xdr:rowOff>96096</xdr:rowOff>
    </xdr:to>
    <xdr:cxnSp macro="">
      <xdr:nvCxnSpPr>
        <xdr:cNvPr id="98" name="直線コネクタ 97"/>
        <xdr:cNvCxnSpPr/>
      </xdr:nvCxnSpPr>
      <xdr:spPr>
        <a:xfrm>
          <a:off x="2527300" y="6464300"/>
          <a:ext cx="7620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90805</xdr:rowOff>
    </xdr:from>
    <xdr:to>
      <xdr:col>7</xdr:col>
      <xdr:colOff>187325</xdr:colOff>
      <xdr:row>33</xdr:row>
      <xdr:rowOff>20955</xdr:rowOff>
    </xdr:to>
    <xdr:sp macro="" textlink="">
      <xdr:nvSpPr>
        <xdr:cNvPr id="99" name="楕円 98"/>
        <xdr:cNvSpPr/>
      </xdr:nvSpPr>
      <xdr:spPr>
        <a:xfrm>
          <a:off x="1714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141605</xdr:rowOff>
    </xdr:from>
    <xdr:to>
      <xdr:col>11</xdr:col>
      <xdr:colOff>136525</xdr:colOff>
      <xdr:row>33</xdr:row>
      <xdr:rowOff>34925</xdr:rowOff>
    </xdr:to>
    <xdr:cxnSp macro="">
      <xdr:nvCxnSpPr>
        <xdr:cNvPr id="100" name="直線コネクタ 99"/>
        <xdr:cNvCxnSpPr/>
      </xdr:nvCxnSpPr>
      <xdr:spPr>
        <a:xfrm>
          <a:off x="1765300" y="6399530"/>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13352</xdr:rowOff>
    </xdr:from>
    <xdr:ext cx="405111" cy="259045"/>
    <xdr:sp macro="" textlink="">
      <xdr:nvSpPr>
        <xdr:cNvPr id="101" name="n_1aveValue有形固定資産減価償却率"/>
        <xdr:cNvSpPr txBox="1"/>
      </xdr:nvSpPr>
      <xdr:spPr>
        <a:xfrm>
          <a:off x="38360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2557</xdr:rowOff>
    </xdr:from>
    <xdr:ext cx="405111" cy="259045"/>
    <xdr:sp macro="" textlink="">
      <xdr:nvSpPr>
        <xdr:cNvPr id="102" name="n_2aveValue有形固定資産減価償却率"/>
        <xdr:cNvSpPr txBox="1"/>
      </xdr:nvSpPr>
      <xdr:spPr>
        <a:xfrm>
          <a:off x="3086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76852</xdr:rowOff>
    </xdr:from>
    <xdr:ext cx="405111" cy="259045"/>
    <xdr:sp macro="" textlink="">
      <xdr:nvSpPr>
        <xdr:cNvPr id="103" name="n_3aveValue有形固定資産減価償却率"/>
        <xdr:cNvSpPr txBox="1"/>
      </xdr:nvSpPr>
      <xdr:spPr>
        <a:xfrm>
          <a:off x="2324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143950</xdr:rowOff>
    </xdr:from>
    <xdr:ext cx="405111" cy="259045"/>
    <xdr:sp macro="" textlink="">
      <xdr:nvSpPr>
        <xdr:cNvPr id="104" name="n_4aveValue有形固定資産減価償却率"/>
        <xdr:cNvSpPr txBox="1"/>
      </xdr:nvSpPr>
      <xdr:spPr>
        <a:xfrm>
          <a:off x="1562744" y="5544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20548</xdr:rowOff>
    </xdr:from>
    <xdr:ext cx="405111" cy="259045"/>
    <xdr:sp macro="" textlink="">
      <xdr:nvSpPr>
        <xdr:cNvPr id="105" name="n_1mainValue有形固定資産減価償却率"/>
        <xdr:cNvSpPr txBox="1"/>
      </xdr:nvSpPr>
      <xdr:spPr>
        <a:xfrm>
          <a:off x="3836044" y="6621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138023</xdr:rowOff>
    </xdr:from>
    <xdr:ext cx="405111" cy="259045"/>
    <xdr:sp macro="" textlink="">
      <xdr:nvSpPr>
        <xdr:cNvPr id="106" name="n_2mainValue有形固定資産減価償却率"/>
        <xdr:cNvSpPr txBox="1"/>
      </xdr:nvSpPr>
      <xdr:spPr>
        <a:xfrm>
          <a:off x="3086744" y="6567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76852</xdr:rowOff>
    </xdr:from>
    <xdr:ext cx="405111" cy="259045"/>
    <xdr:sp macro="" textlink="">
      <xdr:nvSpPr>
        <xdr:cNvPr id="107" name="n_3mainValue有形固定資産減価償却率"/>
        <xdr:cNvSpPr txBox="1"/>
      </xdr:nvSpPr>
      <xdr:spPr>
        <a:xfrm>
          <a:off x="2324744"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12082</xdr:rowOff>
    </xdr:from>
    <xdr:ext cx="405111" cy="259045"/>
    <xdr:sp macro="" textlink="">
      <xdr:nvSpPr>
        <xdr:cNvPr id="108" name="n_4mainValue有形固定資産減価償却率"/>
        <xdr:cNvSpPr txBox="1"/>
      </xdr:nvSpPr>
      <xdr:spPr>
        <a:xfrm>
          <a:off x="1562744" y="644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類似団体平均をやや上回り、全国平均、県平均を大きく下回っている状況である。今後は、老朽施設更新等の事業の実施に伴い地方債の発行が一時的に増加することから、将来負担額も増加し、債務償還比率は増加する見通しであるため、町民税等の徴収業務の更なる強化等による経常一般財源の増加や計画的な人事管理による人件費の抑制等の経常経費の削減に取り組んでいく必要がある。</a:t>
          </a:r>
        </a:p>
        <a:p>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5" name="直線コネクタ 124"/>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6" name="テキスト ボックス 125"/>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7" name="直線コネクタ 126"/>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8" name="テキスト ボックス 127"/>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9" name="直線コネクタ 128"/>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0" name="テキスト ボックス 129"/>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1" name="直線コネクタ 130"/>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2" name="テキスト ボックス 131"/>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81707</xdr:rowOff>
    </xdr:to>
    <xdr:cxnSp macro="">
      <xdr:nvCxnSpPr>
        <xdr:cNvPr id="135" name="直線コネクタ 134"/>
        <xdr:cNvCxnSpPr/>
      </xdr:nvCxnSpPr>
      <xdr:spPr>
        <a:xfrm flipV="1">
          <a:off x="14793595" y="5384800"/>
          <a:ext cx="1269" cy="129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85534</xdr:rowOff>
    </xdr:from>
    <xdr:ext cx="560923" cy="259045"/>
    <xdr:sp macro="" textlink="">
      <xdr:nvSpPr>
        <xdr:cNvPr id="136" name="債務償還比率最小値テキスト"/>
        <xdr:cNvSpPr txBox="1"/>
      </xdr:nvSpPr>
      <xdr:spPr>
        <a:xfrm>
          <a:off x="14846300" y="66863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81707</xdr:rowOff>
    </xdr:from>
    <xdr:to>
      <xdr:col>76</xdr:col>
      <xdr:colOff>111125</xdr:colOff>
      <xdr:row>34</xdr:row>
      <xdr:rowOff>81707</xdr:rowOff>
    </xdr:to>
    <xdr:cxnSp macro="">
      <xdr:nvCxnSpPr>
        <xdr:cNvPr id="137" name="直線コネクタ 136"/>
        <xdr:cNvCxnSpPr/>
      </xdr:nvCxnSpPr>
      <xdr:spPr>
        <a:xfrm>
          <a:off x="14706600" y="6682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8"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9" name="直線コネクタ 138"/>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122221</xdr:rowOff>
    </xdr:from>
    <xdr:ext cx="469744" cy="259045"/>
    <xdr:sp macro="" textlink="">
      <xdr:nvSpPr>
        <xdr:cNvPr id="140" name="債務償還比率平均値テキスト"/>
        <xdr:cNvSpPr txBox="1"/>
      </xdr:nvSpPr>
      <xdr:spPr>
        <a:xfrm>
          <a:off x="14846300" y="5694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99344</xdr:rowOff>
    </xdr:from>
    <xdr:to>
      <xdr:col>76</xdr:col>
      <xdr:colOff>73025</xdr:colOff>
      <xdr:row>30</xdr:row>
      <xdr:rowOff>29494</xdr:rowOff>
    </xdr:to>
    <xdr:sp macro="" textlink="">
      <xdr:nvSpPr>
        <xdr:cNvPr id="141" name="フローチャート: 判断 140"/>
        <xdr:cNvSpPr/>
      </xdr:nvSpPr>
      <xdr:spPr>
        <a:xfrm>
          <a:off x="147447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79395</xdr:rowOff>
    </xdr:from>
    <xdr:to>
      <xdr:col>72</xdr:col>
      <xdr:colOff>123825</xdr:colOff>
      <xdr:row>30</xdr:row>
      <xdr:rowOff>9545</xdr:rowOff>
    </xdr:to>
    <xdr:sp macro="" textlink="">
      <xdr:nvSpPr>
        <xdr:cNvPr id="142" name="フローチャート: 判断 141"/>
        <xdr:cNvSpPr/>
      </xdr:nvSpPr>
      <xdr:spPr>
        <a:xfrm>
          <a:off x="14033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88204</xdr:rowOff>
    </xdr:from>
    <xdr:to>
      <xdr:col>68</xdr:col>
      <xdr:colOff>123825</xdr:colOff>
      <xdr:row>30</xdr:row>
      <xdr:rowOff>18354</xdr:rowOff>
    </xdr:to>
    <xdr:sp macro="" textlink="">
      <xdr:nvSpPr>
        <xdr:cNvPr id="143" name="フローチャート: 判断 142"/>
        <xdr:cNvSpPr/>
      </xdr:nvSpPr>
      <xdr:spPr>
        <a:xfrm>
          <a:off x="13271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103403</xdr:rowOff>
    </xdr:from>
    <xdr:to>
      <xdr:col>64</xdr:col>
      <xdr:colOff>123825</xdr:colOff>
      <xdr:row>30</xdr:row>
      <xdr:rowOff>33553</xdr:rowOff>
    </xdr:to>
    <xdr:sp macro="" textlink="">
      <xdr:nvSpPr>
        <xdr:cNvPr id="144" name="フローチャート: 判断 143"/>
        <xdr:cNvSpPr/>
      </xdr:nvSpPr>
      <xdr:spPr>
        <a:xfrm>
          <a:off x="12509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72659</xdr:rowOff>
    </xdr:from>
    <xdr:to>
      <xdr:col>60</xdr:col>
      <xdr:colOff>123825</xdr:colOff>
      <xdr:row>30</xdr:row>
      <xdr:rowOff>2809</xdr:rowOff>
    </xdr:to>
    <xdr:sp macro="" textlink="">
      <xdr:nvSpPr>
        <xdr:cNvPr id="145" name="フローチャート: 判断 144"/>
        <xdr:cNvSpPr/>
      </xdr:nvSpPr>
      <xdr:spPr>
        <a:xfrm>
          <a:off x="11747500" y="581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108326</xdr:rowOff>
    </xdr:from>
    <xdr:to>
      <xdr:col>76</xdr:col>
      <xdr:colOff>73025</xdr:colOff>
      <xdr:row>30</xdr:row>
      <xdr:rowOff>38476</xdr:rowOff>
    </xdr:to>
    <xdr:sp macro="" textlink="">
      <xdr:nvSpPr>
        <xdr:cNvPr id="151" name="楕円 150"/>
        <xdr:cNvSpPr/>
      </xdr:nvSpPr>
      <xdr:spPr>
        <a:xfrm>
          <a:off x="14744700" y="585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86753</xdr:rowOff>
    </xdr:from>
    <xdr:ext cx="469744" cy="259045"/>
    <xdr:sp macro="" textlink="">
      <xdr:nvSpPr>
        <xdr:cNvPr id="152" name="債務償還比率該当値テキスト"/>
        <xdr:cNvSpPr txBox="1"/>
      </xdr:nvSpPr>
      <xdr:spPr>
        <a:xfrm>
          <a:off x="14846300" y="583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52796</xdr:rowOff>
    </xdr:from>
    <xdr:to>
      <xdr:col>72</xdr:col>
      <xdr:colOff>123825</xdr:colOff>
      <xdr:row>29</xdr:row>
      <xdr:rowOff>154396</xdr:rowOff>
    </xdr:to>
    <xdr:sp macro="" textlink="">
      <xdr:nvSpPr>
        <xdr:cNvPr id="153" name="楕円 152"/>
        <xdr:cNvSpPr/>
      </xdr:nvSpPr>
      <xdr:spPr>
        <a:xfrm>
          <a:off x="14033500" y="579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103596</xdr:rowOff>
    </xdr:from>
    <xdr:to>
      <xdr:col>76</xdr:col>
      <xdr:colOff>22225</xdr:colOff>
      <xdr:row>29</xdr:row>
      <xdr:rowOff>159126</xdr:rowOff>
    </xdr:to>
    <xdr:cxnSp macro="">
      <xdr:nvCxnSpPr>
        <xdr:cNvPr id="154" name="直線コネクタ 153"/>
        <xdr:cNvCxnSpPr/>
      </xdr:nvCxnSpPr>
      <xdr:spPr>
        <a:xfrm>
          <a:off x="14084300" y="5847171"/>
          <a:ext cx="711200" cy="5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4409</xdr:rowOff>
    </xdr:from>
    <xdr:to>
      <xdr:col>68</xdr:col>
      <xdr:colOff>123825</xdr:colOff>
      <xdr:row>30</xdr:row>
      <xdr:rowOff>106009</xdr:rowOff>
    </xdr:to>
    <xdr:sp macro="" textlink="">
      <xdr:nvSpPr>
        <xdr:cNvPr id="155" name="楕円 154"/>
        <xdr:cNvSpPr/>
      </xdr:nvSpPr>
      <xdr:spPr>
        <a:xfrm>
          <a:off x="13271500" y="591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103596</xdr:rowOff>
    </xdr:from>
    <xdr:to>
      <xdr:col>72</xdr:col>
      <xdr:colOff>73025</xdr:colOff>
      <xdr:row>30</xdr:row>
      <xdr:rowOff>55209</xdr:rowOff>
    </xdr:to>
    <xdr:cxnSp macro="">
      <xdr:nvCxnSpPr>
        <xdr:cNvPr id="156" name="直線コネクタ 155"/>
        <xdr:cNvCxnSpPr/>
      </xdr:nvCxnSpPr>
      <xdr:spPr>
        <a:xfrm flipV="1">
          <a:off x="13322300" y="5847171"/>
          <a:ext cx="762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124475</xdr:rowOff>
    </xdr:from>
    <xdr:to>
      <xdr:col>64</xdr:col>
      <xdr:colOff>123825</xdr:colOff>
      <xdr:row>30</xdr:row>
      <xdr:rowOff>54625</xdr:rowOff>
    </xdr:to>
    <xdr:sp macro="" textlink="">
      <xdr:nvSpPr>
        <xdr:cNvPr id="157" name="楕円 156"/>
        <xdr:cNvSpPr/>
      </xdr:nvSpPr>
      <xdr:spPr>
        <a:xfrm>
          <a:off x="12509500" y="586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3825</xdr:rowOff>
    </xdr:from>
    <xdr:to>
      <xdr:col>68</xdr:col>
      <xdr:colOff>73025</xdr:colOff>
      <xdr:row>30</xdr:row>
      <xdr:rowOff>55209</xdr:rowOff>
    </xdr:to>
    <xdr:cxnSp macro="">
      <xdr:nvCxnSpPr>
        <xdr:cNvPr id="158" name="直線コネクタ 157"/>
        <xdr:cNvCxnSpPr/>
      </xdr:nvCxnSpPr>
      <xdr:spPr>
        <a:xfrm>
          <a:off x="12560300" y="5918850"/>
          <a:ext cx="762000" cy="5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115753</xdr:rowOff>
    </xdr:from>
    <xdr:to>
      <xdr:col>60</xdr:col>
      <xdr:colOff>123825</xdr:colOff>
      <xdr:row>30</xdr:row>
      <xdr:rowOff>45903</xdr:rowOff>
    </xdr:to>
    <xdr:sp macro="" textlink="">
      <xdr:nvSpPr>
        <xdr:cNvPr id="159" name="楕円 158"/>
        <xdr:cNvSpPr/>
      </xdr:nvSpPr>
      <xdr:spPr>
        <a:xfrm>
          <a:off x="11747500" y="585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166553</xdr:rowOff>
    </xdr:from>
    <xdr:to>
      <xdr:col>64</xdr:col>
      <xdr:colOff>73025</xdr:colOff>
      <xdr:row>30</xdr:row>
      <xdr:rowOff>3825</xdr:rowOff>
    </xdr:to>
    <xdr:cxnSp macro="">
      <xdr:nvCxnSpPr>
        <xdr:cNvPr id="160" name="直線コネクタ 159"/>
        <xdr:cNvCxnSpPr/>
      </xdr:nvCxnSpPr>
      <xdr:spPr>
        <a:xfrm>
          <a:off x="11798300" y="5910128"/>
          <a:ext cx="762000" cy="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672</xdr:rowOff>
    </xdr:from>
    <xdr:ext cx="469744" cy="259045"/>
    <xdr:sp macro="" textlink="">
      <xdr:nvSpPr>
        <xdr:cNvPr id="161" name="n_1aveValue債務償還比率"/>
        <xdr:cNvSpPr txBox="1"/>
      </xdr:nvSpPr>
      <xdr:spPr>
        <a:xfrm>
          <a:off x="13836727" y="591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34881</xdr:rowOff>
    </xdr:from>
    <xdr:ext cx="469744" cy="259045"/>
    <xdr:sp macro="" textlink="">
      <xdr:nvSpPr>
        <xdr:cNvPr id="162" name="n_2aveValue債務償還比率"/>
        <xdr:cNvSpPr txBox="1"/>
      </xdr:nvSpPr>
      <xdr:spPr>
        <a:xfrm>
          <a:off x="13087427" y="560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50080</xdr:rowOff>
    </xdr:from>
    <xdr:ext cx="469744" cy="259045"/>
    <xdr:sp macro="" textlink="">
      <xdr:nvSpPr>
        <xdr:cNvPr id="163" name="n_3aveValue債務償還比率"/>
        <xdr:cNvSpPr txBox="1"/>
      </xdr:nvSpPr>
      <xdr:spPr>
        <a:xfrm>
          <a:off x="12325427" y="562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19336</xdr:rowOff>
    </xdr:from>
    <xdr:ext cx="469744" cy="259045"/>
    <xdr:sp macro="" textlink="">
      <xdr:nvSpPr>
        <xdr:cNvPr id="164" name="n_4aveValue債務償還比率"/>
        <xdr:cNvSpPr txBox="1"/>
      </xdr:nvSpPr>
      <xdr:spPr>
        <a:xfrm>
          <a:off x="11563427" y="559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170923</xdr:rowOff>
    </xdr:from>
    <xdr:ext cx="469744" cy="259045"/>
    <xdr:sp macro="" textlink="">
      <xdr:nvSpPr>
        <xdr:cNvPr id="165" name="n_1mainValue債務償還比率"/>
        <xdr:cNvSpPr txBox="1"/>
      </xdr:nvSpPr>
      <xdr:spPr>
        <a:xfrm>
          <a:off x="13836727" y="557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97136</xdr:rowOff>
    </xdr:from>
    <xdr:ext cx="469744" cy="259045"/>
    <xdr:sp macro="" textlink="">
      <xdr:nvSpPr>
        <xdr:cNvPr id="166" name="n_2mainValue債務償還比率"/>
        <xdr:cNvSpPr txBox="1"/>
      </xdr:nvSpPr>
      <xdr:spPr>
        <a:xfrm>
          <a:off x="13087427" y="601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45752</xdr:rowOff>
    </xdr:from>
    <xdr:ext cx="469744" cy="259045"/>
    <xdr:sp macro="" textlink="">
      <xdr:nvSpPr>
        <xdr:cNvPr id="167" name="n_3mainValue債務償還比率"/>
        <xdr:cNvSpPr txBox="1"/>
      </xdr:nvSpPr>
      <xdr:spPr>
        <a:xfrm>
          <a:off x="12325427" y="596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37030</xdr:rowOff>
    </xdr:from>
    <xdr:ext cx="469744" cy="259045"/>
    <xdr:sp macro="" textlink="">
      <xdr:nvSpPr>
        <xdr:cNvPr id="168" name="n_4mainValue債務償還比率"/>
        <xdr:cNvSpPr txBox="1"/>
      </xdr:nvSpPr>
      <xdr:spPr>
        <a:xfrm>
          <a:off x="11563427" y="595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15,853
15,652
35.60
7,812,212
7,752,629
46,901
4,605,074
7,420,889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xdr:cNvCxnSpPr/>
      </xdr:nvCxnSpPr>
      <xdr:spPr>
        <a:xfrm flipV="1">
          <a:off x="46348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xdr:cNvSpPr txBox="1"/>
      </xdr:nvSpPr>
      <xdr:spPr>
        <a:xfrm>
          <a:off x="4673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xdr:cNvCxnSpPr/>
      </xdr:nvCxnSpPr>
      <xdr:spPr>
        <a:xfrm>
          <a:off x="4546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154957</xdr:rowOff>
    </xdr:from>
    <xdr:ext cx="405111" cy="259045"/>
    <xdr:sp macro="" textlink="">
      <xdr:nvSpPr>
        <xdr:cNvPr id="62" name="【道路】&#10;有形固定資産減価償却率平均値テキスト"/>
        <xdr:cNvSpPr txBox="1"/>
      </xdr:nvSpPr>
      <xdr:spPr>
        <a:xfrm>
          <a:off x="4673600" y="632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154940</xdr:rowOff>
    </xdr:from>
    <xdr:to>
      <xdr:col>6</xdr:col>
      <xdr:colOff>38100</xdr:colOff>
      <xdr:row>37</xdr:row>
      <xdr:rowOff>85090</xdr:rowOff>
    </xdr:to>
    <xdr:sp macro="" textlink="">
      <xdr:nvSpPr>
        <xdr:cNvPr id="67" name="フローチャート: 判断 66"/>
        <xdr:cNvSpPr/>
      </xdr:nvSpPr>
      <xdr:spPr>
        <a:xfrm>
          <a:off x="1079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25400</xdr:rowOff>
    </xdr:from>
    <xdr:to>
      <xdr:col>24</xdr:col>
      <xdr:colOff>114300</xdr:colOff>
      <xdr:row>40</xdr:row>
      <xdr:rowOff>127000</xdr:rowOff>
    </xdr:to>
    <xdr:sp macro="" textlink="">
      <xdr:nvSpPr>
        <xdr:cNvPr id="73" name="楕円 72"/>
        <xdr:cNvSpPr/>
      </xdr:nvSpPr>
      <xdr:spPr>
        <a:xfrm>
          <a:off x="4584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3827</xdr:rowOff>
    </xdr:from>
    <xdr:ext cx="405111" cy="259045"/>
    <xdr:sp macro="" textlink="">
      <xdr:nvSpPr>
        <xdr:cNvPr id="74" name="【道路】&#10;有形固定資産減価償却率該当値テキスト"/>
        <xdr:cNvSpPr txBox="1"/>
      </xdr:nvSpPr>
      <xdr:spPr>
        <a:xfrm>
          <a:off x="4673600"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170180</xdr:rowOff>
    </xdr:from>
    <xdr:to>
      <xdr:col>20</xdr:col>
      <xdr:colOff>38100</xdr:colOff>
      <xdr:row>40</xdr:row>
      <xdr:rowOff>100330</xdr:rowOff>
    </xdr:to>
    <xdr:sp macro="" textlink="">
      <xdr:nvSpPr>
        <xdr:cNvPr id="75" name="楕円 74"/>
        <xdr:cNvSpPr/>
      </xdr:nvSpPr>
      <xdr:spPr>
        <a:xfrm>
          <a:off x="3746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49530</xdr:rowOff>
    </xdr:from>
    <xdr:to>
      <xdr:col>24</xdr:col>
      <xdr:colOff>63500</xdr:colOff>
      <xdr:row>40</xdr:row>
      <xdr:rowOff>76200</xdr:rowOff>
    </xdr:to>
    <xdr:cxnSp macro="">
      <xdr:nvCxnSpPr>
        <xdr:cNvPr id="76" name="直線コネクタ 75"/>
        <xdr:cNvCxnSpPr/>
      </xdr:nvCxnSpPr>
      <xdr:spPr>
        <a:xfrm>
          <a:off x="3797300" y="69075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132080</xdr:rowOff>
    </xdr:from>
    <xdr:to>
      <xdr:col>15</xdr:col>
      <xdr:colOff>101600</xdr:colOff>
      <xdr:row>40</xdr:row>
      <xdr:rowOff>62230</xdr:rowOff>
    </xdr:to>
    <xdr:sp macro="" textlink="">
      <xdr:nvSpPr>
        <xdr:cNvPr id="77" name="楕円 76"/>
        <xdr:cNvSpPr/>
      </xdr:nvSpPr>
      <xdr:spPr>
        <a:xfrm>
          <a:off x="2857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11430</xdr:rowOff>
    </xdr:from>
    <xdr:to>
      <xdr:col>19</xdr:col>
      <xdr:colOff>177800</xdr:colOff>
      <xdr:row>40</xdr:row>
      <xdr:rowOff>49530</xdr:rowOff>
    </xdr:to>
    <xdr:cxnSp macro="">
      <xdr:nvCxnSpPr>
        <xdr:cNvPr id="78" name="直線コネクタ 77"/>
        <xdr:cNvCxnSpPr/>
      </xdr:nvCxnSpPr>
      <xdr:spPr>
        <a:xfrm>
          <a:off x="2908300" y="68694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107315</xdr:rowOff>
    </xdr:from>
    <xdr:to>
      <xdr:col>10</xdr:col>
      <xdr:colOff>165100</xdr:colOff>
      <xdr:row>40</xdr:row>
      <xdr:rowOff>37465</xdr:rowOff>
    </xdr:to>
    <xdr:sp macro="" textlink="">
      <xdr:nvSpPr>
        <xdr:cNvPr id="79" name="楕円 78"/>
        <xdr:cNvSpPr/>
      </xdr:nvSpPr>
      <xdr:spPr>
        <a:xfrm>
          <a:off x="19685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158115</xdr:rowOff>
    </xdr:from>
    <xdr:to>
      <xdr:col>15</xdr:col>
      <xdr:colOff>50800</xdr:colOff>
      <xdr:row>40</xdr:row>
      <xdr:rowOff>11430</xdr:rowOff>
    </xdr:to>
    <xdr:cxnSp macro="">
      <xdr:nvCxnSpPr>
        <xdr:cNvPr id="80" name="直線コネクタ 79"/>
        <xdr:cNvCxnSpPr/>
      </xdr:nvCxnSpPr>
      <xdr:spPr>
        <a:xfrm>
          <a:off x="2019300" y="68446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80645</xdr:rowOff>
    </xdr:from>
    <xdr:to>
      <xdr:col>6</xdr:col>
      <xdr:colOff>38100</xdr:colOff>
      <xdr:row>40</xdr:row>
      <xdr:rowOff>10795</xdr:rowOff>
    </xdr:to>
    <xdr:sp macro="" textlink="">
      <xdr:nvSpPr>
        <xdr:cNvPr id="81" name="楕円 80"/>
        <xdr:cNvSpPr/>
      </xdr:nvSpPr>
      <xdr:spPr>
        <a:xfrm>
          <a:off x="1079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131445</xdr:rowOff>
    </xdr:from>
    <xdr:to>
      <xdr:col>10</xdr:col>
      <xdr:colOff>114300</xdr:colOff>
      <xdr:row>39</xdr:row>
      <xdr:rowOff>158115</xdr:rowOff>
    </xdr:to>
    <xdr:cxnSp macro="">
      <xdr:nvCxnSpPr>
        <xdr:cNvPr id="82" name="直線コネクタ 81"/>
        <xdr:cNvCxnSpPr/>
      </xdr:nvCxnSpPr>
      <xdr:spPr>
        <a:xfrm>
          <a:off x="1130300" y="68179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83"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36847</xdr:rowOff>
    </xdr:from>
    <xdr:ext cx="405111" cy="259045"/>
    <xdr:sp macro="" textlink="">
      <xdr:nvSpPr>
        <xdr:cNvPr id="84" name="n_2aveValue【道路】&#10;有形固定資産減価償却率"/>
        <xdr:cNvSpPr txBox="1"/>
      </xdr:nvSpPr>
      <xdr:spPr>
        <a:xfrm>
          <a:off x="2705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85" name="n_3aveValue【道路】&#10;有形固定資産減価償却率"/>
        <xdr:cNvSpPr txBox="1"/>
      </xdr:nvSpPr>
      <xdr:spPr>
        <a:xfrm>
          <a:off x="1816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101617</xdr:rowOff>
    </xdr:from>
    <xdr:ext cx="405111" cy="259045"/>
    <xdr:sp macro="" textlink="">
      <xdr:nvSpPr>
        <xdr:cNvPr id="86" name="n_4aveValue【道路】&#10;有形固定資産減価償却率"/>
        <xdr:cNvSpPr txBox="1"/>
      </xdr:nvSpPr>
      <xdr:spPr>
        <a:xfrm>
          <a:off x="927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91457</xdr:rowOff>
    </xdr:from>
    <xdr:ext cx="405111" cy="259045"/>
    <xdr:sp macro="" textlink="">
      <xdr:nvSpPr>
        <xdr:cNvPr id="87" name="n_1mainValue【道路】&#10;有形固定資産減価償却率"/>
        <xdr:cNvSpPr txBox="1"/>
      </xdr:nvSpPr>
      <xdr:spPr>
        <a:xfrm>
          <a:off x="3582044" y="694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53357</xdr:rowOff>
    </xdr:from>
    <xdr:ext cx="405111" cy="259045"/>
    <xdr:sp macro="" textlink="">
      <xdr:nvSpPr>
        <xdr:cNvPr id="88" name="n_2mainValue【道路】&#10;有形固定資産減価償却率"/>
        <xdr:cNvSpPr txBox="1"/>
      </xdr:nvSpPr>
      <xdr:spPr>
        <a:xfrm>
          <a:off x="2705744" y="691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28592</xdr:rowOff>
    </xdr:from>
    <xdr:ext cx="405111" cy="259045"/>
    <xdr:sp macro="" textlink="">
      <xdr:nvSpPr>
        <xdr:cNvPr id="89" name="n_3mainValue【道路】&#10;有形固定資産減価償却率"/>
        <xdr:cNvSpPr txBox="1"/>
      </xdr:nvSpPr>
      <xdr:spPr>
        <a:xfrm>
          <a:off x="1816744" y="688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1922</xdr:rowOff>
    </xdr:from>
    <xdr:ext cx="405111" cy="259045"/>
    <xdr:sp macro="" textlink="">
      <xdr:nvSpPr>
        <xdr:cNvPr id="90" name="n_4mainValue【道路】&#10;有形固定資産減価償却率"/>
        <xdr:cNvSpPr txBox="1"/>
      </xdr:nvSpPr>
      <xdr:spPr>
        <a:xfrm>
          <a:off x="927744"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12" name="直線コネクタ 111"/>
        <xdr:cNvCxnSpPr/>
      </xdr:nvCxnSpPr>
      <xdr:spPr>
        <a:xfrm flipV="1">
          <a:off x="10476865"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13" name="【道路】&#10;一人当たり延長最小値テキスト"/>
        <xdr:cNvSpPr txBox="1"/>
      </xdr:nvSpPr>
      <xdr:spPr>
        <a:xfrm>
          <a:off x="10515600"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14" name="直線コネクタ 113"/>
        <xdr:cNvCxnSpPr/>
      </xdr:nvCxnSpPr>
      <xdr:spPr>
        <a:xfrm>
          <a:off x="10388600" y="716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15" name="【道路】&#10;一人当たり延長最大値テキスト"/>
        <xdr:cNvSpPr txBox="1"/>
      </xdr:nvSpPr>
      <xdr:spPr>
        <a:xfrm>
          <a:off x="10515600"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16" name="直線コネクタ 115"/>
        <xdr:cNvCxnSpPr/>
      </xdr:nvCxnSpPr>
      <xdr:spPr>
        <a:xfrm>
          <a:off x="10388600" y="576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61338</xdr:rowOff>
    </xdr:from>
    <xdr:ext cx="534377" cy="259045"/>
    <xdr:sp macro="" textlink="">
      <xdr:nvSpPr>
        <xdr:cNvPr id="117" name="【道路】&#10;一人当たり延長平均値テキスト"/>
        <xdr:cNvSpPr txBox="1"/>
      </xdr:nvSpPr>
      <xdr:spPr>
        <a:xfrm>
          <a:off x="10515600" y="691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18" name="フローチャート: 判断 117"/>
        <xdr:cNvSpPr/>
      </xdr:nvSpPr>
      <xdr:spPr>
        <a:xfrm>
          <a:off x="10426700" y="706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19" name="フローチャート: 判断 118"/>
        <xdr:cNvSpPr/>
      </xdr:nvSpPr>
      <xdr:spPr>
        <a:xfrm>
          <a:off x="958850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20" name="フローチャート: 判断 119"/>
        <xdr:cNvSpPr/>
      </xdr:nvSpPr>
      <xdr:spPr>
        <a:xfrm>
          <a:off x="8699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21" name="フローチャート: 判断 120"/>
        <xdr:cNvSpPr/>
      </xdr:nvSpPr>
      <xdr:spPr>
        <a:xfrm>
          <a:off x="7810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25492</xdr:rowOff>
    </xdr:from>
    <xdr:to>
      <xdr:col>36</xdr:col>
      <xdr:colOff>165100</xdr:colOff>
      <xdr:row>41</xdr:row>
      <xdr:rowOff>127092</xdr:rowOff>
    </xdr:to>
    <xdr:sp macro="" textlink="">
      <xdr:nvSpPr>
        <xdr:cNvPr id="122" name="フローチャート: 判断 121"/>
        <xdr:cNvSpPr/>
      </xdr:nvSpPr>
      <xdr:spPr>
        <a:xfrm>
          <a:off x="6921500" y="705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71484</xdr:rowOff>
    </xdr:from>
    <xdr:to>
      <xdr:col>55</xdr:col>
      <xdr:colOff>50800</xdr:colOff>
      <xdr:row>42</xdr:row>
      <xdr:rowOff>1634</xdr:rowOff>
    </xdr:to>
    <xdr:sp macro="" textlink="">
      <xdr:nvSpPr>
        <xdr:cNvPr id="128" name="楕円 127"/>
        <xdr:cNvSpPr/>
      </xdr:nvSpPr>
      <xdr:spPr>
        <a:xfrm>
          <a:off x="10426700" y="710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16888</xdr:rowOff>
    </xdr:from>
    <xdr:ext cx="534377" cy="259045"/>
    <xdr:sp macro="" textlink="">
      <xdr:nvSpPr>
        <xdr:cNvPr id="129" name="【道路】&#10;一人当たり延長該当値テキスト"/>
        <xdr:cNvSpPr txBox="1"/>
      </xdr:nvSpPr>
      <xdr:spPr>
        <a:xfrm>
          <a:off x="10515600" y="704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71645</xdr:rowOff>
    </xdr:from>
    <xdr:to>
      <xdr:col>50</xdr:col>
      <xdr:colOff>165100</xdr:colOff>
      <xdr:row>42</xdr:row>
      <xdr:rowOff>1795</xdr:rowOff>
    </xdr:to>
    <xdr:sp macro="" textlink="">
      <xdr:nvSpPr>
        <xdr:cNvPr id="130" name="楕円 129"/>
        <xdr:cNvSpPr/>
      </xdr:nvSpPr>
      <xdr:spPr>
        <a:xfrm>
          <a:off x="9588500" y="710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122284</xdr:rowOff>
    </xdr:from>
    <xdr:to>
      <xdr:col>55</xdr:col>
      <xdr:colOff>0</xdr:colOff>
      <xdr:row>41</xdr:row>
      <xdr:rowOff>122445</xdr:rowOff>
    </xdr:to>
    <xdr:cxnSp macro="">
      <xdr:nvCxnSpPr>
        <xdr:cNvPr id="131" name="直線コネクタ 130"/>
        <xdr:cNvCxnSpPr/>
      </xdr:nvCxnSpPr>
      <xdr:spPr>
        <a:xfrm flipV="1">
          <a:off x="9639300" y="7151734"/>
          <a:ext cx="838200" cy="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71795</xdr:rowOff>
    </xdr:from>
    <xdr:to>
      <xdr:col>46</xdr:col>
      <xdr:colOff>38100</xdr:colOff>
      <xdr:row>42</xdr:row>
      <xdr:rowOff>1945</xdr:rowOff>
    </xdr:to>
    <xdr:sp macro="" textlink="">
      <xdr:nvSpPr>
        <xdr:cNvPr id="132" name="楕円 131"/>
        <xdr:cNvSpPr/>
      </xdr:nvSpPr>
      <xdr:spPr>
        <a:xfrm>
          <a:off x="8699500" y="710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122445</xdr:rowOff>
    </xdr:from>
    <xdr:to>
      <xdr:col>50</xdr:col>
      <xdr:colOff>114300</xdr:colOff>
      <xdr:row>41</xdr:row>
      <xdr:rowOff>122595</xdr:rowOff>
    </xdr:to>
    <xdr:cxnSp macro="">
      <xdr:nvCxnSpPr>
        <xdr:cNvPr id="133" name="直線コネクタ 132"/>
        <xdr:cNvCxnSpPr/>
      </xdr:nvCxnSpPr>
      <xdr:spPr>
        <a:xfrm flipV="1">
          <a:off x="8750300" y="7151895"/>
          <a:ext cx="889000" cy="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71931</xdr:rowOff>
    </xdr:from>
    <xdr:to>
      <xdr:col>41</xdr:col>
      <xdr:colOff>101600</xdr:colOff>
      <xdr:row>42</xdr:row>
      <xdr:rowOff>2081</xdr:rowOff>
    </xdr:to>
    <xdr:sp macro="" textlink="">
      <xdr:nvSpPr>
        <xdr:cNvPr id="134" name="楕円 133"/>
        <xdr:cNvSpPr/>
      </xdr:nvSpPr>
      <xdr:spPr>
        <a:xfrm>
          <a:off x="7810500" y="710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122595</xdr:rowOff>
    </xdr:from>
    <xdr:to>
      <xdr:col>45</xdr:col>
      <xdr:colOff>177800</xdr:colOff>
      <xdr:row>41</xdr:row>
      <xdr:rowOff>122731</xdr:rowOff>
    </xdr:to>
    <xdr:cxnSp macro="">
      <xdr:nvCxnSpPr>
        <xdr:cNvPr id="135" name="直線コネクタ 134"/>
        <xdr:cNvCxnSpPr/>
      </xdr:nvCxnSpPr>
      <xdr:spPr>
        <a:xfrm flipV="1">
          <a:off x="7861300" y="7152045"/>
          <a:ext cx="8890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22273</xdr:rowOff>
    </xdr:from>
    <xdr:to>
      <xdr:col>36</xdr:col>
      <xdr:colOff>165100</xdr:colOff>
      <xdr:row>41</xdr:row>
      <xdr:rowOff>123873</xdr:rowOff>
    </xdr:to>
    <xdr:sp macro="" textlink="">
      <xdr:nvSpPr>
        <xdr:cNvPr id="136" name="楕円 135"/>
        <xdr:cNvSpPr/>
      </xdr:nvSpPr>
      <xdr:spPr>
        <a:xfrm>
          <a:off x="6921500" y="705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73073</xdr:rowOff>
    </xdr:from>
    <xdr:to>
      <xdr:col>41</xdr:col>
      <xdr:colOff>50800</xdr:colOff>
      <xdr:row>41</xdr:row>
      <xdr:rowOff>122731</xdr:rowOff>
    </xdr:to>
    <xdr:cxnSp macro="">
      <xdr:nvCxnSpPr>
        <xdr:cNvPr id="137" name="直線コネクタ 136"/>
        <xdr:cNvCxnSpPr/>
      </xdr:nvCxnSpPr>
      <xdr:spPr>
        <a:xfrm>
          <a:off x="6972300" y="7102523"/>
          <a:ext cx="889000" cy="4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157294</xdr:rowOff>
    </xdr:from>
    <xdr:ext cx="534377" cy="259045"/>
    <xdr:sp macro="" textlink="">
      <xdr:nvSpPr>
        <xdr:cNvPr id="138" name="n_1aveValue【道路】&#10;一人当たり延長"/>
        <xdr:cNvSpPr txBox="1"/>
      </xdr:nvSpPr>
      <xdr:spPr>
        <a:xfrm>
          <a:off x="9359411" y="68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160346</xdr:rowOff>
    </xdr:from>
    <xdr:ext cx="534377" cy="259045"/>
    <xdr:sp macro="" textlink="">
      <xdr:nvSpPr>
        <xdr:cNvPr id="139" name="n_2aveValue【道路】&#10;一人当たり延長"/>
        <xdr:cNvSpPr txBox="1"/>
      </xdr:nvSpPr>
      <xdr:spPr>
        <a:xfrm>
          <a:off x="8483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12681</xdr:rowOff>
    </xdr:from>
    <xdr:ext cx="534377" cy="259045"/>
    <xdr:sp macro="" textlink="">
      <xdr:nvSpPr>
        <xdr:cNvPr id="140" name="n_3aveValue【道路】&#10;一人当たり延長"/>
        <xdr:cNvSpPr txBox="1"/>
      </xdr:nvSpPr>
      <xdr:spPr>
        <a:xfrm>
          <a:off x="7594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118219</xdr:rowOff>
    </xdr:from>
    <xdr:ext cx="534377" cy="259045"/>
    <xdr:sp macro="" textlink="">
      <xdr:nvSpPr>
        <xdr:cNvPr id="141" name="n_4aveValue【道路】&#10;一人当たり延長"/>
        <xdr:cNvSpPr txBox="1"/>
      </xdr:nvSpPr>
      <xdr:spPr>
        <a:xfrm>
          <a:off x="6705111" y="714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164372</xdr:rowOff>
    </xdr:from>
    <xdr:ext cx="534377" cy="259045"/>
    <xdr:sp macro="" textlink="">
      <xdr:nvSpPr>
        <xdr:cNvPr id="142" name="n_1mainValue【道路】&#10;一人当たり延長"/>
        <xdr:cNvSpPr txBox="1"/>
      </xdr:nvSpPr>
      <xdr:spPr>
        <a:xfrm>
          <a:off x="9359411" y="719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164522</xdr:rowOff>
    </xdr:from>
    <xdr:ext cx="534377" cy="259045"/>
    <xdr:sp macro="" textlink="">
      <xdr:nvSpPr>
        <xdr:cNvPr id="143" name="n_2mainValue【道路】&#10;一人当たり延長"/>
        <xdr:cNvSpPr txBox="1"/>
      </xdr:nvSpPr>
      <xdr:spPr>
        <a:xfrm>
          <a:off x="8483111" y="719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164658</xdr:rowOff>
    </xdr:from>
    <xdr:ext cx="534377" cy="259045"/>
    <xdr:sp macro="" textlink="">
      <xdr:nvSpPr>
        <xdr:cNvPr id="144" name="n_3mainValue【道路】&#10;一人当たり延長"/>
        <xdr:cNvSpPr txBox="1"/>
      </xdr:nvSpPr>
      <xdr:spPr>
        <a:xfrm>
          <a:off x="7594111" y="719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140400</xdr:rowOff>
    </xdr:from>
    <xdr:ext cx="534377" cy="259045"/>
    <xdr:sp macro="" textlink="">
      <xdr:nvSpPr>
        <xdr:cNvPr id="145" name="n_4mainValue【道路】&#10;一人当たり延長"/>
        <xdr:cNvSpPr txBox="1"/>
      </xdr:nvSpPr>
      <xdr:spPr>
        <a:xfrm>
          <a:off x="6705111" y="68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117566</xdr:rowOff>
    </xdr:from>
    <xdr:to>
      <xdr:col>24</xdr:col>
      <xdr:colOff>62865</xdr:colOff>
      <xdr:row>64</xdr:row>
      <xdr:rowOff>120831</xdr:rowOff>
    </xdr:to>
    <xdr:cxnSp macro="">
      <xdr:nvCxnSpPr>
        <xdr:cNvPr id="171" name="直線コネクタ 170"/>
        <xdr:cNvCxnSpPr/>
      </xdr:nvCxnSpPr>
      <xdr:spPr>
        <a:xfrm flipV="1">
          <a:off x="4634865" y="954731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72" name="【橋りょう・トンネル】&#10;有形固定資産減価償却率最小値テキスト"/>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73" name="直線コネクタ 172"/>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64243</xdr:rowOff>
    </xdr:from>
    <xdr:ext cx="340478" cy="259045"/>
    <xdr:sp macro="" textlink="">
      <xdr:nvSpPr>
        <xdr:cNvPr id="174" name="【橋りょう・トンネル】&#10;有形固定資産減価償却率最大値テキスト"/>
        <xdr:cNvSpPr txBox="1"/>
      </xdr:nvSpPr>
      <xdr:spPr>
        <a:xfrm>
          <a:off x="4673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117566</xdr:rowOff>
    </xdr:from>
    <xdr:to>
      <xdr:col>24</xdr:col>
      <xdr:colOff>152400</xdr:colOff>
      <xdr:row>55</xdr:row>
      <xdr:rowOff>117566</xdr:rowOff>
    </xdr:to>
    <xdr:cxnSp macro="">
      <xdr:nvCxnSpPr>
        <xdr:cNvPr id="175" name="直線コネクタ 174"/>
        <xdr:cNvCxnSpPr/>
      </xdr:nvCxnSpPr>
      <xdr:spPr>
        <a:xfrm>
          <a:off x="4546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78212</xdr:rowOff>
    </xdr:from>
    <xdr:ext cx="405111" cy="259045"/>
    <xdr:sp macro="" textlink="">
      <xdr:nvSpPr>
        <xdr:cNvPr id="176" name="【橋りょう・トンネル】&#10;有形固定資産減価償却率平均値テキスト"/>
        <xdr:cNvSpPr txBox="1"/>
      </xdr:nvSpPr>
      <xdr:spPr>
        <a:xfrm>
          <a:off x="4673600" y="1019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77" name="フローチャート: 判断 176"/>
        <xdr:cNvSpPr/>
      </xdr:nvSpPr>
      <xdr:spPr>
        <a:xfrm>
          <a:off x="45847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8" name="フローチャート: 判断 177"/>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48804</xdr:rowOff>
    </xdr:from>
    <xdr:to>
      <xdr:col>15</xdr:col>
      <xdr:colOff>101600</xdr:colOff>
      <xdr:row>60</xdr:row>
      <xdr:rowOff>150404</xdr:rowOff>
    </xdr:to>
    <xdr:sp macro="" textlink="">
      <xdr:nvSpPr>
        <xdr:cNvPr id="179" name="フローチャート: 判断 178"/>
        <xdr:cNvSpPr/>
      </xdr:nvSpPr>
      <xdr:spPr>
        <a:xfrm>
          <a:off x="2857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80" name="フローチャート: 判断 179"/>
        <xdr:cNvSpPr/>
      </xdr:nvSpPr>
      <xdr:spPr>
        <a:xfrm>
          <a:off x="1968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87993</xdr:rowOff>
    </xdr:from>
    <xdr:to>
      <xdr:col>6</xdr:col>
      <xdr:colOff>38100</xdr:colOff>
      <xdr:row>60</xdr:row>
      <xdr:rowOff>18143</xdr:rowOff>
    </xdr:to>
    <xdr:sp macro="" textlink="">
      <xdr:nvSpPr>
        <xdr:cNvPr id="181" name="フローチャート: 判断 180"/>
        <xdr:cNvSpPr/>
      </xdr:nvSpPr>
      <xdr:spPr>
        <a:xfrm>
          <a:off x="1079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76563</xdr:rowOff>
    </xdr:from>
    <xdr:to>
      <xdr:col>24</xdr:col>
      <xdr:colOff>114300</xdr:colOff>
      <xdr:row>62</xdr:row>
      <xdr:rowOff>6713</xdr:rowOff>
    </xdr:to>
    <xdr:sp macro="" textlink="">
      <xdr:nvSpPr>
        <xdr:cNvPr id="187" name="楕円 186"/>
        <xdr:cNvSpPr/>
      </xdr:nvSpPr>
      <xdr:spPr>
        <a:xfrm>
          <a:off x="45847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54990</xdr:rowOff>
    </xdr:from>
    <xdr:ext cx="405111" cy="259045"/>
    <xdr:sp macro="" textlink="">
      <xdr:nvSpPr>
        <xdr:cNvPr id="188" name="【橋りょう・トンネル】&#10;有形固定資産減価償却率該当値テキスト"/>
        <xdr:cNvSpPr txBox="1"/>
      </xdr:nvSpPr>
      <xdr:spPr>
        <a:xfrm>
          <a:off x="4673600"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52070</xdr:rowOff>
    </xdr:from>
    <xdr:to>
      <xdr:col>20</xdr:col>
      <xdr:colOff>38100</xdr:colOff>
      <xdr:row>61</xdr:row>
      <xdr:rowOff>153670</xdr:rowOff>
    </xdr:to>
    <xdr:sp macro="" textlink="">
      <xdr:nvSpPr>
        <xdr:cNvPr id="189" name="楕円 188"/>
        <xdr:cNvSpPr/>
      </xdr:nvSpPr>
      <xdr:spPr>
        <a:xfrm>
          <a:off x="3746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102870</xdr:rowOff>
    </xdr:from>
    <xdr:to>
      <xdr:col>24</xdr:col>
      <xdr:colOff>63500</xdr:colOff>
      <xdr:row>61</xdr:row>
      <xdr:rowOff>127363</xdr:rowOff>
    </xdr:to>
    <xdr:cxnSp macro="">
      <xdr:nvCxnSpPr>
        <xdr:cNvPr id="190" name="直線コネクタ 189"/>
        <xdr:cNvCxnSpPr/>
      </xdr:nvCxnSpPr>
      <xdr:spPr>
        <a:xfrm>
          <a:off x="3797300" y="1056132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30843</xdr:rowOff>
    </xdr:from>
    <xdr:to>
      <xdr:col>15</xdr:col>
      <xdr:colOff>101600</xdr:colOff>
      <xdr:row>61</xdr:row>
      <xdr:rowOff>132443</xdr:rowOff>
    </xdr:to>
    <xdr:sp macro="" textlink="">
      <xdr:nvSpPr>
        <xdr:cNvPr id="191" name="楕円 190"/>
        <xdr:cNvSpPr/>
      </xdr:nvSpPr>
      <xdr:spPr>
        <a:xfrm>
          <a:off x="2857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81643</xdr:rowOff>
    </xdr:from>
    <xdr:to>
      <xdr:col>19</xdr:col>
      <xdr:colOff>177800</xdr:colOff>
      <xdr:row>61</xdr:row>
      <xdr:rowOff>102870</xdr:rowOff>
    </xdr:to>
    <xdr:cxnSp macro="">
      <xdr:nvCxnSpPr>
        <xdr:cNvPr id="192" name="直線コネクタ 191"/>
        <xdr:cNvCxnSpPr/>
      </xdr:nvCxnSpPr>
      <xdr:spPr>
        <a:xfrm>
          <a:off x="2908300" y="1054009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12881</xdr:rowOff>
    </xdr:from>
    <xdr:to>
      <xdr:col>10</xdr:col>
      <xdr:colOff>165100</xdr:colOff>
      <xdr:row>61</xdr:row>
      <xdr:rowOff>114481</xdr:rowOff>
    </xdr:to>
    <xdr:sp macro="" textlink="">
      <xdr:nvSpPr>
        <xdr:cNvPr id="193" name="楕円 192"/>
        <xdr:cNvSpPr/>
      </xdr:nvSpPr>
      <xdr:spPr>
        <a:xfrm>
          <a:off x="1968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63681</xdr:rowOff>
    </xdr:from>
    <xdr:to>
      <xdr:col>15</xdr:col>
      <xdr:colOff>50800</xdr:colOff>
      <xdr:row>61</xdr:row>
      <xdr:rowOff>81643</xdr:rowOff>
    </xdr:to>
    <xdr:cxnSp macro="">
      <xdr:nvCxnSpPr>
        <xdr:cNvPr id="194" name="直線コネクタ 193"/>
        <xdr:cNvCxnSpPr/>
      </xdr:nvCxnSpPr>
      <xdr:spPr>
        <a:xfrm>
          <a:off x="2019300" y="1052213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168003</xdr:rowOff>
    </xdr:from>
    <xdr:to>
      <xdr:col>6</xdr:col>
      <xdr:colOff>38100</xdr:colOff>
      <xdr:row>61</xdr:row>
      <xdr:rowOff>98153</xdr:rowOff>
    </xdr:to>
    <xdr:sp macro="" textlink="">
      <xdr:nvSpPr>
        <xdr:cNvPr id="195" name="楕円 194"/>
        <xdr:cNvSpPr/>
      </xdr:nvSpPr>
      <xdr:spPr>
        <a:xfrm>
          <a:off x="1079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47353</xdr:rowOff>
    </xdr:from>
    <xdr:to>
      <xdr:col>10</xdr:col>
      <xdr:colOff>114300</xdr:colOff>
      <xdr:row>61</xdr:row>
      <xdr:rowOff>63681</xdr:rowOff>
    </xdr:to>
    <xdr:cxnSp macro="">
      <xdr:nvCxnSpPr>
        <xdr:cNvPr id="196" name="直線コネクタ 195"/>
        <xdr:cNvCxnSpPr/>
      </xdr:nvCxnSpPr>
      <xdr:spPr>
        <a:xfrm>
          <a:off x="1130300" y="1050580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13443</xdr:rowOff>
    </xdr:from>
    <xdr:ext cx="405111" cy="259045"/>
    <xdr:sp macro="" textlink="">
      <xdr:nvSpPr>
        <xdr:cNvPr id="197" name="n_1aveValue【橋りょう・トンネル】&#10;有形固定資産減価償却率"/>
        <xdr:cNvSpPr txBox="1"/>
      </xdr:nvSpPr>
      <xdr:spPr>
        <a:xfrm>
          <a:off x="35820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166931</xdr:rowOff>
    </xdr:from>
    <xdr:ext cx="405111" cy="259045"/>
    <xdr:sp macro="" textlink="">
      <xdr:nvSpPr>
        <xdr:cNvPr id="198" name="n_2aveValue【橋りょう・トンネル】&#10;有形固定資産減価償却率"/>
        <xdr:cNvSpPr txBox="1"/>
      </xdr:nvSpPr>
      <xdr:spPr>
        <a:xfrm>
          <a:off x="2705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134274</xdr:rowOff>
    </xdr:from>
    <xdr:ext cx="405111" cy="259045"/>
    <xdr:sp macro="" textlink="">
      <xdr:nvSpPr>
        <xdr:cNvPr id="199" name="n_3aveValue【橋りょう・トンネル】&#10;有形固定資産減価償却率"/>
        <xdr:cNvSpPr txBox="1"/>
      </xdr:nvSpPr>
      <xdr:spPr>
        <a:xfrm>
          <a:off x="1816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34670</xdr:rowOff>
    </xdr:from>
    <xdr:ext cx="405111" cy="259045"/>
    <xdr:sp macro="" textlink="">
      <xdr:nvSpPr>
        <xdr:cNvPr id="200" name="n_4aveValue【橋りょう・トンネル】&#10;有形固定資産減価償却率"/>
        <xdr:cNvSpPr txBox="1"/>
      </xdr:nvSpPr>
      <xdr:spPr>
        <a:xfrm>
          <a:off x="927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144797</xdr:rowOff>
    </xdr:from>
    <xdr:ext cx="405111" cy="259045"/>
    <xdr:sp macro="" textlink="">
      <xdr:nvSpPr>
        <xdr:cNvPr id="201" name="n_1mainValue【橋りょう・トンネル】&#10;有形固定資産減価償却率"/>
        <xdr:cNvSpPr txBox="1"/>
      </xdr:nvSpPr>
      <xdr:spPr>
        <a:xfrm>
          <a:off x="3582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123570</xdr:rowOff>
    </xdr:from>
    <xdr:ext cx="405111" cy="259045"/>
    <xdr:sp macro="" textlink="">
      <xdr:nvSpPr>
        <xdr:cNvPr id="202" name="n_2mainValue【橋りょう・トンネル】&#10;有形固定資産減価償却率"/>
        <xdr:cNvSpPr txBox="1"/>
      </xdr:nvSpPr>
      <xdr:spPr>
        <a:xfrm>
          <a:off x="2705744"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105608</xdr:rowOff>
    </xdr:from>
    <xdr:ext cx="405111" cy="259045"/>
    <xdr:sp macro="" textlink="">
      <xdr:nvSpPr>
        <xdr:cNvPr id="203" name="n_3mainValue【橋りょう・トンネル】&#10;有形固定資産減価償却率"/>
        <xdr:cNvSpPr txBox="1"/>
      </xdr:nvSpPr>
      <xdr:spPr>
        <a:xfrm>
          <a:off x="18167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89280</xdr:rowOff>
    </xdr:from>
    <xdr:ext cx="405111" cy="259045"/>
    <xdr:sp macro="" textlink="">
      <xdr:nvSpPr>
        <xdr:cNvPr id="204" name="n_4mainValue【橋りょう・トンネル】&#10;有形固定資産減価償却率"/>
        <xdr:cNvSpPr txBox="1"/>
      </xdr:nvSpPr>
      <xdr:spPr>
        <a:xfrm>
          <a:off x="927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6" name="テキスト ボックス 22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89763</xdr:rowOff>
    </xdr:from>
    <xdr:to>
      <xdr:col>54</xdr:col>
      <xdr:colOff>189865</xdr:colOff>
      <xdr:row>64</xdr:row>
      <xdr:rowOff>127743</xdr:rowOff>
    </xdr:to>
    <xdr:cxnSp macro="">
      <xdr:nvCxnSpPr>
        <xdr:cNvPr id="230" name="直線コネクタ 229"/>
        <xdr:cNvCxnSpPr/>
      </xdr:nvCxnSpPr>
      <xdr:spPr>
        <a:xfrm flipV="1">
          <a:off x="10476865" y="9519513"/>
          <a:ext cx="0" cy="1581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1" name="【橋りょう・トンネル】&#10;一人当たり有形固定資産（償却資産）額最小値テキスト"/>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2" name="直線コネクタ 231"/>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36440</xdr:rowOff>
    </xdr:from>
    <xdr:ext cx="690189" cy="259045"/>
    <xdr:sp macro="" textlink="">
      <xdr:nvSpPr>
        <xdr:cNvPr id="233" name="【橋りょう・トンネル】&#10;一人当たり有形固定資産（償却資産）額最大値テキスト"/>
        <xdr:cNvSpPr txBox="1"/>
      </xdr:nvSpPr>
      <xdr:spPr>
        <a:xfrm>
          <a:off x="10515600" y="9294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89763</xdr:rowOff>
    </xdr:from>
    <xdr:to>
      <xdr:col>55</xdr:col>
      <xdr:colOff>88900</xdr:colOff>
      <xdr:row>55</xdr:row>
      <xdr:rowOff>89763</xdr:rowOff>
    </xdr:to>
    <xdr:cxnSp macro="">
      <xdr:nvCxnSpPr>
        <xdr:cNvPr id="234" name="直線コネクタ 233"/>
        <xdr:cNvCxnSpPr/>
      </xdr:nvCxnSpPr>
      <xdr:spPr>
        <a:xfrm>
          <a:off x="10388600" y="951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124899</xdr:rowOff>
    </xdr:from>
    <xdr:ext cx="599010" cy="259045"/>
    <xdr:sp macro="" textlink="">
      <xdr:nvSpPr>
        <xdr:cNvPr id="235" name="【橋りょう・トンネル】&#10;一人当たり有形固定資産（償却資産）額平均値テキスト"/>
        <xdr:cNvSpPr txBox="1"/>
      </xdr:nvSpPr>
      <xdr:spPr>
        <a:xfrm>
          <a:off x="10515600" y="10754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102022</xdr:rowOff>
    </xdr:from>
    <xdr:to>
      <xdr:col>55</xdr:col>
      <xdr:colOff>50800</xdr:colOff>
      <xdr:row>64</xdr:row>
      <xdr:rowOff>32172</xdr:rowOff>
    </xdr:to>
    <xdr:sp macro="" textlink="">
      <xdr:nvSpPr>
        <xdr:cNvPr id="236" name="フローチャート: 判断 235"/>
        <xdr:cNvSpPr/>
      </xdr:nvSpPr>
      <xdr:spPr>
        <a:xfrm>
          <a:off x="10426700" y="1090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116256</xdr:rowOff>
    </xdr:from>
    <xdr:to>
      <xdr:col>50</xdr:col>
      <xdr:colOff>165100</xdr:colOff>
      <xdr:row>64</xdr:row>
      <xdr:rowOff>46406</xdr:rowOff>
    </xdr:to>
    <xdr:sp macro="" textlink="">
      <xdr:nvSpPr>
        <xdr:cNvPr id="237" name="フローチャート: 判断 236"/>
        <xdr:cNvSpPr/>
      </xdr:nvSpPr>
      <xdr:spPr>
        <a:xfrm>
          <a:off x="9588500" y="1091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114437</xdr:rowOff>
    </xdr:from>
    <xdr:to>
      <xdr:col>46</xdr:col>
      <xdr:colOff>38100</xdr:colOff>
      <xdr:row>64</xdr:row>
      <xdr:rowOff>44587</xdr:rowOff>
    </xdr:to>
    <xdr:sp macro="" textlink="">
      <xdr:nvSpPr>
        <xdr:cNvPr id="238" name="フローチャート: 判断 237"/>
        <xdr:cNvSpPr/>
      </xdr:nvSpPr>
      <xdr:spPr>
        <a:xfrm>
          <a:off x="8699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125120</xdr:rowOff>
    </xdr:from>
    <xdr:to>
      <xdr:col>41</xdr:col>
      <xdr:colOff>101600</xdr:colOff>
      <xdr:row>64</xdr:row>
      <xdr:rowOff>55270</xdr:rowOff>
    </xdr:to>
    <xdr:sp macro="" textlink="">
      <xdr:nvSpPr>
        <xdr:cNvPr id="239" name="フローチャート: 判断 238"/>
        <xdr:cNvSpPr/>
      </xdr:nvSpPr>
      <xdr:spPr>
        <a:xfrm>
          <a:off x="7810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112668</xdr:rowOff>
    </xdr:from>
    <xdr:to>
      <xdr:col>36</xdr:col>
      <xdr:colOff>165100</xdr:colOff>
      <xdr:row>64</xdr:row>
      <xdr:rowOff>42818</xdr:rowOff>
    </xdr:to>
    <xdr:sp macro="" textlink="">
      <xdr:nvSpPr>
        <xdr:cNvPr id="240" name="フローチャート: 判断 239"/>
        <xdr:cNvSpPr/>
      </xdr:nvSpPr>
      <xdr:spPr>
        <a:xfrm>
          <a:off x="6921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133257</xdr:rowOff>
    </xdr:from>
    <xdr:to>
      <xdr:col>55</xdr:col>
      <xdr:colOff>50800</xdr:colOff>
      <xdr:row>64</xdr:row>
      <xdr:rowOff>63407</xdr:rowOff>
    </xdr:to>
    <xdr:sp macro="" textlink="">
      <xdr:nvSpPr>
        <xdr:cNvPr id="246" name="楕円 245"/>
        <xdr:cNvSpPr/>
      </xdr:nvSpPr>
      <xdr:spPr>
        <a:xfrm>
          <a:off x="10426700" y="1093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80450</xdr:rowOff>
    </xdr:from>
    <xdr:ext cx="599010" cy="259045"/>
    <xdr:sp macro="" textlink="">
      <xdr:nvSpPr>
        <xdr:cNvPr id="247" name="【橋りょう・トンネル】&#10;一人当たり有形固定資産（償却資産）額該当値テキスト"/>
        <xdr:cNvSpPr txBox="1"/>
      </xdr:nvSpPr>
      <xdr:spPr>
        <a:xfrm>
          <a:off x="10515600" y="1088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134909</xdr:rowOff>
    </xdr:from>
    <xdr:to>
      <xdr:col>50</xdr:col>
      <xdr:colOff>165100</xdr:colOff>
      <xdr:row>64</xdr:row>
      <xdr:rowOff>65059</xdr:rowOff>
    </xdr:to>
    <xdr:sp macro="" textlink="">
      <xdr:nvSpPr>
        <xdr:cNvPr id="248" name="楕円 247"/>
        <xdr:cNvSpPr/>
      </xdr:nvSpPr>
      <xdr:spPr>
        <a:xfrm>
          <a:off x="9588500" y="10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12607</xdr:rowOff>
    </xdr:from>
    <xdr:to>
      <xdr:col>55</xdr:col>
      <xdr:colOff>0</xdr:colOff>
      <xdr:row>64</xdr:row>
      <xdr:rowOff>14259</xdr:rowOff>
    </xdr:to>
    <xdr:cxnSp macro="">
      <xdr:nvCxnSpPr>
        <xdr:cNvPr id="249" name="直線コネクタ 248"/>
        <xdr:cNvCxnSpPr/>
      </xdr:nvCxnSpPr>
      <xdr:spPr>
        <a:xfrm flipV="1">
          <a:off x="9639300" y="10985407"/>
          <a:ext cx="838200" cy="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137011</xdr:rowOff>
    </xdr:from>
    <xdr:to>
      <xdr:col>46</xdr:col>
      <xdr:colOff>38100</xdr:colOff>
      <xdr:row>64</xdr:row>
      <xdr:rowOff>67161</xdr:rowOff>
    </xdr:to>
    <xdr:sp macro="" textlink="">
      <xdr:nvSpPr>
        <xdr:cNvPr id="250" name="楕円 249"/>
        <xdr:cNvSpPr/>
      </xdr:nvSpPr>
      <xdr:spPr>
        <a:xfrm>
          <a:off x="8699500" y="1093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14259</xdr:rowOff>
    </xdr:from>
    <xdr:to>
      <xdr:col>50</xdr:col>
      <xdr:colOff>114300</xdr:colOff>
      <xdr:row>64</xdr:row>
      <xdr:rowOff>16361</xdr:rowOff>
    </xdr:to>
    <xdr:cxnSp macro="">
      <xdr:nvCxnSpPr>
        <xdr:cNvPr id="251" name="直線コネクタ 250"/>
        <xdr:cNvCxnSpPr/>
      </xdr:nvCxnSpPr>
      <xdr:spPr>
        <a:xfrm flipV="1">
          <a:off x="8750300" y="10987059"/>
          <a:ext cx="889000" cy="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139278</xdr:rowOff>
    </xdr:from>
    <xdr:to>
      <xdr:col>41</xdr:col>
      <xdr:colOff>101600</xdr:colOff>
      <xdr:row>64</xdr:row>
      <xdr:rowOff>69428</xdr:rowOff>
    </xdr:to>
    <xdr:sp macro="" textlink="">
      <xdr:nvSpPr>
        <xdr:cNvPr id="252" name="楕円 251"/>
        <xdr:cNvSpPr/>
      </xdr:nvSpPr>
      <xdr:spPr>
        <a:xfrm>
          <a:off x="7810500" y="1094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16361</xdr:rowOff>
    </xdr:from>
    <xdr:to>
      <xdr:col>45</xdr:col>
      <xdr:colOff>177800</xdr:colOff>
      <xdr:row>64</xdr:row>
      <xdr:rowOff>18628</xdr:rowOff>
    </xdr:to>
    <xdr:cxnSp macro="">
      <xdr:nvCxnSpPr>
        <xdr:cNvPr id="253" name="直線コネクタ 252"/>
        <xdr:cNvCxnSpPr/>
      </xdr:nvCxnSpPr>
      <xdr:spPr>
        <a:xfrm flipV="1">
          <a:off x="7861300" y="10989161"/>
          <a:ext cx="88900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141268</xdr:rowOff>
    </xdr:from>
    <xdr:to>
      <xdr:col>36</xdr:col>
      <xdr:colOff>165100</xdr:colOff>
      <xdr:row>64</xdr:row>
      <xdr:rowOff>71418</xdr:rowOff>
    </xdr:to>
    <xdr:sp macro="" textlink="">
      <xdr:nvSpPr>
        <xdr:cNvPr id="254" name="楕円 253"/>
        <xdr:cNvSpPr/>
      </xdr:nvSpPr>
      <xdr:spPr>
        <a:xfrm>
          <a:off x="6921500" y="1094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18628</xdr:rowOff>
    </xdr:from>
    <xdr:to>
      <xdr:col>41</xdr:col>
      <xdr:colOff>50800</xdr:colOff>
      <xdr:row>64</xdr:row>
      <xdr:rowOff>20618</xdr:rowOff>
    </xdr:to>
    <xdr:cxnSp macro="">
      <xdr:nvCxnSpPr>
        <xdr:cNvPr id="255" name="直線コネクタ 254"/>
        <xdr:cNvCxnSpPr/>
      </xdr:nvCxnSpPr>
      <xdr:spPr>
        <a:xfrm flipV="1">
          <a:off x="6972300" y="10991428"/>
          <a:ext cx="889000" cy="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62933</xdr:rowOff>
    </xdr:from>
    <xdr:ext cx="599010" cy="259045"/>
    <xdr:sp macro="" textlink="">
      <xdr:nvSpPr>
        <xdr:cNvPr id="256" name="n_1aveValue【橋りょう・トンネル】&#10;一人当たり有形固定資産（償却資産）額"/>
        <xdr:cNvSpPr txBox="1"/>
      </xdr:nvSpPr>
      <xdr:spPr>
        <a:xfrm>
          <a:off x="9327095" y="1069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61114</xdr:rowOff>
    </xdr:from>
    <xdr:ext cx="599010" cy="259045"/>
    <xdr:sp macro="" textlink="">
      <xdr:nvSpPr>
        <xdr:cNvPr id="257" name="n_2aveValue【橋りょう・トンネル】&#10;一人当たり有形固定資産（償却資産）額"/>
        <xdr:cNvSpPr txBox="1"/>
      </xdr:nvSpPr>
      <xdr:spPr>
        <a:xfrm>
          <a:off x="8450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71797</xdr:rowOff>
    </xdr:from>
    <xdr:ext cx="599010" cy="259045"/>
    <xdr:sp macro="" textlink="">
      <xdr:nvSpPr>
        <xdr:cNvPr id="258" name="n_3aveValue【橋りょう・トンネル】&#10;一人当たり有形固定資産（償却資産）額"/>
        <xdr:cNvSpPr txBox="1"/>
      </xdr:nvSpPr>
      <xdr:spPr>
        <a:xfrm>
          <a:off x="7561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59345</xdr:rowOff>
    </xdr:from>
    <xdr:ext cx="599010" cy="259045"/>
    <xdr:sp macro="" textlink="">
      <xdr:nvSpPr>
        <xdr:cNvPr id="259" name="n_4aveValue【橋りょう・トンネル】&#10;一人当たり有形固定資産（償却資産）額"/>
        <xdr:cNvSpPr txBox="1"/>
      </xdr:nvSpPr>
      <xdr:spPr>
        <a:xfrm>
          <a:off x="6672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56186</xdr:rowOff>
    </xdr:from>
    <xdr:ext cx="599010" cy="259045"/>
    <xdr:sp macro="" textlink="">
      <xdr:nvSpPr>
        <xdr:cNvPr id="260" name="n_1mainValue【橋りょう・トンネル】&#10;一人当たり有形固定資産（償却資産）額"/>
        <xdr:cNvSpPr txBox="1"/>
      </xdr:nvSpPr>
      <xdr:spPr>
        <a:xfrm>
          <a:off x="9327095" y="1102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58288</xdr:rowOff>
    </xdr:from>
    <xdr:ext cx="599010" cy="259045"/>
    <xdr:sp macro="" textlink="">
      <xdr:nvSpPr>
        <xdr:cNvPr id="261" name="n_2mainValue【橋りょう・トンネル】&#10;一人当たり有形固定資産（償却資産）額"/>
        <xdr:cNvSpPr txBox="1"/>
      </xdr:nvSpPr>
      <xdr:spPr>
        <a:xfrm>
          <a:off x="8450795" y="1103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60555</xdr:rowOff>
    </xdr:from>
    <xdr:ext cx="599010" cy="259045"/>
    <xdr:sp macro="" textlink="">
      <xdr:nvSpPr>
        <xdr:cNvPr id="262" name="n_3mainValue【橋りょう・トンネル】&#10;一人当たり有形固定資産（償却資産）額"/>
        <xdr:cNvSpPr txBox="1"/>
      </xdr:nvSpPr>
      <xdr:spPr>
        <a:xfrm>
          <a:off x="7561795" y="11033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62545</xdr:rowOff>
    </xdr:from>
    <xdr:ext cx="599010" cy="259045"/>
    <xdr:sp macro="" textlink="">
      <xdr:nvSpPr>
        <xdr:cNvPr id="263" name="n_4mainValue【橋りょう・トンネル】&#10;一人当たり有形固定資産（償却資産）額"/>
        <xdr:cNvSpPr txBox="1"/>
      </xdr:nvSpPr>
      <xdr:spPr>
        <a:xfrm>
          <a:off x="6672795" y="1103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51436</xdr:rowOff>
    </xdr:from>
    <xdr:to>
      <xdr:col>24</xdr:col>
      <xdr:colOff>62865</xdr:colOff>
      <xdr:row>86</xdr:row>
      <xdr:rowOff>114300</xdr:rowOff>
    </xdr:to>
    <xdr:cxnSp macro="">
      <xdr:nvCxnSpPr>
        <xdr:cNvPr id="288" name="直線コネクタ 287"/>
        <xdr:cNvCxnSpPr/>
      </xdr:nvCxnSpPr>
      <xdr:spPr>
        <a:xfrm flipV="1">
          <a:off x="4634865" y="13424536"/>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169563</xdr:rowOff>
    </xdr:from>
    <xdr:ext cx="405111" cy="259045"/>
    <xdr:sp macro="" textlink="">
      <xdr:nvSpPr>
        <xdr:cNvPr id="291" name="【公営住宅】&#10;有形固定資産減価償却率最大値テキスト"/>
        <xdr:cNvSpPr txBox="1"/>
      </xdr:nvSpPr>
      <xdr:spPr>
        <a:xfrm>
          <a:off x="46736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51436</xdr:rowOff>
    </xdr:from>
    <xdr:to>
      <xdr:col>24</xdr:col>
      <xdr:colOff>152400</xdr:colOff>
      <xdr:row>78</xdr:row>
      <xdr:rowOff>51436</xdr:rowOff>
    </xdr:to>
    <xdr:cxnSp macro="">
      <xdr:nvCxnSpPr>
        <xdr:cNvPr id="292" name="直線コネクタ 291"/>
        <xdr:cNvCxnSpPr/>
      </xdr:nvCxnSpPr>
      <xdr:spPr>
        <a:xfrm>
          <a:off x="4546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3" name="【公営住宅】&#10;有形固定資産減価償却率平均値テキスト"/>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4" name="フローチャート: 判断 293"/>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67311</xdr:rowOff>
    </xdr:from>
    <xdr:to>
      <xdr:col>20</xdr:col>
      <xdr:colOff>38100</xdr:colOff>
      <xdr:row>82</xdr:row>
      <xdr:rowOff>168911</xdr:rowOff>
    </xdr:to>
    <xdr:sp macro="" textlink="">
      <xdr:nvSpPr>
        <xdr:cNvPr id="295" name="フローチャート: 判断 294"/>
        <xdr:cNvSpPr/>
      </xdr:nvSpPr>
      <xdr:spPr>
        <a:xfrm>
          <a:off x="3746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141605</xdr:rowOff>
    </xdr:from>
    <xdr:to>
      <xdr:col>15</xdr:col>
      <xdr:colOff>101600</xdr:colOff>
      <xdr:row>83</xdr:row>
      <xdr:rowOff>71755</xdr:rowOff>
    </xdr:to>
    <xdr:sp macro="" textlink="">
      <xdr:nvSpPr>
        <xdr:cNvPr id="296" name="フローチャート: 判断 295"/>
        <xdr:cNvSpPr/>
      </xdr:nvSpPr>
      <xdr:spPr>
        <a:xfrm>
          <a:off x="2857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7" name="フローチャート: 判断 296"/>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2539</xdr:rowOff>
    </xdr:from>
    <xdr:to>
      <xdr:col>6</xdr:col>
      <xdr:colOff>38100</xdr:colOff>
      <xdr:row>83</xdr:row>
      <xdr:rowOff>104139</xdr:rowOff>
    </xdr:to>
    <xdr:sp macro="" textlink="">
      <xdr:nvSpPr>
        <xdr:cNvPr id="298" name="フローチャート: 判断 297"/>
        <xdr:cNvSpPr/>
      </xdr:nvSpPr>
      <xdr:spPr>
        <a:xfrm>
          <a:off x="1079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2539</xdr:rowOff>
    </xdr:from>
    <xdr:to>
      <xdr:col>24</xdr:col>
      <xdr:colOff>114300</xdr:colOff>
      <xdr:row>84</xdr:row>
      <xdr:rowOff>104139</xdr:rowOff>
    </xdr:to>
    <xdr:sp macro="" textlink="">
      <xdr:nvSpPr>
        <xdr:cNvPr id="304" name="楕円 303"/>
        <xdr:cNvSpPr/>
      </xdr:nvSpPr>
      <xdr:spPr>
        <a:xfrm>
          <a:off x="45847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152416</xdr:rowOff>
    </xdr:from>
    <xdr:ext cx="405111" cy="259045"/>
    <xdr:sp macro="" textlink="">
      <xdr:nvSpPr>
        <xdr:cNvPr id="305" name="【公営住宅】&#10;有形固定資産減価償却率該当値テキスト"/>
        <xdr:cNvSpPr txBox="1"/>
      </xdr:nvSpPr>
      <xdr:spPr>
        <a:xfrm>
          <a:off x="4673600"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145414</xdr:rowOff>
    </xdr:from>
    <xdr:to>
      <xdr:col>20</xdr:col>
      <xdr:colOff>38100</xdr:colOff>
      <xdr:row>84</xdr:row>
      <xdr:rowOff>75564</xdr:rowOff>
    </xdr:to>
    <xdr:sp macro="" textlink="">
      <xdr:nvSpPr>
        <xdr:cNvPr id="306" name="楕円 305"/>
        <xdr:cNvSpPr/>
      </xdr:nvSpPr>
      <xdr:spPr>
        <a:xfrm>
          <a:off x="3746500" y="143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24764</xdr:rowOff>
    </xdr:from>
    <xdr:to>
      <xdr:col>24</xdr:col>
      <xdr:colOff>63500</xdr:colOff>
      <xdr:row>84</xdr:row>
      <xdr:rowOff>53339</xdr:rowOff>
    </xdr:to>
    <xdr:cxnSp macro="">
      <xdr:nvCxnSpPr>
        <xdr:cNvPr id="307" name="直線コネクタ 306"/>
        <xdr:cNvCxnSpPr/>
      </xdr:nvCxnSpPr>
      <xdr:spPr>
        <a:xfrm>
          <a:off x="3797300" y="14426564"/>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114936</xdr:rowOff>
    </xdr:from>
    <xdr:to>
      <xdr:col>15</xdr:col>
      <xdr:colOff>101600</xdr:colOff>
      <xdr:row>84</xdr:row>
      <xdr:rowOff>45086</xdr:rowOff>
    </xdr:to>
    <xdr:sp macro="" textlink="">
      <xdr:nvSpPr>
        <xdr:cNvPr id="308" name="楕円 307"/>
        <xdr:cNvSpPr/>
      </xdr:nvSpPr>
      <xdr:spPr>
        <a:xfrm>
          <a:off x="2857500" y="143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165736</xdr:rowOff>
    </xdr:from>
    <xdr:to>
      <xdr:col>19</xdr:col>
      <xdr:colOff>177800</xdr:colOff>
      <xdr:row>84</xdr:row>
      <xdr:rowOff>24764</xdr:rowOff>
    </xdr:to>
    <xdr:cxnSp macro="">
      <xdr:nvCxnSpPr>
        <xdr:cNvPr id="309" name="直線コネクタ 308"/>
        <xdr:cNvCxnSpPr/>
      </xdr:nvCxnSpPr>
      <xdr:spPr>
        <a:xfrm>
          <a:off x="2908300" y="1439608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74930</xdr:rowOff>
    </xdr:from>
    <xdr:to>
      <xdr:col>10</xdr:col>
      <xdr:colOff>165100</xdr:colOff>
      <xdr:row>84</xdr:row>
      <xdr:rowOff>5080</xdr:rowOff>
    </xdr:to>
    <xdr:sp macro="" textlink="">
      <xdr:nvSpPr>
        <xdr:cNvPr id="310" name="楕円 309"/>
        <xdr:cNvSpPr/>
      </xdr:nvSpPr>
      <xdr:spPr>
        <a:xfrm>
          <a:off x="1968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125730</xdr:rowOff>
    </xdr:from>
    <xdr:to>
      <xdr:col>15</xdr:col>
      <xdr:colOff>50800</xdr:colOff>
      <xdr:row>83</xdr:row>
      <xdr:rowOff>165736</xdr:rowOff>
    </xdr:to>
    <xdr:cxnSp macro="">
      <xdr:nvCxnSpPr>
        <xdr:cNvPr id="311" name="直線コネクタ 310"/>
        <xdr:cNvCxnSpPr/>
      </xdr:nvCxnSpPr>
      <xdr:spPr>
        <a:xfrm>
          <a:off x="2019300" y="143560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2539</xdr:rowOff>
    </xdr:from>
    <xdr:to>
      <xdr:col>6</xdr:col>
      <xdr:colOff>38100</xdr:colOff>
      <xdr:row>83</xdr:row>
      <xdr:rowOff>104139</xdr:rowOff>
    </xdr:to>
    <xdr:sp macro="" textlink="">
      <xdr:nvSpPr>
        <xdr:cNvPr id="312" name="楕円 311"/>
        <xdr:cNvSpPr/>
      </xdr:nvSpPr>
      <xdr:spPr>
        <a:xfrm>
          <a:off x="1079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53339</xdr:rowOff>
    </xdr:from>
    <xdr:to>
      <xdr:col>10</xdr:col>
      <xdr:colOff>114300</xdr:colOff>
      <xdr:row>83</xdr:row>
      <xdr:rowOff>125730</xdr:rowOff>
    </xdr:to>
    <xdr:cxnSp macro="">
      <xdr:nvCxnSpPr>
        <xdr:cNvPr id="313" name="直線コネクタ 312"/>
        <xdr:cNvCxnSpPr/>
      </xdr:nvCxnSpPr>
      <xdr:spPr>
        <a:xfrm>
          <a:off x="1130300" y="142836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13988</xdr:rowOff>
    </xdr:from>
    <xdr:ext cx="405111" cy="259045"/>
    <xdr:sp macro="" textlink="">
      <xdr:nvSpPr>
        <xdr:cNvPr id="314" name="n_1aveValue【公営住宅】&#10;有形固定資産減価償却率"/>
        <xdr:cNvSpPr txBox="1"/>
      </xdr:nvSpPr>
      <xdr:spPr>
        <a:xfrm>
          <a:off x="35820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88282</xdr:rowOff>
    </xdr:from>
    <xdr:ext cx="405111" cy="259045"/>
    <xdr:sp macro="" textlink="">
      <xdr:nvSpPr>
        <xdr:cNvPr id="315" name="n_2aveValue【公営住宅】&#10;有形固定資産減価償却率"/>
        <xdr:cNvSpPr txBox="1"/>
      </xdr:nvSpPr>
      <xdr:spPr>
        <a:xfrm>
          <a:off x="2705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73041</xdr:rowOff>
    </xdr:from>
    <xdr:ext cx="405111" cy="259045"/>
    <xdr:sp macro="" textlink="">
      <xdr:nvSpPr>
        <xdr:cNvPr id="316" name="n_3aveValue【公営住宅】&#10;有形固定資産減価償却率"/>
        <xdr:cNvSpPr txBox="1"/>
      </xdr:nvSpPr>
      <xdr:spPr>
        <a:xfrm>
          <a:off x="1816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95266</xdr:rowOff>
    </xdr:from>
    <xdr:ext cx="405111" cy="259045"/>
    <xdr:sp macro="" textlink="">
      <xdr:nvSpPr>
        <xdr:cNvPr id="317" name="n_4aveValue【公営住宅】&#10;有形固定資産減価償却率"/>
        <xdr:cNvSpPr txBox="1"/>
      </xdr:nvSpPr>
      <xdr:spPr>
        <a:xfrm>
          <a:off x="927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66691</xdr:rowOff>
    </xdr:from>
    <xdr:ext cx="405111" cy="259045"/>
    <xdr:sp macro="" textlink="">
      <xdr:nvSpPr>
        <xdr:cNvPr id="318" name="n_1mainValue【公営住宅】&#10;有形固定資産減価償却率"/>
        <xdr:cNvSpPr txBox="1"/>
      </xdr:nvSpPr>
      <xdr:spPr>
        <a:xfrm>
          <a:off x="3582044" y="1446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36213</xdr:rowOff>
    </xdr:from>
    <xdr:ext cx="405111" cy="259045"/>
    <xdr:sp macro="" textlink="">
      <xdr:nvSpPr>
        <xdr:cNvPr id="319" name="n_2mainValue【公営住宅】&#10;有形固定資産減価償却率"/>
        <xdr:cNvSpPr txBox="1"/>
      </xdr:nvSpPr>
      <xdr:spPr>
        <a:xfrm>
          <a:off x="2705744" y="1443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167657</xdr:rowOff>
    </xdr:from>
    <xdr:ext cx="405111" cy="259045"/>
    <xdr:sp macro="" textlink="">
      <xdr:nvSpPr>
        <xdr:cNvPr id="320" name="n_3mainValue【公営住宅】&#10;有形固定資産減価償却率"/>
        <xdr:cNvSpPr txBox="1"/>
      </xdr:nvSpPr>
      <xdr:spPr>
        <a:xfrm>
          <a:off x="18167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120666</xdr:rowOff>
    </xdr:from>
    <xdr:ext cx="405111" cy="259045"/>
    <xdr:sp macro="" textlink="">
      <xdr:nvSpPr>
        <xdr:cNvPr id="321" name="n_4mainValue【公営住宅】&#10;有形固定資産減価償却率"/>
        <xdr:cNvSpPr txBox="1"/>
      </xdr:nvSpPr>
      <xdr:spPr>
        <a:xfrm>
          <a:off x="927744"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42290</xdr:rowOff>
    </xdr:from>
    <xdr:to>
      <xdr:col>54</xdr:col>
      <xdr:colOff>189865</xdr:colOff>
      <xdr:row>86</xdr:row>
      <xdr:rowOff>91439</xdr:rowOff>
    </xdr:to>
    <xdr:cxnSp macro="">
      <xdr:nvCxnSpPr>
        <xdr:cNvPr id="345" name="直線コネクタ 344"/>
        <xdr:cNvCxnSpPr/>
      </xdr:nvCxnSpPr>
      <xdr:spPr>
        <a:xfrm flipV="1">
          <a:off x="10476865" y="13586840"/>
          <a:ext cx="0" cy="1249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6" name="【公営住宅】&#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7" name="直線コネクタ 346"/>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160417</xdr:rowOff>
    </xdr:from>
    <xdr:ext cx="469744" cy="259045"/>
    <xdr:sp macro="" textlink="">
      <xdr:nvSpPr>
        <xdr:cNvPr id="348" name="【公営住宅】&#10;一人当たり面積最大値テキスト"/>
        <xdr:cNvSpPr txBox="1"/>
      </xdr:nvSpPr>
      <xdr:spPr>
        <a:xfrm>
          <a:off x="10515600" y="1336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42290</xdr:rowOff>
    </xdr:from>
    <xdr:to>
      <xdr:col>55</xdr:col>
      <xdr:colOff>88900</xdr:colOff>
      <xdr:row>79</xdr:row>
      <xdr:rowOff>42290</xdr:rowOff>
    </xdr:to>
    <xdr:cxnSp macro="">
      <xdr:nvCxnSpPr>
        <xdr:cNvPr id="349" name="直線コネクタ 348"/>
        <xdr:cNvCxnSpPr/>
      </xdr:nvCxnSpPr>
      <xdr:spPr>
        <a:xfrm>
          <a:off x="10388600" y="1358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127652</xdr:rowOff>
    </xdr:from>
    <xdr:ext cx="469744" cy="259045"/>
    <xdr:sp macro="" textlink="">
      <xdr:nvSpPr>
        <xdr:cNvPr id="350" name="【公営住宅】&#10;一人当たり面積平均値テキスト"/>
        <xdr:cNvSpPr txBox="1"/>
      </xdr:nvSpPr>
      <xdr:spPr>
        <a:xfrm>
          <a:off x="10515600" y="14358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149225</xdr:rowOff>
    </xdr:from>
    <xdr:to>
      <xdr:col>55</xdr:col>
      <xdr:colOff>50800</xdr:colOff>
      <xdr:row>84</xdr:row>
      <xdr:rowOff>79375</xdr:rowOff>
    </xdr:to>
    <xdr:sp macro="" textlink="">
      <xdr:nvSpPr>
        <xdr:cNvPr id="351" name="フローチャート: 判断 350"/>
        <xdr:cNvSpPr/>
      </xdr:nvSpPr>
      <xdr:spPr>
        <a:xfrm>
          <a:off x="10426700" y="1437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140081</xdr:rowOff>
    </xdr:from>
    <xdr:to>
      <xdr:col>50</xdr:col>
      <xdr:colOff>165100</xdr:colOff>
      <xdr:row>84</xdr:row>
      <xdr:rowOff>70231</xdr:rowOff>
    </xdr:to>
    <xdr:sp macro="" textlink="">
      <xdr:nvSpPr>
        <xdr:cNvPr id="352" name="フローチャート: 判断 351"/>
        <xdr:cNvSpPr/>
      </xdr:nvSpPr>
      <xdr:spPr>
        <a:xfrm>
          <a:off x="9588500" y="1437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106935</xdr:rowOff>
    </xdr:from>
    <xdr:to>
      <xdr:col>46</xdr:col>
      <xdr:colOff>38100</xdr:colOff>
      <xdr:row>84</xdr:row>
      <xdr:rowOff>37085</xdr:rowOff>
    </xdr:to>
    <xdr:sp macro="" textlink="">
      <xdr:nvSpPr>
        <xdr:cNvPr id="353" name="フローチャート: 判断 352"/>
        <xdr:cNvSpPr/>
      </xdr:nvSpPr>
      <xdr:spPr>
        <a:xfrm>
          <a:off x="8699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66929</xdr:rowOff>
    </xdr:from>
    <xdr:to>
      <xdr:col>41</xdr:col>
      <xdr:colOff>101600</xdr:colOff>
      <xdr:row>83</xdr:row>
      <xdr:rowOff>168529</xdr:rowOff>
    </xdr:to>
    <xdr:sp macro="" textlink="">
      <xdr:nvSpPr>
        <xdr:cNvPr id="354" name="フローチャート: 判断 353"/>
        <xdr:cNvSpPr/>
      </xdr:nvSpPr>
      <xdr:spPr>
        <a:xfrm>
          <a:off x="7810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103124</xdr:rowOff>
    </xdr:from>
    <xdr:to>
      <xdr:col>36</xdr:col>
      <xdr:colOff>165100</xdr:colOff>
      <xdr:row>83</xdr:row>
      <xdr:rowOff>33274</xdr:rowOff>
    </xdr:to>
    <xdr:sp macro="" textlink="">
      <xdr:nvSpPr>
        <xdr:cNvPr id="355" name="フローチャート: 判断 354"/>
        <xdr:cNvSpPr/>
      </xdr:nvSpPr>
      <xdr:spPr>
        <a:xfrm>
          <a:off x="6921500" y="1416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63119</xdr:rowOff>
    </xdr:from>
    <xdr:to>
      <xdr:col>55</xdr:col>
      <xdr:colOff>50800</xdr:colOff>
      <xdr:row>82</xdr:row>
      <xdr:rowOff>164719</xdr:rowOff>
    </xdr:to>
    <xdr:sp macro="" textlink="">
      <xdr:nvSpPr>
        <xdr:cNvPr id="361" name="楕円 360"/>
        <xdr:cNvSpPr/>
      </xdr:nvSpPr>
      <xdr:spPr>
        <a:xfrm>
          <a:off x="10426700" y="1412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85996</xdr:rowOff>
    </xdr:from>
    <xdr:ext cx="469744" cy="259045"/>
    <xdr:sp macro="" textlink="">
      <xdr:nvSpPr>
        <xdr:cNvPr id="362" name="【公営住宅】&#10;一人当たり面積該当値テキスト"/>
        <xdr:cNvSpPr txBox="1"/>
      </xdr:nvSpPr>
      <xdr:spPr>
        <a:xfrm>
          <a:off x="10515600" y="1397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72644</xdr:rowOff>
    </xdr:from>
    <xdr:to>
      <xdr:col>50</xdr:col>
      <xdr:colOff>165100</xdr:colOff>
      <xdr:row>83</xdr:row>
      <xdr:rowOff>2794</xdr:rowOff>
    </xdr:to>
    <xdr:sp macro="" textlink="">
      <xdr:nvSpPr>
        <xdr:cNvPr id="363" name="楕円 362"/>
        <xdr:cNvSpPr/>
      </xdr:nvSpPr>
      <xdr:spPr>
        <a:xfrm>
          <a:off x="9588500" y="141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113919</xdr:rowOff>
    </xdr:from>
    <xdr:to>
      <xdr:col>55</xdr:col>
      <xdr:colOff>0</xdr:colOff>
      <xdr:row>82</xdr:row>
      <xdr:rowOff>123444</xdr:rowOff>
    </xdr:to>
    <xdr:cxnSp macro="">
      <xdr:nvCxnSpPr>
        <xdr:cNvPr id="364" name="直線コネクタ 363"/>
        <xdr:cNvCxnSpPr/>
      </xdr:nvCxnSpPr>
      <xdr:spPr>
        <a:xfrm flipV="1">
          <a:off x="9639300" y="14172819"/>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82550</xdr:rowOff>
    </xdr:from>
    <xdr:to>
      <xdr:col>46</xdr:col>
      <xdr:colOff>38100</xdr:colOff>
      <xdr:row>83</xdr:row>
      <xdr:rowOff>12700</xdr:rowOff>
    </xdr:to>
    <xdr:sp macro="" textlink="">
      <xdr:nvSpPr>
        <xdr:cNvPr id="365" name="楕円 364"/>
        <xdr:cNvSpPr/>
      </xdr:nvSpPr>
      <xdr:spPr>
        <a:xfrm>
          <a:off x="8699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123444</xdr:rowOff>
    </xdr:from>
    <xdr:to>
      <xdr:col>50</xdr:col>
      <xdr:colOff>114300</xdr:colOff>
      <xdr:row>82</xdr:row>
      <xdr:rowOff>133350</xdr:rowOff>
    </xdr:to>
    <xdr:cxnSp macro="">
      <xdr:nvCxnSpPr>
        <xdr:cNvPr id="366" name="直線コネクタ 365"/>
        <xdr:cNvCxnSpPr/>
      </xdr:nvCxnSpPr>
      <xdr:spPr>
        <a:xfrm flipV="1">
          <a:off x="8750300" y="1418234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65787</xdr:rowOff>
    </xdr:from>
    <xdr:to>
      <xdr:col>41</xdr:col>
      <xdr:colOff>101600</xdr:colOff>
      <xdr:row>82</xdr:row>
      <xdr:rowOff>167387</xdr:rowOff>
    </xdr:to>
    <xdr:sp macro="" textlink="">
      <xdr:nvSpPr>
        <xdr:cNvPr id="367" name="楕円 366"/>
        <xdr:cNvSpPr/>
      </xdr:nvSpPr>
      <xdr:spPr>
        <a:xfrm>
          <a:off x="7810500" y="14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116587</xdr:rowOff>
    </xdr:from>
    <xdr:to>
      <xdr:col>45</xdr:col>
      <xdr:colOff>177800</xdr:colOff>
      <xdr:row>82</xdr:row>
      <xdr:rowOff>133350</xdr:rowOff>
    </xdr:to>
    <xdr:cxnSp macro="">
      <xdr:nvCxnSpPr>
        <xdr:cNvPr id="368" name="直線コネクタ 367"/>
        <xdr:cNvCxnSpPr/>
      </xdr:nvCxnSpPr>
      <xdr:spPr>
        <a:xfrm>
          <a:off x="7861300" y="14175487"/>
          <a:ext cx="8890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1778</xdr:rowOff>
    </xdr:from>
    <xdr:to>
      <xdr:col>36</xdr:col>
      <xdr:colOff>165100</xdr:colOff>
      <xdr:row>83</xdr:row>
      <xdr:rowOff>103378</xdr:rowOff>
    </xdr:to>
    <xdr:sp macro="" textlink="">
      <xdr:nvSpPr>
        <xdr:cNvPr id="369" name="楕円 368"/>
        <xdr:cNvSpPr/>
      </xdr:nvSpPr>
      <xdr:spPr>
        <a:xfrm>
          <a:off x="6921500" y="1423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116587</xdr:rowOff>
    </xdr:from>
    <xdr:to>
      <xdr:col>41</xdr:col>
      <xdr:colOff>50800</xdr:colOff>
      <xdr:row>83</xdr:row>
      <xdr:rowOff>52578</xdr:rowOff>
    </xdr:to>
    <xdr:cxnSp macro="">
      <xdr:nvCxnSpPr>
        <xdr:cNvPr id="370" name="直線コネクタ 369"/>
        <xdr:cNvCxnSpPr/>
      </xdr:nvCxnSpPr>
      <xdr:spPr>
        <a:xfrm flipV="1">
          <a:off x="6972300" y="14175487"/>
          <a:ext cx="889000" cy="10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61358</xdr:rowOff>
    </xdr:from>
    <xdr:ext cx="469744" cy="259045"/>
    <xdr:sp macro="" textlink="">
      <xdr:nvSpPr>
        <xdr:cNvPr id="371" name="n_1aveValue【公営住宅】&#10;一人当たり面積"/>
        <xdr:cNvSpPr txBox="1"/>
      </xdr:nvSpPr>
      <xdr:spPr>
        <a:xfrm>
          <a:off x="9391727" y="1446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28212</xdr:rowOff>
    </xdr:from>
    <xdr:ext cx="469744" cy="259045"/>
    <xdr:sp macro="" textlink="">
      <xdr:nvSpPr>
        <xdr:cNvPr id="372" name="n_2aveValue【公営住宅】&#10;一人当たり面積"/>
        <xdr:cNvSpPr txBox="1"/>
      </xdr:nvSpPr>
      <xdr:spPr>
        <a:xfrm>
          <a:off x="8515427" y="1443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159656</xdr:rowOff>
    </xdr:from>
    <xdr:ext cx="469744" cy="259045"/>
    <xdr:sp macro="" textlink="">
      <xdr:nvSpPr>
        <xdr:cNvPr id="373" name="n_3aveValue【公営住宅】&#10;一人当たり面積"/>
        <xdr:cNvSpPr txBox="1"/>
      </xdr:nvSpPr>
      <xdr:spPr>
        <a:xfrm>
          <a:off x="7626427" y="1439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49801</xdr:rowOff>
    </xdr:from>
    <xdr:ext cx="469744" cy="259045"/>
    <xdr:sp macro="" textlink="">
      <xdr:nvSpPr>
        <xdr:cNvPr id="374" name="n_4aveValue【公営住宅】&#10;一人当たり面積"/>
        <xdr:cNvSpPr txBox="1"/>
      </xdr:nvSpPr>
      <xdr:spPr>
        <a:xfrm>
          <a:off x="6737427" y="1393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19321</xdr:rowOff>
    </xdr:from>
    <xdr:ext cx="469744" cy="259045"/>
    <xdr:sp macro="" textlink="">
      <xdr:nvSpPr>
        <xdr:cNvPr id="375" name="n_1mainValue【公営住宅】&#10;一人当たり面積"/>
        <xdr:cNvSpPr txBox="1"/>
      </xdr:nvSpPr>
      <xdr:spPr>
        <a:xfrm>
          <a:off x="9391727" y="1390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29227</xdr:rowOff>
    </xdr:from>
    <xdr:ext cx="469744" cy="259045"/>
    <xdr:sp macro="" textlink="">
      <xdr:nvSpPr>
        <xdr:cNvPr id="376" name="n_2mainValue【公営住宅】&#10;一人当たり面積"/>
        <xdr:cNvSpPr txBox="1"/>
      </xdr:nvSpPr>
      <xdr:spPr>
        <a:xfrm>
          <a:off x="85154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12464</xdr:rowOff>
    </xdr:from>
    <xdr:ext cx="469744" cy="259045"/>
    <xdr:sp macro="" textlink="">
      <xdr:nvSpPr>
        <xdr:cNvPr id="377" name="n_3mainValue【公営住宅】&#10;一人当たり面積"/>
        <xdr:cNvSpPr txBox="1"/>
      </xdr:nvSpPr>
      <xdr:spPr>
        <a:xfrm>
          <a:off x="7626427" y="13899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94505</xdr:rowOff>
    </xdr:from>
    <xdr:ext cx="469744" cy="259045"/>
    <xdr:sp macro="" textlink="">
      <xdr:nvSpPr>
        <xdr:cNvPr id="378" name="n_4mainValue【公営住宅】&#10;一人当たり面積"/>
        <xdr:cNvSpPr txBox="1"/>
      </xdr:nvSpPr>
      <xdr:spPr>
        <a:xfrm>
          <a:off x="6737427" y="1432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42</xdr:row>
      <xdr:rowOff>38100</xdr:rowOff>
    </xdr:to>
    <xdr:cxnSp macro="">
      <xdr:nvCxnSpPr>
        <xdr:cNvPr id="419" name="直線コネクタ 418"/>
        <xdr:cNvCxnSpPr/>
      </xdr:nvCxnSpPr>
      <xdr:spPr>
        <a:xfrm flipV="1">
          <a:off x="16318864" y="569785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0"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1" name="直線コネクタ 42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22" name="【認定こども園・幼稚園・保育所】&#10;有形固定資産減価償却率最大値テキスト"/>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23" name="直線コネクタ 422"/>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130192</xdr:rowOff>
    </xdr:from>
    <xdr:ext cx="405111" cy="259045"/>
    <xdr:sp macro="" textlink="">
      <xdr:nvSpPr>
        <xdr:cNvPr id="424" name="【認定こども園・幼稚園・保育所】&#10;有形固定資産減価償却率平均値テキスト"/>
        <xdr:cNvSpPr txBox="1"/>
      </xdr:nvSpPr>
      <xdr:spPr>
        <a:xfrm>
          <a:off x="16357600" y="6302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425" name="フローチャート: 判断 424"/>
        <xdr:cNvSpPr/>
      </xdr:nvSpPr>
      <xdr:spPr>
        <a:xfrm>
          <a:off x="16268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78740</xdr:rowOff>
    </xdr:from>
    <xdr:to>
      <xdr:col>81</xdr:col>
      <xdr:colOff>101600</xdr:colOff>
      <xdr:row>38</xdr:row>
      <xdr:rowOff>8890</xdr:rowOff>
    </xdr:to>
    <xdr:sp macro="" textlink="">
      <xdr:nvSpPr>
        <xdr:cNvPr id="426" name="フローチャート: 判断 425"/>
        <xdr:cNvSpPr/>
      </xdr:nvSpPr>
      <xdr:spPr>
        <a:xfrm>
          <a:off x="15430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120650</xdr:rowOff>
    </xdr:from>
    <xdr:to>
      <xdr:col>76</xdr:col>
      <xdr:colOff>165100</xdr:colOff>
      <xdr:row>38</xdr:row>
      <xdr:rowOff>50800</xdr:rowOff>
    </xdr:to>
    <xdr:sp macro="" textlink="">
      <xdr:nvSpPr>
        <xdr:cNvPr id="427" name="フローチャート: 判断 426"/>
        <xdr:cNvSpPr/>
      </xdr:nvSpPr>
      <xdr:spPr>
        <a:xfrm>
          <a:off x="14541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25400</xdr:rowOff>
    </xdr:from>
    <xdr:to>
      <xdr:col>72</xdr:col>
      <xdr:colOff>38100</xdr:colOff>
      <xdr:row>34</xdr:row>
      <xdr:rowOff>127000</xdr:rowOff>
    </xdr:to>
    <xdr:sp macro="" textlink="">
      <xdr:nvSpPr>
        <xdr:cNvPr id="428" name="フローチャート: 判断 427"/>
        <xdr:cNvSpPr/>
      </xdr:nvSpPr>
      <xdr:spPr>
        <a:xfrm>
          <a:off x="13652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9" name="フローチャート: 判断 428"/>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33020</xdr:rowOff>
    </xdr:from>
    <xdr:to>
      <xdr:col>85</xdr:col>
      <xdr:colOff>177800</xdr:colOff>
      <xdr:row>40</xdr:row>
      <xdr:rowOff>134620</xdr:rowOff>
    </xdr:to>
    <xdr:sp macro="" textlink="">
      <xdr:nvSpPr>
        <xdr:cNvPr id="435" name="楕円 434"/>
        <xdr:cNvSpPr/>
      </xdr:nvSpPr>
      <xdr:spPr>
        <a:xfrm>
          <a:off x="162687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11447</xdr:rowOff>
    </xdr:from>
    <xdr:ext cx="405111" cy="259045"/>
    <xdr:sp macro="" textlink="">
      <xdr:nvSpPr>
        <xdr:cNvPr id="436" name="【認定こども園・幼稚園・保育所】&#10;有形固定資産減価償却率該当値テキスト"/>
        <xdr:cNvSpPr txBox="1"/>
      </xdr:nvSpPr>
      <xdr:spPr>
        <a:xfrm>
          <a:off x="16357600"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55880</xdr:rowOff>
    </xdr:from>
    <xdr:to>
      <xdr:col>81</xdr:col>
      <xdr:colOff>101600</xdr:colOff>
      <xdr:row>40</xdr:row>
      <xdr:rowOff>157480</xdr:rowOff>
    </xdr:to>
    <xdr:sp macro="" textlink="">
      <xdr:nvSpPr>
        <xdr:cNvPr id="437" name="楕円 436"/>
        <xdr:cNvSpPr/>
      </xdr:nvSpPr>
      <xdr:spPr>
        <a:xfrm>
          <a:off x="15430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83820</xdr:rowOff>
    </xdr:from>
    <xdr:to>
      <xdr:col>85</xdr:col>
      <xdr:colOff>127000</xdr:colOff>
      <xdr:row>40</xdr:row>
      <xdr:rowOff>106680</xdr:rowOff>
    </xdr:to>
    <xdr:cxnSp macro="">
      <xdr:nvCxnSpPr>
        <xdr:cNvPr id="438" name="直線コネクタ 437"/>
        <xdr:cNvCxnSpPr/>
      </xdr:nvCxnSpPr>
      <xdr:spPr>
        <a:xfrm flipV="1">
          <a:off x="15481300" y="6941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19685</xdr:rowOff>
    </xdr:from>
    <xdr:to>
      <xdr:col>76</xdr:col>
      <xdr:colOff>165100</xdr:colOff>
      <xdr:row>40</xdr:row>
      <xdr:rowOff>121285</xdr:rowOff>
    </xdr:to>
    <xdr:sp macro="" textlink="">
      <xdr:nvSpPr>
        <xdr:cNvPr id="439" name="楕円 438"/>
        <xdr:cNvSpPr/>
      </xdr:nvSpPr>
      <xdr:spPr>
        <a:xfrm>
          <a:off x="145415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70485</xdr:rowOff>
    </xdr:from>
    <xdr:to>
      <xdr:col>81</xdr:col>
      <xdr:colOff>50800</xdr:colOff>
      <xdr:row>40</xdr:row>
      <xdr:rowOff>106680</xdr:rowOff>
    </xdr:to>
    <xdr:cxnSp macro="">
      <xdr:nvCxnSpPr>
        <xdr:cNvPr id="440" name="直線コネクタ 439"/>
        <xdr:cNvCxnSpPr/>
      </xdr:nvCxnSpPr>
      <xdr:spPr>
        <a:xfrm>
          <a:off x="14592300" y="69284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154940</xdr:rowOff>
    </xdr:from>
    <xdr:to>
      <xdr:col>72</xdr:col>
      <xdr:colOff>38100</xdr:colOff>
      <xdr:row>40</xdr:row>
      <xdr:rowOff>85090</xdr:rowOff>
    </xdr:to>
    <xdr:sp macro="" textlink="">
      <xdr:nvSpPr>
        <xdr:cNvPr id="441" name="楕円 440"/>
        <xdr:cNvSpPr/>
      </xdr:nvSpPr>
      <xdr:spPr>
        <a:xfrm>
          <a:off x="13652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34290</xdr:rowOff>
    </xdr:from>
    <xdr:to>
      <xdr:col>76</xdr:col>
      <xdr:colOff>114300</xdr:colOff>
      <xdr:row>40</xdr:row>
      <xdr:rowOff>70485</xdr:rowOff>
    </xdr:to>
    <xdr:cxnSp macro="">
      <xdr:nvCxnSpPr>
        <xdr:cNvPr id="442" name="直線コネクタ 441"/>
        <xdr:cNvCxnSpPr/>
      </xdr:nvCxnSpPr>
      <xdr:spPr>
        <a:xfrm>
          <a:off x="13703300" y="68922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118745</xdr:rowOff>
    </xdr:from>
    <xdr:to>
      <xdr:col>67</xdr:col>
      <xdr:colOff>101600</xdr:colOff>
      <xdr:row>40</xdr:row>
      <xdr:rowOff>48895</xdr:rowOff>
    </xdr:to>
    <xdr:sp macro="" textlink="">
      <xdr:nvSpPr>
        <xdr:cNvPr id="443" name="楕円 442"/>
        <xdr:cNvSpPr/>
      </xdr:nvSpPr>
      <xdr:spPr>
        <a:xfrm>
          <a:off x="127635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169545</xdr:rowOff>
    </xdr:from>
    <xdr:to>
      <xdr:col>71</xdr:col>
      <xdr:colOff>177800</xdr:colOff>
      <xdr:row>40</xdr:row>
      <xdr:rowOff>34290</xdr:rowOff>
    </xdr:to>
    <xdr:cxnSp macro="">
      <xdr:nvCxnSpPr>
        <xdr:cNvPr id="444" name="直線コネクタ 443"/>
        <xdr:cNvCxnSpPr/>
      </xdr:nvCxnSpPr>
      <xdr:spPr>
        <a:xfrm>
          <a:off x="12814300" y="68560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25417</xdr:rowOff>
    </xdr:from>
    <xdr:ext cx="405111" cy="259045"/>
    <xdr:sp macro="" textlink="">
      <xdr:nvSpPr>
        <xdr:cNvPr id="445" name="n_1aveValue【認定こども園・幼稚園・保育所】&#10;有形固定資産減価償却率"/>
        <xdr:cNvSpPr txBox="1"/>
      </xdr:nvSpPr>
      <xdr:spPr>
        <a:xfrm>
          <a:off x="15266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67327</xdr:rowOff>
    </xdr:from>
    <xdr:ext cx="405111" cy="259045"/>
    <xdr:sp macro="" textlink="">
      <xdr:nvSpPr>
        <xdr:cNvPr id="446" name="n_2aveValue【認定こども園・幼稚園・保育所】&#10;有形固定資産減価償却率"/>
        <xdr:cNvSpPr txBox="1"/>
      </xdr:nvSpPr>
      <xdr:spPr>
        <a:xfrm>
          <a:off x="14389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143527</xdr:rowOff>
    </xdr:from>
    <xdr:ext cx="405111" cy="259045"/>
    <xdr:sp macro="" textlink="">
      <xdr:nvSpPr>
        <xdr:cNvPr id="447" name="n_3aveValue【認定こども園・幼稚園・保育所】&#10;有形固定資産減価償却率"/>
        <xdr:cNvSpPr txBox="1"/>
      </xdr:nvSpPr>
      <xdr:spPr>
        <a:xfrm>
          <a:off x="13500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448" name="n_4aveValue【認定こども園・幼稚園・保育所】&#10;有形固定資産減価償却率"/>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148607</xdr:rowOff>
    </xdr:from>
    <xdr:ext cx="405111" cy="259045"/>
    <xdr:sp macro="" textlink="">
      <xdr:nvSpPr>
        <xdr:cNvPr id="449" name="n_1mainValue【認定こども園・幼稚園・保育所】&#10;有形固定資産減価償却率"/>
        <xdr:cNvSpPr txBox="1"/>
      </xdr:nvSpPr>
      <xdr:spPr>
        <a:xfrm>
          <a:off x="15266044"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112412</xdr:rowOff>
    </xdr:from>
    <xdr:ext cx="405111" cy="259045"/>
    <xdr:sp macro="" textlink="">
      <xdr:nvSpPr>
        <xdr:cNvPr id="450" name="n_2mainValue【認定こども園・幼稚園・保育所】&#10;有形固定資産減価償却率"/>
        <xdr:cNvSpPr txBox="1"/>
      </xdr:nvSpPr>
      <xdr:spPr>
        <a:xfrm>
          <a:off x="14389744" y="697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76217</xdr:rowOff>
    </xdr:from>
    <xdr:ext cx="405111" cy="259045"/>
    <xdr:sp macro="" textlink="">
      <xdr:nvSpPr>
        <xdr:cNvPr id="451" name="n_3mainValue【認定こども園・幼稚園・保育所】&#10;有形固定資産減価償却率"/>
        <xdr:cNvSpPr txBox="1"/>
      </xdr:nvSpPr>
      <xdr:spPr>
        <a:xfrm>
          <a:off x="13500744" y="693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40022</xdr:rowOff>
    </xdr:from>
    <xdr:ext cx="405111" cy="259045"/>
    <xdr:sp macro="" textlink="">
      <xdr:nvSpPr>
        <xdr:cNvPr id="452" name="n_4mainValue【認定こども園・幼稚園・保育所】&#10;有形固定資産減価償却率"/>
        <xdr:cNvSpPr txBox="1"/>
      </xdr:nvSpPr>
      <xdr:spPr>
        <a:xfrm>
          <a:off x="12611744" y="689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73914</xdr:rowOff>
    </xdr:to>
    <xdr:cxnSp macro="">
      <xdr:nvCxnSpPr>
        <xdr:cNvPr id="474" name="直線コネクタ 473"/>
        <xdr:cNvCxnSpPr/>
      </xdr:nvCxnSpPr>
      <xdr:spPr>
        <a:xfrm flipV="1">
          <a:off x="22160864" y="594664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77741</xdr:rowOff>
    </xdr:from>
    <xdr:ext cx="469744" cy="259045"/>
    <xdr:sp macro="" textlink="">
      <xdr:nvSpPr>
        <xdr:cNvPr id="475" name="【認定こども園・幼稚園・保育所】&#10;一人当たり面積最小値テキスト"/>
        <xdr:cNvSpPr txBox="1"/>
      </xdr:nvSpPr>
      <xdr:spPr>
        <a:xfrm>
          <a:off x="22199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73914</xdr:rowOff>
    </xdr:from>
    <xdr:to>
      <xdr:col>116</xdr:col>
      <xdr:colOff>152400</xdr:colOff>
      <xdr:row>41</xdr:row>
      <xdr:rowOff>73914</xdr:rowOff>
    </xdr:to>
    <xdr:cxnSp macro="">
      <xdr:nvCxnSpPr>
        <xdr:cNvPr id="476" name="直線コネクタ 475"/>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477" name="【認定こども園・幼稚園・保育所】&#10;一人当たり面積最大値テキスト"/>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478" name="直線コネクタ 477"/>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4843</xdr:rowOff>
    </xdr:from>
    <xdr:ext cx="469744" cy="259045"/>
    <xdr:sp macro="" textlink="">
      <xdr:nvSpPr>
        <xdr:cNvPr id="479" name="【認定こども園・幼稚園・保育所】&#10;一人当たり面積平均値テキスト"/>
        <xdr:cNvSpPr txBox="1"/>
      </xdr:nvSpPr>
      <xdr:spPr>
        <a:xfrm>
          <a:off x="22199600" y="6519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480" name="フローチャート: 判断 479"/>
        <xdr:cNvSpPr/>
      </xdr:nvSpPr>
      <xdr:spPr>
        <a:xfrm>
          <a:off x="22110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167132</xdr:rowOff>
    </xdr:from>
    <xdr:to>
      <xdr:col>112</xdr:col>
      <xdr:colOff>38100</xdr:colOff>
      <xdr:row>39</xdr:row>
      <xdr:rowOff>97282</xdr:rowOff>
    </xdr:to>
    <xdr:sp macro="" textlink="">
      <xdr:nvSpPr>
        <xdr:cNvPr id="481" name="フローチャート: 判断 480"/>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144272</xdr:rowOff>
    </xdr:from>
    <xdr:to>
      <xdr:col>107</xdr:col>
      <xdr:colOff>101600</xdr:colOff>
      <xdr:row>39</xdr:row>
      <xdr:rowOff>74422</xdr:rowOff>
    </xdr:to>
    <xdr:sp macro="" textlink="">
      <xdr:nvSpPr>
        <xdr:cNvPr id="482" name="フローチャート: 判断 481"/>
        <xdr:cNvSpPr/>
      </xdr:nvSpPr>
      <xdr:spPr>
        <a:xfrm>
          <a:off x="20383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483" name="フローチャート: 判断 482"/>
        <xdr:cNvSpPr/>
      </xdr:nvSpPr>
      <xdr:spPr>
        <a:xfrm>
          <a:off x="19494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84" name="フローチャート: 判断 483"/>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84836</xdr:rowOff>
    </xdr:from>
    <xdr:to>
      <xdr:col>116</xdr:col>
      <xdr:colOff>114300</xdr:colOff>
      <xdr:row>40</xdr:row>
      <xdr:rowOff>14986</xdr:rowOff>
    </xdr:to>
    <xdr:sp macro="" textlink="">
      <xdr:nvSpPr>
        <xdr:cNvPr id="490" name="楕円 489"/>
        <xdr:cNvSpPr/>
      </xdr:nvSpPr>
      <xdr:spPr>
        <a:xfrm>
          <a:off x="22110700" y="677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63263</xdr:rowOff>
    </xdr:from>
    <xdr:ext cx="469744" cy="259045"/>
    <xdr:sp macro="" textlink="">
      <xdr:nvSpPr>
        <xdr:cNvPr id="491" name="【認定こども園・幼稚園・保育所】&#10;一人当たり面積該当値テキスト"/>
        <xdr:cNvSpPr txBox="1"/>
      </xdr:nvSpPr>
      <xdr:spPr>
        <a:xfrm>
          <a:off x="22199600" y="674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254</xdr:rowOff>
    </xdr:from>
    <xdr:to>
      <xdr:col>112</xdr:col>
      <xdr:colOff>38100</xdr:colOff>
      <xdr:row>39</xdr:row>
      <xdr:rowOff>101854</xdr:rowOff>
    </xdr:to>
    <xdr:sp macro="" textlink="">
      <xdr:nvSpPr>
        <xdr:cNvPr id="492" name="楕円 491"/>
        <xdr:cNvSpPr/>
      </xdr:nvSpPr>
      <xdr:spPr>
        <a:xfrm>
          <a:off x="21272500" y="66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51054</xdr:rowOff>
    </xdr:from>
    <xdr:to>
      <xdr:col>116</xdr:col>
      <xdr:colOff>63500</xdr:colOff>
      <xdr:row>39</xdr:row>
      <xdr:rowOff>135636</xdr:rowOff>
    </xdr:to>
    <xdr:cxnSp macro="">
      <xdr:nvCxnSpPr>
        <xdr:cNvPr id="493" name="直線コネクタ 492"/>
        <xdr:cNvCxnSpPr/>
      </xdr:nvCxnSpPr>
      <xdr:spPr>
        <a:xfrm>
          <a:off x="21323300" y="6737604"/>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7112</xdr:rowOff>
    </xdr:from>
    <xdr:to>
      <xdr:col>107</xdr:col>
      <xdr:colOff>101600</xdr:colOff>
      <xdr:row>39</xdr:row>
      <xdr:rowOff>108712</xdr:rowOff>
    </xdr:to>
    <xdr:sp macro="" textlink="">
      <xdr:nvSpPr>
        <xdr:cNvPr id="494" name="楕円 493"/>
        <xdr:cNvSpPr/>
      </xdr:nvSpPr>
      <xdr:spPr>
        <a:xfrm>
          <a:off x="20383500" y="66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51054</xdr:rowOff>
    </xdr:from>
    <xdr:to>
      <xdr:col>111</xdr:col>
      <xdr:colOff>177800</xdr:colOff>
      <xdr:row>39</xdr:row>
      <xdr:rowOff>57912</xdr:rowOff>
    </xdr:to>
    <xdr:cxnSp macro="">
      <xdr:nvCxnSpPr>
        <xdr:cNvPr id="495" name="直線コネクタ 494"/>
        <xdr:cNvCxnSpPr/>
      </xdr:nvCxnSpPr>
      <xdr:spPr>
        <a:xfrm flipV="1">
          <a:off x="20434300" y="673760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11684</xdr:rowOff>
    </xdr:from>
    <xdr:to>
      <xdr:col>102</xdr:col>
      <xdr:colOff>165100</xdr:colOff>
      <xdr:row>39</xdr:row>
      <xdr:rowOff>113284</xdr:rowOff>
    </xdr:to>
    <xdr:sp macro="" textlink="">
      <xdr:nvSpPr>
        <xdr:cNvPr id="496" name="楕円 495"/>
        <xdr:cNvSpPr/>
      </xdr:nvSpPr>
      <xdr:spPr>
        <a:xfrm>
          <a:off x="19494500" y="669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57912</xdr:rowOff>
    </xdr:from>
    <xdr:to>
      <xdr:col>107</xdr:col>
      <xdr:colOff>50800</xdr:colOff>
      <xdr:row>39</xdr:row>
      <xdr:rowOff>62484</xdr:rowOff>
    </xdr:to>
    <xdr:cxnSp macro="">
      <xdr:nvCxnSpPr>
        <xdr:cNvPr id="497" name="直線コネクタ 496"/>
        <xdr:cNvCxnSpPr/>
      </xdr:nvCxnSpPr>
      <xdr:spPr>
        <a:xfrm flipV="1">
          <a:off x="19545300" y="674446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16256</xdr:rowOff>
    </xdr:from>
    <xdr:to>
      <xdr:col>98</xdr:col>
      <xdr:colOff>38100</xdr:colOff>
      <xdr:row>39</xdr:row>
      <xdr:rowOff>117856</xdr:rowOff>
    </xdr:to>
    <xdr:sp macro="" textlink="">
      <xdr:nvSpPr>
        <xdr:cNvPr id="498" name="楕円 497"/>
        <xdr:cNvSpPr/>
      </xdr:nvSpPr>
      <xdr:spPr>
        <a:xfrm>
          <a:off x="18605500" y="670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62484</xdr:rowOff>
    </xdr:from>
    <xdr:to>
      <xdr:col>102</xdr:col>
      <xdr:colOff>114300</xdr:colOff>
      <xdr:row>39</xdr:row>
      <xdr:rowOff>67056</xdr:rowOff>
    </xdr:to>
    <xdr:cxnSp macro="">
      <xdr:nvCxnSpPr>
        <xdr:cNvPr id="499" name="直線コネクタ 498"/>
        <xdr:cNvCxnSpPr/>
      </xdr:nvCxnSpPr>
      <xdr:spPr>
        <a:xfrm flipV="1">
          <a:off x="18656300" y="674903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113809</xdr:rowOff>
    </xdr:from>
    <xdr:ext cx="469744" cy="259045"/>
    <xdr:sp macro="" textlink="">
      <xdr:nvSpPr>
        <xdr:cNvPr id="500" name="n_1aveValue【認定こども園・幼稚園・保育所】&#10;一人当たり面積"/>
        <xdr:cNvSpPr txBox="1"/>
      </xdr:nvSpPr>
      <xdr:spPr>
        <a:xfrm>
          <a:off x="210757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90949</xdr:rowOff>
    </xdr:from>
    <xdr:ext cx="469744" cy="259045"/>
    <xdr:sp macro="" textlink="">
      <xdr:nvSpPr>
        <xdr:cNvPr id="501" name="n_2aveValue【認定こども園・幼稚園・保育所】&#10;一人当たり面積"/>
        <xdr:cNvSpPr txBox="1"/>
      </xdr:nvSpPr>
      <xdr:spPr>
        <a:xfrm>
          <a:off x="20199427" y="643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81805</xdr:rowOff>
    </xdr:from>
    <xdr:ext cx="469744" cy="259045"/>
    <xdr:sp macro="" textlink="">
      <xdr:nvSpPr>
        <xdr:cNvPr id="502" name="n_3aveValue【認定こども園・幼稚園・保育所】&#10;一人当たり面積"/>
        <xdr:cNvSpPr txBox="1"/>
      </xdr:nvSpPr>
      <xdr:spPr>
        <a:xfrm>
          <a:off x="19310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503" name="n_4aveValue【認定こども園・幼稚園・保育所】&#10;一人当たり面積"/>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92981</xdr:rowOff>
    </xdr:from>
    <xdr:ext cx="469744" cy="259045"/>
    <xdr:sp macro="" textlink="">
      <xdr:nvSpPr>
        <xdr:cNvPr id="504" name="n_1mainValue【認定こども園・幼稚園・保育所】&#10;一人当たり面積"/>
        <xdr:cNvSpPr txBox="1"/>
      </xdr:nvSpPr>
      <xdr:spPr>
        <a:xfrm>
          <a:off x="21075727"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99839</xdr:rowOff>
    </xdr:from>
    <xdr:ext cx="469744" cy="259045"/>
    <xdr:sp macro="" textlink="">
      <xdr:nvSpPr>
        <xdr:cNvPr id="505" name="n_2mainValue【認定こども園・幼稚園・保育所】&#10;一人当たり面積"/>
        <xdr:cNvSpPr txBox="1"/>
      </xdr:nvSpPr>
      <xdr:spPr>
        <a:xfrm>
          <a:off x="20199427" y="678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104411</xdr:rowOff>
    </xdr:from>
    <xdr:ext cx="469744" cy="259045"/>
    <xdr:sp macro="" textlink="">
      <xdr:nvSpPr>
        <xdr:cNvPr id="506" name="n_3mainValue【認定こども園・幼稚園・保育所】&#10;一人当たり面積"/>
        <xdr:cNvSpPr txBox="1"/>
      </xdr:nvSpPr>
      <xdr:spPr>
        <a:xfrm>
          <a:off x="19310427" y="679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108983</xdr:rowOff>
    </xdr:from>
    <xdr:ext cx="469744" cy="259045"/>
    <xdr:sp macro="" textlink="">
      <xdr:nvSpPr>
        <xdr:cNvPr id="507" name="n_4mainValue【認定こども園・幼稚園・保育所】&#10;一人当たり面積"/>
        <xdr:cNvSpPr txBox="1"/>
      </xdr:nvSpPr>
      <xdr:spPr>
        <a:xfrm>
          <a:off x="18421427" y="679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532" name="直線コネクタ 531"/>
        <xdr:cNvCxnSpPr/>
      </xdr:nvCxnSpPr>
      <xdr:spPr>
        <a:xfrm flipV="1">
          <a:off x="16318864"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533" name="【学校施設】&#10;有形固定資産減価償却率最小値テキスト"/>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534" name="直線コネクタ 533"/>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535" name="【学校施設】&#10;有形固定資産減価償却率最大値テキスト"/>
        <xdr:cNvSpPr txBox="1"/>
      </xdr:nvSpPr>
      <xdr:spPr>
        <a:xfrm>
          <a:off x="16357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536" name="直線コネクタ 535"/>
        <xdr:cNvCxnSpPr/>
      </xdr:nvCxnSpPr>
      <xdr:spPr>
        <a:xfrm>
          <a:off x="16230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537" name="【学校施設】&#10;有形固定資産減価償却率平均値テキスト"/>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38" name="フローチャート: 判断 537"/>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540" name="フローチャート: 判断 539"/>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1" name="フローチャート: 判断 540"/>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122555</xdr:rowOff>
    </xdr:from>
    <xdr:to>
      <xdr:col>67</xdr:col>
      <xdr:colOff>101600</xdr:colOff>
      <xdr:row>60</xdr:row>
      <xdr:rowOff>52705</xdr:rowOff>
    </xdr:to>
    <xdr:sp macro="" textlink="">
      <xdr:nvSpPr>
        <xdr:cNvPr id="542" name="フローチャート: 判断 541"/>
        <xdr:cNvSpPr/>
      </xdr:nvSpPr>
      <xdr:spPr>
        <a:xfrm>
          <a:off x="12763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4445</xdr:rowOff>
    </xdr:from>
    <xdr:to>
      <xdr:col>85</xdr:col>
      <xdr:colOff>177800</xdr:colOff>
      <xdr:row>60</xdr:row>
      <xdr:rowOff>106045</xdr:rowOff>
    </xdr:to>
    <xdr:sp macro="" textlink="">
      <xdr:nvSpPr>
        <xdr:cNvPr id="548" name="楕円 547"/>
        <xdr:cNvSpPr/>
      </xdr:nvSpPr>
      <xdr:spPr>
        <a:xfrm>
          <a:off x="162687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27322</xdr:rowOff>
    </xdr:from>
    <xdr:ext cx="405111" cy="259045"/>
    <xdr:sp macro="" textlink="">
      <xdr:nvSpPr>
        <xdr:cNvPr id="549" name="【学校施設】&#10;有形固定資産減価償却率該当値テキスト"/>
        <xdr:cNvSpPr txBox="1"/>
      </xdr:nvSpPr>
      <xdr:spPr>
        <a:xfrm>
          <a:off x="16357600" y="1014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162560</xdr:rowOff>
    </xdr:from>
    <xdr:to>
      <xdr:col>81</xdr:col>
      <xdr:colOff>101600</xdr:colOff>
      <xdr:row>60</xdr:row>
      <xdr:rowOff>92710</xdr:rowOff>
    </xdr:to>
    <xdr:sp macro="" textlink="">
      <xdr:nvSpPr>
        <xdr:cNvPr id="550" name="楕円 549"/>
        <xdr:cNvSpPr/>
      </xdr:nvSpPr>
      <xdr:spPr>
        <a:xfrm>
          <a:off x="15430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41910</xdr:rowOff>
    </xdr:from>
    <xdr:to>
      <xdr:col>85</xdr:col>
      <xdr:colOff>127000</xdr:colOff>
      <xdr:row>60</xdr:row>
      <xdr:rowOff>55245</xdr:rowOff>
    </xdr:to>
    <xdr:cxnSp macro="">
      <xdr:nvCxnSpPr>
        <xdr:cNvPr id="551" name="直線コネクタ 550"/>
        <xdr:cNvCxnSpPr/>
      </xdr:nvCxnSpPr>
      <xdr:spPr>
        <a:xfrm>
          <a:off x="15481300" y="1032891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52" name="楕円 551"/>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41910</xdr:rowOff>
    </xdr:to>
    <xdr:cxnSp macro="">
      <xdr:nvCxnSpPr>
        <xdr:cNvPr id="553" name="直線コネクタ 552"/>
        <xdr:cNvCxnSpPr/>
      </xdr:nvCxnSpPr>
      <xdr:spPr>
        <a:xfrm>
          <a:off x="14592300" y="102870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74930</xdr:rowOff>
    </xdr:from>
    <xdr:to>
      <xdr:col>72</xdr:col>
      <xdr:colOff>38100</xdr:colOff>
      <xdr:row>60</xdr:row>
      <xdr:rowOff>5080</xdr:rowOff>
    </xdr:to>
    <xdr:sp macro="" textlink="">
      <xdr:nvSpPr>
        <xdr:cNvPr id="554" name="楕円 553"/>
        <xdr:cNvSpPr/>
      </xdr:nvSpPr>
      <xdr:spPr>
        <a:xfrm>
          <a:off x="13652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125730</xdr:rowOff>
    </xdr:from>
    <xdr:to>
      <xdr:col>76</xdr:col>
      <xdr:colOff>114300</xdr:colOff>
      <xdr:row>60</xdr:row>
      <xdr:rowOff>0</xdr:rowOff>
    </xdr:to>
    <xdr:cxnSp macro="">
      <xdr:nvCxnSpPr>
        <xdr:cNvPr id="555" name="直線コネクタ 554"/>
        <xdr:cNvCxnSpPr/>
      </xdr:nvCxnSpPr>
      <xdr:spPr>
        <a:xfrm>
          <a:off x="13703300" y="10241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29210</xdr:rowOff>
    </xdr:from>
    <xdr:to>
      <xdr:col>67</xdr:col>
      <xdr:colOff>101600</xdr:colOff>
      <xdr:row>59</xdr:row>
      <xdr:rowOff>130810</xdr:rowOff>
    </xdr:to>
    <xdr:sp macro="" textlink="">
      <xdr:nvSpPr>
        <xdr:cNvPr id="556" name="楕円 555"/>
        <xdr:cNvSpPr/>
      </xdr:nvSpPr>
      <xdr:spPr>
        <a:xfrm>
          <a:off x="12763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80010</xdr:rowOff>
    </xdr:from>
    <xdr:to>
      <xdr:col>71</xdr:col>
      <xdr:colOff>177800</xdr:colOff>
      <xdr:row>59</xdr:row>
      <xdr:rowOff>125730</xdr:rowOff>
    </xdr:to>
    <xdr:cxnSp macro="">
      <xdr:nvCxnSpPr>
        <xdr:cNvPr id="557" name="直線コネクタ 556"/>
        <xdr:cNvCxnSpPr/>
      </xdr:nvCxnSpPr>
      <xdr:spPr>
        <a:xfrm>
          <a:off x="12814300" y="10195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558" name="n_1aveValue【学校施設】&#10;有形固定資産減価償却率"/>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78122</xdr:rowOff>
    </xdr:from>
    <xdr:ext cx="405111" cy="259045"/>
    <xdr:sp macro="" textlink="">
      <xdr:nvSpPr>
        <xdr:cNvPr id="559" name="n_2aveValue【学校施設】&#10;有形固定資産減価償却率"/>
        <xdr:cNvSpPr txBox="1"/>
      </xdr:nvSpPr>
      <xdr:spPr>
        <a:xfrm>
          <a:off x="14389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560" name="n_3aveValue【学校施設】&#10;有形固定資産減価償却率"/>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43832</xdr:rowOff>
    </xdr:from>
    <xdr:ext cx="405111" cy="259045"/>
    <xdr:sp macro="" textlink="">
      <xdr:nvSpPr>
        <xdr:cNvPr id="561" name="n_4aveValue【学校施設】&#10;有形固定資産減価償却率"/>
        <xdr:cNvSpPr txBox="1"/>
      </xdr:nvSpPr>
      <xdr:spPr>
        <a:xfrm>
          <a:off x="12611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109237</xdr:rowOff>
    </xdr:from>
    <xdr:ext cx="405111" cy="259045"/>
    <xdr:sp macro="" textlink="">
      <xdr:nvSpPr>
        <xdr:cNvPr id="562" name="n_1mainValue【学校施設】&#10;有形固定資産減価償却率"/>
        <xdr:cNvSpPr txBox="1"/>
      </xdr:nvSpPr>
      <xdr:spPr>
        <a:xfrm>
          <a:off x="152660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563" name="n_2mainValue【学校施設】&#10;有形固定資産減価償却率"/>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21607</xdr:rowOff>
    </xdr:from>
    <xdr:ext cx="405111" cy="259045"/>
    <xdr:sp macro="" textlink="">
      <xdr:nvSpPr>
        <xdr:cNvPr id="564" name="n_3mainValue【学校施設】&#10;有形固定資産減価償却率"/>
        <xdr:cNvSpPr txBox="1"/>
      </xdr:nvSpPr>
      <xdr:spPr>
        <a:xfrm>
          <a:off x="13500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65" name="n_4mainValue【学校施設】&#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16916</xdr:rowOff>
    </xdr:from>
    <xdr:to>
      <xdr:col>116</xdr:col>
      <xdr:colOff>62864</xdr:colOff>
      <xdr:row>63</xdr:row>
      <xdr:rowOff>123444</xdr:rowOff>
    </xdr:to>
    <xdr:cxnSp macro="">
      <xdr:nvCxnSpPr>
        <xdr:cNvPr id="588" name="直線コネクタ 587"/>
        <xdr:cNvCxnSpPr/>
      </xdr:nvCxnSpPr>
      <xdr:spPr>
        <a:xfrm flipV="1">
          <a:off x="22160864" y="9618116"/>
          <a:ext cx="0" cy="13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127271</xdr:rowOff>
    </xdr:from>
    <xdr:ext cx="469744" cy="259045"/>
    <xdr:sp macro="" textlink="">
      <xdr:nvSpPr>
        <xdr:cNvPr id="589" name="【学校施設】&#10;一人当たり面積最小値テキスト"/>
        <xdr:cNvSpPr txBox="1"/>
      </xdr:nvSpPr>
      <xdr:spPr>
        <a:xfrm>
          <a:off x="22199600"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123444</xdr:rowOff>
    </xdr:from>
    <xdr:to>
      <xdr:col>116</xdr:col>
      <xdr:colOff>152400</xdr:colOff>
      <xdr:row>63</xdr:row>
      <xdr:rowOff>123444</xdr:rowOff>
    </xdr:to>
    <xdr:cxnSp macro="">
      <xdr:nvCxnSpPr>
        <xdr:cNvPr id="590" name="直線コネクタ 589"/>
        <xdr:cNvCxnSpPr/>
      </xdr:nvCxnSpPr>
      <xdr:spPr>
        <a:xfrm>
          <a:off x="22072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135043</xdr:rowOff>
    </xdr:from>
    <xdr:ext cx="469744" cy="259045"/>
    <xdr:sp macro="" textlink="">
      <xdr:nvSpPr>
        <xdr:cNvPr id="591" name="【学校施設】&#10;一人当たり面積最大値テキスト"/>
        <xdr:cNvSpPr txBox="1"/>
      </xdr:nvSpPr>
      <xdr:spPr>
        <a:xfrm>
          <a:off x="22199600" y="93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16916</xdr:rowOff>
    </xdr:from>
    <xdr:to>
      <xdr:col>116</xdr:col>
      <xdr:colOff>152400</xdr:colOff>
      <xdr:row>56</xdr:row>
      <xdr:rowOff>16916</xdr:rowOff>
    </xdr:to>
    <xdr:cxnSp macro="">
      <xdr:nvCxnSpPr>
        <xdr:cNvPr id="592" name="直線コネクタ 591"/>
        <xdr:cNvCxnSpPr/>
      </xdr:nvCxnSpPr>
      <xdr:spPr>
        <a:xfrm>
          <a:off x="22072600" y="961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12666</xdr:rowOff>
    </xdr:from>
    <xdr:ext cx="469744" cy="259045"/>
    <xdr:sp macro="" textlink="">
      <xdr:nvSpPr>
        <xdr:cNvPr id="593" name="【学校施設】&#10;一人当たり面積平均値テキスト"/>
        <xdr:cNvSpPr txBox="1"/>
      </xdr:nvSpPr>
      <xdr:spPr>
        <a:xfrm>
          <a:off x="22199600" y="10471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34239</xdr:rowOff>
    </xdr:from>
    <xdr:to>
      <xdr:col>116</xdr:col>
      <xdr:colOff>114300</xdr:colOff>
      <xdr:row>61</xdr:row>
      <xdr:rowOff>135839</xdr:rowOff>
    </xdr:to>
    <xdr:sp macro="" textlink="">
      <xdr:nvSpPr>
        <xdr:cNvPr id="594" name="フローチャート: 判断 593"/>
        <xdr:cNvSpPr/>
      </xdr:nvSpPr>
      <xdr:spPr>
        <a:xfrm>
          <a:off x="22110700" y="1049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31038</xdr:rowOff>
    </xdr:from>
    <xdr:to>
      <xdr:col>112</xdr:col>
      <xdr:colOff>38100</xdr:colOff>
      <xdr:row>61</xdr:row>
      <xdr:rowOff>132638</xdr:rowOff>
    </xdr:to>
    <xdr:sp macro="" textlink="">
      <xdr:nvSpPr>
        <xdr:cNvPr id="595" name="フローチャート: 判断 594"/>
        <xdr:cNvSpPr/>
      </xdr:nvSpPr>
      <xdr:spPr>
        <a:xfrm>
          <a:off x="21272500" y="1048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27381</xdr:rowOff>
    </xdr:from>
    <xdr:to>
      <xdr:col>107</xdr:col>
      <xdr:colOff>101600</xdr:colOff>
      <xdr:row>61</xdr:row>
      <xdr:rowOff>128981</xdr:rowOff>
    </xdr:to>
    <xdr:sp macro="" textlink="">
      <xdr:nvSpPr>
        <xdr:cNvPr id="596" name="フローチャート: 判断 595"/>
        <xdr:cNvSpPr/>
      </xdr:nvSpPr>
      <xdr:spPr>
        <a:xfrm>
          <a:off x="20383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50241</xdr:rowOff>
    </xdr:from>
    <xdr:to>
      <xdr:col>102</xdr:col>
      <xdr:colOff>165100</xdr:colOff>
      <xdr:row>61</xdr:row>
      <xdr:rowOff>151841</xdr:rowOff>
    </xdr:to>
    <xdr:sp macro="" textlink="">
      <xdr:nvSpPr>
        <xdr:cNvPr id="597" name="フローチャート: 判断 596"/>
        <xdr:cNvSpPr/>
      </xdr:nvSpPr>
      <xdr:spPr>
        <a:xfrm>
          <a:off x="19494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112420</xdr:rowOff>
    </xdr:from>
    <xdr:to>
      <xdr:col>98</xdr:col>
      <xdr:colOff>38100</xdr:colOff>
      <xdr:row>62</xdr:row>
      <xdr:rowOff>42570</xdr:rowOff>
    </xdr:to>
    <xdr:sp macro="" textlink="">
      <xdr:nvSpPr>
        <xdr:cNvPr id="598" name="フローチャート: 判断 597"/>
        <xdr:cNvSpPr/>
      </xdr:nvSpPr>
      <xdr:spPr>
        <a:xfrm>
          <a:off x="18605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148082</xdr:rowOff>
    </xdr:from>
    <xdr:to>
      <xdr:col>116</xdr:col>
      <xdr:colOff>114300</xdr:colOff>
      <xdr:row>59</xdr:row>
      <xdr:rowOff>78232</xdr:rowOff>
    </xdr:to>
    <xdr:sp macro="" textlink="">
      <xdr:nvSpPr>
        <xdr:cNvPr id="604" name="楕円 603"/>
        <xdr:cNvSpPr/>
      </xdr:nvSpPr>
      <xdr:spPr>
        <a:xfrm>
          <a:off x="22110700" y="100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170959</xdr:rowOff>
    </xdr:from>
    <xdr:ext cx="469744" cy="259045"/>
    <xdr:sp macro="" textlink="">
      <xdr:nvSpPr>
        <xdr:cNvPr id="605" name="【学校施設】&#10;一人当たり面積該当値テキスト"/>
        <xdr:cNvSpPr txBox="1"/>
      </xdr:nvSpPr>
      <xdr:spPr>
        <a:xfrm>
          <a:off x="22199600" y="994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165913</xdr:rowOff>
    </xdr:from>
    <xdr:to>
      <xdr:col>112</xdr:col>
      <xdr:colOff>38100</xdr:colOff>
      <xdr:row>59</xdr:row>
      <xdr:rowOff>96063</xdr:rowOff>
    </xdr:to>
    <xdr:sp macro="" textlink="">
      <xdr:nvSpPr>
        <xdr:cNvPr id="606" name="楕円 605"/>
        <xdr:cNvSpPr/>
      </xdr:nvSpPr>
      <xdr:spPr>
        <a:xfrm>
          <a:off x="21272500" y="1011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27432</xdr:rowOff>
    </xdr:from>
    <xdr:to>
      <xdr:col>116</xdr:col>
      <xdr:colOff>63500</xdr:colOff>
      <xdr:row>59</xdr:row>
      <xdr:rowOff>45263</xdr:rowOff>
    </xdr:to>
    <xdr:cxnSp macro="">
      <xdr:nvCxnSpPr>
        <xdr:cNvPr id="607" name="直線コネクタ 606"/>
        <xdr:cNvCxnSpPr/>
      </xdr:nvCxnSpPr>
      <xdr:spPr>
        <a:xfrm flipV="1">
          <a:off x="21323300" y="10142982"/>
          <a:ext cx="8382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13208</xdr:rowOff>
    </xdr:from>
    <xdr:to>
      <xdr:col>107</xdr:col>
      <xdr:colOff>101600</xdr:colOff>
      <xdr:row>59</xdr:row>
      <xdr:rowOff>114808</xdr:rowOff>
    </xdr:to>
    <xdr:sp macro="" textlink="">
      <xdr:nvSpPr>
        <xdr:cNvPr id="608" name="楕円 607"/>
        <xdr:cNvSpPr/>
      </xdr:nvSpPr>
      <xdr:spPr>
        <a:xfrm>
          <a:off x="20383500" y="1012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45263</xdr:rowOff>
    </xdr:from>
    <xdr:to>
      <xdr:col>111</xdr:col>
      <xdr:colOff>177800</xdr:colOff>
      <xdr:row>59</xdr:row>
      <xdr:rowOff>64008</xdr:rowOff>
    </xdr:to>
    <xdr:cxnSp macro="">
      <xdr:nvCxnSpPr>
        <xdr:cNvPr id="609" name="直線コネクタ 608"/>
        <xdr:cNvCxnSpPr/>
      </xdr:nvCxnSpPr>
      <xdr:spPr>
        <a:xfrm flipV="1">
          <a:off x="20434300" y="10160813"/>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29210</xdr:rowOff>
    </xdr:from>
    <xdr:to>
      <xdr:col>102</xdr:col>
      <xdr:colOff>165100</xdr:colOff>
      <xdr:row>59</xdr:row>
      <xdr:rowOff>130810</xdr:rowOff>
    </xdr:to>
    <xdr:sp macro="" textlink="">
      <xdr:nvSpPr>
        <xdr:cNvPr id="610" name="楕円 609"/>
        <xdr:cNvSpPr/>
      </xdr:nvSpPr>
      <xdr:spPr>
        <a:xfrm>
          <a:off x="19494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64008</xdr:rowOff>
    </xdr:from>
    <xdr:to>
      <xdr:col>107</xdr:col>
      <xdr:colOff>50800</xdr:colOff>
      <xdr:row>59</xdr:row>
      <xdr:rowOff>80010</xdr:rowOff>
    </xdr:to>
    <xdr:cxnSp macro="">
      <xdr:nvCxnSpPr>
        <xdr:cNvPr id="611" name="直線コネクタ 610"/>
        <xdr:cNvCxnSpPr/>
      </xdr:nvCxnSpPr>
      <xdr:spPr>
        <a:xfrm flipV="1">
          <a:off x="19545300" y="1017955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40183</xdr:rowOff>
    </xdr:from>
    <xdr:to>
      <xdr:col>98</xdr:col>
      <xdr:colOff>38100</xdr:colOff>
      <xdr:row>59</xdr:row>
      <xdr:rowOff>141783</xdr:rowOff>
    </xdr:to>
    <xdr:sp macro="" textlink="">
      <xdr:nvSpPr>
        <xdr:cNvPr id="612" name="楕円 611"/>
        <xdr:cNvSpPr/>
      </xdr:nvSpPr>
      <xdr:spPr>
        <a:xfrm>
          <a:off x="18605500" y="1015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80010</xdr:rowOff>
    </xdr:from>
    <xdr:to>
      <xdr:col>102</xdr:col>
      <xdr:colOff>114300</xdr:colOff>
      <xdr:row>59</xdr:row>
      <xdr:rowOff>90983</xdr:rowOff>
    </xdr:to>
    <xdr:cxnSp macro="">
      <xdr:nvCxnSpPr>
        <xdr:cNvPr id="613" name="直線コネクタ 612"/>
        <xdr:cNvCxnSpPr/>
      </xdr:nvCxnSpPr>
      <xdr:spPr>
        <a:xfrm flipV="1">
          <a:off x="18656300" y="10195560"/>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123765</xdr:rowOff>
    </xdr:from>
    <xdr:ext cx="469744" cy="259045"/>
    <xdr:sp macro="" textlink="">
      <xdr:nvSpPr>
        <xdr:cNvPr id="614" name="n_1aveValue【学校施設】&#10;一人当たり面積"/>
        <xdr:cNvSpPr txBox="1"/>
      </xdr:nvSpPr>
      <xdr:spPr>
        <a:xfrm>
          <a:off x="21075727" y="1058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120108</xdr:rowOff>
    </xdr:from>
    <xdr:ext cx="469744" cy="259045"/>
    <xdr:sp macro="" textlink="">
      <xdr:nvSpPr>
        <xdr:cNvPr id="615" name="n_2aveValue【学校施設】&#10;一人当たり面積"/>
        <xdr:cNvSpPr txBox="1"/>
      </xdr:nvSpPr>
      <xdr:spPr>
        <a:xfrm>
          <a:off x="20199427" y="105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142968</xdr:rowOff>
    </xdr:from>
    <xdr:ext cx="469744" cy="259045"/>
    <xdr:sp macro="" textlink="">
      <xdr:nvSpPr>
        <xdr:cNvPr id="616" name="n_3aveValue【学校施設】&#10;一人当たり面積"/>
        <xdr:cNvSpPr txBox="1"/>
      </xdr:nvSpPr>
      <xdr:spPr>
        <a:xfrm>
          <a:off x="19310427" y="1060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33697</xdr:rowOff>
    </xdr:from>
    <xdr:ext cx="469744" cy="259045"/>
    <xdr:sp macro="" textlink="">
      <xdr:nvSpPr>
        <xdr:cNvPr id="617" name="n_4aveValue【学校施設】&#10;一人当たり面積"/>
        <xdr:cNvSpPr txBox="1"/>
      </xdr:nvSpPr>
      <xdr:spPr>
        <a:xfrm>
          <a:off x="18421427" y="106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112590</xdr:rowOff>
    </xdr:from>
    <xdr:ext cx="469744" cy="259045"/>
    <xdr:sp macro="" textlink="">
      <xdr:nvSpPr>
        <xdr:cNvPr id="618" name="n_1mainValue【学校施設】&#10;一人当たり面積"/>
        <xdr:cNvSpPr txBox="1"/>
      </xdr:nvSpPr>
      <xdr:spPr>
        <a:xfrm>
          <a:off x="21075727" y="988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131335</xdr:rowOff>
    </xdr:from>
    <xdr:ext cx="469744" cy="259045"/>
    <xdr:sp macro="" textlink="">
      <xdr:nvSpPr>
        <xdr:cNvPr id="619" name="n_2mainValue【学校施設】&#10;一人当たり面積"/>
        <xdr:cNvSpPr txBox="1"/>
      </xdr:nvSpPr>
      <xdr:spPr>
        <a:xfrm>
          <a:off x="20199427" y="990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147337</xdr:rowOff>
    </xdr:from>
    <xdr:ext cx="469744" cy="259045"/>
    <xdr:sp macro="" textlink="">
      <xdr:nvSpPr>
        <xdr:cNvPr id="620" name="n_3mainValue【学校施設】&#10;一人当たり面積"/>
        <xdr:cNvSpPr txBox="1"/>
      </xdr:nvSpPr>
      <xdr:spPr>
        <a:xfrm>
          <a:off x="19310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158310</xdr:rowOff>
    </xdr:from>
    <xdr:ext cx="469744" cy="259045"/>
    <xdr:sp macro="" textlink="">
      <xdr:nvSpPr>
        <xdr:cNvPr id="621" name="n_4mainValue【学校施設】&#10;一人当たり面積"/>
        <xdr:cNvSpPr txBox="1"/>
      </xdr:nvSpPr>
      <xdr:spPr>
        <a:xfrm>
          <a:off x="18421427" y="993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9" name="直線コネクタ 6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0" name="テキスト ボックス 6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1" name="直線コネクタ 6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2" name="テキスト ボックス 6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3" name="直線コネクタ 6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4" name="テキスト ボックス 6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5" name="直線コネクタ 6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6" name="テキスト ボックス 6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7" name="直線コネクタ 6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8" name="テキスト ボックス 6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9" name="直線コネクタ 6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0" name="テキスト ボックス 6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51707</xdr:rowOff>
    </xdr:from>
    <xdr:to>
      <xdr:col>85</xdr:col>
      <xdr:colOff>126364</xdr:colOff>
      <xdr:row>109</xdr:row>
      <xdr:rowOff>35379</xdr:rowOff>
    </xdr:to>
    <xdr:cxnSp macro="">
      <xdr:nvCxnSpPr>
        <xdr:cNvPr id="663" name="直線コネクタ 662"/>
        <xdr:cNvCxnSpPr/>
      </xdr:nvCxnSpPr>
      <xdr:spPr>
        <a:xfrm flipV="1">
          <a:off x="16318864" y="1719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4"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5" name="直線コネクタ 66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169834</xdr:rowOff>
    </xdr:from>
    <xdr:ext cx="340478" cy="259045"/>
    <xdr:sp macro="" textlink="">
      <xdr:nvSpPr>
        <xdr:cNvPr id="666" name="【公民館】&#10;有形固定資産減価償却率最大値テキスト"/>
        <xdr:cNvSpPr txBox="1"/>
      </xdr:nvSpPr>
      <xdr:spPr>
        <a:xfrm>
          <a:off x="16357600" y="1697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51707</xdr:rowOff>
    </xdr:from>
    <xdr:to>
      <xdr:col>86</xdr:col>
      <xdr:colOff>25400</xdr:colOff>
      <xdr:row>100</xdr:row>
      <xdr:rowOff>51707</xdr:rowOff>
    </xdr:to>
    <xdr:cxnSp macro="">
      <xdr:nvCxnSpPr>
        <xdr:cNvPr id="667" name="直線コネクタ 666"/>
        <xdr:cNvCxnSpPr/>
      </xdr:nvCxnSpPr>
      <xdr:spPr>
        <a:xfrm>
          <a:off x="16230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58075</xdr:rowOff>
    </xdr:from>
    <xdr:ext cx="405111" cy="259045"/>
    <xdr:sp macro="" textlink="">
      <xdr:nvSpPr>
        <xdr:cNvPr id="668" name="【公民館】&#10;有形固定資産減価償却率平均値テキスト"/>
        <xdr:cNvSpPr txBox="1"/>
      </xdr:nvSpPr>
      <xdr:spPr>
        <a:xfrm>
          <a:off x="16357600" y="18060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35198</xdr:rowOff>
    </xdr:from>
    <xdr:to>
      <xdr:col>85</xdr:col>
      <xdr:colOff>177800</xdr:colOff>
      <xdr:row>106</xdr:row>
      <xdr:rowOff>136798</xdr:rowOff>
    </xdr:to>
    <xdr:sp macro="" textlink="">
      <xdr:nvSpPr>
        <xdr:cNvPr id="669" name="フローチャート: 判断 668"/>
        <xdr:cNvSpPr/>
      </xdr:nvSpPr>
      <xdr:spPr>
        <a:xfrm>
          <a:off x="162687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43362</xdr:rowOff>
    </xdr:from>
    <xdr:to>
      <xdr:col>81</xdr:col>
      <xdr:colOff>101600</xdr:colOff>
      <xdr:row>106</xdr:row>
      <xdr:rowOff>144962</xdr:rowOff>
    </xdr:to>
    <xdr:sp macro="" textlink="">
      <xdr:nvSpPr>
        <xdr:cNvPr id="670" name="フローチャート: 判断 669"/>
        <xdr:cNvSpPr/>
      </xdr:nvSpPr>
      <xdr:spPr>
        <a:xfrm>
          <a:off x="154305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142966</xdr:rowOff>
    </xdr:from>
    <xdr:to>
      <xdr:col>76</xdr:col>
      <xdr:colOff>165100</xdr:colOff>
      <xdr:row>106</xdr:row>
      <xdr:rowOff>73116</xdr:rowOff>
    </xdr:to>
    <xdr:sp macro="" textlink="">
      <xdr:nvSpPr>
        <xdr:cNvPr id="671" name="フローチャート: 判断 670"/>
        <xdr:cNvSpPr/>
      </xdr:nvSpPr>
      <xdr:spPr>
        <a:xfrm>
          <a:off x="145415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672" name="フローチャート: 判断 671"/>
        <xdr:cNvSpPr/>
      </xdr:nvSpPr>
      <xdr:spPr>
        <a:xfrm>
          <a:off x="13652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4173</xdr:rowOff>
    </xdr:from>
    <xdr:to>
      <xdr:col>67</xdr:col>
      <xdr:colOff>101600</xdr:colOff>
      <xdr:row>106</xdr:row>
      <xdr:rowOff>105773</xdr:rowOff>
    </xdr:to>
    <xdr:sp macro="" textlink="">
      <xdr:nvSpPr>
        <xdr:cNvPr id="673" name="フローチャート: 判断 672"/>
        <xdr:cNvSpPr/>
      </xdr:nvSpPr>
      <xdr:spPr>
        <a:xfrm>
          <a:off x="12763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53158</xdr:rowOff>
    </xdr:from>
    <xdr:to>
      <xdr:col>85</xdr:col>
      <xdr:colOff>177800</xdr:colOff>
      <xdr:row>106</xdr:row>
      <xdr:rowOff>154758</xdr:rowOff>
    </xdr:to>
    <xdr:sp macro="" textlink="">
      <xdr:nvSpPr>
        <xdr:cNvPr id="679" name="楕円 678"/>
        <xdr:cNvSpPr/>
      </xdr:nvSpPr>
      <xdr:spPr>
        <a:xfrm>
          <a:off x="16268700" y="18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31585</xdr:rowOff>
    </xdr:from>
    <xdr:ext cx="405111" cy="259045"/>
    <xdr:sp macro="" textlink="">
      <xdr:nvSpPr>
        <xdr:cNvPr id="680" name="【公民館】&#10;有形固定資産減価償却率該当値テキスト"/>
        <xdr:cNvSpPr txBox="1"/>
      </xdr:nvSpPr>
      <xdr:spPr>
        <a:xfrm>
          <a:off x="16357600"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17236</xdr:rowOff>
    </xdr:from>
    <xdr:to>
      <xdr:col>81</xdr:col>
      <xdr:colOff>101600</xdr:colOff>
      <xdr:row>106</xdr:row>
      <xdr:rowOff>118836</xdr:rowOff>
    </xdr:to>
    <xdr:sp macro="" textlink="">
      <xdr:nvSpPr>
        <xdr:cNvPr id="681" name="楕円 680"/>
        <xdr:cNvSpPr/>
      </xdr:nvSpPr>
      <xdr:spPr>
        <a:xfrm>
          <a:off x="15430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68036</xdr:rowOff>
    </xdr:from>
    <xdr:to>
      <xdr:col>85</xdr:col>
      <xdr:colOff>127000</xdr:colOff>
      <xdr:row>106</xdr:row>
      <xdr:rowOff>103958</xdr:rowOff>
    </xdr:to>
    <xdr:cxnSp macro="">
      <xdr:nvCxnSpPr>
        <xdr:cNvPr id="682" name="直線コネクタ 681"/>
        <xdr:cNvCxnSpPr/>
      </xdr:nvCxnSpPr>
      <xdr:spPr>
        <a:xfrm>
          <a:off x="15481300" y="1824173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907</xdr:rowOff>
    </xdr:from>
    <xdr:to>
      <xdr:col>76</xdr:col>
      <xdr:colOff>165100</xdr:colOff>
      <xdr:row>106</xdr:row>
      <xdr:rowOff>102507</xdr:rowOff>
    </xdr:to>
    <xdr:sp macro="" textlink="">
      <xdr:nvSpPr>
        <xdr:cNvPr id="683" name="楕円 682"/>
        <xdr:cNvSpPr/>
      </xdr:nvSpPr>
      <xdr:spPr>
        <a:xfrm>
          <a:off x="14541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51707</xdr:rowOff>
    </xdr:from>
    <xdr:to>
      <xdr:col>81</xdr:col>
      <xdr:colOff>50800</xdr:colOff>
      <xdr:row>106</xdr:row>
      <xdr:rowOff>68036</xdr:rowOff>
    </xdr:to>
    <xdr:cxnSp macro="">
      <xdr:nvCxnSpPr>
        <xdr:cNvPr id="684" name="直線コネクタ 683"/>
        <xdr:cNvCxnSpPr/>
      </xdr:nvCxnSpPr>
      <xdr:spPr>
        <a:xfrm>
          <a:off x="14592300" y="1822540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136434</xdr:rowOff>
    </xdr:from>
    <xdr:to>
      <xdr:col>72</xdr:col>
      <xdr:colOff>38100</xdr:colOff>
      <xdr:row>106</xdr:row>
      <xdr:rowOff>66584</xdr:rowOff>
    </xdr:to>
    <xdr:sp macro="" textlink="">
      <xdr:nvSpPr>
        <xdr:cNvPr id="685" name="楕円 684"/>
        <xdr:cNvSpPr/>
      </xdr:nvSpPr>
      <xdr:spPr>
        <a:xfrm>
          <a:off x="13652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15784</xdr:rowOff>
    </xdr:from>
    <xdr:to>
      <xdr:col>76</xdr:col>
      <xdr:colOff>114300</xdr:colOff>
      <xdr:row>106</xdr:row>
      <xdr:rowOff>51707</xdr:rowOff>
    </xdr:to>
    <xdr:cxnSp macro="">
      <xdr:nvCxnSpPr>
        <xdr:cNvPr id="686" name="直線コネクタ 685"/>
        <xdr:cNvCxnSpPr/>
      </xdr:nvCxnSpPr>
      <xdr:spPr>
        <a:xfrm>
          <a:off x="13703300" y="181894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141332</xdr:rowOff>
    </xdr:from>
    <xdr:to>
      <xdr:col>67</xdr:col>
      <xdr:colOff>101600</xdr:colOff>
      <xdr:row>106</xdr:row>
      <xdr:rowOff>71482</xdr:rowOff>
    </xdr:to>
    <xdr:sp macro="" textlink="">
      <xdr:nvSpPr>
        <xdr:cNvPr id="687" name="楕円 686"/>
        <xdr:cNvSpPr/>
      </xdr:nvSpPr>
      <xdr:spPr>
        <a:xfrm>
          <a:off x="12763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15784</xdr:rowOff>
    </xdr:from>
    <xdr:to>
      <xdr:col>71</xdr:col>
      <xdr:colOff>177800</xdr:colOff>
      <xdr:row>106</xdr:row>
      <xdr:rowOff>20682</xdr:rowOff>
    </xdr:to>
    <xdr:cxnSp macro="">
      <xdr:nvCxnSpPr>
        <xdr:cNvPr id="688" name="直線コネクタ 687"/>
        <xdr:cNvCxnSpPr/>
      </xdr:nvCxnSpPr>
      <xdr:spPr>
        <a:xfrm flipV="1">
          <a:off x="12814300" y="18189484"/>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136089</xdr:rowOff>
    </xdr:from>
    <xdr:ext cx="405111" cy="259045"/>
    <xdr:sp macro="" textlink="">
      <xdr:nvSpPr>
        <xdr:cNvPr id="689" name="n_1aveValue【公民館】&#10;有形固定資産減価償却率"/>
        <xdr:cNvSpPr txBox="1"/>
      </xdr:nvSpPr>
      <xdr:spPr>
        <a:xfrm>
          <a:off x="152660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89643</xdr:rowOff>
    </xdr:from>
    <xdr:ext cx="405111" cy="259045"/>
    <xdr:sp macro="" textlink="">
      <xdr:nvSpPr>
        <xdr:cNvPr id="690" name="n_2aveValue【公民館】&#10;有形固定資産減価償却率"/>
        <xdr:cNvSpPr txBox="1"/>
      </xdr:nvSpPr>
      <xdr:spPr>
        <a:xfrm>
          <a:off x="14389744" y="1792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96900</xdr:rowOff>
    </xdr:from>
    <xdr:ext cx="405111" cy="259045"/>
    <xdr:sp macro="" textlink="">
      <xdr:nvSpPr>
        <xdr:cNvPr id="691" name="n_3aveValue【公民館】&#10;有形固定資産減価償却率"/>
        <xdr:cNvSpPr txBox="1"/>
      </xdr:nvSpPr>
      <xdr:spPr>
        <a:xfrm>
          <a:off x="13500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96900</xdr:rowOff>
    </xdr:from>
    <xdr:ext cx="405111" cy="259045"/>
    <xdr:sp macro="" textlink="">
      <xdr:nvSpPr>
        <xdr:cNvPr id="692" name="n_4aveValue【公民館】&#10;有形固定資産減価償却率"/>
        <xdr:cNvSpPr txBox="1"/>
      </xdr:nvSpPr>
      <xdr:spPr>
        <a:xfrm>
          <a:off x="12611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135363</xdr:rowOff>
    </xdr:from>
    <xdr:ext cx="405111" cy="259045"/>
    <xdr:sp macro="" textlink="">
      <xdr:nvSpPr>
        <xdr:cNvPr id="693" name="n_1mainValue【公民館】&#10;有形固定資産減価償却率"/>
        <xdr:cNvSpPr txBox="1"/>
      </xdr:nvSpPr>
      <xdr:spPr>
        <a:xfrm>
          <a:off x="15266044" y="1796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93634</xdr:rowOff>
    </xdr:from>
    <xdr:ext cx="405111" cy="259045"/>
    <xdr:sp macro="" textlink="">
      <xdr:nvSpPr>
        <xdr:cNvPr id="694" name="n_2mainValue【公民館】&#10;有形固定資産減価償却率"/>
        <xdr:cNvSpPr txBox="1"/>
      </xdr:nvSpPr>
      <xdr:spPr>
        <a:xfrm>
          <a:off x="14389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83111</xdr:rowOff>
    </xdr:from>
    <xdr:ext cx="405111" cy="259045"/>
    <xdr:sp macro="" textlink="">
      <xdr:nvSpPr>
        <xdr:cNvPr id="695" name="n_3mainValue【公民館】&#10;有形固定資産減価償却率"/>
        <xdr:cNvSpPr txBox="1"/>
      </xdr:nvSpPr>
      <xdr:spPr>
        <a:xfrm>
          <a:off x="13500744" y="1791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88009</xdr:rowOff>
    </xdr:from>
    <xdr:ext cx="405111" cy="259045"/>
    <xdr:sp macro="" textlink="">
      <xdr:nvSpPr>
        <xdr:cNvPr id="696" name="n_4mainValue【公民館】&#10;有形固定資産減価償却率"/>
        <xdr:cNvSpPr txBox="1"/>
      </xdr:nvSpPr>
      <xdr:spPr>
        <a:xfrm>
          <a:off x="12611744" y="1791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7" name="直線コネクタ 7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8" name="テキスト ボックス 7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9" name="直線コネクタ 7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0" name="テキスト ボックス 7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1" name="直線コネクタ 7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2" name="テキスト ボックス 7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3" name="直線コネクタ 7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4" name="テキスト ボックス 7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5" name="直線コネクタ 7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6" name="テキスト ボックス 7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7" name="直線コネクタ 7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8" name="テキスト ボックス 7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81099</xdr:rowOff>
    </xdr:from>
    <xdr:to>
      <xdr:col>116</xdr:col>
      <xdr:colOff>62864</xdr:colOff>
      <xdr:row>109</xdr:row>
      <xdr:rowOff>2721</xdr:rowOff>
    </xdr:to>
    <xdr:cxnSp macro="">
      <xdr:nvCxnSpPr>
        <xdr:cNvPr id="722" name="直線コネクタ 721"/>
        <xdr:cNvCxnSpPr/>
      </xdr:nvCxnSpPr>
      <xdr:spPr>
        <a:xfrm flipV="1">
          <a:off x="22160864" y="1722609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723" name="【公民館】&#10;一人当たり面積最小値テキスト"/>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724" name="直線コネクタ 723"/>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27776</xdr:rowOff>
    </xdr:from>
    <xdr:ext cx="469744" cy="259045"/>
    <xdr:sp macro="" textlink="">
      <xdr:nvSpPr>
        <xdr:cNvPr id="725" name="【公民館】&#10;一人当たり面積最大値テキスト"/>
        <xdr:cNvSpPr txBox="1"/>
      </xdr:nvSpPr>
      <xdr:spPr>
        <a:xfrm>
          <a:off x="22199600" y="170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81099</xdr:rowOff>
    </xdr:from>
    <xdr:to>
      <xdr:col>116</xdr:col>
      <xdr:colOff>152400</xdr:colOff>
      <xdr:row>100</xdr:row>
      <xdr:rowOff>81099</xdr:rowOff>
    </xdr:to>
    <xdr:cxnSp macro="">
      <xdr:nvCxnSpPr>
        <xdr:cNvPr id="726" name="直線コネクタ 725"/>
        <xdr:cNvCxnSpPr/>
      </xdr:nvCxnSpPr>
      <xdr:spPr>
        <a:xfrm>
          <a:off x="22072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30315</xdr:rowOff>
    </xdr:from>
    <xdr:ext cx="469744" cy="259045"/>
    <xdr:sp macro="" textlink="">
      <xdr:nvSpPr>
        <xdr:cNvPr id="727" name="【公民館】&#10;一人当たり面積平均値テキスト"/>
        <xdr:cNvSpPr txBox="1"/>
      </xdr:nvSpPr>
      <xdr:spPr>
        <a:xfrm>
          <a:off x="22199600" y="1820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728" name="フローチャート: 判断 727"/>
        <xdr:cNvSpPr/>
      </xdr:nvSpPr>
      <xdr:spPr>
        <a:xfrm>
          <a:off x="221107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729" name="フローチャート: 判断 728"/>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160927</xdr:rowOff>
    </xdr:from>
    <xdr:to>
      <xdr:col>107</xdr:col>
      <xdr:colOff>101600</xdr:colOff>
      <xdr:row>107</xdr:row>
      <xdr:rowOff>91077</xdr:rowOff>
    </xdr:to>
    <xdr:sp macro="" textlink="">
      <xdr:nvSpPr>
        <xdr:cNvPr id="730" name="フローチャート: 判断 729"/>
        <xdr:cNvSpPr/>
      </xdr:nvSpPr>
      <xdr:spPr>
        <a:xfrm>
          <a:off x="20383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164193</xdr:rowOff>
    </xdr:from>
    <xdr:to>
      <xdr:col>102</xdr:col>
      <xdr:colOff>165100</xdr:colOff>
      <xdr:row>107</xdr:row>
      <xdr:rowOff>94343</xdr:rowOff>
    </xdr:to>
    <xdr:sp macro="" textlink="">
      <xdr:nvSpPr>
        <xdr:cNvPr id="731" name="フローチャート: 判断 730"/>
        <xdr:cNvSpPr/>
      </xdr:nvSpPr>
      <xdr:spPr>
        <a:xfrm>
          <a:off x="19494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28666</xdr:rowOff>
    </xdr:from>
    <xdr:to>
      <xdr:col>98</xdr:col>
      <xdr:colOff>38100</xdr:colOff>
      <xdr:row>107</xdr:row>
      <xdr:rowOff>130266</xdr:rowOff>
    </xdr:to>
    <xdr:sp macro="" textlink="">
      <xdr:nvSpPr>
        <xdr:cNvPr id="732" name="フローチャート: 判断 731"/>
        <xdr:cNvSpPr/>
      </xdr:nvSpPr>
      <xdr:spPr>
        <a:xfrm>
          <a:off x="18605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53158</xdr:rowOff>
    </xdr:from>
    <xdr:to>
      <xdr:col>116</xdr:col>
      <xdr:colOff>114300</xdr:colOff>
      <xdr:row>107</xdr:row>
      <xdr:rowOff>154758</xdr:rowOff>
    </xdr:to>
    <xdr:sp macro="" textlink="">
      <xdr:nvSpPr>
        <xdr:cNvPr id="738" name="楕円 737"/>
        <xdr:cNvSpPr/>
      </xdr:nvSpPr>
      <xdr:spPr>
        <a:xfrm>
          <a:off x="221107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31585</xdr:rowOff>
    </xdr:from>
    <xdr:ext cx="469744" cy="259045"/>
    <xdr:sp macro="" textlink="">
      <xdr:nvSpPr>
        <xdr:cNvPr id="739" name="【公民館】&#10;一人当たり面積該当値テキスト"/>
        <xdr:cNvSpPr txBox="1"/>
      </xdr:nvSpPr>
      <xdr:spPr>
        <a:xfrm>
          <a:off x="22199600"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56424</xdr:rowOff>
    </xdr:from>
    <xdr:to>
      <xdr:col>112</xdr:col>
      <xdr:colOff>38100</xdr:colOff>
      <xdr:row>107</xdr:row>
      <xdr:rowOff>158024</xdr:rowOff>
    </xdr:to>
    <xdr:sp macro="" textlink="">
      <xdr:nvSpPr>
        <xdr:cNvPr id="740" name="楕円 739"/>
        <xdr:cNvSpPr/>
      </xdr:nvSpPr>
      <xdr:spPr>
        <a:xfrm>
          <a:off x="21272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103958</xdr:rowOff>
    </xdr:from>
    <xdr:to>
      <xdr:col>116</xdr:col>
      <xdr:colOff>63500</xdr:colOff>
      <xdr:row>107</xdr:row>
      <xdr:rowOff>107224</xdr:rowOff>
    </xdr:to>
    <xdr:cxnSp macro="">
      <xdr:nvCxnSpPr>
        <xdr:cNvPr id="741" name="直線コネクタ 740"/>
        <xdr:cNvCxnSpPr/>
      </xdr:nvCxnSpPr>
      <xdr:spPr>
        <a:xfrm flipV="1">
          <a:off x="21323300" y="1844910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61323</xdr:rowOff>
    </xdr:from>
    <xdr:to>
      <xdr:col>107</xdr:col>
      <xdr:colOff>101600</xdr:colOff>
      <xdr:row>107</xdr:row>
      <xdr:rowOff>162923</xdr:rowOff>
    </xdr:to>
    <xdr:sp macro="" textlink="">
      <xdr:nvSpPr>
        <xdr:cNvPr id="742" name="楕円 741"/>
        <xdr:cNvSpPr/>
      </xdr:nvSpPr>
      <xdr:spPr>
        <a:xfrm>
          <a:off x="20383500"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107224</xdr:rowOff>
    </xdr:from>
    <xdr:to>
      <xdr:col>111</xdr:col>
      <xdr:colOff>177800</xdr:colOff>
      <xdr:row>107</xdr:row>
      <xdr:rowOff>112123</xdr:rowOff>
    </xdr:to>
    <xdr:cxnSp macro="">
      <xdr:nvCxnSpPr>
        <xdr:cNvPr id="743" name="直線コネクタ 742"/>
        <xdr:cNvCxnSpPr/>
      </xdr:nvCxnSpPr>
      <xdr:spPr>
        <a:xfrm flipV="1">
          <a:off x="20434300" y="1845237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64588</xdr:rowOff>
    </xdr:from>
    <xdr:to>
      <xdr:col>102</xdr:col>
      <xdr:colOff>165100</xdr:colOff>
      <xdr:row>107</xdr:row>
      <xdr:rowOff>166188</xdr:rowOff>
    </xdr:to>
    <xdr:sp macro="" textlink="">
      <xdr:nvSpPr>
        <xdr:cNvPr id="744" name="楕円 743"/>
        <xdr:cNvSpPr/>
      </xdr:nvSpPr>
      <xdr:spPr>
        <a:xfrm>
          <a:off x="194945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112123</xdr:rowOff>
    </xdr:from>
    <xdr:to>
      <xdr:col>107</xdr:col>
      <xdr:colOff>50800</xdr:colOff>
      <xdr:row>107</xdr:row>
      <xdr:rowOff>115388</xdr:rowOff>
    </xdr:to>
    <xdr:cxnSp macro="">
      <xdr:nvCxnSpPr>
        <xdr:cNvPr id="745" name="直線コネクタ 744"/>
        <xdr:cNvCxnSpPr/>
      </xdr:nvCxnSpPr>
      <xdr:spPr>
        <a:xfrm flipV="1">
          <a:off x="19545300" y="1845727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746" name="楕円 745"/>
        <xdr:cNvSpPr/>
      </xdr:nvSpPr>
      <xdr:spPr>
        <a:xfrm>
          <a:off x="18605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115388</xdr:rowOff>
    </xdr:from>
    <xdr:to>
      <xdr:col>102</xdr:col>
      <xdr:colOff>114300</xdr:colOff>
      <xdr:row>107</xdr:row>
      <xdr:rowOff>117021</xdr:rowOff>
    </xdr:to>
    <xdr:cxnSp macro="">
      <xdr:nvCxnSpPr>
        <xdr:cNvPr id="747" name="直線コネクタ 746"/>
        <xdr:cNvCxnSpPr/>
      </xdr:nvCxnSpPr>
      <xdr:spPr>
        <a:xfrm flipV="1">
          <a:off x="18656300" y="1846053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748" name="n_1aveValue【公民館】&#10;一人当たり面積"/>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107604</xdr:rowOff>
    </xdr:from>
    <xdr:ext cx="469744" cy="259045"/>
    <xdr:sp macro="" textlink="">
      <xdr:nvSpPr>
        <xdr:cNvPr id="749" name="n_2aveValue【公民館】&#10;一人当たり面積"/>
        <xdr:cNvSpPr txBox="1"/>
      </xdr:nvSpPr>
      <xdr:spPr>
        <a:xfrm>
          <a:off x="20199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110870</xdr:rowOff>
    </xdr:from>
    <xdr:ext cx="469744" cy="259045"/>
    <xdr:sp macro="" textlink="">
      <xdr:nvSpPr>
        <xdr:cNvPr id="750" name="n_3aveValue【公民館】&#10;一人当たり面積"/>
        <xdr:cNvSpPr txBox="1"/>
      </xdr:nvSpPr>
      <xdr:spPr>
        <a:xfrm>
          <a:off x="19310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146793</xdr:rowOff>
    </xdr:from>
    <xdr:ext cx="469744" cy="259045"/>
    <xdr:sp macro="" textlink="">
      <xdr:nvSpPr>
        <xdr:cNvPr id="751" name="n_4aveValue【公民館】&#10;一人当たり面積"/>
        <xdr:cNvSpPr txBox="1"/>
      </xdr:nvSpPr>
      <xdr:spPr>
        <a:xfrm>
          <a:off x="18421427"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149151</xdr:rowOff>
    </xdr:from>
    <xdr:ext cx="469744" cy="259045"/>
    <xdr:sp macro="" textlink="">
      <xdr:nvSpPr>
        <xdr:cNvPr id="752" name="n_1mainValue【公民館】&#10;一人当たり面積"/>
        <xdr:cNvSpPr txBox="1"/>
      </xdr:nvSpPr>
      <xdr:spPr>
        <a:xfrm>
          <a:off x="210757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154050</xdr:rowOff>
    </xdr:from>
    <xdr:ext cx="469744" cy="259045"/>
    <xdr:sp macro="" textlink="">
      <xdr:nvSpPr>
        <xdr:cNvPr id="753" name="n_2mainValue【公民館】&#10;一人当たり面積"/>
        <xdr:cNvSpPr txBox="1"/>
      </xdr:nvSpPr>
      <xdr:spPr>
        <a:xfrm>
          <a:off x="20199427" y="1849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157315</xdr:rowOff>
    </xdr:from>
    <xdr:ext cx="469744" cy="259045"/>
    <xdr:sp macro="" textlink="">
      <xdr:nvSpPr>
        <xdr:cNvPr id="754" name="n_3mainValue【公民館】&#10;一人当たり面積"/>
        <xdr:cNvSpPr txBox="1"/>
      </xdr:nvSpPr>
      <xdr:spPr>
        <a:xfrm>
          <a:off x="19310427" y="1850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158948</xdr:rowOff>
    </xdr:from>
    <xdr:ext cx="469744" cy="259045"/>
    <xdr:sp macro="" textlink="">
      <xdr:nvSpPr>
        <xdr:cNvPr id="755" name="n_4mainValue【公民館】&#10;一人当たり面積"/>
        <xdr:cNvSpPr txBox="1"/>
      </xdr:nvSpPr>
      <xdr:spPr>
        <a:xfrm>
          <a:off x="18421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ほとんどの類型において、有形固定資産減価償却率が類似団体平均よりも高く推移しており、わずかに下回っている学校施設も類似団体平均と同水準である。本町では、２校あった中学校を平成２７年度に統合して別地に新設したことで中学校の数値は１４．８％と極端に低いものの、小学校と高等学校は７９．８％と高水準にある上、学校施設全体の一人当たりの面積は類似団体の中でも相当に広く、全国平均や福岡県平均の２倍近くの高水準であるため、長期的には集約化・複合化、除却について検討する必要がある。公民館は、令和２年度に大規模改修を行っているため数値が低下する見通し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有形固定資産減価償却率が類似団体より高い認定こども園・幼稚園・保育所は、３所開設している保育所を既存の１所に統合し、令和２年度に大規模改修を行っているため、その後は数値が低下する見通し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道路や橋りょう・トンネル、公営住宅については、有形固定資産減価償却率が高水準ではあるものの、損傷が大きいものを中心に適切に修繕を実施しており、今後も適切な維持管理を進めていくこととしてい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15,853
15,652
35.60
7,812,212
7,752,629
46,901
4,605,074
7,420,889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64</xdr:row>
      <xdr:rowOff>130628</xdr:rowOff>
    </xdr:to>
    <xdr:cxnSp macro="">
      <xdr:nvCxnSpPr>
        <xdr:cNvPr id="74" name="直線コネクタ 73"/>
        <xdr:cNvCxnSpPr/>
      </xdr:nvCxnSpPr>
      <xdr:spPr>
        <a:xfrm flipV="1">
          <a:off x="4634865" y="953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340478" cy="259045"/>
    <xdr:sp macro="" textlink="">
      <xdr:nvSpPr>
        <xdr:cNvPr id="77" name="【体育館・プール】&#10;有形固定資産減価償却率最大値テキスト"/>
        <xdr:cNvSpPr txBox="1"/>
      </xdr:nvSpPr>
      <xdr:spPr>
        <a:xfrm>
          <a:off x="4673600" y="930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78" name="直線コネクタ 77"/>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79" name="【体育館・プール】&#10;有形固定資産減価償却率平均値テキスト"/>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80" name="フローチャート: 判断 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17780</xdr:rowOff>
    </xdr:from>
    <xdr:to>
      <xdr:col>20</xdr:col>
      <xdr:colOff>38100</xdr:colOff>
      <xdr:row>61</xdr:row>
      <xdr:rowOff>119380</xdr:rowOff>
    </xdr:to>
    <xdr:sp macro="" textlink="">
      <xdr:nvSpPr>
        <xdr:cNvPr id="81" name="フローチャート: 判断 80"/>
        <xdr:cNvSpPr/>
      </xdr:nvSpPr>
      <xdr:spPr>
        <a:xfrm>
          <a:off x="3746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82" name="フローチャート: 判断 81"/>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84" name="フローチャート: 判断 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55335</xdr:rowOff>
    </xdr:from>
    <xdr:to>
      <xdr:col>24</xdr:col>
      <xdr:colOff>114300</xdr:colOff>
      <xdr:row>62</xdr:row>
      <xdr:rowOff>156935</xdr:rowOff>
    </xdr:to>
    <xdr:sp macro="" textlink="">
      <xdr:nvSpPr>
        <xdr:cNvPr id="90" name="楕円 89"/>
        <xdr:cNvSpPr/>
      </xdr:nvSpPr>
      <xdr:spPr>
        <a:xfrm>
          <a:off x="4584700" y="10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33762</xdr:rowOff>
    </xdr:from>
    <xdr:ext cx="405111" cy="259045"/>
    <xdr:sp macro="" textlink="">
      <xdr:nvSpPr>
        <xdr:cNvPr id="91" name="【体育館・プール】&#10;有形固定資産減価償却率該当値テキスト"/>
        <xdr:cNvSpPr txBox="1"/>
      </xdr:nvSpPr>
      <xdr:spPr>
        <a:xfrm>
          <a:off x="4673600" y="1066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27577</xdr:rowOff>
    </xdr:from>
    <xdr:to>
      <xdr:col>20</xdr:col>
      <xdr:colOff>38100</xdr:colOff>
      <xdr:row>62</xdr:row>
      <xdr:rowOff>129177</xdr:rowOff>
    </xdr:to>
    <xdr:sp macro="" textlink="">
      <xdr:nvSpPr>
        <xdr:cNvPr id="92" name="楕円 91"/>
        <xdr:cNvSpPr/>
      </xdr:nvSpPr>
      <xdr:spPr>
        <a:xfrm>
          <a:off x="37465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78377</xdr:rowOff>
    </xdr:from>
    <xdr:to>
      <xdr:col>24</xdr:col>
      <xdr:colOff>63500</xdr:colOff>
      <xdr:row>62</xdr:row>
      <xdr:rowOff>106135</xdr:rowOff>
    </xdr:to>
    <xdr:cxnSp macro="">
      <xdr:nvCxnSpPr>
        <xdr:cNvPr id="93" name="直線コネクタ 92"/>
        <xdr:cNvCxnSpPr/>
      </xdr:nvCxnSpPr>
      <xdr:spPr>
        <a:xfrm>
          <a:off x="3797300" y="10708277"/>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9616</xdr:rowOff>
    </xdr:from>
    <xdr:to>
      <xdr:col>15</xdr:col>
      <xdr:colOff>101600</xdr:colOff>
      <xdr:row>62</xdr:row>
      <xdr:rowOff>111216</xdr:rowOff>
    </xdr:to>
    <xdr:sp macro="" textlink="">
      <xdr:nvSpPr>
        <xdr:cNvPr id="94" name="楕円 93"/>
        <xdr:cNvSpPr/>
      </xdr:nvSpPr>
      <xdr:spPr>
        <a:xfrm>
          <a:off x="28575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60416</xdr:rowOff>
    </xdr:from>
    <xdr:to>
      <xdr:col>19</xdr:col>
      <xdr:colOff>177800</xdr:colOff>
      <xdr:row>62</xdr:row>
      <xdr:rowOff>78377</xdr:rowOff>
    </xdr:to>
    <xdr:cxnSp macro="">
      <xdr:nvCxnSpPr>
        <xdr:cNvPr id="95" name="直線コネクタ 94"/>
        <xdr:cNvCxnSpPr/>
      </xdr:nvCxnSpPr>
      <xdr:spPr>
        <a:xfrm>
          <a:off x="2908300" y="1069031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154940</xdr:rowOff>
    </xdr:from>
    <xdr:to>
      <xdr:col>10</xdr:col>
      <xdr:colOff>165100</xdr:colOff>
      <xdr:row>62</xdr:row>
      <xdr:rowOff>85090</xdr:rowOff>
    </xdr:to>
    <xdr:sp macro="" textlink="">
      <xdr:nvSpPr>
        <xdr:cNvPr id="96" name="楕円 95"/>
        <xdr:cNvSpPr/>
      </xdr:nvSpPr>
      <xdr:spPr>
        <a:xfrm>
          <a:off x="1968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34290</xdr:rowOff>
    </xdr:from>
    <xdr:to>
      <xdr:col>15</xdr:col>
      <xdr:colOff>50800</xdr:colOff>
      <xdr:row>62</xdr:row>
      <xdr:rowOff>60416</xdr:rowOff>
    </xdr:to>
    <xdr:cxnSp macro="">
      <xdr:nvCxnSpPr>
        <xdr:cNvPr id="97" name="直線コネクタ 96"/>
        <xdr:cNvCxnSpPr/>
      </xdr:nvCxnSpPr>
      <xdr:spPr>
        <a:xfrm>
          <a:off x="2019300" y="1066419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128815</xdr:rowOff>
    </xdr:from>
    <xdr:to>
      <xdr:col>6</xdr:col>
      <xdr:colOff>38100</xdr:colOff>
      <xdr:row>62</xdr:row>
      <xdr:rowOff>58965</xdr:rowOff>
    </xdr:to>
    <xdr:sp macro="" textlink="">
      <xdr:nvSpPr>
        <xdr:cNvPr id="98" name="楕円 97"/>
        <xdr:cNvSpPr/>
      </xdr:nvSpPr>
      <xdr:spPr>
        <a:xfrm>
          <a:off x="10795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8165</xdr:rowOff>
    </xdr:from>
    <xdr:to>
      <xdr:col>10</xdr:col>
      <xdr:colOff>114300</xdr:colOff>
      <xdr:row>62</xdr:row>
      <xdr:rowOff>34290</xdr:rowOff>
    </xdr:to>
    <xdr:cxnSp macro="">
      <xdr:nvCxnSpPr>
        <xdr:cNvPr id="99" name="直線コネクタ 98"/>
        <xdr:cNvCxnSpPr/>
      </xdr:nvCxnSpPr>
      <xdr:spPr>
        <a:xfrm>
          <a:off x="1130300" y="1063806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135907</xdr:rowOff>
    </xdr:from>
    <xdr:ext cx="405111" cy="259045"/>
    <xdr:sp macro="" textlink="">
      <xdr:nvSpPr>
        <xdr:cNvPr id="100" name="n_1aveValue【体育館・プール】&#10;有形固定資産減価償却率"/>
        <xdr:cNvSpPr txBox="1"/>
      </xdr:nvSpPr>
      <xdr:spPr>
        <a:xfrm>
          <a:off x="35820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111414</xdr:rowOff>
    </xdr:from>
    <xdr:ext cx="405111" cy="259045"/>
    <xdr:sp macro="" textlink="">
      <xdr:nvSpPr>
        <xdr:cNvPr id="101" name="n_2aveValue【体育館・プール】&#10;有形固定資産減価償却率"/>
        <xdr:cNvSpPr txBox="1"/>
      </xdr:nvSpPr>
      <xdr:spPr>
        <a:xfrm>
          <a:off x="2705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02" name="n_3aveValue【体育館・プール】&#10;有形固定資産減価償却率"/>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03" name="n_4aveValue【体育館・プー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120304</xdr:rowOff>
    </xdr:from>
    <xdr:ext cx="405111" cy="259045"/>
    <xdr:sp macro="" textlink="">
      <xdr:nvSpPr>
        <xdr:cNvPr id="104" name="n_1mainValue【体育館・プール】&#10;有形固定資産減価償却率"/>
        <xdr:cNvSpPr txBox="1"/>
      </xdr:nvSpPr>
      <xdr:spPr>
        <a:xfrm>
          <a:off x="3582044" y="1075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102343</xdr:rowOff>
    </xdr:from>
    <xdr:ext cx="405111" cy="259045"/>
    <xdr:sp macro="" textlink="">
      <xdr:nvSpPr>
        <xdr:cNvPr id="105" name="n_2mainValue【体育館・プール】&#10;有形固定資産減価償却率"/>
        <xdr:cNvSpPr txBox="1"/>
      </xdr:nvSpPr>
      <xdr:spPr>
        <a:xfrm>
          <a:off x="2705744"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76217</xdr:rowOff>
    </xdr:from>
    <xdr:ext cx="405111" cy="259045"/>
    <xdr:sp macro="" textlink="">
      <xdr:nvSpPr>
        <xdr:cNvPr id="106" name="n_3mainValue【体育館・プール】&#10;有形固定資産減価償却率"/>
        <xdr:cNvSpPr txBox="1"/>
      </xdr:nvSpPr>
      <xdr:spPr>
        <a:xfrm>
          <a:off x="18167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50092</xdr:rowOff>
    </xdr:from>
    <xdr:ext cx="405111" cy="259045"/>
    <xdr:sp macro="" textlink="">
      <xdr:nvSpPr>
        <xdr:cNvPr id="107" name="n_4mainValue【体育館・プール】&#10;有形固定資産減価償却率"/>
        <xdr:cNvSpPr txBox="1"/>
      </xdr:nvSpPr>
      <xdr:spPr>
        <a:xfrm>
          <a:off x="927744" y="1067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93980</xdr:rowOff>
    </xdr:from>
    <xdr:to>
      <xdr:col>54</xdr:col>
      <xdr:colOff>189865</xdr:colOff>
      <xdr:row>64</xdr:row>
      <xdr:rowOff>50800</xdr:rowOff>
    </xdr:to>
    <xdr:cxnSp macro="">
      <xdr:nvCxnSpPr>
        <xdr:cNvPr id="131" name="直線コネクタ 130"/>
        <xdr:cNvCxnSpPr/>
      </xdr:nvCxnSpPr>
      <xdr:spPr>
        <a:xfrm flipV="1">
          <a:off x="10476865" y="9523730"/>
          <a:ext cx="0" cy="1499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54627</xdr:rowOff>
    </xdr:from>
    <xdr:ext cx="469744" cy="259045"/>
    <xdr:sp macro="" textlink="">
      <xdr:nvSpPr>
        <xdr:cNvPr id="132" name="【体育館・プール】&#10;一人当たり面積最小値テキスト"/>
        <xdr:cNvSpPr txBox="1"/>
      </xdr:nvSpPr>
      <xdr:spPr>
        <a:xfrm>
          <a:off x="10515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50800</xdr:rowOff>
    </xdr:from>
    <xdr:to>
      <xdr:col>55</xdr:col>
      <xdr:colOff>88900</xdr:colOff>
      <xdr:row>64</xdr:row>
      <xdr:rowOff>50800</xdr:rowOff>
    </xdr:to>
    <xdr:cxnSp macro="">
      <xdr:nvCxnSpPr>
        <xdr:cNvPr id="133" name="直線コネクタ 132"/>
        <xdr:cNvCxnSpPr/>
      </xdr:nvCxnSpPr>
      <xdr:spPr>
        <a:xfrm>
          <a:off x="10388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40657</xdr:rowOff>
    </xdr:from>
    <xdr:ext cx="469744" cy="259045"/>
    <xdr:sp macro="" textlink="">
      <xdr:nvSpPr>
        <xdr:cNvPr id="134" name="【体育館・プール】&#10;一人当たり面積最大値テキスト"/>
        <xdr:cNvSpPr txBox="1"/>
      </xdr:nvSpPr>
      <xdr:spPr>
        <a:xfrm>
          <a:off x="10515600" y="929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93980</xdr:rowOff>
    </xdr:from>
    <xdr:to>
      <xdr:col>55</xdr:col>
      <xdr:colOff>88900</xdr:colOff>
      <xdr:row>55</xdr:row>
      <xdr:rowOff>93980</xdr:rowOff>
    </xdr:to>
    <xdr:cxnSp macro="">
      <xdr:nvCxnSpPr>
        <xdr:cNvPr id="135" name="直線コネクタ 134"/>
        <xdr:cNvCxnSpPr/>
      </xdr:nvCxnSpPr>
      <xdr:spPr>
        <a:xfrm>
          <a:off x="10388600" y="952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20337</xdr:rowOff>
    </xdr:from>
    <xdr:ext cx="469744" cy="259045"/>
    <xdr:sp macro="" textlink="">
      <xdr:nvSpPr>
        <xdr:cNvPr id="136" name="【体育館・プール】&#10;一人当たり面積平均値テキスト"/>
        <xdr:cNvSpPr txBox="1"/>
      </xdr:nvSpPr>
      <xdr:spPr>
        <a:xfrm>
          <a:off x="10515600" y="10478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41910</xdr:rowOff>
    </xdr:from>
    <xdr:to>
      <xdr:col>55</xdr:col>
      <xdr:colOff>50800</xdr:colOff>
      <xdr:row>61</xdr:row>
      <xdr:rowOff>143510</xdr:rowOff>
    </xdr:to>
    <xdr:sp macro="" textlink="">
      <xdr:nvSpPr>
        <xdr:cNvPr id="137" name="フローチャート: 判断 136"/>
        <xdr:cNvSpPr/>
      </xdr:nvSpPr>
      <xdr:spPr>
        <a:xfrm>
          <a:off x="104267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72390</xdr:rowOff>
    </xdr:from>
    <xdr:to>
      <xdr:col>50</xdr:col>
      <xdr:colOff>165100</xdr:colOff>
      <xdr:row>62</xdr:row>
      <xdr:rowOff>2540</xdr:rowOff>
    </xdr:to>
    <xdr:sp macro="" textlink="">
      <xdr:nvSpPr>
        <xdr:cNvPr id="138" name="フローチャート: 判断 137"/>
        <xdr:cNvSpPr/>
      </xdr:nvSpPr>
      <xdr:spPr>
        <a:xfrm>
          <a:off x="9588500" y="1053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38100</xdr:rowOff>
    </xdr:from>
    <xdr:to>
      <xdr:col>46</xdr:col>
      <xdr:colOff>38100</xdr:colOff>
      <xdr:row>61</xdr:row>
      <xdr:rowOff>139700</xdr:rowOff>
    </xdr:to>
    <xdr:sp macro="" textlink="">
      <xdr:nvSpPr>
        <xdr:cNvPr id="139" name="フローチャート: 判断 138"/>
        <xdr:cNvSpPr/>
      </xdr:nvSpPr>
      <xdr:spPr>
        <a:xfrm>
          <a:off x="8699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80010</xdr:rowOff>
    </xdr:from>
    <xdr:to>
      <xdr:col>41</xdr:col>
      <xdr:colOff>101600</xdr:colOff>
      <xdr:row>62</xdr:row>
      <xdr:rowOff>10160</xdr:rowOff>
    </xdr:to>
    <xdr:sp macro="" textlink="">
      <xdr:nvSpPr>
        <xdr:cNvPr id="140" name="フローチャート: 判断 139"/>
        <xdr:cNvSpPr/>
      </xdr:nvSpPr>
      <xdr:spPr>
        <a:xfrm>
          <a:off x="7810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129540</xdr:rowOff>
    </xdr:from>
    <xdr:to>
      <xdr:col>36</xdr:col>
      <xdr:colOff>165100</xdr:colOff>
      <xdr:row>62</xdr:row>
      <xdr:rowOff>59690</xdr:rowOff>
    </xdr:to>
    <xdr:sp macro="" textlink="">
      <xdr:nvSpPr>
        <xdr:cNvPr id="141" name="フローチャート: 判断 140"/>
        <xdr:cNvSpPr/>
      </xdr:nvSpPr>
      <xdr:spPr>
        <a:xfrm>
          <a:off x="6921500" y="1058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166370</xdr:rowOff>
    </xdr:from>
    <xdr:to>
      <xdr:col>55</xdr:col>
      <xdr:colOff>50800</xdr:colOff>
      <xdr:row>61</xdr:row>
      <xdr:rowOff>96520</xdr:rowOff>
    </xdr:to>
    <xdr:sp macro="" textlink="">
      <xdr:nvSpPr>
        <xdr:cNvPr id="147" name="楕円 146"/>
        <xdr:cNvSpPr/>
      </xdr:nvSpPr>
      <xdr:spPr>
        <a:xfrm>
          <a:off x="104267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17797</xdr:rowOff>
    </xdr:from>
    <xdr:ext cx="469744" cy="259045"/>
    <xdr:sp macro="" textlink="">
      <xdr:nvSpPr>
        <xdr:cNvPr id="148" name="【体育館・プール】&#10;一人当たり面積該当値テキスト"/>
        <xdr:cNvSpPr txBox="1"/>
      </xdr:nvSpPr>
      <xdr:spPr>
        <a:xfrm>
          <a:off x="10515600"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2540</xdr:rowOff>
    </xdr:from>
    <xdr:to>
      <xdr:col>50</xdr:col>
      <xdr:colOff>165100</xdr:colOff>
      <xdr:row>61</xdr:row>
      <xdr:rowOff>104140</xdr:rowOff>
    </xdr:to>
    <xdr:sp macro="" textlink="">
      <xdr:nvSpPr>
        <xdr:cNvPr id="149" name="楕円 148"/>
        <xdr:cNvSpPr/>
      </xdr:nvSpPr>
      <xdr:spPr>
        <a:xfrm>
          <a:off x="9588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45720</xdr:rowOff>
    </xdr:from>
    <xdr:to>
      <xdr:col>55</xdr:col>
      <xdr:colOff>0</xdr:colOff>
      <xdr:row>61</xdr:row>
      <xdr:rowOff>53340</xdr:rowOff>
    </xdr:to>
    <xdr:cxnSp macro="">
      <xdr:nvCxnSpPr>
        <xdr:cNvPr id="150" name="直線コネクタ 149"/>
        <xdr:cNvCxnSpPr/>
      </xdr:nvCxnSpPr>
      <xdr:spPr>
        <a:xfrm flipV="1">
          <a:off x="9639300" y="105041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10160</xdr:rowOff>
    </xdr:from>
    <xdr:to>
      <xdr:col>46</xdr:col>
      <xdr:colOff>38100</xdr:colOff>
      <xdr:row>61</xdr:row>
      <xdr:rowOff>111760</xdr:rowOff>
    </xdr:to>
    <xdr:sp macro="" textlink="">
      <xdr:nvSpPr>
        <xdr:cNvPr id="151" name="楕円 150"/>
        <xdr:cNvSpPr/>
      </xdr:nvSpPr>
      <xdr:spPr>
        <a:xfrm>
          <a:off x="8699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53340</xdr:rowOff>
    </xdr:from>
    <xdr:to>
      <xdr:col>50</xdr:col>
      <xdr:colOff>114300</xdr:colOff>
      <xdr:row>61</xdr:row>
      <xdr:rowOff>60960</xdr:rowOff>
    </xdr:to>
    <xdr:cxnSp macro="">
      <xdr:nvCxnSpPr>
        <xdr:cNvPr id="152" name="直線コネクタ 151"/>
        <xdr:cNvCxnSpPr/>
      </xdr:nvCxnSpPr>
      <xdr:spPr>
        <a:xfrm flipV="1">
          <a:off x="8750300" y="105117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16510</xdr:rowOff>
    </xdr:from>
    <xdr:to>
      <xdr:col>41</xdr:col>
      <xdr:colOff>101600</xdr:colOff>
      <xdr:row>61</xdr:row>
      <xdr:rowOff>118110</xdr:rowOff>
    </xdr:to>
    <xdr:sp macro="" textlink="">
      <xdr:nvSpPr>
        <xdr:cNvPr id="153" name="楕円 152"/>
        <xdr:cNvSpPr/>
      </xdr:nvSpPr>
      <xdr:spPr>
        <a:xfrm>
          <a:off x="7810500" y="1047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60960</xdr:rowOff>
    </xdr:from>
    <xdr:to>
      <xdr:col>45</xdr:col>
      <xdr:colOff>177800</xdr:colOff>
      <xdr:row>61</xdr:row>
      <xdr:rowOff>67310</xdr:rowOff>
    </xdr:to>
    <xdr:cxnSp macro="">
      <xdr:nvCxnSpPr>
        <xdr:cNvPr id="154" name="直線コネクタ 153"/>
        <xdr:cNvCxnSpPr/>
      </xdr:nvCxnSpPr>
      <xdr:spPr>
        <a:xfrm flipV="1">
          <a:off x="7861300" y="1051941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21590</xdr:rowOff>
    </xdr:from>
    <xdr:to>
      <xdr:col>36</xdr:col>
      <xdr:colOff>165100</xdr:colOff>
      <xdr:row>61</xdr:row>
      <xdr:rowOff>123190</xdr:rowOff>
    </xdr:to>
    <xdr:sp macro="" textlink="">
      <xdr:nvSpPr>
        <xdr:cNvPr id="155" name="楕円 154"/>
        <xdr:cNvSpPr/>
      </xdr:nvSpPr>
      <xdr:spPr>
        <a:xfrm>
          <a:off x="6921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67310</xdr:rowOff>
    </xdr:from>
    <xdr:to>
      <xdr:col>41</xdr:col>
      <xdr:colOff>50800</xdr:colOff>
      <xdr:row>61</xdr:row>
      <xdr:rowOff>72390</xdr:rowOff>
    </xdr:to>
    <xdr:cxnSp macro="">
      <xdr:nvCxnSpPr>
        <xdr:cNvPr id="156" name="直線コネクタ 155"/>
        <xdr:cNvCxnSpPr/>
      </xdr:nvCxnSpPr>
      <xdr:spPr>
        <a:xfrm flipV="1">
          <a:off x="6972300" y="1052576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165117</xdr:rowOff>
    </xdr:from>
    <xdr:ext cx="469744" cy="259045"/>
    <xdr:sp macro="" textlink="">
      <xdr:nvSpPr>
        <xdr:cNvPr id="157" name="n_1aveValue【体育館・プール】&#10;一人当たり面積"/>
        <xdr:cNvSpPr txBox="1"/>
      </xdr:nvSpPr>
      <xdr:spPr>
        <a:xfrm>
          <a:off x="9391727" y="1062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130827</xdr:rowOff>
    </xdr:from>
    <xdr:ext cx="469744" cy="259045"/>
    <xdr:sp macro="" textlink="">
      <xdr:nvSpPr>
        <xdr:cNvPr id="158" name="n_2aveValue【体育館・プール】&#10;一人当たり面積"/>
        <xdr:cNvSpPr txBox="1"/>
      </xdr:nvSpPr>
      <xdr:spPr>
        <a:xfrm>
          <a:off x="8515427" y="1058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1287</xdr:rowOff>
    </xdr:from>
    <xdr:ext cx="469744" cy="259045"/>
    <xdr:sp macro="" textlink="">
      <xdr:nvSpPr>
        <xdr:cNvPr id="159" name="n_3aveValue【体育館・プール】&#10;一人当たり面積"/>
        <xdr:cNvSpPr txBox="1"/>
      </xdr:nvSpPr>
      <xdr:spPr>
        <a:xfrm>
          <a:off x="7626427" y="1063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50817</xdr:rowOff>
    </xdr:from>
    <xdr:ext cx="469744" cy="259045"/>
    <xdr:sp macro="" textlink="">
      <xdr:nvSpPr>
        <xdr:cNvPr id="160" name="n_4aveValue【体育館・プール】&#10;一人当たり面積"/>
        <xdr:cNvSpPr txBox="1"/>
      </xdr:nvSpPr>
      <xdr:spPr>
        <a:xfrm>
          <a:off x="6737427" y="1068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120667</xdr:rowOff>
    </xdr:from>
    <xdr:ext cx="469744" cy="259045"/>
    <xdr:sp macro="" textlink="">
      <xdr:nvSpPr>
        <xdr:cNvPr id="161" name="n_1mainValue【体育館・プール】&#10;一人当たり面積"/>
        <xdr:cNvSpPr txBox="1"/>
      </xdr:nvSpPr>
      <xdr:spPr>
        <a:xfrm>
          <a:off x="93917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128287</xdr:rowOff>
    </xdr:from>
    <xdr:ext cx="469744" cy="259045"/>
    <xdr:sp macro="" textlink="">
      <xdr:nvSpPr>
        <xdr:cNvPr id="162" name="n_2mainValue【体育館・プール】&#10;一人当たり面積"/>
        <xdr:cNvSpPr txBox="1"/>
      </xdr:nvSpPr>
      <xdr:spPr>
        <a:xfrm>
          <a:off x="85154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134637</xdr:rowOff>
    </xdr:from>
    <xdr:ext cx="469744" cy="259045"/>
    <xdr:sp macro="" textlink="">
      <xdr:nvSpPr>
        <xdr:cNvPr id="163" name="n_3mainValue【体育館・プール】&#10;一人当たり面積"/>
        <xdr:cNvSpPr txBox="1"/>
      </xdr:nvSpPr>
      <xdr:spPr>
        <a:xfrm>
          <a:off x="7626427" y="1025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139717</xdr:rowOff>
    </xdr:from>
    <xdr:ext cx="469744" cy="259045"/>
    <xdr:sp macro="" textlink="">
      <xdr:nvSpPr>
        <xdr:cNvPr id="164" name="n_4mainValue【体育館・プール】&#10;一人当たり面積"/>
        <xdr:cNvSpPr txBox="1"/>
      </xdr:nvSpPr>
      <xdr:spPr>
        <a:xfrm>
          <a:off x="6737427" y="1025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6" name="直線コネクタ 1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7" name="テキスト ボックス 1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8" name="直線コネクタ 1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9" name="テキスト ボックス 1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0" name="直線コネクタ 1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1" name="テキスト ボックス 1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2" name="直線コネクタ 1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3" name="テキスト ボックス 1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4" name="直線コネクタ 1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5" name="テキスト ボックス 1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7" name="テキスト ボックス 1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114300</xdr:rowOff>
    </xdr:to>
    <xdr:cxnSp macro="">
      <xdr:nvCxnSpPr>
        <xdr:cNvPr id="189" name="直線コネクタ 188"/>
        <xdr:cNvCxnSpPr/>
      </xdr:nvCxnSpPr>
      <xdr:spPr>
        <a:xfrm flipV="1">
          <a:off x="4634865" y="13506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0"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1" name="直線コネクタ 1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192" name="【福祉施設】&#10;有形固定資産減価償却率最大値テキスト"/>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193" name="直線コネクタ 192"/>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122572</xdr:rowOff>
    </xdr:from>
    <xdr:ext cx="405111" cy="259045"/>
    <xdr:sp macro="" textlink="">
      <xdr:nvSpPr>
        <xdr:cNvPr id="194" name="【福祉施設】&#10;有形固定資産減価償却率平均値テキスト"/>
        <xdr:cNvSpPr txBox="1"/>
      </xdr:nvSpPr>
      <xdr:spPr>
        <a:xfrm>
          <a:off x="4673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195" name="フローチャート: 判断 194"/>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196" name="フローチャート: 判断 195"/>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27305</xdr:rowOff>
    </xdr:from>
    <xdr:to>
      <xdr:col>15</xdr:col>
      <xdr:colOff>101600</xdr:colOff>
      <xdr:row>81</xdr:row>
      <xdr:rowOff>128905</xdr:rowOff>
    </xdr:to>
    <xdr:sp macro="" textlink="">
      <xdr:nvSpPr>
        <xdr:cNvPr id="197" name="フローチャート: 判断 196"/>
        <xdr:cNvSpPr/>
      </xdr:nvSpPr>
      <xdr:spPr>
        <a:xfrm>
          <a:off x="2857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133986</xdr:rowOff>
    </xdr:from>
    <xdr:to>
      <xdr:col>10</xdr:col>
      <xdr:colOff>165100</xdr:colOff>
      <xdr:row>81</xdr:row>
      <xdr:rowOff>64136</xdr:rowOff>
    </xdr:to>
    <xdr:sp macro="" textlink="">
      <xdr:nvSpPr>
        <xdr:cNvPr id="198" name="フローチャート: 判断 197"/>
        <xdr:cNvSpPr/>
      </xdr:nvSpPr>
      <xdr:spPr>
        <a:xfrm>
          <a:off x="1968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109220</xdr:rowOff>
    </xdr:from>
    <xdr:to>
      <xdr:col>6</xdr:col>
      <xdr:colOff>38100</xdr:colOff>
      <xdr:row>81</xdr:row>
      <xdr:rowOff>39370</xdr:rowOff>
    </xdr:to>
    <xdr:sp macro="" textlink="">
      <xdr:nvSpPr>
        <xdr:cNvPr id="199" name="フローチャート: 判断 198"/>
        <xdr:cNvSpPr/>
      </xdr:nvSpPr>
      <xdr:spPr>
        <a:xfrm>
          <a:off x="10795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120650</xdr:rowOff>
    </xdr:from>
    <xdr:to>
      <xdr:col>24</xdr:col>
      <xdr:colOff>114300</xdr:colOff>
      <xdr:row>86</xdr:row>
      <xdr:rowOff>50800</xdr:rowOff>
    </xdr:to>
    <xdr:sp macro="" textlink="">
      <xdr:nvSpPr>
        <xdr:cNvPr id="205" name="楕円 204"/>
        <xdr:cNvSpPr/>
      </xdr:nvSpPr>
      <xdr:spPr>
        <a:xfrm>
          <a:off x="4584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35577</xdr:rowOff>
    </xdr:from>
    <xdr:ext cx="405111" cy="259045"/>
    <xdr:sp macro="" textlink="">
      <xdr:nvSpPr>
        <xdr:cNvPr id="206" name="【福祉施設】&#10;有形固定資産減価償却率該当値テキスト"/>
        <xdr:cNvSpPr txBox="1"/>
      </xdr:nvSpPr>
      <xdr:spPr>
        <a:xfrm>
          <a:off x="4673600" y="1460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82550</xdr:rowOff>
    </xdr:from>
    <xdr:to>
      <xdr:col>20</xdr:col>
      <xdr:colOff>38100</xdr:colOff>
      <xdr:row>86</xdr:row>
      <xdr:rowOff>12700</xdr:rowOff>
    </xdr:to>
    <xdr:sp macro="" textlink="">
      <xdr:nvSpPr>
        <xdr:cNvPr id="207" name="楕円 206"/>
        <xdr:cNvSpPr/>
      </xdr:nvSpPr>
      <xdr:spPr>
        <a:xfrm>
          <a:off x="3746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133350</xdr:rowOff>
    </xdr:from>
    <xdr:to>
      <xdr:col>24</xdr:col>
      <xdr:colOff>63500</xdr:colOff>
      <xdr:row>86</xdr:row>
      <xdr:rowOff>0</xdr:rowOff>
    </xdr:to>
    <xdr:cxnSp macro="">
      <xdr:nvCxnSpPr>
        <xdr:cNvPr id="208" name="直線コネクタ 207"/>
        <xdr:cNvCxnSpPr/>
      </xdr:nvCxnSpPr>
      <xdr:spPr>
        <a:xfrm>
          <a:off x="3797300" y="14706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44450</xdr:rowOff>
    </xdr:from>
    <xdr:to>
      <xdr:col>15</xdr:col>
      <xdr:colOff>101600</xdr:colOff>
      <xdr:row>85</xdr:row>
      <xdr:rowOff>146050</xdr:rowOff>
    </xdr:to>
    <xdr:sp macro="" textlink="">
      <xdr:nvSpPr>
        <xdr:cNvPr id="209" name="楕円 208"/>
        <xdr:cNvSpPr/>
      </xdr:nvSpPr>
      <xdr:spPr>
        <a:xfrm>
          <a:off x="2857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95250</xdr:rowOff>
    </xdr:from>
    <xdr:to>
      <xdr:col>19</xdr:col>
      <xdr:colOff>177800</xdr:colOff>
      <xdr:row>85</xdr:row>
      <xdr:rowOff>133350</xdr:rowOff>
    </xdr:to>
    <xdr:cxnSp macro="">
      <xdr:nvCxnSpPr>
        <xdr:cNvPr id="210" name="直線コネクタ 209"/>
        <xdr:cNvCxnSpPr/>
      </xdr:nvCxnSpPr>
      <xdr:spPr>
        <a:xfrm>
          <a:off x="2908300" y="1466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6350</xdr:rowOff>
    </xdr:from>
    <xdr:to>
      <xdr:col>10</xdr:col>
      <xdr:colOff>165100</xdr:colOff>
      <xdr:row>85</xdr:row>
      <xdr:rowOff>107950</xdr:rowOff>
    </xdr:to>
    <xdr:sp macro="" textlink="">
      <xdr:nvSpPr>
        <xdr:cNvPr id="211" name="楕円 210"/>
        <xdr:cNvSpPr/>
      </xdr:nvSpPr>
      <xdr:spPr>
        <a:xfrm>
          <a:off x="1968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57150</xdr:rowOff>
    </xdr:from>
    <xdr:to>
      <xdr:col>15</xdr:col>
      <xdr:colOff>50800</xdr:colOff>
      <xdr:row>85</xdr:row>
      <xdr:rowOff>95250</xdr:rowOff>
    </xdr:to>
    <xdr:cxnSp macro="">
      <xdr:nvCxnSpPr>
        <xdr:cNvPr id="212" name="直線コネクタ 211"/>
        <xdr:cNvCxnSpPr/>
      </xdr:nvCxnSpPr>
      <xdr:spPr>
        <a:xfrm>
          <a:off x="2019300" y="14630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139700</xdr:rowOff>
    </xdr:from>
    <xdr:to>
      <xdr:col>6</xdr:col>
      <xdr:colOff>38100</xdr:colOff>
      <xdr:row>85</xdr:row>
      <xdr:rowOff>69850</xdr:rowOff>
    </xdr:to>
    <xdr:sp macro="" textlink="">
      <xdr:nvSpPr>
        <xdr:cNvPr id="213" name="楕円 212"/>
        <xdr:cNvSpPr/>
      </xdr:nvSpPr>
      <xdr:spPr>
        <a:xfrm>
          <a:off x="1079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19050</xdr:rowOff>
    </xdr:from>
    <xdr:to>
      <xdr:col>10</xdr:col>
      <xdr:colOff>114300</xdr:colOff>
      <xdr:row>85</xdr:row>
      <xdr:rowOff>57150</xdr:rowOff>
    </xdr:to>
    <xdr:cxnSp macro="">
      <xdr:nvCxnSpPr>
        <xdr:cNvPr id="214" name="直線コネクタ 213"/>
        <xdr:cNvCxnSpPr/>
      </xdr:nvCxnSpPr>
      <xdr:spPr>
        <a:xfrm>
          <a:off x="1130300" y="1459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215" name="n_1aveValue【福祉施設】&#10;有形固定資産減価償却率"/>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145432</xdr:rowOff>
    </xdr:from>
    <xdr:ext cx="405111" cy="259045"/>
    <xdr:sp macro="" textlink="">
      <xdr:nvSpPr>
        <xdr:cNvPr id="216" name="n_2aveValue【福祉施設】&#10;有形固定資産減価償却率"/>
        <xdr:cNvSpPr txBox="1"/>
      </xdr:nvSpPr>
      <xdr:spPr>
        <a:xfrm>
          <a:off x="2705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80663</xdr:rowOff>
    </xdr:from>
    <xdr:ext cx="405111" cy="259045"/>
    <xdr:sp macro="" textlink="">
      <xdr:nvSpPr>
        <xdr:cNvPr id="217" name="n_3aveValue【福祉施設】&#10;有形固定資産減価償却率"/>
        <xdr:cNvSpPr txBox="1"/>
      </xdr:nvSpPr>
      <xdr:spPr>
        <a:xfrm>
          <a:off x="1816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55897</xdr:rowOff>
    </xdr:from>
    <xdr:ext cx="405111" cy="259045"/>
    <xdr:sp macro="" textlink="">
      <xdr:nvSpPr>
        <xdr:cNvPr id="218" name="n_4aveValue【福祉施設】&#10;有形固定資産減価償却率"/>
        <xdr:cNvSpPr txBox="1"/>
      </xdr:nvSpPr>
      <xdr:spPr>
        <a:xfrm>
          <a:off x="927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3827</xdr:rowOff>
    </xdr:from>
    <xdr:ext cx="405111" cy="259045"/>
    <xdr:sp macro="" textlink="">
      <xdr:nvSpPr>
        <xdr:cNvPr id="219" name="n_1mainValue【福祉施設】&#10;有形固定資産減価償却率"/>
        <xdr:cNvSpPr txBox="1"/>
      </xdr:nvSpPr>
      <xdr:spPr>
        <a:xfrm>
          <a:off x="3582044"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137177</xdr:rowOff>
    </xdr:from>
    <xdr:ext cx="405111" cy="259045"/>
    <xdr:sp macro="" textlink="">
      <xdr:nvSpPr>
        <xdr:cNvPr id="220" name="n_2mainValue【福祉施設】&#10;有形固定資産減価償却率"/>
        <xdr:cNvSpPr txBox="1"/>
      </xdr:nvSpPr>
      <xdr:spPr>
        <a:xfrm>
          <a:off x="2705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99077</xdr:rowOff>
    </xdr:from>
    <xdr:ext cx="405111" cy="259045"/>
    <xdr:sp macro="" textlink="">
      <xdr:nvSpPr>
        <xdr:cNvPr id="221" name="n_3mainValue【福祉施設】&#10;有形固定資産減価償却率"/>
        <xdr:cNvSpPr txBox="1"/>
      </xdr:nvSpPr>
      <xdr:spPr>
        <a:xfrm>
          <a:off x="1816744"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60977</xdr:rowOff>
    </xdr:from>
    <xdr:ext cx="405111" cy="259045"/>
    <xdr:sp macro="" textlink="">
      <xdr:nvSpPr>
        <xdr:cNvPr id="222" name="n_4mainValue【福祉施設】&#10;有形固定資産減価償却率"/>
        <xdr:cNvSpPr txBox="1"/>
      </xdr:nvSpPr>
      <xdr:spPr>
        <a:xfrm>
          <a:off x="927744"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33020</xdr:rowOff>
    </xdr:from>
    <xdr:to>
      <xdr:col>54</xdr:col>
      <xdr:colOff>189865</xdr:colOff>
      <xdr:row>86</xdr:row>
      <xdr:rowOff>95250</xdr:rowOff>
    </xdr:to>
    <xdr:cxnSp macro="">
      <xdr:nvCxnSpPr>
        <xdr:cNvPr id="246" name="直線コネクタ 245"/>
        <xdr:cNvCxnSpPr/>
      </xdr:nvCxnSpPr>
      <xdr:spPr>
        <a:xfrm flipV="1">
          <a:off x="10476865" y="13406120"/>
          <a:ext cx="0" cy="14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247" name="【福祉施設】&#10;一人当たり面積最小値テキスト"/>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248" name="直線コネクタ 247"/>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151147</xdr:rowOff>
    </xdr:from>
    <xdr:ext cx="469744" cy="259045"/>
    <xdr:sp macro="" textlink="">
      <xdr:nvSpPr>
        <xdr:cNvPr id="249" name="【福祉施設】&#10;一人当たり面積最大値テキスト"/>
        <xdr:cNvSpPr txBox="1"/>
      </xdr:nvSpPr>
      <xdr:spPr>
        <a:xfrm>
          <a:off x="10515600"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33020</xdr:rowOff>
    </xdr:from>
    <xdr:to>
      <xdr:col>55</xdr:col>
      <xdr:colOff>88900</xdr:colOff>
      <xdr:row>78</xdr:row>
      <xdr:rowOff>33020</xdr:rowOff>
    </xdr:to>
    <xdr:cxnSp macro="">
      <xdr:nvCxnSpPr>
        <xdr:cNvPr id="250" name="直線コネクタ 249"/>
        <xdr:cNvCxnSpPr/>
      </xdr:nvCxnSpPr>
      <xdr:spPr>
        <a:xfrm>
          <a:off x="10388600" y="1340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36847</xdr:rowOff>
    </xdr:from>
    <xdr:ext cx="469744" cy="259045"/>
    <xdr:sp macro="" textlink="">
      <xdr:nvSpPr>
        <xdr:cNvPr id="251" name="【福祉施設】&#10;一人当たり面積平均値テキスト"/>
        <xdr:cNvSpPr txBox="1"/>
      </xdr:nvSpPr>
      <xdr:spPr>
        <a:xfrm>
          <a:off x="10515600" y="1443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252" name="フローチャート: 判断 251"/>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26670</xdr:rowOff>
    </xdr:from>
    <xdr:to>
      <xdr:col>50</xdr:col>
      <xdr:colOff>165100</xdr:colOff>
      <xdr:row>85</xdr:row>
      <xdr:rowOff>128270</xdr:rowOff>
    </xdr:to>
    <xdr:sp macro="" textlink="">
      <xdr:nvSpPr>
        <xdr:cNvPr id="253" name="フローチャート: 判断 252"/>
        <xdr:cNvSpPr/>
      </xdr:nvSpPr>
      <xdr:spPr>
        <a:xfrm>
          <a:off x="95885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41911</xdr:rowOff>
    </xdr:from>
    <xdr:to>
      <xdr:col>46</xdr:col>
      <xdr:colOff>38100</xdr:colOff>
      <xdr:row>85</xdr:row>
      <xdr:rowOff>143511</xdr:rowOff>
    </xdr:to>
    <xdr:sp macro="" textlink="">
      <xdr:nvSpPr>
        <xdr:cNvPr id="254" name="フローチャート: 判断 253"/>
        <xdr:cNvSpPr/>
      </xdr:nvSpPr>
      <xdr:spPr>
        <a:xfrm>
          <a:off x="8699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12700</xdr:rowOff>
    </xdr:from>
    <xdr:to>
      <xdr:col>41</xdr:col>
      <xdr:colOff>101600</xdr:colOff>
      <xdr:row>85</xdr:row>
      <xdr:rowOff>114300</xdr:rowOff>
    </xdr:to>
    <xdr:sp macro="" textlink="">
      <xdr:nvSpPr>
        <xdr:cNvPr id="255" name="フローチャート: 判断 254"/>
        <xdr:cNvSpPr/>
      </xdr:nvSpPr>
      <xdr:spPr>
        <a:xfrm>
          <a:off x="7810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71120</xdr:rowOff>
    </xdr:from>
    <xdr:to>
      <xdr:col>36</xdr:col>
      <xdr:colOff>165100</xdr:colOff>
      <xdr:row>86</xdr:row>
      <xdr:rowOff>1270</xdr:rowOff>
    </xdr:to>
    <xdr:sp macro="" textlink="">
      <xdr:nvSpPr>
        <xdr:cNvPr id="256" name="フローチャート: 判断 255"/>
        <xdr:cNvSpPr/>
      </xdr:nvSpPr>
      <xdr:spPr>
        <a:xfrm>
          <a:off x="6921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44450</xdr:rowOff>
    </xdr:from>
    <xdr:to>
      <xdr:col>55</xdr:col>
      <xdr:colOff>50800</xdr:colOff>
      <xdr:row>86</xdr:row>
      <xdr:rowOff>146050</xdr:rowOff>
    </xdr:to>
    <xdr:sp macro="" textlink="">
      <xdr:nvSpPr>
        <xdr:cNvPr id="262" name="楕円 261"/>
        <xdr:cNvSpPr/>
      </xdr:nvSpPr>
      <xdr:spPr>
        <a:xfrm>
          <a:off x="104267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130827</xdr:rowOff>
    </xdr:from>
    <xdr:ext cx="469744" cy="259045"/>
    <xdr:sp macro="" textlink="">
      <xdr:nvSpPr>
        <xdr:cNvPr id="263" name="【福祉施設】&#10;一人当たり面積該当値テキスト"/>
        <xdr:cNvSpPr txBox="1"/>
      </xdr:nvSpPr>
      <xdr:spPr>
        <a:xfrm>
          <a:off x="10515600" y="1470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44450</xdr:rowOff>
    </xdr:from>
    <xdr:to>
      <xdr:col>50</xdr:col>
      <xdr:colOff>165100</xdr:colOff>
      <xdr:row>86</xdr:row>
      <xdr:rowOff>146050</xdr:rowOff>
    </xdr:to>
    <xdr:sp macro="" textlink="">
      <xdr:nvSpPr>
        <xdr:cNvPr id="264" name="楕円 263"/>
        <xdr:cNvSpPr/>
      </xdr:nvSpPr>
      <xdr:spPr>
        <a:xfrm>
          <a:off x="9588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95250</xdr:rowOff>
    </xdr:from>
    <xdr:to>
      <xdr:col>55</xdr:col>
      <xdr:colOff>0</xdr:colOff>
      <xdr:row>86</xdr:row>
      <xdr:rowOff>95250</xdr:rowOff>
    </xdr:to>
    <xdr:cxnSp macro="">
      <xdr:nvCxnSpPr>
        <xdr:cNvPr id="265" name="直線コネクタ 264"/>
        <xdr:cNvCxnSpPr/>
      </xdr:nvCxnSpPr>
      <xdr:spPr>
        <a:xfrm>
          <a:off x="9639300" y="14839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44450</xdr:rowOff>
    </xdr:from>
    <xdr:to>
      <xdr:col>46</xdr:col>
      <xdr:colOff>38100</xdr:colOff>
      <xdr:row>86</xdr:row>
      <xdr:rowOff>146050</xdr:rowOff>
    </xdr:to>
    <xdr:sp macro="" textlink="">
      <xdr:nvSpPr>
        <xdr:cNvPr id="266" name="楕円 265"/>
        <xdr:cNvSpPr/>
      </xdr:nvSpPr>
      <xdr:spPr>
        <a:xfrm>
          <a:off x="8699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95250</xdr:rowOff>
    </xdr:from>
    <xdr:to>
      <xdr:col>50</xdr:col>
      <xdr:colOff>114300</xdr:colOff>
      <xdr:row>86</xdr:row>
      <xdr:rowOff>95250</xdr:rowOff>
    </xdr:to>
    <xdr:cxnSp macro="">
      <xdr:nvCxnSpPr>
        <xdr:cNvPr id="267" name="直線コネクタ 266"/>
        <xdr:cNvCxnSpPr/>
      </xdr:nvCxnSpPr>
      <xdr:spPr>
        <a:xfrm>
          <a:off x="8750300" y="14839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44450</xdr:rowOff>
    </xdr:from>
    <xdr:to>
      <xdr:col>41</xdr:col>
      <xdr:colOff>101600</xdr:colOff>
      <xdr:row>86</xdr:row>
      <xdr:rowOff>146050</xdr:rowOff>
    </xdr:to>
    <xdr:sp macro="" textlink="">
      <xdr:nvSpPr>
        <xdr:cNvPr id="268" name="楕円 267"/>
        <xdr:cNvSpPr/>
      </xdr:nvSpPr>
      <xdr:spPr>
        <a:xfrm>
          <a:off x="7810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95250</xdr:rowOff>
    </xdr:from>
    <xdr:to>
      <xdr:col>45</xdr:col>
      <xdr:colOff>177800</xdr:colOff>
      <xdr:row>86</xdr:row>
      <xdr:rowOff>95250</xdr:rowOff>
    </xdr:to>
    <xdr:cxnSp macro="">
      <xdr:nvCxnSpPr>
        <xdr:cNvPr id="269" name="直線コネクタ 268"/>
        <xdr:cNvCxnSpPr/>
      </xdr:nvCxnSpPr>
      <xdr:spPr>
        <a:xfrm>
          <a:off x="7861300" y="14839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45720</xdr:rowOff>
    </xdr:from>
    <xdr:to>
      <xdr:col>36</xdr:col>
      <xdr:colOff>165100</xdr:colOff>
      <xdr:row>86</xdr:row>
      <xdr:rowOff>147320</xdr:rowOff>
    </xdr:to>
    <xdr:sp macro="" textlink="">
      <xdr:nvSpPr>
        <xdr:cNvPr id="270" name="楕円 269"/>
        <xdr:cNvSpPr/>
      </xdr:nvSpPr>
      <xdr:spPr>
        <a:xfrm>
          <a:off x="6921500" y="1479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95250</xdr:rowOff>
    </xdr:from>
    <xdr:to>
      <xdr:col>41</xdr:col>
      <xdr:colOff>50800</xdr:colOff>
      <xdr:row>86</xdr:row>
      <xdr:rowOff>96520</xdr:rowOff>
    </xdr:to>
    <xdr:cxnSp macro="">
      <xdr:nvCxnSpPr>
        <xdr:cNvPr id="271" name="直線コネクタ 270"/>
        <xdr:cNvCxnSpPr/>
      </xdr:nvCxnSpPr>
      <xdr:spPr>
        <a:xfrm flipV="1">
          <a:off x="6972300" y="148399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144797</xdr:rowOff>
    </xdr:from>
    <xdr:ext cx="469744" cy="259045"/>
    <xdr:sp macro="" textlink="">
      <xdr:nvSpPr>
        <xdr:cNvPr id="272" name="n_1aveValue【福祉施設】&#10;一人当たり面積"/>
        <xdr:cNvSpPr txBox="1"/>
      </xdr:nvSpPr>
      <xdr:spPr>
        <a:xfrm>
          <a:off x="93917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160038</xdr:rowOff>
    </xdr:from>
    <xdr:ext cx="469744" cy="259045"/>
    <xdr:sp macro="" textlink="">
      <xdr:nvSpPr>
        <xdr:cNvPr id="273" name="n_2aveValue【福祉施設】&#10;一人当たり面積"/>
        <xdr:cNvSpPr txBox="1"/>
      </xdr:nvSpPr>
      <xdr:spPr>
        <a:xfrm>
          <a:off x="8515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130827</xdr:rowOff>
    </xdr:from>
    <xdr:ext cx="469744" cy="259045"/>
    <xdr:sp macro="" textlink="">
      <xdr:nvSpPr>
        <xdr:cNvPr id="274" name="n_3aveValue【福祉施設】&#10;一人当たり面積"/>
        <xdr:cNvSpPr txBox="1"/>
      </xdr:nvSpPr>
      <xdr:spPr>
        <a:xfrm>
          <a:off x="7626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17797</xdr:rowOff>
    </xdr:from>
    <xdr:ext cx="469744" cy="259045"/>
    <xdr:sp macro="" textlink="">
      <xdr:nvSpPr>
        <xdr:cNvPr id="275" name="n_4aveValue【福祉施設】&#10;一人当たり面積"/>
        <xdr:cNvSpPr txBox="1"/>
      </xdr:nvSpPr>
      <xdr:spPr>
        <a:xfrm>
          <a:off x="6737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137177</xdr:rowOff>
    </xdr:from>
    <xdr:ext cx="469744" cy="259045"/>
    <xdr:sp macro="" textlink="">
      <xdr:nvSpPr>
        <xdr:cNvPr id="276" name="n_1mainValue【福祉施設】&#10;一人当たり面積"/>
        <xdr:cNvSpPr txBox="1"/>
      </xdr:nvSpPr>
      <xdr:spPr>
        <a:xfrm>
          <a:off x="93917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137177</xdr:rowOff>
    </xdr:from>
    <xdr:ext cx="469744" cy="259045"/>
    <xdr:sp macro="" textlink="">
      <xdr:nvSpPr>
        <xdr:cNvPr id="277" name="n_2mainValue【福祉施設】&#10;一人当たり面積"/>
        <xdr:cNvSpPr txBox="1"/>
      </xdr:nvSpPr>
      <xdr:spPr>
        <a:xfrm>
          <a:off x="85154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137177</xdr:rowOff>
    </xdr:from>
    <xdr:ext cx="469744" cy="259045"/>
    <xdr:sp macro="" textlink="">
      <xdr:nvSpPr>
        <xdr:cNvPr id="278" name="n_3mainValue【福祉施設】&#10;一人当たり面積"/>
        <xdr:cNvSpPr txBox="1"/>
      </xdr:nvSpPr>
      <xdr:spPr>
        <a:xfrm>
          <a:off x="76264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138447</xdr:rowOff>
    </xdr:from>
    <xdr:ext cx="469744" cy="259045"/>
    <xdr:sp macro="" textlink="">
      <xdr:nvSpPr>
        <xdr:cNvPr id="279" name="n_4mainValue【福祉施設】&#10;一人当たり面積"/>
        <xdr:cNvSpPr txBox="1"/>
      </xdr:nvSpPr>
      <xdr:spPr>
        <a:xfrm>
          <a:off x="6737427" y="1488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7" name="直線コネクタ 3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8" name="テキスト ボックス 3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9" name="直線コネクタ 3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0" name="テキスト ボックス 3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1" name="直線コネクタ 3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2" name="テキスト ボックス 3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3" name="直線コネクタ 3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4" name="テキスト ボックス 3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5" name="直線コネクタ 3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6" name="テキスト ボックス 3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8" name="テキスト ボックス 3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42</xdr:row>
      <xdr:rowOff>38100</xdr:rowOff>
    </xdr:to>
    <xdr:cxnSp macro="">
      <xdr:nvCxnSpPr>
        <xdr:cNvPr id="320" name="直線コネクタ 319"/>
        <xdr:cNvCxnSpPr/>
      </xdr:nvCxnSpPr>
      <xdr:spPr>
        <a:xfrm flipV="1">
          <a:off x="16318864" y="575691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1"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2" name="直線コネクタ 32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323" name="【一般廃棄物処理施設】&#10;有形固定資産減価償却率最大値テキスト"/>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324" name="直線コネクタ 323"/>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21607</xdr:rowOff>
    </xdr:from>
    <xdr:ext cx="405111" cy="259045"/>
    <xdr:sp macro="" textlink="">
      <xdr:nvSpPr>
        <xdr:cNvPr id="325" name="【一般廃棄物処理施設】&#10;有形固定資産減価償却率平均値テキスト"/>
        <xdr:cNvSpPr txBox="1"/>
      </xdr:nvSpPr>
      <xdr:spPr>
        <a:xfrm>
          <a:off x="16357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326" name="フローチャート: 判断 325"/>
        <xdr:cNvSpPr/>
      </xdr:nvSpPr>
      <xdr:spPr>
        <a:xfrm>
          <a:off x="16268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327" name="フローチャート: 判断 326"/>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328" name="フローチャート: 判断 327"/>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329" name="フローチャート: 判断 328"/>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74930</xdr:rowOff>
    </xdr:from>
    <xdr:to>
      <xdr:col>67</xdr:col>
      <xdr:colOff>101600</xdr:colOff>
      <xdr:row>38</xdr:row>
      <xdr:rowOff>5080</xdr:rowOff>
    </xdr:to>
    <xdr:sp macro="" textlink="">
      <xdr:nvSpPr>
        <xdr:cNvPr id="330" name="フローチャート: 判断 329"/>
        <xdr:cNvSpPr/>
      </xdr:nvSpPr>
      <xdr:spPr>
        <a:xfrm>
          <a:off x="12763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12065</xdr:rowOff>
    </xdr:from>
    <xdr:to>
      <xdr:col>85</xdr:col>
      <xdr:colOff>177800</xdr:colOff>
      <xdr:row>39</xdr:row>
      <xdr:rowOff>113665</xdr:rowOff>
    </xdr:to>
    <xdr:sp macro="" textlink="">
      <xdr:nvSpPr>
        <xdr:cNvPr id="336" name="楕円 335"/>
        <xdr:cNvSpPr/>
      </xdr:nvSpPr>
      <xdr:spPr>
        <a:xfrm>
          <a:off x="162687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161942</xdr:rowOff>
    </xdr:from>
    <xdr:ext cx="405111" cy="259045"/>
    <xdr:sp macro="" textlink="">
      <xdr:nvSpPr>
        <xdr:cNvPr id="337" name="【一般廃棄物処理施設】&#10;有形固定資産減価償却率該当値テキスト"/>
        <xdr:cNvSpPr txBox="1"/>
      </xdr:nvSpPr>
      <xdr:spPr>
        <a:xfrm>
          <a:off x="16357600"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147320</xdr:rowOff>
    </xdr:from>
    <xdr:to>
      <xdr:col>81</xdr:col>
      <xdr:colOff>101600</xdr:colOff>
      <xdr:row>39</xdr:row>
      <xdr:rowOff>77470</xdr:rowOff>
    </xdr:to>
    <xdr:sp macro="" textlink="">
      <xdr:nvSpPr>
        <xdr:cNvPr id="338" name="楕円 337"/>
        <xdr:cNvSpPr/>
      </xdr:nvSpPr>
      <xdr:spPr>
        <a:xfrm>
          <a:off x="15430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26670</xdr:rowOff>
    </xdr:from>
    <xdr:to>
      <xdr:col>85</xdr:col>
      <xdr:colOff>127000</xdr:colOff>
      <xdr:row>39</xdr:row>
      <xdr:rowOff>62865</xdr:rowOff>
    </xdr:to>
    <xdr:cxnSp macro="">
      <xdr:nvCxnSpPr>
        <xdr:cNvPr id="339" name="直線コネクタ 338"/>
        <xdr:cNvCxnSpPr/>
      </xdr:nvCxnSpPr>
      <xdr:spPr>
        <a:xfrm>
          <a:off x="15481300" y="671322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111125</xdr:rowOff>
    </xdr:from>
    <xdr:to>
      <xdr:col>76</xdr:col>
      <xdr:colOff>165100</xdr:colOff>
      <xdr:row>39</xdr:row>
      <xdr:rowOff>41275</xdr:rowOff>
    </xdr:to>
    <xdr:sp macro="" textlink="">
      <xdr:nvSpPr>
        <xdr:cNvPr id="340" name="楕円 339"/>
        <xdr:cNvSpPr/>
      </xdr:nvSpPr>
      <xdr:spPr>
        <a:xfrm>
          <a:off x="14541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161925</xdr:rowOff>
    </xdr:from>
    <xdr:to>
      <xdr:col>81</xdr:col>
      <xdr:colOff>50800</xdr:colOff>
      <xdr:row>39</xdr:row>
      <xdr:rowOff>26670</xdr:rowOff>
    </xdr:to>
    <xdr:cxnSp macro="">
      <xdr:nvCxnSpPr>
        <xdr:cNvPr id="341" name="直線コネクタ 340"/>
        <xdr:cNvCxnSpPr/>
      </xdr:nvCxnSpPr>
      <xdr:spPr>
        <a:xfrm>
          <a:off x="14592300" y="66770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59690</xdr:rowOff>
    </xdr:from>
    <xdr:to>
      <xdr:col>72</xdr:col>
      <xdr:colOff>38100</xdr:colOff>
      <xdr:row>38</xdr:row>
      <xdr:rowOff>161290</xdr:rowOff>
    </xdr:to>
    <xdr:sp macro="" textlink="">
      <xdr:nvSpPr>
        <xdr:cNvPr id="342" name="楕円 341"/>
        <xdr:cNvSpPr/>
      </xdr:nvSpPr>
      <xdr:spPr>
        <a:xfrm>
          <a:off x="13652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110490</xdr:rowOff>
    </xdr:from>
    <xdr:to>
      <xdr:col>76</xdr:col>
      <xdr:colOff>114300</xdr:colOff>
      <xdr:row>38</xdr:row>
      <xdr:rowOff>161925</xdr:rowOff>
    </xdr:to>
    <xdr:cxnSp macro="">
      <xdr:nvCxnSpPr>
        <xdr:cNvPr id="343" name="直線コネクタ 342"/>
        <xdr:cNvCxnSpPr/>
      </xdr:nvCxnSpPr>
      <xdr:spPr>
        <a:xfrm>
          <a:off x="13703300" y="66255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344" name="n_1aveValue【一般廃棄物処理施設】&#10;有形固定資産減価償却率"/>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345" name="n_2aveValue【一般廃棄物処理施設】&#10;有形固定資産減価償却率"/>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128287</xdr:rowOff>
    </xdr:from>
    <xdr:ext cx="405111" cy="259045"/>
    <xdr:sp macro="" textlink="">
      <xdr:nvSpPr>
        <xdr:cNvPr id="346" name="n_3aveValue【一般廃棄物処理施設】&#10;有形固定資産減価償却率"/>
        <xdr:cNvSpPr txBox="1"/>
      </xdr:nvSpPr>
      <xdr:spPr>
        <a:xfrm>
          <a:off x="13500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21607</xdr:rowOff>
    </xdr:from>
    <xdr:ext cx="405111" cy="259045"/>
    <xdr:sp macro="" textlink="">
      <xdr:nvSpPr>
        <xdr:cNvPr id="347" name="n_4aveValue【一般廃棄物処理施設】&#10;有形固定資産減価償却率"/>
        <xdr:cNvSpPr txBox="1"/>
      </xdr:nvSpPr>
      <xdr:spPr>
        <a:xfrm>
          <a:off x="12611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68597</xdr:rowOff>
    </xdr:from>
    <xdr:ext cx="405111" cy="259045"/>
    <xdr:sp macro="" textlink="">
      <xdr:nvSpPr>
        <xdr:cNvPr id="348" name="n_1mainValue【一般廃棄物処理施設】&#10;有形固定資産減価償却率"/>
        <xdr:cNvSpPr txBox="1"/>
      </xdr:nvSpPr>
      <xdr:spPr>
        <a:xfrm>
          <a:off x="15266044"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32402</xdr:rowOff>
    </xdr:from>
    <xdr:ext cx="405111" cy="259045"/>
    <xdr:sp macro="" textlink="">
      <xdr:nvSpPr>
        <xdr:cNvPr id="349" name="n_2mainValue【一般廃棄物処理施設】&#10;有形固定資産減価償却率"/>
        <xdr:cNvSpPr txBox="1"/>
      </xdr:nvSpPr>
      <xdr:spPr>
        <a:xfrm>
          <a:off x="14389744"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152417</xdr:rowOff>
    </xdr:from>
    <xdr:ext cx="405111" cy="259045"/>
    <xdr:sp macro="" textlink="">
      <xdr:nvSpPr>
        <xdr:cNvPr id="350" name="n_3mainValue【一般廃棄物処理施設】&#10;有形固定資産減価償却率"/>
        <xdr:cNvSpPr txBox="1"/>
      </xdr:nvSpPr>
      <xdr:spPr>
        <a:xfrm>
          <a:off x="13500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1" name="直線コネクタ 3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2" name="テキスト ボックス 36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3" name="直線コネクタ 3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4" name="テキスト ボックス 363"/>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5" name="直線コネクタ 3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6" name="テキスト ボックス 36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7" name="直線コネクタ 3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8" name="テキスト ボックス 36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9" name="直線コネクタ 3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0" name="テキスト ボックス 36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2" name="テキスト ボックス 3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5848</xdr:rowOff>
    </xdr:from>
    <xdr:to>
      <xdr:col>116</xdr:col>
      <xdr:colOff>62864</xdr:colOff>
      <xdr:row>42</xdr:row>
      <xdr:rowOff>31787</xdr:rowOff>
    </xdr:to>
    <xdr:cxnSp macro="">
      <xdr:nvCxnSpPr>
        <xdr:cNvPr id="374" name="直線コネクタ 373"/>
        <xdr:cNvCxnSpPr/>
      </xdr:nvCxnSpPr>
      <xdr:spPr>
        <a:xfrm flipV="1">
          <a:off x="22160864" y="5663698"/>
          <a:ext cx="0" cy="156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35614</xdr:rowOff>
    </xdr:from>
    <xdr:ext cx="469744" cy="259045"/>
    <xdr:sp macro="" textlink="">
      <xdr:nvSpPr>
        <xdr:cNvPr id="375" name="【一般廃棄物処理施設】&#10;一人当たり有形固定資産（償却資産）額最小値テキスト"/>
        <xdr:cNvSpPr txBox="1"/>
      </xdr:nvSpPr>
      <xdr:spPr>
        <a:xfrm>
          <a:off x="22199600" y="72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31787</xdr:rowOff>
    </xdr:from>
    <xdr:to>
      <xdr:col>116</xdr:col>
      <xdr:colOff>152400</xdr:colOff>
      <xdr:row>42</xdr:row>
      <xdr:rowOff>31787</xdr:rowOff>
    </xdr:to>
    <xdr:cxnSp macro="">
      <xdr:nvCxnSpPr>
        <xdr:cNvPr id="376" name="直線コネクタ 375"/>
        <xdr:cNvCxnSpPr/>
      </xdr:nvCxnSpPr>
      <xdr:spPr>
        <a:xfrm>
          <a:off x="22072600" y="7232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123975</xdr:rowOff>
    </xdr:from>
    <xdr:ext cx="599010" cy="259045"/>
    <xdr:sp macro="" textlink="">
      <xdr:nvSpPr>
        <xdr:cNvPr id="377" name="【一般廃棄物処理施設】&#10;一人当たり有形固定資産（償却資産）額最大値テキスト"/>
        <xdr:cNvSpPr txBox="1"/>
      </xdr:nvSpPr>
      <xdr:spPr>
        <a:xfrm>
          <a:off x="22199600" y="543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5848</xdr:rowOff>
    </xdr:from>
    <xdr:to>
      <xdr:col>116</xdr:col>
      <xdr:colOff>152400</xdr:colOff>
      <xdr:row>33</xdr:row>
      <xdr:rowOff>5848</xdr:rowOff>
    </xdr:to>
    <xdr:cxnSp macro="">
      <xdr:nvCxnSpPr>
        <xdr:cNvPr id="378" name="直線コネクタ 377"/>
        <xdr:cNvCxnSpPr/>
      </xdr:nvCxnSpPr>
      <xdr:spPr>
        <a:xfrm>
          <a:off x="22072600" y="56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51189</xdr:rowOff>
    </xdr:from>
    <xdr:ext cx="599010" cy="259045"/>
    <xdr:sp macro="" textlink="">
      <xdr:nvSpPr>
        <xdr:cNvPr id="379" name="【一般廃棄物処理施設】&#10;一人当たり有形固定資産（償却資産）額平均値テキスト"/>
        <xdr:cNvSpPr txBox="1"/>
      </xdr:nvSpPr>
      <xdr:spPr>
        <a:xfrm>
          <a:off x="22199600" y="6737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72762</xdr:rowOff>
    </xdr:from>
    <xdr:to>
      <xdr:col>116</xdr:col>
      <xdr:colOff>114300</xdr:colOff>
      <xdr:row>40</xdr:row>
      <xdr:rowOff>2912</xdr:rowOff>
    </xdr:to>
    <xdr:sp macro="" textlink="">
      <xdr:nvSpPr>
        <xdr:cNvPr id="380" name="フローチャート: 判断 379"/>
        <xdr:cNvSpPr/>
      </xdr:nvSpPr>
      <xdr:spPr>
        <a:xfrm>
          <a:off x="22110700" y="67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73844</xdr:rowOff>
    </xdr:from>
    <xdr:to>
      <xdr:col>112</xdr:col>
      <xdr:colOff>38100</xdr:colOff>
      <xdr:row>40</xdr:row>
      <xdr:rowOff>3994</xdr:rowOff>
    </xdr:to>
    <xdr:sp macro="" textlink="">
      <xdr:nvSpPr>
        <xdr:cNvPr id="381" name="フローチャート: 判断 380"/>
        <xdr:cNvSpPr/>
      </xdr:nvSpPr>
      <xdr:spPr>
        <a:xfrm>
          <a:off x="21272500" y="67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19704</xdr:rowOff>
    </xdr:from>
    <xdr:to>
      <xdr:col>107</xdr:col>
      <xdr:colOff>101600</xdr:colOff>
      <xdr:row>39</xdr:row>
      <xdr:rowOff>121304</xdr:rowOff>
    </xdr:to>
    <xdr:sp macro="" textlink="">
      <xdr:nvSpPr>
        <xdr:cNvPr id="382" name="フローチャート: 判断 381"/>
        <xdr:cNvSpPr/>
      </xdr:nvSpPr>
      <xdr:spPr>
        <a:xfrm>
          <a:off x="20383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171110</xdr:rowOff>
    </xdr:from>
    <xdr:to>
      <xdr:col>102</xdr:col>
      <xdr:colOff>165100</xdr:colOff>
      <xdr:row>39</xdr:row>
      <xdr:rowOff>101260</xdr:rowOff>
    </xdr:to>
    <xdr:sp macro="" textlink="">
      <xdr:nvSpPr>
        <xdr:cNvPr id="383" name="フローチャート: 判断 382"/>
        <xdr:cNvSpPr/>
      </xdr:nvSpPr>
      <xdr:spPr>
        <a:xfrm>
          <a:off x="19494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82120</xdr:rowOff>
    </xdr:from>
    <xdr:to>
      <xdr:col>98</xdr:col>
      <xdr:colOff>38100</xdr:colOff>
      <xdr:row>40</xdr:row>
      <xdr:rowOff>12270</xdr:rowOff>
    </xdr:to>
    <xdr:sp macro="" textlink="">
      <xdr:nvSpPr>
        <xdr:cNvPr id="384" name="フローチャート: 判断 383"/>
        <xdr:cNvSpPr/>
      </xdr:nvSpPr>
      <xdr:spPr>
        <a:xfrm>
          <a:off x="18605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5" name="テキスト ボックス 3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18626</xdr:rowOff>
    </xdr:from>
    <xdr:to>
      <xdr:col>116</xdr:col>
      <xdr:colOff>114300</xdr:colOff>
      <xdr:row>39</xdr:row>
      <xdr:rowOff>120226</xdr:rowOff>
    </xdr:to>
    <xdr:sp macro="" textlink="">
      <xdr:nvSpPr>
        <xdr:cNvPr id="390" name="楕円 389"/>
        <xdr:cNvSpPr/>
      </xdr:nvSpPr>
      <xdr:spPr>
        <a:xfrm>
          <a:off x="22110700" y="67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41503</xdr:rowOff>
    </xdr:from>
    <xdr:ext cx="599010" cy="259045"/>
    <xdr:sp macro="" textlink="">
      <xdr:nvSpPr>
        <xdr:cNvPr id="391" name="【一般廃棄物処理施設】&#10;一人当たり有形固定資産（償却資産）額該当値テキスト"/>
        <xdr:cNvSpPr txBox="1"/>
      </xdr:nvSpPr>
      <xdr:spPr>
        <a:xfrm>
          <a:off x="22199600" y="6556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31165</xdr:rowOff>
    </xdr:from>
    <xdr:to>
      <xdr:col>112</xdr:col>
      <xdr:colOff>38100</xdr:colOff>
      <xdr:row>39</xdr:row>
      <xdr:rowOff>132765</xdr:rowOff>
    </xdr:to>
    <xdr:sp macro="" textlink="">
      <xdr:nvSpPr>
        <xdr:cNvPr id="392" name="楕円 391"/>
        <xdr:cNvSpPr/>
      </xdr:nvSpPr>
      <xdr:spPr>
        <a:xfrm>
          <a:off x="21272500" y="671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69426</xdr:rowOff>
    </xdr:from>
    <xdr:to>
      <xdr:col>116</xdr:col>
      <xdr:colOff>63500</xdr:colOff>
      <xdr:row>39</xdr:row>
      <xdr:rowOff>81965</xdr:rowOff>
    </xdr:to>
    <xdr:cxnSp macro="">
      <xdr:nvCxnSpPr>
        <xdr:cNvPr id="393" name="直線コネクタ 392"/>
        <xdr:cNvCxnSpPr/>
      </xdr:nvCxnSpPr>
      <xdr:spPr>
        <a:xfrm flipV="1">
          <a:off x="21323300" y="6755976"/>
          <a:ext cx="838200" cy="1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49250</xdr:rowOff>
    </xdr:from>
    <xdr:to>
      <xdr:col>107</xdr:col>
      <xdr:colOff>101600</xdr:colOff>
      <xdr:row>39</xdr:row>
      <xdr:rowOff>150850</xdr:rowOff>
    </xdr:to>
    <xdr:sp macro="" textlink="">
      <xdr:nvSpPr>
        <xdr:cNvPr id="394" name="楕円 393"/>
        <xdr:cNvSpPr/>
      </xdr:nvSpPr>
      <xdr:spPr>
        <a:xfrm>
          <a:off x="20383500" y="67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81965</xdr:rowOff>
    </xdr:from>
    <xdr:to>
      <xdr:col>111</xdr:col>
      <xdr:colOff>177800</xdr:colOff>
      <xdr:row>39</xdr:row>
      <xdr:rowOff>100050</xdr:rowOff>
    </xdr:to>
    <xdr:cxnSp macro="">
      <xdr:nvCxnSpPr>
        <xdr:cNvPr id="395" name="直線コネクタ 394"/>
        <xdr:cNvCxnSpPr/>
      </xdr:nvCxnSpPr>
      <xdr:spPr>
        <a:xfrm flipV="1">
          <a:off x="20434300" y="6768515"/>
          <a:ext cx="889000" cy="1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58570</xdr:rowOff>
    </xdr:from>
    <xdr:to>
      <xdr:col>102</xdr:col>
      <xdr:colOff>165100</xdr:colOff>
      <xdr:row>39</xdr:row>
      <xdr:rowOff>160170</xdr:rowOff>
    </xdr:to>
    <xdr:sp macro="" textlink="">
      <xdr:nvSpPr>
        <xdr:cNvPr id="396" name="楕円 395"/>
        <xdr:cNvSpPr/>
      </xdr:nvSpPr>
      <xdr:spPr>
        <a:xfrm>
          <a:off x="19494500" y="674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100050</xdr:rowOff>
    </xdr:from>
    <xdr:to>
      <xdr:col>107</xdr:col>
      <xdr:colOff>50800</xdr:colOff>
      <xdr:row>39</xdr:row>
      <xdr:rowOff>109370</xdr:rowOff>
    </xdr:to>
    <xdr:cxnSp macro="">
      <xdr:nvCxnSpPr>
        <xdr:cNvPr id="397" name="直線コネクタ 396"/>
        <xdr:cNvCxnSpPr/>
      </xdr:nvCxnSpPr>
      <xdr:spPr>
        <a:xfrm flipV="1">
          <a:off x="19545300" y="6786600"/>
          <a:ext cx="889000" cy="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166571</xdr:rowOff>
    </xdr:from>
    <xdr:ext cx="599010" cy="259045"/>
    <xdr:sp macro="" textlink="">
      <xdr:nvSpPr>
        <xdr:cNvPr id="398" name="n_1aveValue【一般廃棄物処理施設】&#10;一人当たり有形固定資産（償却資産）額"/>
        <xdr:cNvSpPr txBox="1"/>
      </xdr:nvSpPr>
      <xdr:spPr>
        <a:xfrm>
          <a:off x="21011095" y="685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137831</xdr:rowOff>
    </xdr:from>
    <xdr:ext cx="599010" cy="259045"/>
    <xdr:sp macro="" textlink="">
      <xdr:nvSpPr>
        <xdr:cNvPr id="399" name="n_2aveValue【一般廃棄物処理施設】&#10;一人当たり有形固定資産（償却資産）額"/>
        <xdr:cNvSpPr txBox="1"/>
      </xdr:nvSpPr>
      <xdr:spPr>
        <a:xfrm>
          <a:off x="201347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117787</xdr:rowOff>
    </xdr:from>
    <xdr:ext cx="599010" cy="259045"/>
    <xdr:sp macro="" textlink="">
      <xdr:nvSpPr>
        <xdr:cNvPr id="400" name="n_3aveValue【一般廃棄物処理施設】&#10;一人当たり有形固定資産（償却資産）額"/>
        <xdr:cNvSpPr txBox="1"/>
      </xdr:nvSpPr>
      <xdr:spPr>
        <a:xfrm>
          <a:off x="19245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28797</xdr:rowOff>
    </xdr:from>
    <xdr:ext cx="599010" cy="259045"/>
    <xdr:sp macro="" textlink="">
      <xdr:nvSpPr>
        <xdr:cNvPr id="401" name="n_4aveValue【一般廃棄物処理施設】&#10;一人当たり有形固定資産（償却資産）額"/>
        <xdr:cNvSpPr txBox="1"/>
      </xdr:nvSpPr>
      <xdr:spPr>
        <a:xfrm>
          <a:off x="18356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149292</xdr:rowOff>
    </xdr:from>
    <xdr:ext cx="599010" cy="259045"/>
    <xdr:sp macro="" textlink="">
      <xdr:nvSpPr>
        <xdr:cNvPr id="402" name="n_1mainValue【一般廃棄物処理施設】&#10;一人当たり有形固定資産（償却資産）額"/>
        <xdr:cNvSpPr txBox="1"/>
      </xdr:nvSpPr>
      <xdr:spPr>
        <a:xfrm>
          <a:off x="21011095" y="649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141977</xdr:rowOff>
    </xdr:from>
    <xdr:ext cx="599010" cy="259045"/>
    <xdr:sp macro="" textlink="">
      <xdr:nvSpPr>
        <xdr:cNvPr id="403" name="n_2mainValue【一般廃棄物処理施設】&#10;一人当たり有形固定資産（償却資産）額"/>
        <xdr:cNvSpPr txBox="1"/>
      </xdr:nvSpPr>
      <xdr:spPr>
        <a:xfrm>
          <a:off x="20134795" y="682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151297</xdr:rowOff>
    </xdr:from>
    <xdr:ext cx="599010" cy="259045"/>
    <xdr:sp macro="" textlink="">
      <xdr:nvSpPr>
        <xdr:cNvPr id="404" name="n_3mainValue【一般廃棄物処理施設】&#10;一人当たり有形固定資産（償却資産）額"/>
        <xdr:cNvSpPr txBox="1"/>
      </xdr:nvSpPr>
      <xdr:spPr>
        <a:xfrm>
          <a:off x="19245795" y="683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5" name="テキスト ボックス 4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6" name="直線コネクタ 41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17" name="テキスト ボックス 41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8" name="直線コネクタ 41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19" name="テキスト ボックス 41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0" name="直線コネクタ 41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1" name="テキスト ボックス 42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2" name="直線コネクタ 42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3" name="テキスト ボックス 42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5" name="テキスト ボックス 42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4572</xdr:rowOff>
    </xdr:from>
    <xdr:to>
      <xdr:col>85</xdr:col>
      <xdr:colOff>126364</xdr:colOff>
      <xdr:row>64</xdr:row>
      <xdr:rowOff>93726</xdr:rowOff>
    </xdr:to>
    <xdr:cxnSp macro="">
      <xdr:nvCxnSpPr>
        <xdr:cNvPr id="427" name="直線コネクタ 426"/>
        <xdr:cNvCxnSpPr/>
      </xdr:nvCxnSpPr>
      <xdr:spPr>
        <a:xfrm flipV="1">
          <a:off x="16318864" y="9777222"/>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97553</xdr:rowOff>
    </xdr:from>
    <xdr:ext cx="405111" cy="259045"/>
    <xdr:sp macro="" textlink="">
      <xdr:nvSpPr>
        <xdr:cNvPr id="428" name="【保健センター・保健所】&#10;有形固定資産減価償却率最小値テキスト"/>
        <xdr:cNvSpPr txBox="1"/>
      </xdr:nvSpPr>
      <xdr:spPr>
        <a:xfrm>
          <a:off x="16357600" y="1107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93726</xdr:rowOff>
    </xdr:from>
    <xdr:to>
      <xdr:col>86</xdr:col>
      <xdr:colOff>25400</xdr:colOff>
      <xdr:row>64</xdr:row>
      <xdr:rowOff>93726</xdr:rowOff>
    </xdr:to>
    <xdr:cxnSp macro="">
      <xdr:nvCxnSpPr>
        <xdr:cNvPr id="429" name="直線コネクタ 428"/>
        <xdr:cNvCxnSpPr/>
      </xdr:nvCxnSpPr>
      <xdr:spPr>
        <a:xfrm>
          <a:off x="16230600" y="1106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122699</xdr:rowOff>
    </xdr:from>
    <xdr:ext cx="405111" cy="259045"/>
    <xdr:sp macro="" textlink="">
      <xdr:nvSpPr>
        <xdr:cNvPr id="430" name="【保健センター・保健所】&#10;有形固定資産減価償却率最大値テキスト"/>
        <xdr:cNvSpPr txBox="1"/>
      </xdr:nvSpPr>
      <xdr:spPr>
        <a:xfrm>
          <a:off x="16357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4572</xdr:rowOff>
    </xdr:from>
    <xdr:to>
      <xdr:col>86</xdr:col>
      <xdr:colOff>25400</xdr:colOff>
      <xdr:row>57</xdr:row>
      <xdr:rowOff>4572</xdr:rowOff>
    </xdr:to>
    <xdr:cxnSp macro="">
      <xdr:nvCxnSpPr>
        <xdr:cNvPr id="431" name="直線コネクタ 430"/>
        <xdr:cNvCxnSpPr/>
      </xdr:nvCxnSpPr>
      <xdr:spPr>
        <a:xfrm>
          <a:off x="16230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129811</xdr:rowOff>
    </xdr:from>
    <xdr:ext cx="405111" cy="259045"/>
    <xdr:sp macro="" textlink="">
      <xdr:nvSpPr>
        <xdr:cNvPr id="432" name="【保健センター・保健所】&#10;有形固定資産減価償却率平均値テキスト"/>
        <xdr:cNvSpPr txBox="1"/>
      </xdr:nvSpPr>
      <xdr:spPr>
        <a:xfrm>
          <a:off x="16357600" y="97310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106934</xdr:rowOff>
    </xdr:from>
    <xdr:to>
      <xdr:col>85</xdr:col>
      <xdr:colOff>177800</xdr:colOff>
      <xdr:row>58</xdr:row>
      <xdr:rowOff>37084</xdr:rowOff>
    </xdr:to>
    <xdr:sp macro="" textlink="">
      <xdr:nvSpPr>
        <xdr:cNvPr id="433" name="フローチャート: 判断 432"/>
        <xdr:cNvSpPr/>
      </xdr:nvSpPr>
      <xdr:spPr>
        <a:xfrm>
          <a:off x="16268700" y="98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36068</xdr:rowOff>
    </xdr:from>
    <xdr:to>
      <xdr:col>81</xdr:col>
      <xdr:colOff>101600</xdr:colOff>
      <xdr:row>60</xdr:row>
      <xdr:rowOff>137668</xdr:rowOff>
    </xdr:to>
    <xdr:sp macro="" textlink="">
      <xdr:nvSpPr>
        <xdr:cNvPr id="434" name="フローチャート: 判断 433"/>
        <xdr:cNvSpPr/>
      </xdr:nvSpPr>
      <xdr:spPr>
        <a:xfrm>
          <a:off x="15430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435" name="フローチャート: 判断 434"/>
        <xdr:cNvSpPr/>
      </xdr:nvSpPr>
      <xdr:spPr>
        <a:xfrm>
          <a:off x="14541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436" name="フローチャート: 判断 435"/>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13208</xdr:rowOff>
    </xdr:from>
    <xdr:to>
      <xdr:col>67</xdr:col>
      <xdr:colOff>101600</xdr:colOff>
      <xdr:row>59</xdr:row>
      <xdr:rowOff>114808</xdr:rowOff>
    </xdr:to>
    <xdr:sp macro="" textlink="">
      <xdr:nvSpPr>
        <xdr:cNvPr id="437" name="フローチャート: 判断 436"/>
        <xdr:cNvSpPr/>
      </xdr:nvSpPr>
      <xdr:spPr>
        <a:xfrm>
          <a:off x="12763500" y="1012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8" name="テキスト ボックス 4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443" name="楕円 442"/>
        <xdr:cNvSpPr/>
      </xdr:nvSpPr>
      <xdr:spPr>
        <a:xfrm>
          <a:off x="16268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19067</xdr:rowOff>
    </xdr:from>
    <xdr:ext cx="405111" cy="259045"/>
    <xdr:sp macro="" textlink="">
      <xdr:nvSpPr>
        <xdr:cNvPr id="444" name="【保健センター・保健所】&#10;有形固定資産減価償却率該当値テキスト"/>
        <xdr:cNvSpPr txBox="1"/>
      </xdr:nvSpPr>
      <xdr:spPr>
        <a:xfrm>
          <a:off x="16357600"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150368</xdr:rowOff>
    </xdr:from>
    <xdr:to>
      <xdr:col>81</xdr:col>
      <xdr:colOff>101600</xdr:colOff>
      <xdr:row>60</xdr:row>
      <xdr:rowOff>80518</xdr:rowOff>
    </xdr:to>
    <xdr:sp macro="" textlink="">
      <xdr:nvSpPr>
        <xdr:cNvPr id="445" name="楕円 444"/>
        <xdr:cNvSpPr/>
      </xdr:nvSpPr>
      <xdr:spPr>
        <a:xfrm>
          <a:off x="15430500" y="102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29718</xdr:rowOff>
    </xdr:from>
    <xdr:to>
      <xdr:col>85</xdr:col>
      <xdr:colOff>127000</xdr:colOff>
      <xdr:row>60</xdr:row>
      <xdr:rowOff>91440</xdr:rowOff>
    </xdr:to>
    <xdr:cxnSp macro="">
      <xdr:nvCxnSpPr>
        <xdr:cNvPr id="446" name="直線コネクタ 445"/>
        <xdr:cNvCxnSpPr/>
      </xdr:nvCxnSpPr>
      <xdr:spPr>
        <a:xfrm>
          <a:off x="15481300" y="10316718"/>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88646</xdr:rowOff>
    </xdr:from>
    <xdr:to>
      <xdr:col>76</xdr:col>
      <xdr:colOff>165100</xdr:colOff>
      <xdr:row>60</xdr:row>
      <xdr:rowOff>18796</xdr:rowOff>
    </xdr:to>
    <xdr:sp macro="" textlink="">
      <xdr:nvSpPr>
        <xdr:cNvPr id="447" name="楕円 446"/>
        <xdr:cNvSpPr/>
      </xdr:nvSpPr>
      <xdr:spPr>
        <a:xfrm>
          <a:off x="14541500" y="102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139446</xdr:rowOff>
    </xdr:from>
    <xdr:to>
      <xdr:col>81</xdr:col>
      <xdr:colOff>50800</xdr:colOff>
      <xdr:row>60</xdr:row>
      <xdr:rowOff>29718</xdr:rowOff>
    </xdr:to>
    <xdr:cxnSp macro="">
      <xdr:nvCxnSpPr>
        <xdr:cNvPr id="448" name="直線コネクタ 447"/>
        <xdr:cNvCxnSpPr/>
      </xdr:nvCxnSpPr>
      <xdr:spPr>
        <a:xfrm>
          <a:off x="14592300" y="1025499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26924</xdr:rowOff>
    </xdr:from>
    <xdr:to>
      <xdr:col>72</xdr:col>
      <xdr:colOff>38100</xdr:colOff>
      <xdr:row>59</xdr:row>
      <xdr:rowOff>128524</xdr:rowOff>
    </xdr:to>
    <xdr:sp macro="" textlink="">
      <xdr:nvSpPr>
        <xdr:cNvPr id="449" name="楕円 448"/>
        <xdr:cNvSpPr/>
      </xdr:nvSpPr>
      <xdr:spPr>
        <a:xfrm>
          <a:off x="13652500" y="101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77724</xdr:rowOff>
    </xdr:from>
    <xdr:to>
      <xdr:col>76</xdr:col>
      <xdr:colOff>114300</xdr:colOff>
      <xdr:row>59</xdr:row>
      <xdr:rowOff>139446</xdr:rowOff>
    </xdr:to>
    <xdr:cxnSp macro="">
      <xdr:nvCxnSpPr>
        <xdr:cNvPr id="450" name="直線コネクタ 449"/>
        <xdr:cNvCxnSpPr/>
      </xdr:nvCxnSpPr>
      <xdr:spPr>
        <a:xfrm>
          <a:off x="13703300" y="1019327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136652</xdr:rowOff>
    </xdr:from>
    <xdr:to>
      <xdr:col>67</xdr:col>
      <xdr:colOff>101600</xdr:colOff>
      <xdr:row>59</xdr:row>
      <xdr:rowOff>66802</xdr:rowOff>
    </xdr:to>
    <xdr:sp macro="" textlink="">
      <xdr:nvSpPr>
        <xdr:cNvPr id="451" name="楕円 450"/>
        <xdr:cNvSpPr/>
      </xdr:nvSpPr>
      <xdr:spPr>
        <a:xfrm>
          <a:off x="12763500" y="100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16002</xdr:rowOff>
    </xdr:from>
    <xdr:to>
      <xdr:col>71</xdr:col>
      <xdr:colOff>177800</xdr:colOff>
      <xdr:row>59</xdr:row>
      <xdr:rowOff>77724</xdr:rowOff>
    </xdr:to>
    <xdr:cxnSp macro="">
      <xdr:nvCxnSpPr>
        <xdr:cNvPr id="452" name="直線コネクタ 451"/>
        <xdr:cNvCxnSpPr/>
      </xdr:nvCxnSpPr>
      <xdr:spPr>
        <a:xfrm>
          <a:off x="12814300" y="10131552"/>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128795</xdr:rowOff>
    </xdr:from>
    <xdr:ext cx="405111" cy="259045"/>
    <xdr:sp macro="" textlink="">
      <xdr:nvSpPr>
        <xdr:cNvPr id="453" name="n_1aveValue【保健センター・保健所】&#10;有形固定資産減価償却率"/>
        <xdr:cNvSpPr txBox="1"/>
      </xdr:nvSpPr>
      <xdr:spPr>
        <a:xfrm>
          <a:off x="15266044" y="1041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83075</xdr:rowOff>
    </xdr:from>
    <xdr:ext cx="405111" cy="259045"/>
    <xdr:sp macro="" textlink="">
      <xdr:nvSpPr>
        <xdr:cNvPr id="454" name="n_2aveValue【保健センター・保健所】&#10;有形固定資産減価償却率"/>
        <xdr:cNvSpPr txBox="1"/>
      </xdr:nvSpPr>
      <xdr:spPr>
        <a:xfrm>
          <a:off x="14389744" y="103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142511</xdr:rowOff>
    </xdr:from>
    <xdr:ext cx="405111" cy="259045"/>
    <xdr:sp macro="" textlink="">
      <xdr:nvSpPr>
        <xdr:cNvPr id="455" name="n_3aveValue【保健センター・保健所】&#10;有形固定資産減価償却率"/>
        <xdr:cNvSpPr txBox="1"/>
      </xdr:nvSpPr>
      <xdr:spPr>
        <a:xfrm>
          <a:off x="135007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105935</xdr:rowOff>
    </xdr:from>
    <xdr:ext cx="405111" cy="259045"/>
    <xdr:sp macro="" textlink="">
      <xdr:nvSpPr>
        <xdr:cNvPr id="456" name="n_4aveValue【保健センター・保健所】&#10;有形固定資産減価償却率"/>
        <xdr:cNvSpPr txBox="1"/>
      </xdr:nvSpPr>
      <xdr:spPr>
        <a:xfrm>
          <a:off x="12611744" y="1022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97045</xdr:rowOff>
    </xdr:from>
    <xdr:ext cx="405111" cy="259045"/>
    <xdr:sp macro="" textlink="">
      <xdr:nvSpPr>
        <xdr:cNvPr id="457" name="n_1mainValue【保健センター・保健所】&#10;有形固定資産減価償却率"/>
        <xdr:cNvSpPr txBox="1"/>
      </xdr:nvSpPr>
      <xdr:spPr>
        <a:xfrm>
          <a:off x="15266044" y="1004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35323</xdr:rowOff>
    </xdr:from>
    <xdr:ext cx="405111" cy="259045"/>
    <xdr:sp macro="" textlink="">
      <xdr:nvSpPr>
        <xdr:cNvPr id="458" name="n_2mainValue【保健センター・保健所】&#10;有形固定資産減価償却率"/>
        <xdr:cNvSpPr txBox="1"/>
      </xdr:nvSpPr>
      <xdr:spPr>
        <a:xfrm>
          <a:off x="14389744" y="997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145051</xdr:rowOff>
    </xdr:from>
    <xdr:ext cx="405111" cy="259045"/>
    <xdr:sp macro="" textlink="">
      <xdr:nvSpPr>
        <xdr:cNvPr id="459" name="n_3mainValue【保健センター・保健所】&#10;有形固定資産減価償却率"/>
        <xdr:cNvSpPr txBox="1"/>
      </xdr:nvSpPr>
      <xdr:spPr>
        <a:xfrm>
          <a:off x="13500744" y="991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83329</xdr:rowOff>
    </xdr:from>
    <xdr:ext cx="405111" cy="259045"/>
    <xdr:sp macro="" textlink="">
      <xdr:nvSpPr>
        <xdr:cNvPr id="460" name="n_4mainValue【保健センター・保健所】&#10;有形固定資産減価償却率"/>
        <xdr:cNvSpPr txBox="1"/>
      </xdr:nvSpPr>
      <xdr:spPr>
        <a:xfrm>
          <a:off x="12611744" y="985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1" name="正方形/長方形 4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2" name="正方形/長方形 4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3" name="正方形/長方形 4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4" name="正方形/長方形 4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5" name="正方形/長方形 4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6" name="正方形/長方形 4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7" name="正方形/長方形 4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8" name="正方形/長方形 4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9" name="テキスト ボックス 4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0" name="直線コネクタ 4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1" name="直線コネクタ 47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2" name="テキスト ボックス 47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3" name="直線コネクタ 47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4" name="テキスト ボックス 47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5" name="直線コネクタ 47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6" name="テキスト ボックス 47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7" name="直線コネクタ 47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8" name="テキスト ボックス 47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9" name="直線コネクタ 4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0" name="テキスト ボックス 4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11430</xdr:rowOff>
    </xdr:from>
    <xdr:to>
      <xdr:col>116</xdr:col>
      <xdr:colOff>62864</xdr:colOff>
      <xdr:row>63</xdr:row>
      <xdr:rowOff>66294</xdr:rowOff>
    </xdr:to>
    <xdr:cxnSp macro="">
      <xdr:nvCxnSpPr>
        <xdr:cNvPr id="482" name="直線コネクタ 481"/>
        <xdr:cNvCxnSpPr/>
      </xdr:nvCxnSpPr>
      <xdr:spPr>
        <a:xfrm flipV="1">
          <a:off x="22160864" y="978408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483" name="【保健センター・保健所】&#10;一人当たり面積最小値テキスト"/>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484" name="直線コネクタ 483"/>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129557</xdr:rowOff>
    </xdr:from>
    <xdr:ext cx="469744" cy="259045"/>
    <xdr:sp macro="" textlink="">
      <xdr:nvSpPr>
        <xdr:cNvPr id="485" name="【保健センター・保健所】&#10;一人当たり面積最大値テキスト"/>
        <xdr:cNvSpPr txBox="1"/>
      </xdr:nvSpPr>
      <xdr:spPr>
        <a:xfrm>
          <a:off x="22199600" y="955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11430</xdr:rowOff>
    </xdr:from>
    <xdr:to>
      <xdr:col>116</xdr:col>
      <xdr:colOff>152400</xdr:colOff>
      <xdr:row>57</xdr:row>
      <xdr:rowOff>11430</xdr:rowOff>
    </xdr:to>
    <xdr:cxnSp macro="">
      <xdr:nvCxnSpPr>
        <xdr:cNvPr id="486" name="直線コネクタ 485"/>
        <xdr:cNvCxnSpPr/>
      </xdr:nvCxnSpPr>
      <xdr:spPr>
        <a:xfrm>
          <a:off x="22072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102379</xdr:rowOff>
    </xdr:from>
    <xdr:ext cx="469744" cy="259045"/>
    <xdr:sp macro="" textlink="">
      <xdr:nvSpPr>
        <xdr:cNvPr id="487" name="【保健センター・保健所】&#10;一人当たり面積平均値テキスト"/>
        <xdr:cNvSpPr txBox="1"/>
      </xdr:nvSpPr>
      <xdr:spPr>
        <a:xfrm>
          <a:off x="22199600" y="1038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488" name="フローチャート: 判断 487"/>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116078</xdr:rowOff>
    </xdr:from>
    <xdr:to>
      <xdr:col>112</xdr:col>
      <xdr:colOff>38100</xdr:colOff>
      <xdr:row>62</xdr:row>
      <xdr:rowOff>46228</xdr:rowOff>
    </xdr:to>
    <xdr:sp macro="" textlink="">
      <xdr:nvSpPr>
        <xdr:cNvPr id="489" name="フローチャート: 判断 488"/>
        <xdr:cNvSpPr/>
      </xdr:nvSpPr>
      <xdr:spPr>
        <a:xfrm>
          <a:off x="21272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490" name="フローチャート: 判断 489"/>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491" name="フローチャート: 判断 490"/>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70358</xdr:rowOff>
    </xdr:from>
    <xdr:to>
      <xdr:col>98</xdr:col>
      <xdr:colOff>38100</xdr:colOff>
      <xdr:row>62</xdr:row>
      <xdr:rowOff>508</xdr:rowOff>
    </xdr:to>
    <xdr:sp macro="" textlink="">
      <xdr:nvSpPr>
        <xdr:cNvPr id="492" name="フローチャート: 判断 491"/>
        <xdr:cNvSpPr/>
      </xdr:nvSpPr>
      <xdr:spPr>
        <a:xfrm>
          <a:off x="18605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3" name="テキスト ボックス 4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4" name="テキスト ボックス 4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5" name="テキスト ボックス 4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6" name="テキスト ボックス 4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7" name="テキスト ボックス 4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102362</xdr:rowOff>
    </xdr:from>
    <xdr:to>
      <xdr:col>116</xdr:col>
      <xdr:colOff>114300</xdr:colOff>
      <xdr:row>62</xdr:row>
      <xdr:rowOff>32512</xdr:rowOff>
    </xdr:to>
    <xdr:sp macro="" textlink="">
      <xdr:nvSpPr>
        <xdr:cNvPr id="498" name="楕円 497"/>
        <xdr:cNvSpPr/>
      </xdr:nvSpPr>
      <xdr:spPr>
        <a:xfrm>
          <a:off x="221107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80789</xdr:rowOff>
    </xdr:from>
    <xdr:ext cx="469744" cy="259045"/>
    <xdr:sp macro="" textlink="">
      <xdr:nvSpPr>
        <xdr:cNvPr id="499" name="【保健センター・保健所】&#10;一人当たり面積該当値テキスト"/>
        <xdr:cNvSpPr txBox="1"/>
      </xdr:nvSpPr>
      <xdr:spPr>
        <a:xfrm>
          <a:off x="22199600" y="1053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106934</xdr:rowOff>
    </xdr:from>
    <xdr:to>
      <xdr:col>112</xdr:col>
      <xdr:colOff>38100</xdr:colOff>
      <xdr:row>62</xdr:row>
      <xdr:rowOff>37084</xdr:rowOff>
    </xdr:to>
    <xdr:sp macro="" textlink="">
      <xdr:nvSpPr>
        <xdr:cNvPr id="500" name="楕円 499"/>
        <xdr:cNvSpPr/>
      </xdr:nvSpPr>
      <xdr:spPr>
        <a:xfrm>
          <a:off x="21272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153162</xdr:rowOff>
    </xdr:from>
    <xdr:to>
      <xdr:col>116</xdr:col>
      <xdr:colOff>63500</xdr:colOff>
      <xdr:row>61</xdr:row>
      <xdr:rowOff>157734</xdr:rowOff>
    </xdr:to>
    <xdr:cxnSp macro="">
      <xdr:nvCxnSpPr>
        <xdr:cNvPr id="501" name="直線コネクタ 500"/>
        <xdr:cNvCxnSpPr/>
      </xdr:nvCxnSpPr>
      <xdr:spPr>
        <a:xfrm flipV="1">
          <a:off x="21323300" y="106116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111506</xdr:rowOff>
    </xdr:from>
    <xdr:to>
      <xdr:col>107</xdr:col>
      <xdr:colOff>101600</xdr:colOff>
      <xdr:row>62</xdr:row>
      <xdr:rowOff>41656</xdr:rowOff>
    </xdr:to>
    <xdr:sp macro="" textlink="">
      <xdr:nvSpPr>
        <xdr:cNvPr id="502" name="楕円 501"/>
        <xdr:cNvSpPr/>
      </xdr:nvSpPr>
      <xdr:spPr>
        <a:xfrm>
          <a:off x="20383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157734</xdr:rowOff>
    </xdr:from>
    <xdr:to>
      <xdr:col>111</xdr:col>
      <xdr:colOff>177800</xdr:colOff>
      <xdr:row>61</xdr:row>
      <xdr:rowOff>162306</xdr:rowOff>
    </xdr:to>
    <xdr:cxnSp macro="">
      <xdr:nvCxnSpPr>
        <xdr:cNvPr id="503" name="直線コネクタ 502"/>
        <xdr:cNvCxnSpPr/>
      </xdr:nvCxnSpPr>
      <xdr:spPr>
        <a:xfrm flipV="1">
          <a:off x="20434300" y="106161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504" name="楕円 503"/>
        <xdr:cNvSpPr/>
      </xdr:nvSpPr>
      <xdr:spPr>
        <a:xfrm>
          <a:off x="194945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162306</xdr:rowOff>
    </xdr:from>
    <xdr:to>
      <xdr:col>107</xdr:col>
      <xdr:colOff>50800</xdr:colOff>
      <xdr:row>61</xdr:row>
      <xdr:rowOff>166878</xdr:rowOff>
    </xdr:to>
    <xdr:cxnSp macro="">
      <xdr:nvCxnSpPr>
        <xdr:cNvPr id="505" name="直線コネクタ 504"/>
        <xdr:cNvCxnSpPr/>
      </xdr:nvCxnSpPr>
      <xdr:spPr>
        <a:xfrm flipV="1">
          <a:off x="19545300" y="10620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120650</xdr:rowOff>
    </xdr:from>
    <xdr:to>
      <xdr:col>98</xdr:col>
      <xdr:colOff>38100</xdr:colOff>
      <xdr:row>62</xdr:row>
      <xdr:rowOff>50800</xdr:rowOff>
    </xdr:to>
    <xdr:sp macro="" textlink="">
      <xdr:nvSpPr>
        <xdr:cNvPr id="506" name="楕円 505"/>
        <xdr:cNvSpPr/>
      </xdr:nvSpPr>
      <xdr:spPr>
        <a:xfrm>
          <a:off x="18605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166878</xdr:rowOff>
    </xdr:from>
    <xdr:to>
      <xdr:col>102</xdr:col>
      <xdr:colOff>114300</xdr:colOff>
      <xdr:row>62</xdr:row>
      <xdr:rowOff>0</xdr:rowOff>
    </xdr:to>
    <xdr:cxnSp macro="">
      <xdr:nvCxnSpPr>
        <xdr:cNvPr id="507" name="直線コネクタ 506"/>
        <xdr:cNvCxnSpPr/>
      </xdr:nvCxnSpPr>
      <xdr:spPr>
        <a:xfrm flipV="1">
          <a:off x="18656300" y="10625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37355</xdr:rowOff>
    </xdr:from>
    <xdr:ext cx="469744" cy="259045"/>
    <xdr:sp macro="" textlink="">
      <xdr:nvSpPr>
        <xdr:cNvPr id="508" name="n_1aveValue【保健センター・保健所】&#10;一人当たり面積"/>
        <xdr:cNvSpPr txBox="1"/>
      </xdr:nvSpPr>
      <xdr:spPr>
        <a:xfrm>
          <a:off x="210757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46499</xdr:rowOff>
    </xdr:from>
    <xdr:ext cx="469744" cy="259045"/>
    <xdr:sp macro="" textlink="">
      <xdr:nvSpPr>
        <xdr:cNvPr id="509" name="n_2aveValue【保健センター・保健所】&#10;一人当たり面積"/>
        <xdr:cNvSpPr txBox="1"/>
      </xdr:nvSpPr>
      <xdr:spPr>
        <a:xfrm>
          <a:off x="20199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510" name="n_3aveValue【保健センター・保健所】&#10;一人当たり面積"/>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17035</xdr:rowOff>
    </xdr:from>
    <xdr:ext cx="469744" cy="259045"/>
    <xdr:sp macro="" textlink="">
      <xdr:nvSpPr>
        <xdr:cNvPr id="511" name="n_4aveValue【保健センター・保健所】&#10;一人当たり面積"/>
        <xdr:cNvSpPr txBox="1"/>
      </xdr:nvSpPr>
      <xdr:spPr>
        <a:xfrm>
          <a:off x="18421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53611</xdr:rowOff>
    </xdr:from>
    <xdr:ext cx="469744" cy="259045"/>
    <xdr:sp macro="" textlink="">
      <xdr:nvSpPr>
        <xdr:cNvPr id="512" name="n_1mainValue【保健センター・保健所】&#10;一人当たり面積"/>
        <xdr:cNvSpPr txBox="1"/>
      </xdr:nvSpPr>
      <xdr:spPr>
        <a:xfrm>
          <a:off x="21075727" y="1034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513" name="n_2mainValue【保健センター・保健所】&#10;一人当たり面積"/>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37355</xdr:rowOff>
    </xdr:from>
    <xdr:ext cx="469744" cy="259045"/>
    <xdr:sp macro="" textlink="">
      <xdr:nvSpPr>
        <xdr:cNvPr id="514" name="n_3mainValue【保健センター・保健所】&#10;一人当たり面積"/>
        <xdr:cNvSpPr txBox="1"/>
      </xdr:nvSpPr>
      <xdr:spPr>
        <a:xfrm>
          <a:off x="193104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41927</xdr:rowOff>
    </xdr:from>
    <xdr:ext cx="469744" cy="259045"/>
    <xdr:sp macro="" textlink="">
      <xdr:nvSpPr>
        <xdr:cNvPr id="515" name="n_4mainValue【保健センター・保健所】&#10;一人当たり面積"/>
        <xdr:cNvSpPr txBox="1"/>
      </xdr:nvSpPr>
      <xdr:spPr>
        <a:xfrm>
          <a:off x="18421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6" name="正方形/長方形 5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7" name="正方形/長方形 5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8" name="正方形/長方形 5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9" name="正方形/長方形 5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0" name="正方形/長方形 5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1" name="正方形/長方形 5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2" name="正方形/長方形 5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3" name="正方形/長方形 5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4" name="テキスト ボックス 5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5" name="直線コネクタ 5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6" name="テキスト ボックス 5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7" name="直線コネクタ 5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8" name="テキスト ボックス 52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9" name="直線コネクタ 5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0" name="テキスト ボックス 5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1" name="直線コネクタ 5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2" name="テキスト ボックス 5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3" name="直線コネクタ 5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4" name="テキスト ボックス 5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5" name="直線コネクタ 5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6" name="テキスト ボックス 5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7" name="直線コネクタ 5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8" name="テキスト ボックス 53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9" name="直線コネクタ 5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95250</xdr:rowOff>
    </xdr:to>
    <xdr:cxnSp macro="">
      <xdr:nvCxnSpPr>
        <xdr:cNvPr id="541" name="直線コネクタ 540"/>
        <xdr:cNvCxnSpPr/>
      </xdr:nvCxnSpPr>
      <xdr:spPr>
        <a:xfrm flipV="1">
          <a:off x="16318864" y="1343406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542" name="【消防施設】&#10;有形固定資産減価償却率最小値テキスト"/>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543" name="直線コネクタ 542"/>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544"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545" name="直線コネクタ 544"/>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62428</xdr:rowOff>
    </xdr:from>
    <xdr:ext cx="405111" cy="259045"/>
    <xdr:sp macro="" textlink="">
      <xdr:nvSpPr>
        <xdr:cNvPr id="546" name="【消防施設】&#10;有形固定資産減価償却率平均値テキスト"/>
        <xdr:cNvSpPr txBox="1"/>
      </xdr:nvSpPr>
      <xdr:spPr>
        <a:xfrm>
          <a:off x="16357600" y="1394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39551</xdr:rowOff>
    </xdr:from>
    <xdr:to>
      <xdr:col>85</xdr:col>
      <xdr:colOff>177800</xdr:colOff>
      <xdr:row>82</xdr:row>
      <xdr:rowOff>141151</xdr:rowOff>
    </xdr:to>
    <xdr:sp macro="" textlink="">
      <xdr:nvSpPr>
        <xdr:cNvPr id="547" name="フローチャート: 判断 546"/>
        <xdr:cNvSpPr/>
      </xdr:nvSpPr>
      <xdr:spPr>
        <a:xfrm>
          <a:off x="16268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548" name="フローチャート: 判断 547"/>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57513</xdr:rowOff>
    </xdr:from>
    <xdr:to>
      <xdr:col>76</xdr:col>
      <xdr:colOff>165100</xdr:colOff>
      <xdr:row>82</xdr:row>
      <xdr:rowOff>159113</xdr:rowOff>
    </xdr:to>
    <xdr:sp macro="" textlink="">
      <xdr:nvSpPr>
        <xdr:cNvPr id="549" name="フローチャート: 判断 548"/>
        <xdr:cNvSpPr/>
      </xdr:nvSpPr>
      <xdr:spPr>
        <a:xfrm>
          <a:off x="14541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550" name="フローチャート: 判断 549"/>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160382</xdr:rowOff>
    </xdr:from>
    <xdr:to>
      <xdr:col>67</xdr:col>
      <xdr:colOff>101600</xdr:colOff>
      <xdr:row>82</xdr:row>
      <xdr:rowOff>90532</xdr:rowOff>
    </xdr:to>
    <xdr:sp macro="" textlink="">
      <xdr:nvSpPr>
        <xdr:cNvPr id="551" name="フローチャート: 判断 550"/>
        <xdr:cNvSpPr/>
      </xdr:nvSpPr>
      <xdr:spPr>
        <a:xfrm>
          <a:off x="12763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2" name="テキスト ボックス 5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59145</xdr:rowOff>
    </xdr:from>
    <xdr:to>
      <xdr:col>85</xdr:col>
      <xdr:colOff>177800</xdr:colOff>
      <xdr:row>84</xdr:row>
      <xdr:rowOff>160745</xdr:rowOff>
    </xdr:to>
    <xdr:sp macro="" textlink="">
      <xdr:nvSpPr>
        <xdr:cNvPr id="557" name="楕円 556"/>
        <xdr:cNvSpPr/>
      </xdr:nvSpPr>
      <xdr:spPr>
        <a:xfrm>
          <a:off x="162687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37572</xdr:rowOff>
    </xdr:from>
    <xdr:ext cx="405111" cy="259045"/>
    <xdr:sp macro="" textlink="">
      <xdr:nvSpPr>
        <xdr:cNvPr id="558" name="【消防施設】&#10;有形固定資産減価償却率該当値テキスト"/>
        <xdr:cNvSpPr txBox="1"/>
      </xdr:nvSpPr>
      <xdr:spPr>
        <a:xfrm>
          <a:off x="16357600"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29755</xdr:rowOff>
    </xdr:from>
    <xdr:to>
      <xdr:col>81</xdr:col>
      <xdr:colOff>101600</xdr:colOff>
      <xdr:row>84</xdr:row>
      <xdr:rowOff>131355</xdr:rowOff>
    </xdr:to>
    <xdr:sp macro="" textlink="">
      <xdr:nvSpPr>
        <xdr:cNvPr id="559" name="楕円 558"/>
        <xdr:cNvSpPr/>
      </xdr:nvSpPr>
      <xdr:spPr>
        <a:xfrm>
          <a:off x="15430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80555</xdr:rowOff>
    </xdr:from>
    <xdr:to>
      <xdr:col>85</xdr:col>
      <xdr:colOff>127000</xdr:colOff>
      <xdr:row>84</xdr:row>
      <xdr:rowOff>109945</xdr:rowOff>
    </xdr:to>
    <xdr:cxnSp macro="">
      <xdr:nvCxnSpPr>
        <xdr:cNvPr id="560" name="直線コネクタ 559"/>
        <xdr:cNvCxnSpPr/>
      </xdr:nvCxnSpPr>
      <xdr:spPr>
        <a:xfrm>
          <a:off x="15481300" y="14482355"/>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15058</xdr:rowOff>
    </xdr:from>
    <xdr:to>
      <xdr:col>76</xdr:col>
      <xdr:colOff>165100</xdr:colOff>
      <xdr:row>84</xdr:row>
      <xdr:rowOff>116658</xdr:rowOff>
    </xdr:to>
    <xdr:sp macro="" textlink="">
      <xdr:nvSpPr>
        <xdr:cNvPr id="561" name="楕円 560"/>
        <xdr:cNvSpPr/>
      </xdr:nvSpPr>
      <xdr:spPr>
        <a:xfrm>
          <a:off x="14541500" y="144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65858</xdr:rowOff>
    </xdr:from>
    <xdr:to>
      <xdr:col>81</xdr:col>
      <xdr:colOff>50800</xdr:colOff>
      <xdr:row>84</xdr:row>
      <xdr:rowOff>80555</xdr:rowOff>
    </xdr:to>
    <xdr:cxnSp macro="">
      <xdr:nvCxnSpPr>
        <xdr:cNvPr id="562" name="直線コネクタ 561"/>
        <xdr:cNvCxnSpPr/>
      </xdr:nvCxnSpPr>
      <xdr:spPr>
        <a:xfrm>
          <a:off x="14592300" y="14467658"/>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28121</xdr:rowOff>
    </xdr:from>
    <xdr:to>
      <xdr:col>72</xdr:col>
      <xdr:colOff>38100</xdr:colOff>
      <xdr:row>84</xdr:row>
      <xdr:rowOff>129721</xdr:rowOff>
    </xdr:to>
    <xdr:sp macro="" textlink="">
      <xdr:nvSpPr>
        <xdr:cNvPr id="563" name="楕円 562"/>
        <xdr:cNvSpPr/>
      </xdr:nvSpPr>
      <xdr:spPr>
        <a:xfrm>
          <a:off x="13652500" y="1442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65858</xdr:rowOff>
    </xdr:from>
    <xdr:to>
      <xdr:col>76</xdr:col>
      <xdr:colOff>114300</xdr:colOff>
      <xdr:row>84</xdr:row>
      <xdr:rowOff>78921</xdr:rowOff>
    </xdr:to>
    <xdr:cxnSp macro="">
      <xdr:nvCxnSpPr>
        <xdr:cNvPr id="564" name="直線コネクタ 563"/>
        <xdr:cNvCxnSpPr/>
      </xdr:nvCxnSpPr>
      <xdr:spPr>
        <a:xfrm flipV="1">
          <a:off x="13703300" y="1446765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36847</xdr:rowOff>
    </xdr:from>
    <xdr:ext cx="405111" cy="259045"/>
    <xdr:sp macro="" textlink="">
      <xdr:nvSpPr>
        <xdr:cNvPr id="565" name="n_1aveValue【消防施設】&#10;有形固定資産減価償却率"/>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4190</xdr:rowOff>
    </xdr:from>
    <xdr:ext cx="405111" cy="259045"/>
    <xdr:sp macro="" textlink="">
      <xdr:nvSpPr>
        <xdr:cNvPr id="566" name="n_2aveValue【消防施設】&#10;有形固定資産減価償却率"/>
        <xdr:cNvSpPr txBox="1"/>
      </xdr:nvSpPr>
      <xdr:spPr>
        <a:xfrm>
          <a:off x="14389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567" name="n_3aveValue【消防施設】&#10;有形固定資産減価償却率"/>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107059</xdr:rowOff>
    </xdr:from>
    <xdr:ext cx="405111" cy="259045"/>
    <xdr:sp macro="" textlink="">
      <xdr:nvSpPr>
        <xdr:cNvPr id="568" name="n_4aveValue【消防施設】&#10;有形固定資産減価償却率"/>
        <xdr:cNvSpPr txBox="1"/>
      </xdr:nvSpPr>
      <xdr:spPr>
        <a:xfrm>
          <a:off x="12611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122482</xdr:rowOff>
    </xdr:from>
    <xdr:ext cx="405111" cy="259045"/>
    <xdr:sp macro="" textlink="">
      <xdr:nvSpPr>
        <xdr:cNvPr id="569" name="n_1mainValue【消防施設】&#10;有形固定資産減価償却率"/>
        <xdr:cNvSpPr txBox="1"/>
      </xdr:nvSpPr>
      <xdr:spPr>
        <a:xfrm>
          <a:off x="152660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107785</xdr:rowOff>
    </xdr:from>
    <xdr:ext cx="405111" cy="259045"/>
    <xdr:sp macro="" textlink="">
      <xdr:nvSpPr>
        <xdr:cNvPr id="570" name="n_2mainValue【消防施設】&#10;有形固定資産減価償却率"/>
        <xdr:cNvSpPr txBox="1"/>
      </xdr:nvSpPr>
      <xdr:spPr>
        <a:xfrm>
          <a:off x="14389744" y="1450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120848</xdr:rowOff>
    </xdr:from>
    <xdr:ext cx="405111" cy="259045"/>
    <xdr:sp macro="" textlink="">
      <xdr:nvSpPr>
        <xdr:cNvPr id="571" name="n_3mainValue【消防施設】&#10;有形固定資産減価償却率"/>
        <xdr:cNvSpPr txBox="1"/>
      </xdr:nvSpPr>
      <xdr:spPr>
        <a:xfrm>
          <a:off x="13500744" y="1452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2" name="直線コネクタ 58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3" name="テキスト ボックス 58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4" name="直線コネクタ 58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5" name="テキスト ボックス 58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6" name="直線コネクタ 58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7" name="テキスト ボックス 58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8" name="直線コネクタ 58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9" name="テキスト ボックス 58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0" name="直線コネクタ 58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1" name="テキスト ボックス 59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104775</xdr:rowOff>
    </xdr:to>
    <xdr:cxnSp macro="">
      <xdr:nvCxnSpPr>
        <xdr:cNvPr id="595" name="直線コネクタ 594"/>
        <xdr:cNvCxnSpPr/>
      </xdr:nvCxnSpPr>
      <xdr:spPr>
        <a:xfrm flipV="1">
          <a:off x="22160864" y="1336548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108602</xdr:rowOff>
    </xdr:from>
    <xdr:ext cx="469744" cy="259045"/>
    <xdr:sp macro="" textlink="">
      <xdr:nvSpPr>
        <xdr:cNvPr id="596" name="【消防施設】&#10;一人当たり面積最小値テキスト"/>
        <xdr:cNvSpPr txBox="1"/>
      </xdr:nvSpPr>
      <xdr:spPr>
        <a:xfrm>
          <a:off x="22199600"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104775</xdr:rowOff>
    </xdr:from>
    <xdr:to>
      <xdr:col>116</xdr:col>
      <xdr:colOff>152400</xdr:colOff>
      <xdr:row>86</xdr:row>
      <xdr:rowOff>104775</xdr:rowOff>
    </xdr:to>
    <xdr:cxnSp macro="">
      <xdr:nvCxnSpPr>
        <xdr:cNvPr id="597" name="直線コネクタ 596"/>
        <xdr:cNvCxnSpPr/>
      </xdr:nvCxnSpPr>
      <xdr:spPr>
        <a:xfrm>
          <a:off x="22072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598" name="【消防施設】&#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599" name="直線コネクタ 598"/>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137813</xdr:rowOff>
    </xdr:from>
    <xdr:ext cx="469744" cy="259045"/>
    <xdr:sp macro="" textlink="">
      <xdr:nvSpPr>
        <xdr:cNvPr id="600" name="【消防施設】&#10;一人当たり面積平均値テキスト"/>
        <xdr:cNvSpPr txBox="1"/>
      </xdr:nvSpPr>
      <xdr:spPr>
        <a:xfrm>
          <a:off x="22199600" y="14368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114936</xdr:rowOff>
    </xdr:from>
    <xdr:to>
      <xdr:col>116</xdr:col>
      <xdr:colOff>114300</xdr:colOff>
      <xdr:row>85</xdr:row>
      <xdr:rowOff>45086</xdr:rowOff>
    </xdr:to>
    <xdr:sp macro="" textlink="">
      <xdr:nvSpPr>
        <xdr:cNvPr id="601" name="フローチャート: 判断 600"/>
        <xdr:cNvSpPr/>
      </xdr:nvSpPr>
      <xdr:spPr>
        <a:xfrm>
          <a:off x="22110700" y="1451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602" name="フローチャート: 判断 601"/>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603" name="フローチャート: 判断 602"/>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604" name="フローチャート: 判断 603"/>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605" name="フローチャート: 判断 604"/>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95886</xdr:rowOff>
    </xdr:from>
    <xdr:to>
      <xdr:col>116</xdr:col>
      <xdr:colOff>114300</xdr:colOff>
      <xdr:row>86</xdr:row>
      <xdr:rowOff>26036</xdr:rowOff>
    </xdr:to>
    <xdr:sp macro="" textlink="">
      <xdr:nvSpPr>
        <xdr:cNvPr id="611" name="楕円 610"/>
        <xdr:cNvSpPr/>
      </xdr:nvSpPr>
      <xdr:spPr>
        <a:xfrm>
          <a:off x="22110700" y="146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74313</xdr:rowOff>
    </xdr:from>
    <xdr:ext cx="469744" cy="259045"/>
    <xdr:sp macro="" textlink="">
      <xdr:nvSpPr>
        <xdr:cNvPr id="612" name="【消防施設】&#10;一人当たり面積該当値テキスト"/>
        <xdr:cNvSpPr txBox="1"/>
      </xdr:nvSpPr>
      <xdr:spPr>
        <a:xfrm>
          <a:off x="22199600" y="1464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95886</xdr:rowOff>
    </xdr:from>
    <xdr:to>
      <xdr:col>112</xdr:col>
      <xdr:colOff>38100</xdr:colOff>
      <xdr:row>86</xdr:row>
      <xdr:rowOff>26036</xdr:rowOff>
    </xdr:to>
    <xdr:sp macro="" textlink="">
      <xdr:nvSpPr>
        <xdr:cNvPr id="613" name="楕円 612"/>
        <xdr:cNvSpPr/>
      </xdr:nvSpPr>
      <xdr:spPr>
        <a:xfrm>
          <a:off x="21272500" y="146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146686</xdr:rowOff>
    </xdr:from>
    <xdr:to>
      <xdr:col>116</xdr:col>
      <xdr:colOff>63500</xdr:colOff>
      <xdr:row>85</xdr:row>
      <xdr:rowOff>146686</xdr:rowOff>
    </xdr:to>
    <xdr:cxnSp macro="">
      <xdr:nvCxnSpPr>
        <xdr:cNvPr id="614" name="直線コネクタ 613"/>
        <xdr:cNvCxnSpPr/>
      </xdr:nvCxnSpPr>
      <xdr:spPr>
        <a:xfrm>
          <a:off x="21323300" y="147199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95886</xdr:rowOff>
    </xdr:from>
    <xdr:to>
      <xdr:col>107</xdr:col>
      <xdr:colOff>101600</xdr:colOff>
      <xdr:row>86</xdr:row>
      <xdr:rowOff>26036</xdr:rowOff>
    </xdr:to>
    <xdr:sp macro="" textlink="">
      <xdr:nvSpPr>
        <xdr:cNvPr id="615" name="楕円 614"/>
        <xdr:cNvSpPr/>
      </xdr:nvSpPr>
      <xdr:spPr>
        <a:xfrm>
          <a:off x="20383500" y="146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146686</xdr:rowOff>
    </xdr:from>
    <xdr:to>
      <xdr:col>111</xdr:col>
      <xdr:colOff>177800</xdr:colOff>
      <xdr:row>85</xdr:row>
      <xdr:rowOff>146686</xdr:rowOff>
    </xdr:to>
    <xdr:cxnSp macro="">
      <xdr:nvCxnSpPr>
        <xdr:cNvPr id="616" name="直線コネクタ 615"/>
        <xdr:cNvCxnSpPr/>
      </xdr:nvCxnSpPr>
      <xdr:spPr>
        <a:xfrm>
          <a:off x="20434300" y="147199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17" name="楕円 616"/>
        <xdr:cNvSpPr/>
      </xdr:nvSpPr>
      <xdr:spPr>
        <a:xfrm>
          <a:off x="19494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146686</xdr:rowOff>
    </xdr:from>
    <xdr:to>
      <xdr:col>107</xdr:col>
      <xdr:colOff>50800</xdr:colOff>
      <xdr:row>85</xdr:row>
      <xdr:rowOff>152400</xdr:rowOff>
    </xdr:to>
    <xdr:cxnSp macro="">
      <xdr:nvCxnSpPr>
        <xdr:cNvPr id="618" name="直線コネクタ 617"/>
        <xdr:cNvCxnSpPr/>
      </xdr:nvCxnSpPr>
      <xdr:spPr>
        <a:xfrm flipV="1">
          <a:off x="19545300" y="147199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113047</xdr:rowOff>
    </xdr:from>
    <xdr:ext cx="469744" cy="259045"/>
    <xdr:sp macro="" textlink="">
      <xdr:nvSpPr>
        <xdr:cNvPr id="619" name="n_1aveValue【消防施設】&#10;一人当たり面積"/>
        <xdr:cNvSpPr txBox="1"/>
      </xdr:nvSpPr>
      <xdr:spPr>
        <a:xfrm>
          <a:off x="21075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620" name="n_2aveValue【消防施設】&#10;一人当たり面積"/>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621" name="n_3aveValue【消防施設】&#10;一人当たり面積"/>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622" name="n_4aveValue【消防施設】&#10;一人当たり面積"/>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17163</xdr:rowOff>
    </xdr:from>
    <xdr:ext cx="469744" cy="259045"/>
    <xdr:sp macro="" textlink="">
      <xdr:nvSpPr>
        <xdr:cNvPr id="623" name="n_1mainValue【消防施設】&#10;一人当たり面積"/>
        <xdr:cNvSpPr txBox="1"/>
      </xdr:nvSpPr>
      <xdr:spPr>
        <a:xfrm>
          <a:off x="21075727" y="1476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17163</xdr:rowOff>
    </xdr:from>
    <xdr:ext cx="469744" cy="259045"/>
    <xdr:sp macro="" textlink="">
      <xdr:nvSpPr>
        <xdr:cNvPr id="624" name="n_2mainValue【消防施設】&#10;一人当たり面積"/>
        <xdr:cNvSpPr txBox="1"/>
      </xdr:nvSpPr>
      <xdr:spPr>
        <a:xfrm>
          <a:off x="20199427" y="1476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625" name="n_3mainValue【消防施設】&#10;一人当たり面積"/>
        <xdr:cNvSpPr txBox="1"/>
      </xdr:nvSpPr>
      <xdr:spPr>
        <a:xfrm>
          <a:off x="19310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6" name="正方形/長方形 6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7" name="正方形/長方形 6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8" name="正方形/長方形 6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9" name="正方形/長方形 6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0" name="正方形/長方形 6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1" name="正方形/長方形 6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2" name="正方形/長方形 6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3" name="正方形/長方形 6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4" name="テキスト ボックス 6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5" name="直線コネクタ 6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6" name="テキスト ボックス 63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7" name="直線コネクタ 63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38" name="テキスト ボックス 63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9" name="直線コネクタ 63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0" name="テキスト ボックス 63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1" name="直線コネクタ 64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2" name="テキスト ボックス 64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3" name="直線コネクタ 64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4" name="テキスト ボックス 64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5" name="直線コネクタ 64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6" name="テキスト ボックス 64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7" name="直線コネクタ 64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48" name="テキスト ボックス 64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9" name="直線コネクタ 6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651" name="直線コネクタ 650"/>
        <xdr:cNvCxnSpPr/>
      </xdr:nvCxnSpPr>
      <xdr:spPr>
        <a:xfrm flipV="1">
          <a:off x="16318864"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652" name="【庁舎】&#10;有形固定資産減価償却率最小値テキスト"/>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653" name="直線コネクタ 652"/>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654" name="【庁舎】&#10;有形固定資産減価償却率最大値テキスト"/>
        <xdr:cNvSpPr txBox="1"/>
      </xdr:nvSpPr>
      <xdr:spPr>
        <a:xfrm>
          <a:off x="16357600"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655" name="直線コネクタ 654"/>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59707</xdr:rowOff>
    </xdr:from>
    <xdr:ext cx="405111" cy="259045"/>
    <xdr:sp macro="" textlink="">
      <xdr:nvSpPr>
        <xdr:cNvPr id="656" name="【庁舎】&#10;有形固定資産減価償却率平均値テキスト"/>
        <xdr:cNvSpPr txBox="1"/>
      </xdr:nvSpPr>
      <xdr:spPr>
        <a:xfrm>
          <a:off x="16357600" y="1789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657" name="フローチャート: 判断 656"/>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658" name="フローチャート: 判断 657"/>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659" name="フローチャート: 判断 658"/>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660" name="フローチャート: 判断 659"/>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661" name="フローチャート: 判断 660"/>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2" name="テキスト ボックス 6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3" name="テキスト ボックス 6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4" name="テキスト ボックス 6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5" name="テキスト ボックス 6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6" name="テキスト ボックス 6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62956</xdr:rowOff>
    </xdr:from>
    <xdr:to>
      <xdr:col>85</xdr:col>
      <xdr:colOff>177800</xdr:colOff>
      <xdr:row>107</xdr:row>
      <xdr:rowOff>164556</xdr:rowOff>
    </xdr:to>
    <xdr:sp macro="" textlink="">
      <xdr:nvSpPr>
        <xdr:cNvPr id="667" name="楕円 666"/>
        <xdr:cNvSpPr/>
      </xdr:nvSpPr>
      <xdr:spPr>
        <a:xfrm>
          <a:off x="162687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41383</xdr:rowOff>
    </xdr:from>
    <xdr:ext cx="405111" cy="259045"/>
    <xdr:sp macro="" textlink="">
      <xdr:nvSpPr>
        <xdr:cNvPr id="668" name="【庁舎】&#10;有形固定資産減価償却率該当値テキスト"/>
        <xdr:cNvSpPr txBox="1"/>
      </xdr:nvSpPr>
      <xdr:spPr>
        <a:xfrm>
          <a:off x="16357600" y="1838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30299</xdr:rowOff>
    </xdr:from>
    <xdr:to>
      <xdr:col>81</xdr:col>
      <xdr:colOff>101600</xdr:colOff>
      <xdr:row>107</xdr:row>
      <xdr:rowOff>131899</xdr:rowOff>
    </xdr:to>
    <xdr:sp macro="" textlink="">
      <xdr:nvSpPr>
        <xdr:cNvPr id="669" name="楕円 668"/>
        <xdr:cNvSpPr/>
      </xdr:nvSpPr>
      <xdr:spPr>
        <a:xfrm>
          <a:off x="15430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81099</xdr:rowOff>
    </xdr:from>
    <xdr:to>
      <xdr:col>85</xdr:col>
      <xdr:colOff>127000</xdr:colOff>
      <xdr:row>107</xdr:row>
      <xdr:rowOff>113756</xdr:rowOff>
    </xdr:to>
    <xdr:cxnSp macro="">
      <xdr:nvCxnSpPr>
        <xdr:cNvPr id="670" name="直線コネクタ 669"/>
        <xdr:cNvCxnSpPr/>
      </xdr:nvCxnSpPr>
      <xdr:spPr>
        <a:xfrm>
          <a:off x="15481300" y="1842624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167458</xdr:rowOff>
    </xdr:from>
    <xdr:to>
      <xdr:col>76</xdr:col>
      <xdr:colOff>165100</xdr:colOff>
      <xdr:row>107</xdr:row>
      <xdr:rowOff>97608</xdr:rowOff>
    </xdr:to>
    <xdr:sp macro="" textlink="">
      <xdr:nvSpPr>
        <xdr:cNvPr id="671" name="楕円 670"/>
        <xdr:cNvSpPr/>
      </xdr:nvSpPr>
      <xdr:spPr>
        <a:xfrm>
          <a:off x="14541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46808</xdr:rowOff>
    </xdr:from>
    <xdr:to>
      <xdr:col>81</xdr:col>
      <xdr:colOff>50800</xdr:colOff>
      <xdr:row>107</xdr:row>
      <xdr:rowOff>81099</xdr:rowOff>
    </xdr:to>
    <xdr:cxnSp macro="">
      <xdr:nvCxnSpPr>
        <xdr:cNvPr id="672" name="直線コネクタ 671"/>
        <xdr:cNvCxnSpPr/>
      </xdr:nvCxnSpPr>
      <xdr:spPr>
        <a:xfrm>
          <a:off x="14592300" y="1839195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134801</xdr:rowOff>
    </xdr:from>
    <xdr:to>
      <xdr:col>72</xdr:col>
      <xdr:colOff>38100</xdr:colOff>
      <xdr:row>107</xdr:row>
      <xdr:rowOff>64951</xdr:rowOff>
    </xdr:to>
    <xdr:sp macro="" textlink="">
      <xdr:nvSpPr>
        <xdr:cNvPr id="673" name="楕円 672"/>
        <xdr:cNvSpPr/>
      </xdr:nvSpPr>
      <xdr:spPr>
        <a:xfrm>
          <a:off x="13652500" y="183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14151</xdr:rowOff>
    </xdr:from>
    <xdr:to>
      <xdr:col>76</xdr:col>
      <xdr:colOff>114300</xdr:colOff>
      <xdr:row>107</xdr:row>
      <xdr:rowOff>46808</xdr:rowOff>
    </xdr:to>
    <xdr:cxnSp macro="">
      <xdr:nvCxnSpPr>
        <xdr:cNvPr id="674" name="直線コネクタ 673"/>
        <xdr:cNvCxnSpPr/>
      </xdr:nvCxnSpPr>
      <xdr:spPr>
        <a:xfrm>
          <a:off x="13703300" y="1835930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102144</xdr:rowOff>
    </xdr:from>
    <xdr:to>
      <xdr:col>67</xdr:col>
      <xdr:colOff>101600</xdr:colOff>
      <xdr:row>107</xdr:row>
      <xdr:rowOff>32294</xdr:rowOff>
    </xdr:to>
    <xdr:sp macro="" textlink="">
      <xdr:nvSpPr>
        <xdr:cNvPr id="675" name="楕円 674"/>
        <xdr:cNvSpPr/>
      </xdr:nvSpPr>
      <xdr:spPr>
        <a:xfrm>
          <a:off x="12763500" y="182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152944</xdr:rowOff>
    </xdr:from>
    <xdr:to>
      <xdr:col>71</xdr:col>
      <xdr:colOff>177800</xdr:colOff>
      <xdr:row>107</xdr:row>
      <xdr:rowOff>14151</xdr:rowOff>
    </xdr:to>
    <xdr:cxnSp macro="">
      <xdr:nvCxnSpPr>
        <xdr:cNvPr id="676" name="直線コネクタ 675"/>
        <xdr:cNvCxnSpPr/>
      </xdr:nvCxnSpPr>
      <xdr:spPr>
        <a:xfrm>
          <a:off x="12814300" y="183266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677" name="n_1aveValue【庁舎】&#10;有形固定資産減価償却率"/>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678" name="n_2aveValue【庁舎】&#10;有形固定資産減価償却率"/>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679" name="n_3aveValue【庁舎】&#10;有形固定資産減価償却率"/>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680"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123026</xdr:rowOff>
    </xdr:from>
    <xdr:ext cx="405111" cy="259045"/>
    <xdr:sp macro="" textlink="">
      <xdr:nvSpPr>
        <xdr:cNvPr id="681" name="n_1mainValue【庁舎】&#10;有形固定資産減価償却率"/>
        <xdr:cNvSpPr txBox="1"/>
      </xdr:nvSpPr>
      <xdr:spPr>
        <a:xfrm>
          <a:off x="15266044" y="1846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88735</xdr:rowOff>
    </xdr:from>
    <xdr:ext cx="405111" cy="259045"/>
    <xdr:sp macro="" textlink="">
      <xdr:nvSpPr>
        <xdr:cNvPr id="682" name="n_2mainValue【庁舎】&#10;有形固定資産減価償却率"/>
        <xdr:cNvSpPr txBox="1"/>
      </xdr:nvSpPr>
      <xdr:spPr>
        <a:xfrm>
          <a:off x="14389744" y="1843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56078</xdr:rowOff>
    </xdr:from>
    <xdr:ext cx="405111" cy="259045"/>
    <xdr:sp macro="" textlink="">
      <xdr:nvSpPr>
        <xdr:cNvPr id="683" name="n_3mainValue【庁舎】&#10;有形固定資産減価償却率"/>
        <xdr:cNvSpPr txBox="1"/>
      </xdr:nvSpPr>
      <xdr:spPr>
        <a:xfrm>
          <a:off x="13500744" y="1840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23421</xdr:rowOff>
    </xdr:from>
    <xdr:ext cx="405111" cy="259045"/>
    <xdr:sp macro="" textlink="">
      <xdr:nvSpPr>
        <xdr:cNvPr id="684" name="n_4mainValue【庁舎】&#10;有形固定資産減価償却率"/>
        <xdr:cNvSpPr txBox="1"/>
      </xdr:nvSpPr>
      <xdr:spPr>
        <a:xfrm>
          <a:off x="12611744" y="1836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5" name="正方形/長方形 6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6" name="正方形/長方形 6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7" name="正方形/長方形 6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8" name="正方形/長方形 6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9" name="正方形/長方形 6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0" name="正方形/長方形 6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1" name="正方形/長方形 6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2" name="正方形/長方形 6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3" name="テキスト ボックス 6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4" name="直線コネクタ 6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5" name="直線コネクタ 69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6" name="テキスト ボックス 69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7" name="直線コネクタ 69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8" name="テキスト ボックス 69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9" name="直線コネクタ 69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0" name="テキスト ボックス 69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1" name="直線コネクタ 70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2" name="テキスト ボックス 70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3" name="直線コネクタ 70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4" name="テキスト ボックス 70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5" name="直線コネクタ 70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6" name="テキスト ボックス 70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7" name="直線コネクタ 7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8" name="テキスト ボックス 7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710" name="直線コネクタ 709"/>
        <xdr:cNvCxnSpPr/>
      </xdr:nvCxnSpPr>
      <xdr:spPr>
        <a:xfrm flipV="1">
          <a:off x="221608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711" name="【庁舎】&#10;一人当たり面積最小値テキスト"/>
        <xdr:cNvSpPr txBox="1"/>
      </xdr:nvSpPr>
      <xdr:spPr>
        <a:xfrm>
          <a:off x="221996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712" name="直線コネクタ 711"/>
        <xdr:cNvCxnSpPr/>
      </xdr:nvCxnSpPr>
      <xdr:spPr>
        <a:xfrm>
          <a:off x="22072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713" name="【庁舎】&#10;一人当たり面積最大値テキスト"/>
        <xdr:cNvSpPr txBox="1"/>
      </xdr:nvSpPr>
      <xdr:spPr>
        <a:xfrm>
          <a:off x="221996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714" name="直線コネクタ 713"/>
        <xdr:cNvCxnSpPr/>
      </xdr:nvCxnSpPr>
      <xdr:spPr>
        <a:xfrm>
          <a:off x="22072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123389</xdr:rowOff>
    </xdr:from>
    <xdr:ext cx="469744" cy="259045"/>
    <xdr:sp macro="" textlink="">
      <xdr:nvSpPr>
        <xdr:cNvPr id="715" name="【庁舎】&#10;一人当たり面積平均値テキスト"/>
        <xdr:cNvSpPr txBox="1"/>
      </xdr:nvSpPr>
      <xdr:spPr>
        <a:xfrm>
          <a:off x="22199600" y="17954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716" name="フローチャート: 判断 715"/>
        <xdr:cNvSpPr/>
      </xdr:nvSpPr>
      <xdr:spPr>
        <a:xfrm>
          <a:off x="221107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717" name="フローチャート: 判断 716"/>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718" name="フローチャート: 判断 717"/>
        <xdr:cNvSpPr/>
      </xdr:nvSpPr>
      <xdr:spPr>
        <a:xfrm>
          <a:off x="2038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719" name="フローチャート: 判断 718"/>
        <xdr:cNvSpPr/>
      </xdr:nvSpPr>
      <xdr:spPr>
        <a:xfrm>
          <a:off x="19494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30299</xdr:rowOff>
    </xdr:from>
    <xdr:to>
      <xdr:col>98</xdr:col>
      <xdr:colOff>38100</xdr:colOff>
      <xdr:row>106</xdr:row>
      <xdr:rowOff>131899</xdr:rowOff>
    </xdr:to>
    <xdr:sp macro="" textlink="">
      <xdr:nvSpPr>
        <xdr:cNvPr id="720" name="フローチャート: 判断 719"/>
        <xdr:cNvSpPr/>
      </xdr:nvSpPr>
      <xdr:spPr>
        <a:xfrm>
          <a:off x="18605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1" name="テキスト ボックス 7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2" name="テキスト ボックス 7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3" name="テキスト ボックス 7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4" name="テキスト ボックス 7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5" name="テキスト ボックス 7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13970</xdr:rowOff>
    </xdr:from>
    <xdr:to>
      <xdr:col>116</xdr:col>
      <xdr:colOff>114300</xdr:colOff>
      <xdr:row>107</xdr:row>
      <xdr:rowOff>115570</xdr:rowOff>
    </xdr:to>
    <xdr:sp macro="" textlink="">
      <xdr:nvSpPr>
        <xdr:cNvPr id="726" name="楕円 725"/>
        <xdr:cNvSpPr/>
      </xdr:nvSpPr>
      <xdr:spPr>
        <a:xfrm>
          <a:off x="22110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163847</xdr:rowOff>
    </xdr:from>
    <xdr:ext cx="469744" cy="259045"/>
    <xdr:sp macro="" textlink="">
      <xdr:nvSpPr>
        <xdr:cNvPr id="727" name="【庁舎】&#10;一人当たり面積該当値テキスト"/>
        <xdr:cNvSpPr txBox="1"/>
      </xdr:nvSpPr>
      <xdr:spPr>
        <a:xfrm>
          <a:off x="22199600"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17236</xdr:rowOff>
    </xdr:from>
    <xdr:to>
      <xdr:col>112</xdr:col>
      <xdr:colOff>38100</xdr:colOff>
      <xdr:row>107</xdr:row>
      <xdr:rowOff>118836</xdr:rowOff>
    </xdr:to>
    <xdr:sp macro="" textlink="">
      <xdr:nvSpPr>
        <xdr:cNvPr id="728" name="楕円 727"/>
        <xdr:cNvSpPr/>
      </xdr:nvSpPr>
      <xdr:spPr>
        <a:xfrm>
          <a:off x="21272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64770</xdr:rowOff>
    </xdr:from>
    <xdr:to>
      <xdr:col>116</xdr:col>
      <xdr:colOff>63500</xdr:colOff>
      <xdr:row>107</xdr:row>
      <xdr:rowOff>68036</xdr:rowOff>
    </xdr:to>
    <xdr:cxnSp macro="">
      <xdr:nvCxnSpPr>
        <xdr:cNvPr id="729" name="直線コネクタ 728"/>
        <xdr:cNvCxnSpPr/>
      </xdr:nvCxnSpPr>
      <xdr:spPr>
        <a:xfrm flipV="1">
          <a:off x="21323300" y="1840992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22134</xdr:rowOff>
    </xdr:from>
    <xdr:to>
      <xdr:col>107</xdr:col>
      <xdr:colOff>101600</xdr:colOff>
      <xdr:row>107</xdr:row>
      <xdr:rowOff>123734</xdr:rowOff>
    </xdr:to>
    <xdr:sp macro="" textlink="">
      <xdr:nvSpPr>
        <xdr:cNvPr id="730" name="楕円 729"/>
        <xdr:cNvSpPr/>
      </xdr:nvSpPr>
      <xdr:spPr>
        <a:xfrm>
          <a:off x="20383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68036</xdr:rowOff>
    </xdr:from>
    <xdr:to>
      <xdr:col>111</xdr:col>
      <xdr:colOff>177800</xdr:colOff>
      <xdr:row>107</xdr:row>
      <xdr:rowOff>72934</xdr:rowOff>
    </xdr:to>
    <xdr:cxnSp macro="">
      <xdr:nvCxnSpPr>
        <xdr:cNvPr id="731" name="直線コネクタ 730"/>
        <xdr:cNvCxnSpPr/>
      </xdr:nvCxnSpPr>
      <xdr:spPr>
        <a:xfrm flipV="1">
          <a:off x="20434300" y="1841318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25400</xdr:rowOff>
    </xdr:from>
    <xdr:to>
      <xdr:col>102</xdr:col>
      <xdr:colOff>165100</xdr:colOff>
      <xdr:row>107</xdr:row>
      <xdr:rowOff>127000</xdr:rowOff>
    </xdr:to>
    <xdr:sp macro="" textlink="">
      <xdr:nvSpPr>
        <xdr:cNvPr id="732" name="楕円 731"/>
        <xdr:cNvSpPr/>
      </xdr:nvSpPr>
      <xdr:spPr>
        <a:xfrm>
          <a:off x="19494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72934</xdr:rowOff>
    </xdr:from>
    <xdr:to>
      <xdr:col>107</xdr:col>
      <xdr:colOff>50800</xdr:colOff>
      <xdr:row>107</xdr:row>
      <xdr:rowOff>76200</xdr:rowOff>
    </xdr:to>
    <xdr:cxnSp macro="">
      <xdr:nvCxnSpPr>
        <xdr:cNvPr id="733" name="直線コネクタ 732"/>
        <xdr:cNvCxnSpPr/>
      </xdr:nvCxnSpPr>
      <xdr:spPr>
        <a:xfrm flipV="1">
          <a:off x="19545300" y="1841808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28666</xdr:rowOff>
    </xdr:from>
    <xdr:to>
      <xdr:col>98</xdr:col>
      <xdr:colOff>38100</xdr:colOff>
      <xdr:row>107</xdr:row>
      <xdr:rowOff>130266</xdr:rowOff>
    </xdr:to>
    <xdr:sp macro="" textlink="">
      <xdr:nvSpPr>
        <xdr:cNvPr id="734" name="楕円 733"/>
        <xdr:cNvSpPr/>
      </xdr:nvSpPr>
      <xdr:spPr>
        <a:xfrm>
          <a:off x="18605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76200</xdr:rowOff>
    </xdr:from>
    <xdr:to>
      <xdr:col>102</xdr:col>
      <xdr:colOff>114300</xdr:colOff>
      <xdr:row>107</xdr:row>
      <xdr:rowOff>79466</xdr:rowOff>
    </xdr:to>
    <xdr:cxnSp macro="">
      <xdr:nvCxnSpPr>
        <xdr:cNvPr id="735" name="直線コネクタ 734"/>
        <xdr:cNvCxnSpPr/>
      </xdr:nvCxnSpPr>
      <xdr:spPr>
        <a:xfrm flipV="1">
          <a:off x="18656300" y="1842135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79846</xdr:rowOff>
    </xdr:from>
    <xdr:ext cx="469744" cy="259045"/>
    <xdr:sp macro="" textlink="">
      <xdr:nvSpPr>
        <xdr:cNvPr id="736" name="n_1aveValue【庁舎】&#10;一人当たり面積"/>
        <xdr:cNvSpPr txBox="1"/>
      </xdr:nvSpPr>
      <xdr:spPr>
        <a:xfrm>
          <a:off x="210757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68415</xdr:rowOff>
    </xdr:from>
    <xdr:ext cx="469744" cy="259045"/>
    <xdr:sp macro="" textlink="">
      <xdr:nvSpPr>
        <xdr:cNvPr id="737" name="n_2aveValue【庁舎】&#10;一人当たり面積"/>
        <xdr:cNvSpPr txBox="1"/>
      </xdr:nvSpPr>
      <xdr:spPr>
        <a:xfrm>
          <a:off x="20199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88009</xdr:rowOff>
    </xdr:from>
    <xdr:ext cx="469744" cy="259045"/>
    <xdr:sp macro="" textlink="">
      <xdr:nvSpPr>
        <xdr:cNvPr id="738" name="n_3aveValue【庁舎】&#10;一人当たり面積"/>
        <xdr:cNvSpPr txBox="1"/>
      </xdr:nvSpPr>
      <xdr:spPr>
        <a:xfrm>
          <a:off x="193104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148426</xdr:rowOff>
    </xdr:from>
    <xdr:ext cx="469744" cy="259045"/>
    <xdr:sp macro="" textlink="">
      <xdr:nvSpPr>
        <xdr:cNvPr id="739" name="n_4aveValue【庁舎】&#10;一人当たり面積"/>
        <xdr:cNvSpPr txBox="1"/>
      </xdr:nvSpPr>
      <xdr:spPr>
        <a:xfrm>
          <a:off x="18421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109963</xdr:rowOff>
    </xdr:from>
    <xdr:ext cx="469744" cy="259045"/>
    <xdr:sp macro="" textlink="">
      <xdr:nvSpPr>
        <xdr:cNvPr id="740" name="n_1mainValue【庁舎】&#10;一人当たり面積"/>
        <xdr:cNvSpPr txBox="1"/>
      </xdr:nvSpPr>
      <xdr:spPr>
        <a:xfrm>
          <a:off x="210757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114861</xdr:rowOff>
    </xdr:from>
    <xdr:ext cx="469744" cy="259045"/>
    <xdr:sp macro="" textlink="">
      <xdr:nvSpPr>
        <xdr:cNvPr id="741" name="n_2mainValue【庁舎】&#10;一人当たり面積"/>
        <xdr:cNvSpPr txBox="1"/>
      </xdr:nvSpPr>
      <xdr:spPr>
        <a:xfrm>
          <a:off x="20199427" y="1846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118127</xdr:rowOff>
    </xdr:from>
    <xdr:ext cx="469744" cy="259045"/>
    <xdr:sp macro="" textlink="">
      <xdr:nvSpPr>
        <xdr:cNvPr id="742" name="n_3mainValue【庁舎】&#10;一人当たり面積"/>
        <xdr:cNvSpPr txBox="1"/>
      </xdr:nvSpPr>
      <xdr:spPr>
        <a:xfrm>
          <a:off x="19310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121393</xdr:rowOff>
    </xdr:from>
    <xdr:ext cx="469744" cy="259045"/>
    <xdr:sp macro="" textlink="">
      <xdr:nvSpPr>
        <xdr:cNvPr id="743" name="n_4mainValue【庁舎】&#10;一人当たり面積"/>
        <xdr:cNvSpPr txBox="1"/>
      </xdr:nvSpPr>
      <xdr:spPr>
        <a:xfrm>
          <a:off x="18421427" y="184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4" name="正方形/長方形 7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5" name="正方形/長方形 7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6" name="テキスト ボックス 7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すべての類型において、有形固定資産減価償却率が類似団体平均よりも高く推移している。庁舎については、庁舎の建替えを含む新庁舎等建設事業を進めており、令和５年度に移転予定のためその後は数値が低下する見通しである。他の施設については、公共施設等総合管理計画や個別施設計画に沿って適切に維持管理を進めていく必要が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一人当たりの面積等は、類似団体平均を下回っているものが比較的多く、老朽施設の取扱いについては、更新や集約化・複合化が中心となり、除却が難しい施設が多い状況である。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15,853
15,652
35.60
7,812,212
7,752,629
46,901
4,605,074
7,420,889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景気は回復傾向ではあるが、人口の減少、高齢化に加え、大型事業所が少ないことが税収に影響している。税収の向上や人口減少に歯止めをかけるため空き家対策、移住・定住促進策に取り組むとともに、税徴収の取組強化により財源の確保に努める。歳出では、公共施設の更新・統廃合などを計画的に行い財政負担の軽減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34925</xdr:rowOff>
    </xdr:to>
    <xdr:cxnSp macro="">
      <xdr:nvCxnSpPr>
        <xdr:cNvPr id="72" name="直線コネクタ 71"/>
        <xdr:cNvCxnSpPr/>
      </xdr:nvCxnSpPr>
      <xdr:spPr>
        <a:xfrm>
          <a:off x="4114800" y="7407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3"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44979</xdr:rowOff>
    </xdr:to>
    <xdr:cxnSp macro="">
      <xdr:nvCxnSpPr>
        <xdr:cNvPr id="75" name="直線コネクタ 74"/>
        <xdr:cNvCxnSpPr/>
      </xdr:nvCxnSpPr>
      <xdr:spPr>
        <a:xfrm flipV="1">
          <a:off x="3225800" y="740727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44979</xdr:rowOff>
    </xdr:from>
    <xdr:to>
      <xdr:col>15</xdr:col>
      <xdr:colOff>82550</xdr:colOff>
      <xdr:row>43</xdr:row>
      <xdr:rowOff>55033</xdr:rowOff>
    </xdr:to>
    <xdr:cxnSp macro="">
      <xdr:nvCxnSpPr>
        <xdr:cNvPr id="78" name="直線コネクタ 77"/>
        <xdr:cNvCxnSpPr/>
      </xdr:nvCxnSpPr>
      <xdr:spPr>
        <a:xfrm flipV="1">
          <a:off x="2336800" y="741732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65088</xdr:rowOff>
    </xdr:to>
    <xdr:cxnSp macro="">
      <xdr:nvCxnSpPr>
        <xdr:cNvPr id="81" name="直線コネクタ 80"/>
        <xdr:cNvCxnSpPr/>
      </xdr:nvCxnSpPr>
      <xdr:spPr>
        <a:xfrm flipV="1">
          <a:off x="1447800" y="742738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45631</xdr:rowOff>
    </xdr:from>
    <xdr:ext cx="762000" cy="259045"/>
    <xdr:sp macro="" textlink="">
      <xdr:nvSpPr>
        <xdr:cNvPr id="83" name="テキスト ボックス 82"/>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5" name="テキスト ボックス 84"/>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91" name="楕円 90"/>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127652</xdr:rowOff>
    </xdr:from>
    <xdr:ext cx="762000" cy="259045"/>
    <xdr:sp macro="" textlink="">
      <xdr:nvSpPr>
        <xdr:cNvPr id="92" name="財政力該当値テキスト"/>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3" name="楕円 92"/>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4" name="テキスト ボックス 9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165629</xdr:rowOff>
    </xdr:from>
    <xdr:to>
      <xdr:col>15</xdr:col>
      <xdr:colOff>133350</xdr:colOff>
      <xdr:row>43</xdr:row>
      <xdr:rowOff>95779</xdr:rowOff>
    </xdr:to>
    <xdr:sp macro="" textlink="">
      <xdr:nvSpPr>
        <xdr:cNvPr id="95" name="楕円 94"/>
        <xdr:cNvSpPr/>
      </xdr:nvSpPr>
      <xdr:spPr>
        <a:xfrm>
          <a:off x="31750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80556</xdr:rowOff>
    </xdr:from>
    <xdr:ext cx="762000" cy="259045"/>
    <xdr:sp macro="" textlink="">
      <xdr:nvSpPr>
        <xdr:cNvPr id="96" name="テキスト ボックス 95"/>
        <xdr:cNvSpPr txBox="1"/>
      </xdr:nvSpPr>
      <xdr:spPr>
        <a:xfrm>
          <a:off x="2844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7" name="楕円 96"/>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8" name="テキスト ボックス 97"/>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14288</xdr:rowOff>
    </xdr:from>
    <xdr:to>
      <xdr:col>7</xdr:col>
      <xdr:colOff>31750</xdr:colOff>
      <xdr:row>43</xdr:row>
      <xdr:rowOff>115888</xdr:rowOff>
    </xdr:to>
    <xdr:sp macro="" textlink="">
      <xdr:nvSpPr>
        <xdr:cNvPr id="99" name="楕円 98"/>
        <xdr:cNvSpPr/>
      </xdr:nvSpPr>
      <xdr:spPr>
        <a:xfrm>
          <a:off x="1397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100665</xdr:rowOff>
    </xdr:from>
    <xdr:ext cx="762000" cy="259045"/>
    <xdr:sp macro="" textlink="">
      <xdr:nvSpPr>
        <xdr:cNvPr id="100" name="テキスト ボックス 99"/>
        <xdr:cNvSpPr txBox="1"/>
      </xdr:nvSpPr>
      <xdr:spPr>
        <a:xfrm>
          <a:off x="1066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下水道会計において資本費平準化債を調達し、一般会計繰出金の抑制を図っているが、平成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年度から新中学校の統合整備事業に係る過疎対策事業債の元金償還開始により地方債償還金が増加、退職者の増に伴う退職手当の増加等により、経常収支比率が前年と比較して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ポイント増加した。今後も公債費は高い水準で推移し、益々厳しい財政状況となることが見込まれる。歳出の抑制に努めるとともに、計画性のある起債発行、町税の徴収率向上に努める。</a:t>
          </a: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105773</xdr:rowOff>
    </xdr:from>
    <xdr:to>
      <xdr:col>23</xdr:col>
      <xdr:colOff>133350</xdr:colOff>
      <xdr:row>65</xdr:row>
      <xdr:rowOff>126456</xdr:rowOff>
    </xdr:to>
    <xdr:cxnSp macro="">
      <xdr:nvCxnSpPr>
        <xdr:cNvPr id="137" name="直線コネクタ 136"/>
        <xdr:cNvCxnSpPr/>
      </xdr:nvCxnSpPr>
      <xdr:spPr>
        <a:xfrm>
          <a:off x="4114800" y="11250023"/>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155864</xdr:rowOff>
    </xdr:from>
    <xdr:ext cx="762000" cy="259045"/>
    <xdr:sp macro="" textlink="">
      <xdr:nvSpPr>
        <xdr:cNvPr id="138" name="財政構造の弾力性平均値テキスト"/>
        <xdr:cNvSpPr txBox="1"/>
      </xdr:nvSpPr>
      <xdr:spPr>
        <a:xfrm>
          <a:off x="5041900" y="10785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105773</xdr:rowOff>
    </xdr:from>
    <xdr:to>
      <xdr:col>19</xdr:col>
      <xdr:colOff>133350</xdr:colOff>
      <xdr:row>65</xdr:row>
      <xdr:rowOff>109220</xdr:rowOff>
    </xdr:to>
    <xdr:cxnSp macro="">
      <xdr:nvCxnSpPr>
        <xdr:cNvPr id="140" name="直線コネクタ 139"/>
        <xdr:cNvCxnSpPr/>
      </xdr:nvCxnSpPr>
      <xdr:spPr>
        <a:xfrm flipV="1">
          <a:off x="3225800" y="1125002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58981</xdr:rowOff>
    </xdr:from>
    <xdr:ext cx="736600" cy="259045"/>
    <xdr:sp macro="" textlink="">
      <xdr:nvSpPr>
        <xdr:cNvPr id="142" name="テキスト ボックス 141"/>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12700</xdr:rowOff>
    </xdr:from>
    <xdr:to>
      <xdr:col>15</xdr:col>
      <xdr:colOff>82550</xdr:colOff>
      <xdr:row>65</xdr:row>
      <xdr:rowOff>109220</xdr:rowOff>
    </xdr:to>
    <xdr:cxnSp macro="">
      <xdr:nvCxnSpPr>
        <xdr:cNvPr id="143" name="直線コネクタ 142"/>
        <xdr:cNvCxnSpPr/>
      </xdr:nvCxnSpPr>
      <xdr:spPr>
        <a:xfrm>
          <a:off x="2336800" y="111569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41746</xdr:rowOff>
    </xdr:from>
    <xdr:ext cx="762000" cy="259045"/>
    <xdr:sp macro="" textlink="">
      <xdr:nvSpPr>
        <xdr:cNvPr id="145" name="テキスト ボックス 144"/>
        <xdr:cNvSpPr txBox="1"/>
      </xdr:nvSpPr>
      <xdr:spPr>
        <a:xfrm>
          <a:off x="2844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5806</xdr:rowOff>
    </xdr:from>
    <xdr:to>
      <xdr:col>11</xdr:col>
      <xdr:colOff>31750</xdr:colOff>
      <xdr:row>65</xdr:row>
      <xdr:rowOff>12700</xdr:rowOff>
    </xdr:to>
    <xdr:cxnSp macro="">
      <xdr:nvCxnSpPr>
        <xdr:cNvPr id="146" name="直線コネクタ 145"/>
        <xdr:cNvCxnSpPr/>
      </xdr:nvCxnSpPr>
      <xdr:spPr>
        <a:xfrm>
          <a:off x="1447800" y="1115005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24510</xdr:rowOff>
    </xdr:from>
    <xdr:ext cx="762000" cy="259045"/>
    <xdr:sp macro="" textlink="">
      <xdr:nvSpPr>
        <xdr:cNvPr id="148" name="テキスト ボックス 147"/>
        <xdr:cNvSpPr txBox="1"/>
      </xdr:nvSpPr>
      <xdr:spPr>
        <a:xfrm>
          <a:off x="1955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116676</xdr:rowOff>
    </xdr:from>
    <xdr:ext cx="762000" cy="259045"/>
    <xdr:sp macro="" textlink="">
      <xdr:nvSpPr>
        <xdr:cNvPr id="150" name="テキスト ボックス 149"/>
        <xdr:cNvSpPr txBox="1"/>
      </xdr:nvSpPr>
      <xdr:spPr>
        <a:xfrm>
          <a:off x="1066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75656</xdr:rowOff>
    </xdr:from>
    <xdr:to>
      <xdr:col>23</xdr:col>
      <xdr:colOff>184150</xdr:colOff>
      <xdr:row>66</xdr:row>
      <xdr:rowOff>5806</xdr:rowOff>
    </xdr:to>
    <xdr:sp macro="" textlink="">
      <xdr:nvSpPr>
        <xdr:cNvPr id="156" name="楕円 155"/>
        <xdr:cNvSpPr/>
      </xdr:nvSpPr>
      <xdr:spPr>
        <a:xfrm>
          <a:off x="4902200" y="112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47733</xdr:rowOff>
    </xdr:from>
    <xdr:ext cx="762000" cy="259045"/>
    <xdr:sp macro="" textlink="">
      <xdr:nvSpPr>
        <xdr:cNvPr id="157" name="財政構造の弾力性該当値テキスト"/>
        <xdr:cNvSpPr txBox="1"/>
      </xdr:nvSpPr>
      <xdr:spPr>
        <a:xfrm>
          <a:off x="5041900" y="1119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54973</xdr:rowOff>
    </xdr:from>
    <xdr:to>
      <xdr:col>19</xdr:col>
      <xdr:colOff>184150</xdr:colOff>
      <xdr:row>65</xdr:row>
      <xdr:rowOff>156573</xdr:rowOff>
    </xdr:to>
    <xdr:sp macro="" textlink="">
      <xdr:nvSpPr>
        <xdr:cNvPr id="158" name="楕円 157"/>
        <xdr:cNvSpPr/>
      </xdr:nvSpPr>
      <xdr:spPr>
        <a:xfrm>
          <a:off x="4064000" y="1119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141350</xdr:rowOff>
    </xdr:from>
    <xdr:ext cx="736600" cy="259045"/>
    <xdr:sp macro="" textlink="">
      <xdr:nvSpPr>
        <xdr:cNvPr id="159" name="テキスト ボックス 158"/>
        <xdr:cNvSpPr txBox="1"/>
      </xdr:nvSpPr>
      <xdr:spPr>
        <a:xfrm>
          <a:off x="3733800" y="11285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58420</xdr:rowOff>
    </xdr:from>
    <xdr:to>
      <xdr:col>15</xdr:col>
      <xdr:colOff>133350</xdr:colOff>
      <xdr:row>65</xdr:row>
      <xdr:rowOff>160020</xdr:rowOff>
    </xdr:to>
    <xdr:sp macro="" textlink="">
      <xdr:nvSpPr>
        <xdr:cNvPr id="160" name="楕円 159"/>
        <xdr:cNvSpPr/>
      </xdr:nvSpPr>
      <xdr:spPr>
        <a:xfrm>
          <a:off x="3175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144797</xdr:rowOff>
    </xdr:from>
    <xdr:ext cx="762000" cy="259045"/>
    <xdr:sp macro="" textlink="">
      <xdr:nvSpPr>
        <xdr:cNvPr id="161" name="テキスト ボックス 160"/>
        <xdr:cNvSpPr txBox="1"/>
      </xdr:nvSpPr>
      <xdr:spPr>
        <a:xfrm>
          <a:off x="2844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133350</xdr:rowOff>
    </xdr:from>
    <xdr:to>
      <xdr:col>11</xdr:col>
      <xdr:colOff>82550</xdr:colOff>
      <xdr:row>65</xdr:row>
      <xdr:rowOff>63500</xdr:rowOff>
    </xdr:to>
    <xdr:sp macro="" textlink="">
      <xdr:nvSpPr>
        <xdr:cNvPr id="162" name="楕円 161"/>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48277</xdr:rowOff>
    </xdr:from>
    <xdr:ext cx="762000" cy="259045"/>
    <xdr:sp macro="" textlink="">
      <xdr:nvSpPr>
        <xdr:cNvPr id="163" name="テキスト ボックス 162"/>
        <xdr:cNvSpPr txBox="1"/>
      </xdr:nvSpPr>
      <xdr:spPr>
        <a:xfrm>
          <a:off x="1955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126456</xdr:rowOff>
    </xdr:from>
    <xdr:to>
      <xdr:col>7</xdr:col>
      <xdr:colOff>31750</xdr:colOff>
      <xdr:row>65</xdr:row>
      <xdr:rowOff>56606</xdr:rowOff>
    </xdr:to>
    <xdr:sp macro="" textlink="">
      <xdr:nvSpPr>
        <xdr:cNvPr id="164" name="楕円 163"/>
        <xdr:cNvSpPr/>
      </xdr:nvSpPr>
      <xdr:spPr>
        <a:xfrm>
          <a:off x="1397000" y="110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41383</xdr:rowOff>
    </xdr:from>
    <xdr:ext cx="762000" cy="259045"/>
    <xdr:sp macro="" textlink="">
      <xdr:nvSpPr>
        <xdr:cNvPr id="165" name="テキスト ボックス 164"/>
        <xdr:cNvSpPr txBox="1"/>
      </xdr:nvSpPr>
      <xdr:spPr>
        <a:xfrm>
          <a:off x="1066800" y="1118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[137,353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人当たり人件費・物件費等の決算額は、退職手当の増加が影響し、前年と比較して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となった。類似団体の平均と比較して下回ってはいるが、ゴミ処理施設や消防業務、介護保険広域連合等の一部事務組合への負担金に含まれる人件費や物件費を合計した場合は、人口１人当たりの金額が大幅に増加することになる。今後はこれらを含めた経費について、抑制していく必要がある。</a:t>
          </a:r>
        </a:p>
      </xdr:txBody>
    </xdr:sp>
    <xdr:clientData/>
  </xdr:twoCellAnchor>
  <xdr:oneCellAnchor>
    <xdr:from>
      <xdr:col>3</xdr:col>
      <xdr:colOff>95250</xdr:colOff>
      <xdr:row>77</xdr:row>
      <xdr:rowOff>6350</xdr:rowOff>
    </xdr:from>
    <xdr:ext cx="349839" cy="225703"/>
    <xdr:sp macro="" textlink="">
      <xdr:nvSpPr>
        <xdr:cNvPr id="179" name="テキスト ボックス 17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25833</xdr:rowOff>
    </xdr:from>
    <xdr:to>
      <xdr:col>23</xdr:col>
      <xdr:colOff>133350</xdr:colOff>
      <xdr:row>82</xdr:row>
      <xdr:rowOff>42210</xdr:rowOff>
    </xdr:to>
    <xdr:cxnSp macro="">
      <xdr:nvCxnSpPr>
        <xdr:cNvPr id="200" name="直線コネクタ 199"/>
        <xdr:cNvCxnSpPr/>
      </xdr:nvCxnSpPr>
      <xdr:spPr>
        <a:xfrm>
          <a:off x="4114800" y="14084733"/>
          <a:ext cx="838200" cy="1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3512</xdr:rowOff>
    </xdr:from>
    <xdr:ext cx="762000" cy="259045"/>
    <xdr:sp macro="" textlink="">
      <xdr:nvSpPr>
        <xdr:cNvPr id="201" name="人件費・物件費等の状況平均値テキスト"/>
        <xdr:cNvSpPr txBox="1"/>
      </xdr:nvSpPr>
      <xdr:spPr>
        <a:xfrm>
          <a:off x="5041900" y="1423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170362</xdr:rowOff>
    </xdr:from>
    <xdr:to>
      <xdr:col>19</xdr:col>
      <xdr:colOff>133350</xdr:colOff>
      <xdr:row>82</xdr:row>
      <xdr:rowOff>25833</xdr:rowOff>
    </xdr:to>
    <xdr:cxnSp macro="">
      <xdr:nvCxnSpPr>
        <xdr:cNvPr id="203" name="直線コネクタ 202"/>
        <xdr:cNvCxnSpPr/>
      </xdr:nvCxnSpPr>
      <xdr:spPr>
        <a:xfrm>
          <a:off x="3225800" y="14057812"/>
          <a:ext cx="889000" cy="2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16556</xdr:rowOff>
    </xdr:from>
    <xdr:ext cx="736600" cy="259045"/>
    <xdr:sp macro="" textlink="">
      <xdr:nvSpPr>
        <xdr:cNvPr id="205" name="テキスト ボックス 204"/>
        <xdr:cNvSpPr txBox="1"/>
      </xdr:nvSpPr>
      <xdr:spPr>
        <a:xfrm>
          <a:off x="3733800" y="14418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152634</xdr:rowOff>
    </xdr:from>
    <xdr:to>
      <xdr:col>15</xdr:col>
      <xdr:colOff>82550</xdr:colOff>
      <xdr:row>81</xdr:row>
      <xdr:rowOff>170362</xdr:rowOff>
    </xdr:to>
    <xdr:cxnSp macro="">
      <xdr:nvCxnSpPr>
        <xdr:cNvPr id="206" name="直線コネクタ 205"/>
        <xdr:cNvCxnSpPr/>
      </xdr:nvCxnSpPr>
      <xdr:spPr>
        <a:xfrm>
          <a:off x="2336800" y="14040084"/>
          <a:ext cx="889000" cy="1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52041</xdr:rowOff>
    </xdr:from>
    <xdr:ext cx="762000" cy="259045"/>
    <xdr:sp macro="" textlink="">
      <xdr:nvSpPr>
        <xdr:cNvPr id="208" name="テキスト ボックス 207"/>
        <xdr:cNvSpPr txBox="1"/>
      </xdr:nvSpPr>
      <xdr:spPr>
        <a:xfrm>
          <a:off x="2844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152634</xdr:rowOff>
    </xdr:from>
    <xdr:to>
      <xdr:col>11</xdr:col>
      <xdr:colOff>31750</xdr:colOff>
      <xdr:row>82</xdr:row>
      <xdr:rowOff>13801</xdr:rowOff>
    </xdr:to>
    <xdr:cxnSp macro="">
      <xdr:nvCxnSpPr>
        <xdr:cNvPr id="209" name="直線コネクタ 208"/>
        <xdr:cNvCxnSpPr/>
      </xdr:nvCxnSpPr>
      <xdr:spPr>
        <a:xfrm flipV="1">
          <a:off x="1447800" y="14040084"/>
          <a:ext cx="889000" cy="3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53514</xdr:rowOff>
    </xdr:from>
    <xdr:ext cx="762000" cy="259045"/>
    <xdr:sp macro="" textlink="">
      <xdr:nvSpPr>
        <xdr:cNvPr id="211" name="テキスト ボックス 210"/>
        <xdr:cNvSpPr txBox="1"/>
      </xdr:nvSpPr>
      <xdr:spPr>
        <a:xfrm>
          <a:off x="1955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12" name="フローチャート: 判断 211"/>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1626</xdr:rowOff>
    </xdr:from>
    <xdr:ext cx="762000" cy="259045"/>
    <xdr:sp macro="" textlink="">
      <xdr:nvSpPr>
        <xdr:cNvPr id="213" name="テキスト ボックス 212"/>
        <xdr:cNvSpPr txBox="1"/>
      </xdr:nvSpPr>
      <xdr:spPr>
        <a:xfrm>
          <a:off x="1066800" y="1423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162860</xdr:rowOff>
    </xdr:from>
    <xdr:to>
      <xdr:col>23</xdr:col>
      <xdr:colOff>184150</xdr:colOff>
      <xdr:row>82</xdr:row>
      <xdr:rowOff>93010</xdr:rowOff>
    </xdr:to>
    <xdr:sp macro="" textlink="">
      <xdr:nvSpPr>
        <xdr:cNvPr id="219" name="楕円 218"/>
        <xdr:cNvSpPr/>
      </xdr:nvSpPr>
      <xdr:spPr>
        <a:xfrm>
          <a:off x="4902200" y="1405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7937</xdr:rowOff>
    </xdr:from>
    <xdr:ext cx="762000" cy="259045"/>
    <xdr:sp macro="" textlink="">
      <xdr:nvSpPr>
        <xdr:cNvPr id="220" name="人件費・物件費等の状況該当値テキスト"/>
        <xdr:cNvSpPr txBox="1"/>
      </xdr:nvSpPr>
      <xdr:spPr>
        <a:xfrm>
          <a:off x="5041900" y="1389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146483</xdr:rowOff>
    </xdr:from>
    <xdr:to>
      <xdr:col>19</xdr:col>
      <xdr:colOff>184150</xdr:colOff>
      <xdr:row>82</xdr:row>
      <xdr:rowOff>76633</xdr:rowOff>
    </xdr:to>
    <xdr:sp macro="" textlink="">
      <xdr:nvSpPr>
        <xdr:cNvPr id="221" name="楕円 220"/>
        <xdr:cNvSpPr/>
      </xdr:nvSpPr>
      <xdr:spPr>
        <a:xfrm>
          <a:off x="4064000" y="1403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86810</xdr:rowOff>
    </xdr:from>
    <xdr:ext cx="736600" cy="259045"/>
    <xdr:sp macro="" textlink="">
      <xdr:nvSpPr>
        <xdr:cNvPr id="222" name="テキスト ボックス 221"/>
        <xdr:cNvSpPr txBox="1"/>
      </xdr:nvSpPr>
      <xdr:spPr>
        <a:xfrm>
          <a:off x="3733800" y="13802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119562</xdr:rowOff>
    </xdr:from>
    <xdr:to>
      <xdr:col>15</xdr:col>
      <xdr:colOff>133350</xdr:colOff>
      <xdr:row>82</xdr:row>
      <xdr:rowOff>49712</xdr:rowOff>
    </xdr:to>
    <xdr:sp macro="" textlink="">
      <xdr:nvSpPr>
        <xdr:cNvPr id="223" name="楕円 222"/>
        <xdr:cNvSpPr/>
      </xdr:nvSpPr>
      <xdr:spPr>
        <a:xfrm>
          <a:off x="31750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59889</xdr:rowOff>
    </xdr:from>
    <xdr:ext cx="762000" cy="259045"/>
    <xdr:sp macro="" textlink="">
      <xdr:nvSpPr>
        <xdr:cNvPr id="224" name="テキスト ボックス 223"/>
        <xdr:cNvSpPr txBox="1"/>
      </xdr:nvSpPr>
      <xdr:spPr>
        <a:xfrm>
          <a:off x="2844800" y="1377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101834</xdr:rowOff>
    </xdr:from>
    <xdr:to>
      <xdr:col>11</xdr:col>
      <xdr:colOff>82550</xdr:colOff>
      <xdr:row>82</xdr:row>
      <xdr:rowOff>31984</xdr:rowOff>
    </xdr:to>
    <xdr:sp macro="" textlink="">
      <xdr:nvSpPr>
        <xdr:cNvPr id="225" name="楕円 224"/>
        <xdr:cNvSpPr/>
      </xdr:nvSpPr>
      <xdr:spPr>
        <a:xfrm>
          <a:off x="2286000" y="1398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42161</xdr:rowOff>
    </xdr:from>
    <xdr:ext cx="762000" cy="259045"/>
    <xdr:sp macro="" textlink="">
      <xdr:nvSpPr>
        <xdr:cNvPr id="226" name="テキスト ボックス 225"/>
        <xdr:cNvSpPr txBox="1"/>
      </xdr:nvSpPr>
      <xdr:spPr>
        <a:xfrm>
          <a:off x="1955800" y="13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134451</xdr:rowOff>
    </xdr:from>
    <xdr:to>
      <xdr:col>7</xdr:col>
      <xdr:colOff>31750</xdr:colOff>
      <xdr:row>82</xdr:row>
      <xdr:rowOff>64601</xdr:rowOff>
    </xdr:to>
    <xdr:sp macro="" textlink="">
      <xdr:nvSpPr>
        <xdr:cNvPr id="227" name="楕円 226"/>
        <xdr:cNvSpPr/>
      </xdr:nvSpPr>
      <xdr:spPr>
        <a:xfrm>
          <a:off x="1397000" y="1402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74778</xdr:rowOff>
    </xdr:from>
    <xdr:ext cx="762000" cy="259045"/>
    <xdr:sp macro="" textlink="">
      <xdr:nvSpPr>
        <xdr:cNvPr id="228" name="テキスト ボックス 227"/>
        <xdr:cNvSpPr txBox="1"/>
      </xdr:nvSpPr>
      <xdr:spPr>
        <a:xfrm>
          <a:off x="1066800" y="13790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職員構成の変動（採用・退職、階層変動）により前年と比較して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ポイント上回った。厳しい財政状況を考慮しながら今後も適正な給与水準の維持に努める。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22225</xdr:rowOff>
    </xdr:from>
    <xdr:to>
      <xdr:col>81</xdr:col>
      <xdr:colOff>44450</xdr:colOff>
      <xdr:row>84</xdr:row>
      <xdr:rowOff>62441</xdr:rowOff>
    </xdr:to>
    <xdr:cxnSp macro="">
      <xdr:nvCxnSpPr>
        <xdr:cNvPr id="266" name="直線コネクタ 265"/>
        <xdr:cNvCxnSpPr/>
      </xdr:nvCxnSpPr>
      <xdr:spPr>
        <a:xfrm>
          <a:off x="16179800" y="1442402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43515</xdr:rowOff>
    </xdr:from>
    <xdr:ext cx="762000" cy="259045"/>
    <xdr:sp macro="" textlink="">
      <xdr:nvSpPr>
        <xdr:cNvPr id="267" name="給与水準   （国との比較）平均値テキスト"/>
        <xdr:cNvSpPr txBox="1"/>
      </xdr:nvSpPr>
      <xdr:spPr>
        <a:xfrm>
          <a:off x="17106900" y="1461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22225</xdr:rowOff>
    </xdr:from>
    <xdr:to>
      <xdr:col>77</xdr:col>
      <xdr:colOff>44450</xdr:colOff>
      <xdr:row>84</xdr:row>
      <xdr:rowOff>62441</xdr:rowOff>
    </xdr:to>
    <xdr:cxnSp macro="">
      <xdr:nvCxnSpPr>
        <xdr:cNvPr id="269" name="直線コネクタ 268"/>
        <xdr:cNvCxnSpPr/>
      </xdr:nvCxnSpPr>
      <xdr:spPr>
        <a:xfrm flipV="1">
          <a:off x="15290800" y="1442402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1" name="テキスト ボックス 270"/>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32279</xdr:rowOff>
    </xdr:from>
    <xdr:to>
      <xdr:col>72</xdr:col>
      <xdr:colOff>203200</xdr:colOff>
      <xdr:row>84</xdr:row>
      <xdr:rowOff>62441</xdr:rowOff>
    </xdr:to>
    <xdr:cxnSp macro="">
      <xdr:nvCxnSpPr>
        <xdr:cNvPr id="272" name="直線コネクタ 271"/>
        <xdr:cNvCxnSpPr/>
      </xdr:nvCxnSpPr>
      <xdr:spPr>
        <a:xfrm>
          <a:off x="14401800" y="14434079"/>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74" name="テキスト ボックス 273"/>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32279</xdr:rowOff>
    </xdr:from>
    <xdr:to>
      <xdr:col>68</xdr:col>
      <xdr:colOff>152400</xdr:colOff>
      <xdr:row>84</xdr:row>
      <xdr:rowOff>62441</xdr:rowOff>
    </xdr:to>
    <xdr:cxnSp macro="">
      <xdr:nvCxnSpPr>
        <xdr:cNvPr id="275" name="直線コネクタ 274"/>
        <xdr:cNvCxnSpPr/>
      </xdr:nvCxnSpPr>
      <xdr:spPr>
        <a:xfrm flipV="1">
          <a:off x="13512800" y="14434079"/>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7" name="テキスト ボックス 276"/>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8" name="フローチャート: 判断 277"/>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36636</xdr:rowOff>
    </xdr:from>
    <xdr:ext cx="762000" cy="259045"/>
    <xdr:sp macro="" textlink="">
      <xdr:nvSpPr>
        <xdr:cNvPr id="279" name="テキスト ボックス 278"/>
        <xdr:cNvSpPr txBox="1"/>
      </xdr:nvSpPr>
      <xdr:spPr>
        <a:xfrm>
          <a:off x="13131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11641</xdr:rowOff>
    </xdr:from>
    <xdr:to>
      <xdr:col>81</xdr:col>
      <xdr:colOff>95250</xdr:colOff>
      <xdr:row>84</xdr:row>
      <xdr:rowOff>113241</xdr:rowOff>
    </xdr:to>
    <xdr:sp macro="" textlink="">
      <xdr:nvSpPr>
        <xdr:cNvPr id="285" name="楕円 284"/>
        <xdr:cNvSpPr/>
      </xdr:nvSpPr>
      <xdr:spPr>
        <a:xfrm>
          <a:off x="169672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28168</xdr:rowOff>
    </xdr:from>
    <xdr:ext cx="762000" cy="259045"/>
    <xdr:sp macro="" textlink="">
      <xdr:nvSpPr>
        <xdr:cNvPr id="286" name="給与水準   （国との比較）該当値テキスト"/>
        <xdr:cNvSpPr txBox="1"/>
      </xdr:nvSpPr>
      <xdr:spPr>
        <a:xfrm>
          <a:off x="17106900" y="1425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142875</xdr:rowOff>
    </xdr:from>
    <xdr:to>
      <xdr:col>77</xdr:col>
      <xdr:colOff>95250</xdr:colOff>
      <xdr:row>84</xdr:row>
      <xdr:rowOff>73025</xdr:rowOff>
    </xdr:to>
    <xdr:sp macro="" textlink="">
      <xdr:nvSpPr>
        <xdr:cNvPr id="287" name="楕円 286"/>
        <xdr:cNvSpPr/>
      </xdr:nvSpPr>
      <xdr:spPr>
        <a:xfrm>
          <a:off x="16129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83202</xdr:rowOff>
    </xdr:from>
    <xdr:ext cx="736600" cy="259045"/>
    <xdr:sp macro="" textlink="">
      <xdr:nvSpPr>
        <xdr:cNvPr id="288" name="テキスト ボックス 287"/>
        <xdr:cNvSpPr txBox="1"/>
      </xdr:nvSpPr>
      <xdr:spPr>
        <a:xfrm>
          <a:off x="15798800" y="1414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11641</xdr:rowOff>
    </xdr:from>
    <xdr:to>
      <xdr:col>73</xdr:col>
      <xdr:colOff>44450</xdr:colOff>
      <xdr:row>84</xdr:row>
      <xdr:rowOff>113241</xdr:rowOff>
    </xdr:to>
    <xdr:sp macro="" textlink="">
      <xdr:nvSpPr>
        <xdr:cNvPr id="289" name="楕円 288"/>
        <xdr:cNvSpPr/>
      </xdr:nvSpPr>
      <xdr:spPr>
        <a:xfrm>
          <a:off x="15240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123418</xdr:rowOff>
    </xdr:from>
    <xdr:ext cx="762000" cy="259045"/>
    <xdr:sp macro="" textlink="">
      <xdr:nvSpPr>
        <xdr:cNvPr id="290" name="テキスト ボックス 289"/>
        <xdr:cNvSpPr txBox="1"/>
      </xdr:nvSpPr>
      <xdr:spPr>
        <a:xfrm>
          <a:off x="14909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152929</xdr:rowOff>
    </xdr:from>
    <xdr:to>
      <xdr:col>68</xdr:col>
      <xdr:colOff>203200</xdr:colOff>
      <xdr:row>84</xdr:row>
      <xdr:rowOff>83079</xdr:rowOff>
    </xdr:to>
    <xdr:sp macro="" textlink="">
      <xdr:nvSpPr>
        <xdr:cNvPr id="291" name="楕円 290"/>
        <xdr:cNvSpPr/>
      </xdr:nvSpPr>
      <xdr:spPr>
        <a:xfrm>
          <a:off x="14351000" y="143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93256</xdr:rowOff>
    </xdr:from>
    <xdr:ext cx="762000" cy="259045"/>
    <xdr:sp macro="" textlink="">
      <xdr:nvSpPr>
        <xdr:cNvPr id="292" name="テキスト ボックス 291"/>
        <xdr:cNvSpPr txBox="1"/>
      </xdr:nvSpPr>
      <xdr:spPr>
        <a:xfrm>
          <a:off x="14020800" y="1415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11641</xdr:rowOff>
    </xdr:from>
    <xdr:to>
      <xdr:col>64</xdr:col>
      <xdr:colOff>152400</xdr:colOff>
      <xdr:row>84</xdr:row>
      <xdr:rowOff>113241</xdr:rowOff>
    </xdr:to>
    <xdr:sp macro="" textlink="">
      <xdr:nvSpPr>
        <xdr:cNvPr id="293" name="楕円 292"/>
        <xdr:cNvSpPr/>
      </xdr:nvSpPr>
      <xdr:spPr>
        <a:xfrm>
          <a:off x="13462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123418</xdr:rowOff>
    </xdr:from>
    <xdr:ext cx="762000" cy="259045"/>
    <xdr:sp macro="" textlink="">
      <xdr:nvSpPr>
        <xdr:cNvPr id="294" name="テキスト ボックス 293"/>
        <xdr:cNvSpPr txBox="1"/>
      </xdr:nvSpPr>
      <xdr:spPr>
        <a:xfrm>
          <a:off x="13131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次行財政改革プラン（平成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年度）に沿った取組により職員数を削減したことが影響し、全国平均及び類似団体平均を大幅に下回る結果となっている。今後も適正な人事管理に努める。</a:t>
          </a:r>
        </a:p>
      </xdr:txBody>
    </xdr:sp>
    <xdr:clientData/>
  </xdr:twoCellAnchor>
  <xdr:oneCellAnchor>
    <xdr:from>
      <xdr:col>61</xdr:col>
      <xdr:colOff>6350</xdr:colOff>
      <xdr:row>54</xdr:row>
      <xdr:rowOff>139700</xdr:rowOff>
    </xdr:from>
    <xdr:ext cx="349839" cy="225703"/>
    <xdr:sp macro="" textlink="">
      <xdr:nvSpPr>
        <xdr:cNvPr id="308" name="テキスト ボックス 30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94343</xdr:rowOff>
    </xdr:from>
    <xdr:to>
      <xdr:col>81</xdr:col>
      <xdr:colOff>44450</xdr:colOff>
      <xdr:row>60</xdr:row>
      <xdr:rowOff>112728</xdr:rowOff>
    </xdr:to>
    <xdr:cxnSp macro="">
      <xdr:nvCxnSpPr>
        <xdr:cNvPr id="331" name="直線コネクタ 330"/>
        <xdr:cNvCxnSpPr/>
      </xdr:nvCxnSpPr>
      <xdr:spPr>
        <a:xfrm>
          <a:off x="16179800" y="10381343"/>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32" name="定員管理の状況平均値テキスト"/>
        <xdr:cNvSpPr txBox="1"/>
      </xdr:nvSpPr>
      <xdr:spPr>
        <a:xfrm>
          <a:off x="17106900" y="1059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82852</xdr:rowOff>
    </xdr:from>
    <xdr:to>
      <xdr:col>77</xdr:col>
      <xdr:colOff>44450</xdr:colOff>
      <xdr:row>60</xdr:row>
      <xdr:rowOff>94343</xdr:rowOff>
    </xdr:to>
    <xdr:cxnSp macro="">
      <xdr:nvCxnSpPr>
        <xdr:cNvPr id="334" name="直線コネクタ 333"/>
        <xdr:cNvCxnSpPr/>
      </xdr:nvCxnSpPr>
      <xdr:spPr>
        <a:xfrm>
          <a:off x="15290800" y="103698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53599</xdr:rowOff>
    </xdr:from>
    <xdr:ext cx="736600" cy="259045"/>
    <xdr:sp macro="" textlink="">
      <xdr:nvSpPr>
        <xdr:cNvPr id="336" name="テキスト ボックス 335"/>
        <xdr:cNvSpPr txBox="1"/>
      </xdr:nvSpPr>
      <xdr:spPr>
        <a:xfrm>
          <a:off x="15798800" y="10683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73660</xdr:rowOff>
    </xdr:from>
    <xdr:to>
      <xdr:col>72</xdr:col>
      <xdr:colOff>203200</xdr:colOff>
      <xdr:row>60</xdr:row>
      <xdr:rowOff>82852</xdr:rowOff>
    </xdr:to>
    <xdr:cxnSp macro="">
      <xdr:nvCxnSpPr>
        <xdr:cNvPr id="337" name="直線コネクタ 336"/>
        <xdr:cNvCxnSpPr/>
      </xdr:nvCxnSpPr>
      <xdr:spPr>
        <a:xfrm>
          <a:off x="14401800" y="10360660"/>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9" name="テキスト ボックス 338"/>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73660</xdr:rowOff>
    </xdr:from>
    <xdr:to>
      <xdr:col>68</xdr:col>
      <xdr:colOff>152400</xdr:colOff>
      <xdr:row>60</xdr:row>
      <xdr:rowOff>73660</xdr:rowOff>
    </xdr:to>
    <xdr:cxnSp macro="">
      <xdr:nvCxnSpPr>
        <xdr:cNvPr id="340" name="直線コネクタ 339"/>
        <xdr:cNvCxnSpPr/>
      </xdr:nvCxnSpPr>
      <xdr:spPr>
        <a:xfrm>
          <a:off x="13512800" y="10360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36363</xdr:rowOff>
    </xdr:from>
    <xdr:ext cx="762000" cy="259045"/>
    <xdr:sp macro="" textlink="">
      <xdr:nvSpPr>
        <xdr:cNvPr id="342" name="テキスト ボックス 341"/>
        <xdr:cNvSpPr txBox="1"/>
      </xdr:nvSpPr>
      <xdr:spPr>
        <a:xfrm>
          <a:off x="14020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3" name="フローチャート: 判断 342"/>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16829</xdr:rowOff>
    </xdr:from>
    <xdr:ext cx="762000" cy="259045"/>
    <xdr:sp macro="" textlink="">
      <xdr:nvSpPr>
        <xdr:cNvPr id="344" name="テキスト ボックス 343"/>
        <xdr:cNvSpPr txBox="1"/>
      </xdr:nvSpPr>
      <xdr:spPr>
        <a:xfrm>
          <a:off x="13131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61928</xdr:rowOff>
    </xdr:from>
    <xdr:to>
      <xdr:col>81</xdr:col>
      <xdr:colOff>95250</xdr:colOff>
      <xdr:row>60</xdr:row>
      <xdr:rowOff>163528</xdr:rowOff>
    </xdr:to>
    <xdr:sp macro="" textlink="">
      <xdr:nvSpPr>
        <xdr:cNvPr id="350" name="楕円 349"/>
        <xdr:cNvSpPr/>
      </xdr:nvSpPr>
      <xdr:spPr>
        <a:xfrm>
          <a:off x="16967200" y="1034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78455</xdr:rowOff>
    </xdr:from>
    <xdr:ext cx="762000" cy="259045"/>
    <xdr:sp macro="" textlink="">
      <xdr:nvSpPr>
        <xdr:cNvPr id="351" name="定員管理の状況該当値テキスト"/>
        <xdr:cNvSpPr txBox="1"/>
      </xdr:nvSpPr>
      <xdr:spPr>
        <a:xfrm>
          <a:off x="17106900" y="101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43543</xdr:rowOff>
    </xdr:from>
    <xdr:to>
      <xdr:col>77</xdr:col>
      <xdr:colOff>95250</xdr:colOff>
      <xdr:row>60</xdr:row>
      <xdr:rowOff>145143</xdr:rowOff>
    </xdr:to>
    <xdr:sp macro="" textlink="">
      <xdr:nvSpPr>
        <xdr:cNvPr id="352" name="楕円 351"/>
        <xdr:cNvSpPr/>
      </xdr:nvSpPr>
      <xdr:spPr>
        <a:xfrm>
          <a:off x="16129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155320</xdr:rowOff>
    </xdr:from>
    <xdr:ext cx="736600" cy="259045"/>
    <xdr:sp macro="" textlink="">
      <xdr:nvSpPr>
        <xdr:cNvPr id="353" name="テキスト ボックス 352"/>
        <xdr:cNvSpPr txBox="1"/>
      </xdr:nvSpPr>
      <xdr:spPr>
        <a:xfrm>
          <a:off x="15798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32052</xdr:rowOff>
    </xdr:from>
    <xdr:to>
      <xdr:col>73</xdr:col>
      <xdr:colOff>44450</xdr:colOff>
      <xdr:row>60</xdr:row>
      <xdr:rowOff>133652</xdr:rowOff>
    </xdr:to>
    <xdr:sp macro="" textlink="">
      <xdr:nvSpPr>
        <xdr:cNvPr id="354" name="楕円 353"/>
        <xdr:cNvSpPr/>
      </xdr:nvSpPr>
      <xdr:spPr>
        <a:xfrm>
          <a:off x="15240000" y="1031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143829</xdr:rowOff>
    </xdr:from>
    <xdr:ext cx="762000" cy="259045"/>
    <xdr:sp macro="" textlink="">
      <xdr:nvSpPr>
        <xdr:cNvPr id="355" name="テキスト ボックス 354"/>
        <xdr:cNvSpPr txBox="1"/>
      </xdr:nvSpPr>
      <xdr:spPr>
        <a:xfrm>
          <a:off x="14909800" y="1008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22860</xdr:rowOff>
    </xdr:from>
    <xdr:to>
      <xdr:col>68</xdr:col>
      <xdr:colOff>203200</xdr:colOff>
      <xdr:row>60</xdr:row>
      <xdr:rowOff>124460</xdr:rowOff>
    </xdr:to>
    <xdr:sp macro="" textlink="">
      <xdr:nvSpPr>
        <xdr:cNvPr id="356" name="楕円 355"/>
        <xdr:cNvSpPr/>
      </xdr:nvSpPr>
      <xdr:spPr>
        <a:xfrm>
          <a:off x="14351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134637</xdr:rowOff>
    </xdr:from>
    <xdr:ext cx="762000" cy="259045"/>
    <xdr:sp macro="" textlink="">
      <xdr:nvSpPr>
        <xdr:cNvPr id="357" name="テキスト ボックス 356"/>
        <xdr:cNvSpPr txBox="1"/>
      </xdr:nvSpPr>
      <xdr:spPr>
        <a:xfrm>
          <a:off x="14020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22860</xdr:rowOff>
    </xdr:from>
    <xdr:to>
      <xdr:col>64</xdr:col>
      <xdr:colOff>152400</xdr:colOff>
      <xdr:row>60</xdr:row>
      <xdr:rowOff>124460</xdr:rowOff>
    </xdr:to>
    <xdr:sp macro="" textlink="">
      <xdr:nvSpPr>
        <xdr:cNvPr id="358" name="楕円 357"/>
        <xdr:cNvSpPr/>
      </xdr:nvSpPr>
      <xdr:spPr>
        <a:xfrm>
          <a:off x="13462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134637</xdr:rowOff>
    </xdr:from>
    <xdr:ext cx="762000" cy="259045"/>
    <xdr:sp macro="" textlink="">
      <xdr:nvSpPr>
        <xdr:cNvPr id="359" name="テキスト ボックス 358"/>
        <xdr:cNvSpPr txBox="1"/>
      </xdr:nvSpPr>
      <xdr:spPr>
        <a:xfrm>
          <a:off x="13131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年度の過疎対策事業債の据置期間が終了し元金の償還開始（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13,039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千円）などにより、実質的な公債費負担がわずかに増加したため、実質的な公債費負担が増加し、前年と比較して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今後も本町の財政規模並びに実質公債費比率等への影響を勘案しながら計画性のある起債発行に努める。</a:t>
          </a:r>
        </a:p>
      </xdr:txBody>
    </xdr:sp>
    <xdr:clientData/>
  </xdr:twoCellAnchor>
  <xdr:oneCellAnchor>
    <xdr:from>
      <xdr:col>61</xdr:col>
      <xdr:colOff>6350</xdr:colOff>
      <xdr:row>32</xdr:row>
      <xdr:rowOff>101600</xdr:rowOff>
    </xdr:from>
    <xdr:ext cx="298543" cy="225703"/>
    <xdr:sp macro="" textlink="">
      <xdr:nvSpPr>
        <xdr:cNvPr id="373" name="テキスト ボックス 37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129286</xdr:rowOff>
    </xdr:from>
    <xdr:to>
      <xdr:col>81</xdr:col>
      <xdr:colOff>44450</xdr:colOff>
      <xdr:row>41</xdr:row>
      <xdr:rowOff>134112</xdr:rowOff>
    </xdr:to>
    <xdr:cxnSp macro="">
      <xdr:nvCxnSpPr>
        <xdr:cNvPr id="390" name="直線コネクタ 389"/>
        <xdr:cNvCxnSpPr/>
      </xdr:nvCxnSpPr>
      <xdr:spPr>
        <a:xfrm>
          <a:off x="16179800" y="715873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51579</xdr:rowOff>
    </xdr:from>
    <xdr:ext cx="762000" cy="259045"/>
    <xdr:sp macro="" textlink="">
      <xdr:nvSpPr>
        <xdr:cNvPr id="391" name="公債費負担の状況平均値テキスト"/>
        <xdr:cNvSpPr txBox="1"/>
      </xdr:nvSpPr>
      <xdr:spPr>
        <a:xfrm>
          <a:off x="17106900" y="690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124460</xdr:rowOff>
    </xdr:from>
    <xdr:to>
      <xdr:col>77</xdr:col>
      <xdr:colOff>44450</xdr:colOff>
      <xdr:row>41</xdr:row>
      <xdr:rowOff>129286</xdr:rowOff>
    </xdr:to>
    <xdr:cxnSp macro="">
      <xdr:nvCxnSpPr>
        <xdr:cNvPr id="393" name="直線コネクタ 392"/>
        <xdr:cNvCxnSpPr/>
      </xdr:nvCxnSpPr>
      <xdr:spPr>
        <a:xfrm>
          <a:off x="15290800" y="715391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95" name="テキスト ボックス 394"/>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114808</xdr:rowOff>
    </xdr:from>
    <xdr:to>
      <xdr:col>72</xdr:col>
      <xdr:colOff>203200</xdr:colOff>
      <xdr:row>41</xdr:row>
      <xdr:rowOff>124460</xdr:rowOff>
    </xdr:to>
    <xdr:cxnSp macro="">
      <xdr:nvCxnSpPr>
        <xdr:cNvPr id="396" name="直線コネクタ 395"/>
        <xdr:cNvCxnSpPr/>
      </xdr:nvCxnSpPr>
      <xdr:spPr>
        <a:xfrm>
          <a:off x="14401800" y="714425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8" name="テキスト ボックス 397"/>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114808</xdr:rowOff>
    </xdr:from>
    <xdr:to>
      <xdr:col>68</xdr:col>
      <xdr:colOff>152400</xdr:colOff>
      <xdr:row>41</xdr:row>
      <xdr:rowOff>114808</xdr:rowOff>
    </xdr:to>
    <xdr:cxnSp macro="">
      <xdr:nvCxnSpPr>
        <xdr:cNvPr id="399" name="直線コネクタ 398"/>
        <xdr:cNvCxnSpPr/>
      </xdr:nvCxnSpPr>
      <xdr:spPr>
        <a:xfrm>
          <a:off x="13512800" y="71442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401" name="テキスト ボックス 400"/>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フローチャート: 判断 401"/>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03" name="テキスト ボックス 402"/>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83312</xdr:rowOff>
    </xdr:from>
    <xdr:to>
      <xdr:col>81</xdr:col>
      <xdr:colOff>95250</xdr:colOff>
      <xdr:row>42</xdr:row>
      <xdr:rowOff>13462</xdr:rowOff>
    </xdr:to>
    <xdr:sp macro="" textlink="">
      <xdr:nvSpPr>
        <xdr:cNvPr id="409" name="楕円 408"/>
        <xdr:cNvSpPr/>
      </xdr:nvSpPr>
      <xdr:spPr>
        <a:xfrm>
          <a:off x="169672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55389</xdr:rowOff>
    </xdr:from>
    <xdr:ext cx="762000" cy="259045"/>
    <xdr:sp macro="" textlink="">
      <xdr:nvSpPr>
        <xdr:cNvPr id="410" name="公債費負担の状況該当値テキスト"/>
        <xdr:cNvSpPr txBox="1"/>
      </xdr:nvSpPr>
      <xdr:spPr>
        <a:xfrm>
          <a:off x="17106900" y="708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78486</xdr:rowOff>
    </xdr:from>
    <xdr:to>
      <xdr:col>77</xdr:col>
      <xdr:colOff>95250</xdr:colOff>
      <xdr:row>42</xdr:row>
      <xdr:rowOff>8636</xdr:rowOff>
    </xdr:to>
    <xdr:sp macro="" textlink="">
      <xdr:nvSpPr>
        <xdr:cNvPr id="411" name="楕円 410"/>
        <xdr:cNvSpPr/>
      </xdr:nvSpPr>
      <xdr:spPr>
        <a:xfrm>
          <a:off x="16129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412" name="テキスト ボックス 411"/>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413" name="楕円 412"/>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414" name="テキスト ボックス 413"/>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64008</xdr:rowOff>
    </xdr:from>
    <xdr:to>
      <xdr:col>68</xdr:col>
      <xdr:colOff>203200</xdr:colOff>
      <xdr:row>41</xdr:row>
      <xdr:rowOff>165608</xdr:rowOff>
    </xdr:to>
    <xdr:sp macro="" textlink="">
      <xdr:nvSpPr>
        <xdr:cNvPr id="415" name="楕円 414"/>
        <xdr:cNvSpPr/>
      </xdr:nvSpPr>
      <xdr:spPr>
        <a:xfrm>
          <a:off x="14351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150385</xdr:rowOff>
    </xdr:from>
    <xdr:ext cx="762000" cy="259045"/>
    <xdr:sp macro="" textlink="">
      <xdr:nvSpPr>
        <xdr:cNvPr id="416" name="テキスト ボックス 415"/>
        <xdr:cNvSpPr txBox="1"/>
      </xdr:nvSpPr>
      <xdr:spPr>
        <a:xfrm>
          <a:off x="14020800" y="717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64008</xdr:rowOff>
    </xdr:from>
    <xdr:to>
      <xdr:col>64</xdr:col>
      <xdr:colOff>152400</xdr:colOff>
      <xdr:row>41</xdr:row>
      <xdr:rowOff>165608</xdr:rowOff>
    </xdr:to>
    <xdr:sp macro="" textlink="">
      <xdr:nvSpPr>
        <xdr:cNvPr id="417" name="楕円 416"/>
        <xdr:cNvSpPr/>
      </xdr:nvSpPr>
      <xdr:spPr>
        <a:xfrm>
          <a:off x="13462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4335</xdr:rowOff>
    </xdr:from>
    <xdr:ext cx="762000" cy="259045"/>
    <xdr:sp macro="" textlink="">
      <xdr:nvSpPr>
        <xdr:cNvPr id="418" name="テキスト ボックス 417"/>
        <xdr:cNvSpPr txBox="1"/>
      </xdr:nvSpPr>
      <xdr:spPr>
        <a:xfrm>
          <a:off x="13131800" y="686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将来負担比率については、充当可能財源等が将来負担額を上回り、昨年度に引き続き該当しない。</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将来負担額は前年と比較して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560,609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千円の増（地方独立行政法人くらて病院の繰越欠損金額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544,247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千円の増）、将来負担額から控除される充当可能財源等も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103,561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今後も将来への負担を少しでも軽減できるよう、新規事業の実施等についての将来負担を見据え、財政の健全化を図っていく。</a:t>
          </a: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75353</xdr:rowOff>
    </xdr:from>
    <xdr:ext cx="762000" cy="259045"/>
    <xdr:sp macro="" textlink="">
      <xdr:nvSpPr>
        <xdr:cNvPr id="450" name="将来負担の状況平均値テキスト"/>
        <xdr:cNvSpPr txBox="1"/>
      </xdr:nvSpPr>
      <xdr:spPr>
        <a:xfrm>
          <a:off x="17106900" y="24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1" name="フローチャート: 判断 450"/>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2" name="フローチャート: 判断 451"/>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3" name="テキスト ボックス 452"/>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137541</xdr:rowOff>
    </xdr:from>
    <xdr:to>
      <xdr:col>73</xdr:col>
      <xdr:colOff>44450</xdr:colOff>
      <xdr:row>15</xdr:row>
      <xdr:rowOff>67691</xdr:rowOff>
    </xdr:to>
    <xdr:sp macro="" textlink="">
      <xdr:nvSpPr>
        <xdr:cNvPr id="454" name="フローチャート: 判断 453"/>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5" name="テキスト ボックス 454"/>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158775</xdr:rowOff>
    </xdr:from>
    <xdr:to>
      <xdr:col>68</xdr:col>
      <xdr:colOff>203200</xdr:colOff>
      <xdr:row>15</xdr:row>
      <xdr:rowOff>88925</xdr:rowOff>
    </xdr:to>
    <xdr:sp macro="" textlink="">
      <xdr:nvSpPr>
        <xdr:cNvPr id="456" name="フローチャート: 判断 455"/>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57" name="テキスト ボックス 456"/>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58" name="フローチャート: 判断 457"/>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116476</xdr:rowOff>
    </xdr:from>
    <xdr:ext cx="762000" cy="259045"/>
    <xdr:sp macro="" textlink="">
      <xdr:nvSpPr>
        <xdr:cNvPr id="459" name="テキスト ボックス 458"/>
        <xdr:cNvSpPr txBox="1"/>
      </xdr:nvSpPr>
      <xdr:spPr>
        <a:xfrm>
          <a:off x="13131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15,853
15,652
35.60
7,812,212
7,752,629
46,901
4,605,074
7,420,889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退職者の増により退職手当が増加となったため、前年と比較して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ポイント増加となっているが、全国平均、類似団体平均を下回っている。第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次行財政改革集中改革プラン、第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次行財政改革プラン（平成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基づき普通会計において職員の削減に取り組み、給与の適正化に努めた結果である。厳しい財政事情を考慮すると、今後も適正な給与水準を維持しなければならず、適正な人事管理に努め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17272</xdr:rowOff>
    </xdr:from>
    <xdr:to>
      <xdr:col>24</xdr:col>
      <xdr:colOff>25400</xdr:colOff>
      <xdr:row>36</xdr:row>
      <xdr:rowOff>76708</xdr:rowOff>
    </xdr:to>
    <xdr:cxnSp macro="">
      <xdr:nvCxnSpPr>
        <xdr:cNvPr id="64" name="直線コネクタ 63"/>
        <xdr:cNvCxnSpPr/>
      </xdr:nvCxnSpPr>
      <xdr:spPr>
        <a:xfrm>
          <a:off x="3987800" y="618947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17272</xdr:rowOff>
    </xdr:from>
    <xdr:to>
      <xdr:col>19</xdr:col>
      <xdr:colOff>187325</xdr:colOff>
      <xdr:row>36</xdr:row>
      <xdr:rowOff>94996</xdr:rowOff>
    </xdr:to>
    <xdr:cxnSp macro="">
      <xdr:nvCxnSpPr>
        <xdr:cNvPr id="67" name="直線コネクタ 66"/>
        <xdr:cNvCxnSpPr/>
      </xdr:nvCxnSpPr>
      <xdr:spPr>
        <a:xfrm flipV="1">
          <a:off x="3098800" y="61894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69" name="テキスト ボックス 68"/>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30988</xdr:rowOff>
    </xdr:from>
    <xdr:to>
      <xdr:col>15</xdr:col>
      <xdr:colOff>98425</xdr:colOff>
      <xdr:row>36</xdr:row>
      <xdr:rowOff>94996</xdr:rowOff>
    </xdr:to>
    <xdr:cxnSp macro="">
      <xdr:nvCxnSpPr>
        <xdr:cNvPr id="70" name="直線コネクタ 69"/>
        <xdr:cNvCxnSpPr/>
      </xdr:nvCxnSpPr>
      <xdr:spPr>
        <a:xfrm>
          <a:off x="2209800" y="62031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30988</xdr:rowOff>
    </xdr:from>
    <xdr:to>
      <xdr:col>11</xdr:col>
      <xdr:colOff>9525</xdr:colOff>
      <xdr:row>36</xdr:row>
      <xdr:rowOff>113284</xdr:rowOff>
    </xdr:to>
    <xdr:cxnSp macro="">
      <xdr:nvCxnSpPr>
        <xdr:cNvPr id="73" name="直線コネクタ 72"/>
        <xdr:cNvCxnSpPr/>
      </xdr:nvCxnSpPr>
      <xdr:spPr>
        <a:xfrm flipV="1">
          <a:off x="1320800" y="620318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25908</xdr:rowOff>
    </xdr:from>
    <xdr:to>
      <xdr:col>24</xdr:col>
      <xdr:colOff>76200</xdr:colOff>
      <xdr:row>36</xdr:row>
      <xdr:rowOff>127508</xdr:rowOff>
    </xdr:to>
    <xdr:sp macro="" textlink="">
      <xdr:nvSpPr>
        <xdr:cNvPr id="83" name="楕円 82"/>
        <xdr:cNvSpPr/>
      </xdr:nvSpPr>
      <xdr:spPr>
        <a:xfrm>
          <a:off x="4775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42435</xdr:rowOff>
    </xdr:from>
    <xdr:ext cx="762000" cy="259045"/>
    <xdr:sp macro="" textlink="">
      <xdr:nvSpPr>
        <xdr:cNvPr id="84" name="人件費該当値テキスト"/>
        <xdr:cNvSpPr txBox="1"/>
      </xdr:nvSpPr>
      <xdr:spPr>
        <a:xfrm>
          <a:off x="4914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137922</xdr:rowOff>
    </xdr:from>
    <xdr:to>
      <xdr:col>20</xdr:col>
      <xdr:colOff>38100</xdr:colOff>
      <xdr:row>36</xdr:row>
      <xdr:rowOff>68072</xdr:rowOff>
    </xdr:to>
    <xdr:sp macro="" textlink="">
      <xdr:nvSpPr>
        <xdr:cNvPr id="85" name="楕円 84"/>
        <xdr:cNvSpPr/>
      </xdr:nvSpPr>
      <xdr:spPr>
        <a:xfrm>
          <a:off x="3937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78249</xdr:rowOff>
    </xdr:from>
    <xdr:ext cx="736600" cy="259045"/>
    <xdr:sp macro="" textlink="">
      <xdr:nvSpPr>
        <xdr:cNvPr id="86" name="テキスト ボックス 85"/>
        <xdr:cNvSpPr txBox="1"/>
      </xdr:nvSpPr>
      <xdr:spPr>
        <a:xfrm>
          <a:off x="3606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44196</xdr:rowOff>
    </xdr:from>
    <xdr:to>
      <xdr:col>15</xdr:col>
      <xdr:colOff>149225</xdr:colOff>
      <xdr:row>36</xdr:row>
      <xdr:rowOff>145796</xdr:rowOff>
    </xdr:to>
    <xdr:sp macro="" textlink="">
      <xdr:nvSpPr>
        <xdr:cNvPr id="87" name="楕円 86"/>
        <xdr:cNvSpPr/>
      </xdr:nvSpPr>
      <xdr:spPr>
        <a:xfrm>
          <a:off x="3048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155973</xdr:rowOff>
    </xdr:from>
    <xdr:ext cx="762000" cy="259045"/>
    <xdr:sp macro="" textlink="">
      <xdr:nvSpPr>
        <xdr:cNvPr id="88" name="テキスト ボックス 87"/>
        <xdr:cNvSpPr txBox="1"/>
      </xdr:nvSpPr>
      <xdr:spPr>
        <a:xfrm>
          <a:off x="2717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151638</xdr:rowOff>
    </xdr:from>
    <xdr:to>
      <xdr:col>11</xdr:col>
      <xdr:colOff>60325</xdr:colOff>
      <xdr:row>36</xdr:row>
      <xdr:rowOff>81788</xdr:rowOff>
    </xdr:to>
    <xdr:sp macro="" textlink="">
      <xdr:nvSpPr>
        <xdr:cNvPr id="89" name="楕円 88"/>
        <xdr:cNvSpPr/>
      </xdr:nvSpPr>
      <xdr:spPr>
        <a:xfrm>
          <a:off x="2159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91965</xdr:rowOff>
    </xdr:from>
    <xdr:ext cx="762000" cy="259045"/>
    <xdr:sp macro="" textlink="">
      <xdr:nvSpPr>
        <xdr:cNvPr id="90" name="テキスト ボックス 89"/>
        <xdr:cNvSpPr txBox="1"/>
      </xdr:nvSpPr>
      <xdr:spPr>
        <a:xfrm>
          <a:off x="1828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62484</xdr:rowOff>
    </xdr:from>
    <xdr:to>
      <xdr:col>6</xdr:col>
      <xdr:colOff>171450</xdr:colOff>
      <xdr:row>36</xdr:row>
      <xdr:rowOff>164084</xdr:rowOff>
    </xdr:to>
    <xdr:sp macro="" textlink="">
      <xdr:nvSpPr>
        <xdr:cNvPr id="91" name="楕円 90"/>
        <xdr:cNvSpPr/>
      </xdr:nvSpPr>
      <xdr:spPr>
        <a:xfrm>
          <a:off x="1270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2811</xdr:rowOff>
    </xdr:from>
    <xdr:ext cx="762000" cy="259045"/>
    <xdr:sp macro="" textlink="">
      <xdr:nvSpPr>
        <xdr:cNvPr id="92" name="テキスト ボックス 91"/>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道路維持管理事業費の減少等による物件費の減額により前年と比較して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ポイント上回っている。今後もより一層、経常経費の見直し、削減に努める。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92710</xdr:rowOff>
    </xdr:from>
    <xdr:to>
      <xdr:col>82</xdr:col>
      <xdr:colOff>107950</xdr:colOff>
      <xdr:row>17</xdr:row>
      <xdr:rowOff>146050</xdr:rowOff>
    </xdr:to>
    <xdr:cxnSp macro="">
      <xdr:nvCxnSpPr>
        <xdr:cNvPr id="125" name="直線コネクタ 124"/>
        <xdr:cNvCxnSpPr/>
      </xdr:nvCxnSpPr>
      <xdr:spPr>
        <a:xfrm flipV="1">
          <a:off x="15671800" y="30073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50817</xdr:rowOff>
    </xdr:from>
    <xdr:ext cx="762000" cy="259045"/>
    <xdr:sp macro="" textlink="">
      <xdr:nvSpPr>
        <xdr:cNvPr id="126" name="物件費平均値テキスト"/>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130810</xdr:rowOff>
    </xdr:from>
    <xdr:to>
      <xdr:col>78</xdr:col>
      <xdr:colOff>69850</xdr:colOff>
      <xdr:row>17</xdr:row>
      <xdr:rowOff>146050</xdr:rowOff>
    </xdr:to>
    <xdr:cxnSp macro="">
      <xdr:nvCxnSpPr>
        <xdr:cNvPr id="128" name="直線コネクタ 127"/>
        <xdr:cNvCxnSpPr/>
      </xdr:nvCxnSpPr>
      <xdr:spPr>
        <a:xfrm>
          <a:off x="14782800" y="3045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0" name="テキスト ボックス 129"/>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123190</xdr:rowOff>
    </xdr:from>
    <xdr:to>
      <xdr:col>73</xdr:col>
      <xdr:colOff>180975</xdr:colOff>
      <xdr:row>17</xdr:row>
      <xdr:rowOff>130810</xdr:rowOff>
    </xdr:to>
    <xdr:cxnSp macro="">
      <xdr:nvCxnSpPr>
        <xdr:cNvPr id="131" name="直線コネクタ 130"/>
        <xdr:cNvCxnSpPr/>
      </xdr:nvCxnSpPr>
      <xdr:spPr>
        <a:xfrm>
          <a:off x="13893800" y="3037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33" name="テキスト ボックス 132"/>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17</xdr:row>
      <xdr:rowOff>123190</xdr:rowOff>
    </xdr:to>
    <xdr:cxnSp macro="">
      <xdr:nvCxnSpPr>
        <xdr:cNvPr id="134" name="直線コネクタ 133"/>
        <xdr:cNvCxnSpPr/>
      </xdr:nvCxnSpPr>
      <xdr:spPr>
        <a:xfrm>
          <a:off x="13004800" y="3030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38" name="テキスト ボックス 137"/>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41910</xdr:rowOff>
    </xdr:from>
    <xdr:to>
      <xdr:col>82</xdr:col>
      <xdr:colOff>158750</xdr:colOff>
      <xdr:row>17</xdr:row>
      <xdr:rowOff>143510</xdr:rowOff>
    </xdr:to>
    <xdr:sp macro="" textlink="">
      <xdr:nvSpPr>
        <xdr:cNvPr id="144" name="楕円 143"/>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13987</xdr:rowOff>
    </xdr:from>
    <xdr:ext cx="762000" cy="259045"/>
    <xdr:sp macro="" textlink="">
      <xdr:nvSpPr>
        <xdr:cNvPr id="145" name="物件費該当値テキスト"/>
        <xdr:cNvSpPr txBox="1"/>
      </xdr:nvSpPr>
      <xdr:spPr>
        <a:xfrm>
          <a:off x="165989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46" name="楕円 145"/>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47" name="テキスト ボックス 146"/>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80010</xdr:rowOff>
    </xdr:from>
    <xdr:to>
      <xdr:col>74</xdr:col>
      <xdr:colOff>31750</xdr:colOff>
      <xdr:row>18</xdr:row>
      <xdr:rowOff>10160</xdr:rowOff>
    </xdr:to>
    <xdr:sp macro="" textlink="">
      <xdr:nvSpPr>
        <xdr:cNvPr id="148" name="楕円 147"/>
        <xdr:cNvSpPr/>
      </xdr:nvSpPr>
      <xdr:spPr>
        <a:xfrm>
          <a:off x="14732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166387</xdr:rowOff>
    </xdr:from>
    <xdr:ext cx="762000" cy="259045"/>
    <xdr:sp macro="" textlink="">
      <xdr:nvSpPr>
        <xdr:cNvPr id="149" name="テキスト ボックス 148"/>
        <xdr:cNvSpPr txBox="1"/>
      </xdr:nvSpPr>
      <xdr:spPr>
        <a:xfrm>
          <a:off x="14401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72390</xdr:rowOff>
    </xdr:from>
    <xdr:to>
      <xdr:col>69</xdr:col>
      <xdr:colOff>142875</xdr:colOff>
      <xdr:row>18</xdr:row>
      <xdr:rowOff>2540</xdr:rowOff>
    </xdr:to>
    <xdr:sp macro="" textlink="">
      <xdr:nvSpPr>
        <xdr:cNvPr id="150" name="楕円 149"/>
        <xdr:cNvSpPr/>
      </xdr:nvSpPr>
      <xdr:spPr>
        <a:xfrm>
          <a:off x="13843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158767</xdr:rowOff>
    </xdr:from>
    <xdr:ext cx="762000" cy="259045"/>
    <xdr:sp macro="" textlink="">
      <xdr:nvSpPr>
        <xdr:cNvPr id="151" name="テキスト ボックス 150"/>
        <xdr:cNvSpPr txBox="1"/>
      </xdr:nvSpPr>
      <xdr:spPr>
        <a:xfrm>
          <a:off x="13512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52" name="楕円 151"/>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53" name="テキスト ボックス 152"/>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障害者自立支援給付費、幼稚園利用給付事業費に係る事業費の増額などにより、前年と比較して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ポイント増加となっており、扶助費に係る経常収支比率は類似団体平均を上回っている。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経常一般財源である町税等について、収納率の向上を図り、扶助費に係る経常収支比率の改善に努める。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97065</xdr:rowOff>
    </xdr:to>
    <xdr:cxnSp macro="">
      <xdr:nvCxnSpPr>
        <xdr:cNvPr id="188" name="直線コネクタ 187"/>
        <xdr:cNvCxnSpPr/>
      </xdr:nvCxnSpPr>
      <xdr:spPr>
        <a:xfrm>
          <a:off x="3987800" y="94615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9"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75293</xdr:rowOff>
    </xdr:to>
    <xdr:cxnSp macro="">
      <xdr:nvCxnSpPr>
        <xdr:cNvPr id="191" name="直線コネクタ 190"/>
        <xdr:cNvCxnSpPr/>
      </xdr:nvCxnSpPr>
      <xdr:spPr>
        <a:xfrm flipV="1">
          <a:off x="3098800" y="9461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93" name="テキスト ボックス 192"/>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75293</xdr:rowOff>
    </xdr:from>
    <xdr:to>
      <xdr:col>15</xdr:col>
      <xdr:colOff>98425</xdr:colOff>
      <xdr:row>55</xdr:row>
      <xdr:rowOff>75293</xdr:rowOff>
    </xdr:to>
    <xdr:cxnSp macro="">
      <xdr:nvCxnSpPr>
        <xdr:cNvPr id="194" name="直線コネクタ 193"/>
        <xdr:cNvCxnSpPr/>
      </xdr:nvCxnSpPr>
      <xdr:spPr>
        <a:xfrm>
          <a:off x="2209800" y="9505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196" name="テキスト ボックス 195"/>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55</xdr:row>
      <xdr:rowOff>75293</xdr:rowOff>
    </xdr:to>
    <xdr:cxnSp macro="">
      <xdr:nvCxnSpPr>
        <xdr:cNvPr id="197" name="直線コネクタ 196"/>
        <xdr:cNvCxnSpPr/>
      </xdr:nvCxnSpPr>
      <xdr:spPr>
        <a:xfrm>
          <a:off x="1320800" y="93091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199" name="テキスト ボックス 198"/>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108149</xdr:rowOff>
    </xdr:from>
    <xdr:ext cx="762000" cy="259045"/>
    <xdr:sp macro="" textlink="">
      <xdr:nvSpPr>
        <xdr:cNvPr id="201" name="テキスト ボックス 200"/>
        <xdr:cNvSpPr txBox="1"/>
      </xdr:nvSpPr>
      <xdr:spPr>
        <a:xfrm>
          <a:off x="939800" y="936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46265</xdr:rowOff>
    </xdr:from>
    <xdr:to>
      <xdr:col>24</xdr:col>
      <xdr:colOff>76200</xdr:colOff>
      <xdr:row>55</xdr:row>
      <xdr:rowOff>147865</xdr:rowOff>
    </xdr:to>
    <xdr:sp macro="" textlink="">
      <xdr:nvSpPr>
        <xdr:cNvPr id="207" name="楕円 206"/>
        <xdr:cNvSpPr/>
      </xdr:nvSpPr>
      <xdr:spPr>
        <a:xfrm>
          <a:off x="4775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18342</xdr:rowOff>
    </xdr:from>
    <xdr:ext cx="762000" cy="259045"/>
    <xdr:sp macro="" textlink="">
      <xdr:nvSpPr>
        <xdr:cNvPr id="208" name="扶助費該当値テキスト"/>
        <xdr:cNvSpPr txBox="1"/>
      </xdr:nvSpPr>
      <xdr:spPr>
        <a:xfrm>
          <a:off x="4914900" y="94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9" name="楕円 208"/>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210" name="テキスト ボックス 209"/>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24493</xdr:rowOff>
    </xdr:from>
    <xdr:to>
      <xdr:col>15</xdr:col>
      <xdr:colOff>149225</xdr:colOff>
      <xdr:row>55</xdr:row>
      <xdr:rowOff>126093</xdr:rowOff>
    </xdr:to>
    <xdr:sp macro="" textlink="">
      <xdr:nvSpPr>
        <xdr:cNvPr id="211" name="楕円 210"/>
        <xdr:cNvSpPr/>
      </xdr:nvSpPr>
      <xdr:spPr>
        <a:xfrm>
          <a:off x="3048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110870</xdr:rowOff>
    </xdr:from>
    <xdr:ext cx="762000" cy="259045"/>
    <xdr:sp macro="" textlink="">
      <xdr:nvSpPr>
        <xdr:cNvPr id="212" name="テキスト ボックス 211"/>
        <xdr:cNvSpPr txBox="1"/>
      </xdr:nvSpPr>
      <xdr:spPr>
        <a:xfrm>
          <a:off x="2717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24493</xdr:rowOff>
    </xdr:from>
    <xdr:to>
      <xdr:col>11</xdr:col>
      <xdr:colOff>60325</xdr:colOff>
      <xdr:row>55</xdr:row>
      <xdr:rowOff>126093</xdr:rowOff>
    </xdr:to>
    <xdr:sp macro="" textlink="">
      <xdr:nvSpPr>
        <xdr:cNvPr id="213" name="楕円 212"/>
        <xdr:cNvSpPr/>
      </xdr:nvSpPr>
      <xdr:spPr>
        <a:xfrm>
          <a:off x="2159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110870</xdr:rowOff>
    </xdr:from>
    <xdr:ext cx="762000" cy="259045"/>
    <xdr:sp macro="" textlink="">
      <xdr:nvSpPr>
        <xdr:cNvPr id="214" name="テキスト ボックス 213"/>
        <xdr:cNvSpPr txBox="1"/>
      </xdr:nvSpPr>
      <xdr:spPr>
        <a:xfrm>
          <a:off x="1828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5" name="楕円 214"/>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6" name="テキスト ボックス 215"/>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類似団体を上回っている要因として、下水道処理区域を整備中である下水道事業会計への繰出金であり、資本費平準化債を調達し一般会計繰出金の抑制を図っているが、繰出金全体の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％を占めている。後期高齢者給付費、国民健康保険事業会計への繰出金も多額である。国民健康保険税の収納率も他の町税同様に収納率向上に努める。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58</xdr:row>
      <xdr:rowOff>104140</xdr:rowOff>
    </xdr:to>
    <xdr:cxnSp macro="">
      <xdr:nvCxnSpPr>
        <xdr:cNvPr id="249" name="直線コネクタ 248"/>
        <xdr:cNvCxnSpPr/>
      </xdr:nvCxnSpPr>
      <xdr:spPr>
        <a:xfrm>
          <a:off x="15671800" y="100330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50817</xdr:rowOff>
    </xdr:from>
    <xdr:ext cx="762000" cy="259045"/>
    <xdr:sp macro="" textlink="">
      <xdr:nvSpPr>
        <xdr:cNvPr id="250"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81280</xdr:rowOff>
    </xdr:from>
    <xdr:to>
      <xdr:col>78</xdr:col>
      <xdr:colOff>69850</xdr:colOff>
      <xdr:row>58</xdr:row>
      <xdr:rowOff>88900</xdr:rowOff>
    </xdr:to>
    <xdr:cxnSp macro="">
      <xdr:nvCxnSpPr>
        <xdr:cNvPr id="252" name="直線コネクタ 251"/>
        <xdr:cNvCxnSpPr/>
      </xdr:nvCxnSpPr>
      <xdr:spPr>
        <a:xfrm>
          <a:off x="14782800" y="10025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58</xdr:row>
      <xdr:rowOff>81280</xdr:rowOff>
    </xdr:to>
    <xdr:cxnSp macro="">
      <xdr:nvCxnSpPr>
        <xdr:cNvPr id="255" name="直線コネクタ 254"/>
        <xdr:cNvCxnSpPr/>
      </xdr:nvCxnSpPr>
      <xdr:spPr>
        <a:xfrm>
          <a:off x="13893800" y="99110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123207</xdr:rowOff>
    </xdr:from>
    <xdr:ext cx="762000" cy="259045"/>
    <xdr:sp macro="" textlink="">
      <xdr:nvSpPr>
        <xdr:cNvPr id="257" name="テキスト ボックス 256"/>
        <xdr:cNvSpPr txBox="1"/>
      </xdr:nvSpPr>
      <xdr:spPr>
        <a:xfrm>
          <a:off x="14401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58</xdr:row>
      <xdr:rowOff>27940</xdr:rowOff>
    </xdr:to>
    <xdr:cxnSp macro="">
      <xdr:nvCxnSpPr>
        <xdr:cNvPr id="258" name="直線コネクタ 257"/>
        <xdr:cNvCxnSpPr/>
      </xdr:nvCxnSpPr>
      <xdr:spPr>
        <a:xfrm flipV="1">
          <a:off x="13004800" y="9911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60" name="テキスト ボックス 259"/>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2" name="テキスト ボックス 261"/>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53340</xdr:rowOff>
    </xdr:from>
    <xdr:to>
      <xdr:col>82</xdr:col>
      <xdr:colOff>158750</xdr:colOff>
      <xdr:row>58</xdr:row>
      <xdr:rowOff>154940</xdr:rowOff>
    </xdr:to>
    <xdr:sp macro="" textlink="">
      <xdr:nvSpPr>
        <xdr:cNvPr id="268" name="楕円 267"/>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25417</xdr:rowOff>
    </xdr:from>
    <xdr:ext cx="762000" cy="259045"/>
    <xdr:sp macro="" textlink="">
      <xdr:nvSpPr>
        <xdr:cNvPr id="269" name="その他該当値テキスト"/>
        <xdr:cNvSpPr txBox="1"/>
      </xdr:nvSpPr>
      <xdr:spPr>
        <a:xfrm>
          <a:off x="16598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70" name="楕円 269"/>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71" name="テキスト ボックス 270"/>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30480</xdr:rowOff>
    </xdr:from>
    <xdr:to>
      <xdr:col>74</xdr:col>
      <xdr:colOff>31750</xdr:colOff>
      <xdr:row>58</xdr:row>
      <xdr:rowOff>132080</xdr:rowOff>
    </xdr:to>
    <xdr:sp macro="" textlink="">
      <xdr:nvSpPr>
        <xdr:cNvPr id="272" name="楕円 271"/>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116857</xdr:rowOff>
    </xdr:from>
    <xdr:ext cx="762000" cy="259045"/>
    <xdr:sp macro="" textlink="">
      <xdr:nvSpPr>
        <xdr:cNvPr id="273" name="テキスト ボックス 272"/>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74" name="楕円 273"/>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75" name="テキスト ボックス 274"/>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148590</xdr:rowOff>
    </xdr:from>
    <xdr:to>
      <xdr:col>65</xdr:col>
      <xdr:colOff>53975</xdr:colOff>
      <xdr:row>58</xdr:row>
      <xdr:rowOff>78740</xdr:rowOff>
    </xdr:to>
    <xdr:sp macro="" textlink="">
      <xdr:nvSpPr>
        <xdr:cNvPr id="276" name="楕円 275"/>
        <xdr:cNvSpPr/>
      </xdr:nvSpPr>
      <xdr:spPr>
        <a:xfrm>
          <a:off x="12954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63517</xdr:rowOff>
    </xdr:from>
    <xdr:ext cx="762000" cy="259045"/>
    <xdr:sp macro="" textlink="">
      <xdr:nvSpPr>
        <xdr:cNvPr id="277" name="テキスト ボックス 276"/>
        <xdr:cNvSpPr txBox="1"/>
      </xdr:nvSpPr>
      <xdr:spPr>
        <a:xfrm>
          <a:off x="12623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地方独立行政法人くらて病院への運営費負担金の減により、前年と比較して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ポイント減少したが、依然として補助費等に係る経常収支比率が類似団体平均を大きく上回っている。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その他の補助金についても、公平性、公正性及び透明性を確保し、補助金支出の適正化に努める。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49276</xdr:rowOff>
    </xdr:from>
    <xdr:to>
      <xdr:col>82</xdr:col>
      <xdr:colOff>107950</xdr:colOff>
      <xdr:row>38</xdr:row>
      <xdr:rowOff>81280</xdr:rowOff>
    </xdr:to>
    <xdr:cxnSp macro="">
      <xdr:nvCxnSpPr>
        <xdr:cNvPr id="307" name="直線コネクタ 306"/>
        <xdr:cNvCxnSpPr/>
      </xdr:nvCxnSpPr>
      <xdr:spPr>
        <a:xfrm flipV="1">
          <a:off x="15671800" y="656437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8"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81280</xdr:rowOff>
    </xdr:from>
    <xdr:to>
      <xdr:col>78</xdr:col>
      <xdr:colOff>69850</xdr:colOff>
      <xdr:row>39</xdr:row>
      <xdr:rowOff>1270</xdr:rowOff>
    </xdr:to>
    <xdr:cxnSp macro="">
      <xdr:nvCxnSpPr>
        <xdr:cNvPr id="310" name="直線コネクタ 309"/>
        <xdr:cNvCxnSpPr/>
      </xdr:nvCxnSpPr>
      <xdr:spPr>
        <a:xfrm flipV="1">
          <a:off x="14782800" y="6596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2" name="テキスト ボックス 311"/>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1270</xdr:rowOff>
    </xdr:from>
    <xdr:to>
      <xdr:col>73</xdr:col>
      <xdr:colOff>180975</xdr:colOff>
      <xdr:row>39</xdr:row>
      <xdr:rowOff>37846</xdr:rowOff>
    </xdr:to>
    <xdr:cxnSp macro="">
      <xdr:nvCxnSpPr>
        <xdr:cNvPr id="313" name="直線コネクタ 312"/>
        <xdr:cNvCxnSpPr/>
      </xdr:nvCxnSpPr>
      <xdr:spPr>
        <a:xfrm flipV="1">
          <a:off x="13893800" y="66878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15" name="テキスト ボックス 314"/>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37846</xdr:rowOff>
    </xdr:from>
    <xdr:to>
      <xdr:col>69</xdr:col>
      <xdr:colOff>92075</xdr:colOff>
      <xdr:row>39</xdr:row>
      <xdr:rowOff>60706</xdr:rowOff>
    </xdr:to>
    <xdr:cxnSp macro="">
      <xdr:nvCxnSpPr>
        <xdr:cNvPr id="316" name="直線コネクタ 315"/>
        <xdr:cNvCxnSpPr/>
      </xdr:nvCxnSpPr>
      <xdr:spPr>
        <a:xfrm flipV="1">
          <a:off x="13004800" y="67243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8" name="テキスト ボックス 317"/>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9" name="フローチャート: 判断 318"/>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0" name="テキスト ボックス 319"/>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169926</xdr:rowOff>
    </xdr:from>
    <xdr:to>
      <xdr:col>82</xdr:col>
      <xdr:colOff>158750</xdr:colOff>
      <xdr:row>38</xdr:row>
      <xdr:rowOff>100076</xdr:rowOff>
    </xdr:to>
    <xdr:sp macro="" textlink="">
      <xdr:nvSpPr>
        <xdr:cNvPr id="326" name="楕円 325"/>
        <xdr:cNvSpPr/>
      </xdr:nvSpPr>
      <xdr:spPr>
        <a:xfrm>
          <a:off x="16459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142003</xdr:rowOff>
    </xdr:from>
    <xdr:ext cx="762000" cy="259045"/>
    <xdr:sp macro="" textlink="">
      <xdr:nvSpPr>
        <xdr:cNvPr id="327" name="補助費等該当値テキスト"/>
        <xdr:cNvSpPr txBox="1"/>
      </xdr:nvSpPr>
      <xdr:spPr>
        <a:xfrm>
          <a:off x="16598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28" name="楕円 327"/>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29" name="テキスト ボックス 328"/>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121920</xdr:rowOff>
    </xdr:from>
    <xdr:to>
      <xdr:col>74</xdr:col>
      <xdr:colOff>31750</xdr:colOff>
      <xdr:row>39</xdr:row>
      <xdr:rowOff>52070</xdr:rowOff>
    </xdr:to>
    <xdr:sp macro="" textlink="">
      <xdr:nvSpPr>
        <xdr:cNvPr id="330" name="楕円 329"/>
        <xdr:cNvSpPr/>
      </xdr:nvSpPr>
      <xdr:spPr>
        <a:xfrm>
          <a:off x="14732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36847</xdr:rowOff>
    </xdr:from>
    <xdr:ext cx="762000" cy="259045"/>
    <xdr:sp macro="" textlink="">
      <xdr:nvSpPr>
        <xdr:cNvPr id="331" name="テキスト ボックス 330"/>
        <xdr:cNvSpPr txBox="1"/>
      </xdr:nvSpPr>
      <xdr:spPr>
        <a:xfrm>
          <a:off x="14401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158496</xdr:rowOff>
    </xdr:from>
    <xdr:to>
      <xdr:col>69</xdr:col>
      <xdr:colOff>142875</xdr:colOff>
      <xdr:row>39</xdr:row>
      <xdr:rowOff>88646</xdr:rowOff>
    </xdr:to>
    <xdr:sp macro="" textlink="">
      <xdr:nvSpPr>
        <xdr:cNvPr id="332" name="楕円 331"/>
        <xdr:cNvSpPr/>
      </xdr:nvSpPr>
      <xdr:spPr>
        <a:xfrm>
          <a:off x="13843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73423</xdr:rowOff>
    </xdr:from>
    <xdr:ext cx="762000" cy="259045"/>
    <xdr:sp macro="" textlink="">
      <xdr:nvSpPr>
        <xdr:cNvPr id="333" name="テキスト ボックス 332"/>
        <xdr:cNvSpPr txBox="1"/>
      </xdr:nvSpPr>
      <xdr:spPr>
        <a:xfrm>
          <a:off x="13512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9906</xdr:rowOff>
    </xdr:from>
    <xdr:to>
      <xdr:col>65</xdr:col>
      <xdr:colOff>53975</xdr:colOff>
      <xdr:row>39</xdr:row>
      <xdr:rowOff>111506</xdr:rowOff>
    </xdr:to>
    <xdr:sp macro="" textlink="">
      <xdr:nvSpPr>
        <xdr:cNvPr id="334" name="楕円 333"/>
        <xdr:cNvSpPr/>
      </xdr:nvSpPr>
      <xdr:spPr>
        <a:xfrm>
          <a:off x="12954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96283</xdr:rowOff>
    </xdr:from>
    <xdr:ext cx="762000" cy="259045"/>
    <xdr:sp macro="" textlink="">
      <xdr:nvSpPr>
        <xdr:cNvPr id="335" name="テキスト ボックス 334"/>
        <xdr:cNvSpPr txBox="1"/>
      </xdr:nvSpPr>
      <xdr:spPr>
        <a:xfrm>
          <a:off x="126238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長期債償還利子の減額等により、前年と比較して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ポイント減少したが、類似団体平均を上回っている。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本町の財政規模並びに実質公債費比率等への影響を勘案しながらより一層計画性のある起債発行に努める。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58420</xdr:rowOff>
    </xdr:from>
    <xdr:to>
      <xdr:col>24</xdr:col>
      <xdr:colOff>25400</xdr:colOff>
      <xdr:row>78</xdr:row>
      <xdr:rowOff>62992</xdr:rowOff>
    </xdr:to>
    <xdr:cxnSp macro="">
      <xdr:nvCxnSpPr>
        <xdr:cNvPr id="365" name="直線コネクタ 364"/>
        <xdr:cNvCxnSpPr/>
      </xdr:nvCxnSpPr>
      <xdr:spPr>
        <a:xfrm flipV="1">
          <a:off x="3987800" y="134315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65278</xdr:rowOff>
    </xdr:from>
    <xdr:to>
      <xdr:col>19</xdr:col>
      <xdr:colOff>187325</xdr:colOff>
      <xdr:row>78</xdr:row>
      <xdr:rowOff>62992</xdr:rowOff>
    </xdr:to>
    <xdr:cxnSp macro="">
      <xdr:nvCxnSpPr>
        <xdr:cNvPr id="368" name="直線コネクタ 367"/>
        <xdr:cNvCxnSpPr/>
      </xdr:nvCxnSpPr>
      <xdr:spPr>
        <a:xfrm>
          <a:off x="3098800" y="1326692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0" name="テキスト ボックス 369"/>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37846</xdr:rowOff>
    </xdr:from>
    <xdr:to>
      <xdr:col>15</xdr:col>
      <xdr:colOff>98425</xdr:colOff>
      <xdr:row>77</xdr:row>
      <xdr:rowOff>65278</xdr:rowOff>
    </xdr:to>
    <xdr:cxnSp macro="">
      <xdr:nvCxnSpPr>
        <xdr:cNvPr id="371" name="直線コネクタ 370"/>
        <xdr:cNvCxnSpPr/>
      </xdr:nvCxnSpPr>
      <xdr:spPr>
        <a:xfrm>
          <a:off x="2209800" y="132394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145287</xdr:rowOff>
    </xdr:from>
    <xdr:to>
      <xdr:col>11</xdr:col>
      <xdr:colOff>9525</xdr:colOff>
      <xdr:row>77</xdr:row>
      <xdr:rowOff>37846</xdr:rowOff>
    </xdr:to>
    <xdr:cxnSp macro="">
      <xdr:nvCxnSpPr>
        <xdr:cNvPr id="374" name="直線コネクタ 373"/>
        <xdr:cNvCxnSpPr/>
      </xdr:nvCxnSpPr>
      <xdr:spPr>
        <a:xfrm>
          <a:off x="1320800" y="13175487"/>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6" name="テキスト ボックス 375"/>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7" name="フローチャート: 判断 376"/>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109999</xdr:rowOff>
    </xdr:from>
    <xdr:ext cx="762000" cy="259045"/>
    <xdr:sp macro="" textlink="">
      <xdr:nvSpPr>
        <xdr:cNvPr id="378" name="テキスト ボックス 377"/>
        <xdr:cNvSpPr txBox="1"/>
      </xdr:nvSpPr>
      <xdr:spPr>
        <a:xfrm>
          <a:off x="939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xdr:rowOff>
    </xdr:from>
    <xdr:to>
      <xdr:col>24</xdr:col>
      <xdr:colOff>76200</xdr:colOff>
      <xdr:row>78</xdr:row>
      <xdr:rowOff>109220</xdr:rowOff>
    </xdr:to>
    <xdr:sp macro="" textlink="">
      <xdr:nvSpPr>
        <xdr:cNvPr id="384" name="楕円 383"/>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151147</xdr:rowOff>
    </xdr:from>
    <xdr:ext cx="762000" cy="259045"/>
    <xdr:sp macro="" textlink="">
      <xdr:nvSpPr>
        <xdr:cNvPr id="385" name="公債費該当値テキスト"/>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12192</xdr:rowOff>
    </xdr:from>
    <xdr:to>
      <xdr:col>20</xdr:col>
      <xdr:colOff>38100</xdr:colOff>
      <xdr:row>78</xdr:row>
      <xdr:rowOff>113792</xdr:rowOff>
    </xdr:to>
    <xdr:sp macro="" textlink="">
      <xdr:nvSpPr>
        <xdr:cNvPr id="386" name="楕円 385"/>
        <xdr:cNvSpPr/>
      </xdr:nvSpPr>
      <xdr:spPr>
        <a:xfrm>
          <a:off x="3937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98569</xdr:rowOff>
    </xdr:from>
    <xdr:ext cx="736600" cy="259045"/>
    <xdr:sp macro="" textlink="">
      <xdr:nvSpPr>
        <xdr:cNvPr id="387" name="テキスト ボックス 386"/>
        <xdr:cNvSpPr txBox="1"/>
      </xdr:nvSpPr>
      <xdr:spPr>
        <a:xfrm>
          <a:off x="3606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xdr:rowOff>
    </xdr:from>
    <xdr:to>
      <xdr:col>15</xdr:col>
      <xdr:colOff>149225</xdr:colOff>
      <xdr:row>77</xdr:row>
      <xdr:rowOff>116078</xdr:rowOff>
    </xdr:to>
    <xdr:sp macro="" textlink="">
      <xdr:nvSpPr>
        <xdr:cNvPr id="388" name="楕円 387"/>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89" name="テキスト ボックス 388"/>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158496</xdr:rowOff>
    </xdr:from>
    <xdr:to>
      <xdr:col>11</xdr:col>
      <xdr:colOff>60325</xdr:colOff>
      <xdr:row>77</xdr:row>
      <xdr:rowOff>88646</xdr:rowOff>
    </xdr:to>
    <xdr:sp macro="" textlink="">
      <xdr:nvSpPr>
        <xdr:cNvPr id="390" name="楕円 389"/>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98823</xdr:rowOff>
    </xdr:from>
    <xdr:ext cx="762000" cy="259045"/>
    <xdr:sp macro="" textlink="">
      <xdr:nvSpPr>
        <xdr:cNvPr id="391" name="テキスト ボックス 390"/>
        <xdr:cNvSpPr txBox="1"/>
      </xdr:nvSpPr>
      <xdr:spPr>
        <a:xfrm>
          <a:off x="1828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94487</xdr:rowOff>
    </xdr:from>
    <xdr:to>
      <xdr:col>6</xdr:col>
      <xdr:colOff>171450</xdr:colOff>
      <xdr:row>77</xdr:row>
      <xdr:rowOff>24637</xdr:rowOff>
    </xdr:to>
    <xdr:sp macro="" textlink="">
      <xdr:nvSpPr>
        <xdr:cNvPr id="392" name="楕円 391"/>
        <xdr:cNvSpPr/>
      </xdr:nvSpPr>
      <xdr:spPr>
        <a:xfrm>
          <a:off x="1270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34815</xdr:rowOff>
    </xdr:from>
    <xdr:ext cx="762000" cy="259045"/>
    <xdr:sp macro="" textlink="">
      <xdr:nvSpPr>
        <xdr:cNvPr id="393" name="テキスト ボックス 392"/>
        <xdr:cNvSpPr txBox="1"/>
      </xdr:nvSpPr>
      <xdr:spPr>
        <a:xfrm>
          <a:off x="939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以外の経常収支比率は、類似団体平均を上回っている。その要因としては、くらて病院への運営費負担金や、繰出金が多額であるためである。歳入では経常一般財源である町税等の収納率の向上、歳出については経常経費の削減、補助費等の適正化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48623</xdr:rowOff>
    </xdr:from>
    <xdr:to>
      <xdr:col>82</xdr:col>
      <xdr:colOff>107950</xdr:colOff>
      <xdr:row>78</xdr:row>
      <xdr:rowOff>71482</xdr:rowOff>
    </xdr:to>
    <xdr:cxnSp macro="">
      <xdr:nvCxnSpPr>
        <xdr:cNvPr id="428" name="直線コネクタ 427"/>
        <xdr:cNvCxnSpPr/>
      </xdr:nvCxnSpPr>
      <xdr:spPr>
        <a:xfrm>
          <a:off x="15671800" y="1342172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55171</xdr:rowOff>
    </xdr:from>
    <xdr:ext cx="762000" cy="259045"/>
    <xdr:sp macro="" textlink="">
      <xdr:nvSpPr>
        <xdr:cNvPr id="429" name="公債費以外平均値テキスト"/>
        <xdr:cNvSpPr txBox="1"/>
      </xdr:nvSpPr>
      <xdr:spPr>
        <a:xfrm>
          <a:off x="16598900" y="1308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48623</xdr:rowOff>
    </xdr:from>
    <xdr:to>
      <xdr:col>78</xdr:col>
      <xdr:colOff>69850</xdr:colOff>
      <xdr:row>79</xdr:row>
      <xdr:rowOff>1270</xdr:rowOff>
    </xdr:to>
    <xdr:cxnSp macro="">
      <xdr:nvCxnSpPr>
        <xdr:cNvPr id="431" name="直線コネクタ 430"/>
        <xdr:cNvCxnSpPr/>
      </xdr:nvCxnSpPr>
      <xdr:spPr>
        <a:xfrm flipV="1">
          <a:off x="14782800" y="13421723"/>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121029</xdr:rowOff>
    </xdr:from>
    <xdr:ext cx="736600" cy="259045"/>
    <xdr:sp macro="" textlink="">
      <xdr:nvSpPr>
        <xdr:cNvPr id="433" name="テキスト ボックス 432"/>
        <xdr:cNvSpPr txBox="1"/>
      </xdr:nvSpPr>
      <xdr:spPr>
        <a:xfrm>
          <a:off x="15290800" y="1297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100874</xdr:rowOff>
    </xdr:from>
    <xdr:to>
      <xdr:col>73</xdr:col>
      <xdr:colOff>180975</xdr:colOff>
      <xdr:row>79</xdr:row>
      <xdr:rowOff>1270</xdr:rowOff>
    </xdr:to>
    <xdr:cxnSp macro="">
      <xdr:nvCxnSpPr>
        <xdr:cNvPr id="434" name="直線コネクタ 433"/>
        <xdr:cNvCxnSpPr/>
      </xdr:nvCxnSpPr>
      <xdr:spPr>
        <a:xfrm>
          <a:off x="13893800" y="1347397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6" name="テキスト ボックス 435"/>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100874</xdr:rowOff>
    </xdr:from>
    <xdr:to>
      <xdr:col>69</xdr:col>
      <xdr:colOff>92075</xdr:colOff>
      <xdr:row>78</xdr:row>
      <xdr:rowOff>140063</xdr:rowOff>
    </xdr:to>
    <xdr:cxnSp macro="">
      <xdr:nvCxnSpPr>
        <xdr:cNvPr id="437" name="直線コネクタ 436"/>
        <xdr:cNvCxnSpPr/>
      </xdr:nvCxnSpPr>
      <xdr:spPr>
        <a:xfrm flipV="1">
          <a:off x="13004800" y="134739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88372</xdr:rowOff>
    </xdr:from>
    <xdr:ext cx="762000" cy="259045"/>
    <xdr:sp macro="" textlink="">
      <xdr:nvSpPr>
        <xdr:cNvPr id="439" name="テキスト ボックス 438"/>
        <xdr:cNvSpPr txBox="1"/>
      </xdr:nvSpPr>
      <xdr:spPr>
        <a:xfrm>
          <a:off x="13512800" y="129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0" name="フローチャート: 判断 439"/>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23058</xdr:rowOff>
    </xdr:from>
    <xdr:ext cx="762000" cy="259045"/>
    <xdr:sp macro="" textlink="">
      <xdr:nvSpPr>
        <xdr:cNvPr id="441" name="テキスト ボックス 440"/>
        <xdr:cNvSpPr txBox="1"/>
      </xdr:nvSpPr>
      <xdr:spPr>
        <a:xfrm>
          <a:off x="12623800" y="128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20682</xdr:rowOff>
    </xdr:from>
    <xdr:to>
      <xdr:col>82</xdr:col>
      <xdr:colOff>158750</xdr:colOff>
      <xdr:row>78</xdr:row>
      <xdr:rowOff>122282</xdr:rowOff>
    </xdr:to>
    <xdr:sp macro="" textlink="">
      <xdr:nvSpPr>
        <xdr:cNvPr id="447" name="楕円 446"/>
        <xdr:cNvSpPr/>
      </xdr:nvSpPr>
      <xdr:spPr>
        <a:xfrm>
          <a:off x="16459200" y="133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164209</xdr:rowOff>
    </xdr:from>
    <xdr:ext cx="762000" cy="259045"/>
    <xdr:sp macro="" textlink="">
      <xdr:nvSpPr>
        <xdr:cNvPr id="448" name="公債費以外該当値テキスト"/>
        <xdr:cNvSpPr txBox="1"/>
      </xdr:nvSpPr>
      <xdr:spPr>
        <a:xfrm>
          <a:off x="165989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169273</xdr:rowOff>
    </xdr:from>
    <xdr:to>
      <xdr:col>78</xdr:col>
      <xdr:colOff>120650</xdr:colOff>
      <xdr:row>78</xdr:row>
      <xdr:rowOff>99423</xdr:rowOff>
    </xdr:to>
    <xdr:sp macro="" textlink="">
      <xdr:nvSpPr>
        <xdr:cNvPr id="449" name="楕円 448"/>
        <xdr:cNvSpPr/>
      </xdr:nvSpPr>
      <xdr:spPr>
        <a:xfrm>
          <a:off x="15621000" y="133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84200</xdr:rowOff>
    </xdr:from>
    <xdr:ext cx="736600" cy="259045"/>
    <xdr:sp macro="" textlink="">
      <xdr:nvSpPr>
        <xdr:cNvPr id="450" name="テキスト ボックス 449"/>
        <xdr:cNvSpPr txBox="1"/>
      </xdr:nvSpPr>
      <xdr:spPr>
        <a:xfrm>
          <a:off x="15290800" y="13457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121920</xdr:rowOff>
    </xdr:from>
    <xdr:to>
      <xdr:col>74</xdr:col>
      <xdr:colOff>31750</xdr:colOff>
      <xdr:row>79</xdr:row>
      <xdr:rowOff>52070</xdr:rowOff>
    </xdr:to>
    <xdr:sp macro="" textlink="">
      <xdr:nvSpPr>
        <xdr:cNvPr id="451" name="楕円 450"/>
        <xdr:cNvSpPr/>
      </xdr:nvSpPr>
      <xdr:spPr>
        <a:xfrm>
          <a:off x="14732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36847</xdr:rowOff>
    </xdr:from>
    <xdr:ext cx="762000" cy="259045"/>
    <xdr:sp macro="" textlink="">
      <xdr:nvSpPr>
        <xdr:cNvPr id="452" name="テキスト ボックス 451"/>
        <xdr:cNvSpPr txBox="1"/>
      </xdr:nvSpPr>
      <xdr:spPr>
        <a:xfrm>
          <a:off x="14401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50074</xdr:rowOff>
    </xdr:from>
    <xdr:to>
      <xdr:col>69</xdr:col>
      <xdr:colOff>142875</xdr:colOff>
      <xdr:row>78</xdr:row>
      <xdr:rowOff>151674</xdr:rowOff>
    </xdr:to>
    <xdr:sp macro="" textlink="">
      <xdr:nvSpPr>
        <xdr:cNvPr id="453" name="楕円 452"/>
        <xdr:cNvSpPr/>
      </xdr:nvSpPr>
      <xdr:spPr>
        <a:xfrm>
          <a:off x="138430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136451</xdr:rowOff>
    </xdr:from>
    <xdr:ext cx="762000" cy="259045"/>
    <xdr:sp macro="" textlink="">
      <xdr:nvSpPr>
        <xdr:cNvPr id="454" name="テキスト ボックス 453"/>
        <xdr:cNvSpPr txBox="1"/>
      </xdr:nvSpPr>
      <xdr:spPr>
        <a:xfrm>
          <a:off x="13512800" y="1350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89263</xdr:rowOff>
    </xdr:from>
    <xdr:to>
      <xdr:col>65</xdr:col>
      <xdr:colOff>53975</xdr:colOff>
      <xdr:row>79</xdr:row>
      <xdr:rowOff>19413</xdr:rowOff>
    </xdr:to>
    <xdr:sp macro="" textlink="">
      <xdr:nvSpPr>
        <xdr:cNvPr id="455" name="楕円 454"/>
        <xdr:cNvSpPr/>
      </xdr:nvSpPr>
      <xdr:spPr>
        <a:xfrm>
          <a:off x="129540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4190</xdr:rowOff>
    </xdr:from>
    <xdr:ext cx="762000" cy="259045"/>
    <xdr:sp macro="" textlink="">
      <xdr:nvSpPr>
        <xdr:cNvPr id="456" name="テキスト ボックス 455"/>
        <xdr:cNvSpPr txBox="1"/>
      </xdr:nvSpPr>
      <xdr:spPr>
        <a:xfrm>
          <a:off x="12623800" y="1354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91953</xdr:rowOff>
    </xdr:from>
    <xdr:to>
      <xdr:col>29</xdr:col>
      <xdr:colOff>127000</xdr:colOff>
      <xdr:row>18</xdr:row>
      <xdr:rowOff>127419</xdr:rowOff>
    </xdr:to>
    <xdr:cxnSp macro="">
      <xdr:nvCxnSpPr>
        <xdr:cNvPr id="52" name="直線コネクタ 51"/>
        <xdr:cNvCxnSpPr/>
      </xdr:nvCxnSpPr>
      <xdr:spPr bwMode="auto">
        <a:xfrm flipV="1">
          <a:off x="5003800" y="3225678"/>
          <a:ext cx="647700" cy="35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96444</xdr:rowOff>
    </xdr:from>
    <xdr:ext cx="762000" cy="259045"/>
    <xdr:sp macro="" textlink="">
      <xdr:nvSpPr>
        <xdr:cNvPr id="53" name="人口1人当たり決算額の推移平均値テキスト130"/>
        <xdr:cNvSpPr txBox="1"/>
      </xdr:nvSpPr>
      <xdr:spPr>
        <a:xfrm>
          <a:off x="5740400" y="2715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114634</xdr:rowOff>
    </xdr:from>
    <xdr:to>
      <xdr:col>26</xdr:col>
      <xdr:colOff>50800</xdr:colOff>
      <xdr:row>18</xdr:row>
      <xdr:rowOff>127419</xdr:rowOff>
    </xdr:to>
    <xdr:cxnSp macro="">
      <xdr:nvCxnSpPr>
        <xdr:cNvPr id="55" name="直線コネクタ 54"/>
        <xdr:cNvCxnSpPr/>
      </xdr:nvCxnSpPr>
      <xdr:spPr bwMode="auto">
        <a:xfrm>
          <a:off x="4305300" y="3248359"/>
          <a:ext cx="698500" cy="12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49701</xdr:rowOff>
    </xdr:from>
    <xdr:ext cx="736600" cy="259045"/>
    <xdr:sp macro="" textlink="">
      <xdr:nvSpPr>
        <xdr:cNvPr id="57" name="テキスト ボックス 56"/>
        <xdr:cNvSpPr txBox="1"/>
      </xdr:nvSpPr>
      <xdr:spPr>
        <a:xfrm>
          <a:off x="4622800" y="2669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114634</xdr:rowOff>
    </xdr:from>
    <xdr:to>
      <xdr:col>22</xdr:col>
      <xdr:colOff>114300</xdr:colOff>
      <xdr:row>18</xdr:row>
      <xdr:rowOff>126129</xdr:rowOff>
    </xdr:to>
    <xdr:cxnSp macro="">
      <xdr:nvCxnSpPr>
        <xdr:cNvPr id="58" name="直線コネクタ 57"/>
        <xdr:cNvCxnSpPr/>
      </xdr:nvCxnSpPr>
      <xdr:spPr bwMode="auto">
        <a:xfrm flipV="1">
          <a:off x="3606800" y="3248359"/>
          <a:ext cx="698500" cy="11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78048</xdr:rowOff>
    </xdr:from>
    <xdr:ext cx="762000" cy="259045"/>
    <xdr:sp macro="" textlink="">
      <xdr:nvSpPr>
        <xdr:cNvPr id="60" name="テキスト ボックス 59"/>
        <xdr:cNvSpPr txBox="1"/>
      </xdr:nvSpPr>
      <xdr:spPr>
        <a:xfrm>
          <a:off x="3924300" y="269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74955</xdr:rowOff>
    </xdr:from>
    <xdr:to>
      <xdr:col>18</xdr:col>
      <xdr:colOff>177800</xdr:colOff>
      <xdr:row>18</xdr:row>
      <xdr:rowOff>126129</xdr:rowOff>
    </xdr:to>
    <xdr:cxnSp macro="">
      <xdr:nvCxnSpPr>
        <xdr:cNvPr id="61" name="直線コネクタ 60"/>
        <xdr:cNvCxnSpPr/>
      </xdr:nvCxnSpPr>
      <xdr:spPr bwMode="auto">
        <a:xfrm>
          <a:off x="2908300" y="3208680"/>
          <a:ext cx="698500" cy="51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101120</xdr:rowOff>
    </xdr:from>
    <xdr:ext cx="762000" cy="259045"/>
    <xdr:sp macro="" textlink="">
      <xdr:nvSpPr>
        <xdr:cNvPr id="63" name="テキスト ボックス 62"/>
        <xdr:cNvSpPr txBox="1"/>
      </xdr:nvSpPr>
      <xdr:spPr>
        <a:xfrm>
          <a:off x="32258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112044</xdr:rowOff>
    </xdr:from>
    <xdr:ext cx="762000" cy="259045"/>
    <xdr:sp macro="" textlink="">
      <xdr:nvSpPr>
        <xdr:cNvPr id="65" name="テキスト ボックス 64"/>
        <xdr:cNvSpPr txBox="1"/>
      </xdr:nvSpPr>
      <xdr:spPr>
        <a:xfrm>
          <a:off x="25273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41153</xdr:rowOff>
    </xdr:from>
    <xdr:to>
      <xdr:col>29</xdr:col>
      <xdr:colOff>177800</xdr:colOff>
      <xdr:row>18</xdr:row>
      <xdr:rowOff>142753</xdr:rowOff>
    </xdr:to>
    <xdr:sp macro="" textlink="">
      <xdr:nvSpPr>
        <xdr:cNvPr id="71" name="楕円 70"/>
        <xdr:cNvSpPr/>
      </xdr:nvSpPr>
      <xdr:spPr bwMode="auto">
        <a:xfrm>
          <a:off x="5600700" y="3174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13230</xdr:rowOff>
    </xdr:from>
    <xdr:ext cx="762000" cy="259045"/>
    <xdr:sp macro="" textlink="">
      <xdr:nvSpPr>
        <xdr:cNvPr id="72" name="人口1人当たり決算額の推移該当値テキスト130"/>
        <xdr:cNvSpPr txBox="1"/>
      </xdr:nvSpPr>
      <xdr:spPr>
        <a:xfrm>
          <a:off x="5740400" y="314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76619</xdr:rowOff>
    </xdr:from>
    <xdr:to>
      <xdr:col>26</xdr:col>
      <xdr:colOff>101600</xdr:colOff>
      <xdr:row>19</xdr:row>
      <xdr:rowOff>6769</xdr:rowOff>
    </xdr:to>
    <xdr:sp macro="" textlink="">
      <xdr:nvSpPr>
        <xdr:cNvPr id="73" name="楕円 72"/>
        <xdr:cNvSpPr/>
      </xdr:nvSpPr>
      <xdr:spPr bwMode="auto">
        <a:xfrm>
          <a:off x="4953000" y="3210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162996</xdr:rowOff>
    </xdr:from>
    <xdr:ext cx="736600" cy="259045"/>
    <xdr:sp macro="" textlink="">
      <xdr:nvSpPr>
        <xdr:cNvPr id="74" name="テキスト ボックス 73"/>
        <xdr:cNvSpPr txBox="1"/>
      </xdr:nvSpPr>
      <xdr:spPr>
        <a:xfrm>
          <a:off x="4622800" y="329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63834</xdr:rowOff>
    </xdr:from>
    <xdr:to>
      <xdr:col>22</xdr:col>
      <xdr:colOff>165100</xdr:colOff>
      <xdr:row>18</xdr:row>
      <xdr:rowOff>165434</xdr:rowOff>
    </xdr:to>
    <xdr:sp macro="" textlink="">
      <xdr:nvSpPr>
        <xdr:cNvPr id="75" name="楕円 74"/>
        <xdr:cNvSpPr/>
      </xdr:nvSpPr>
      <xdr:spPr bwMode="auto">
        <a:xfrm>
          <a:off x="4254500" y="3197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150211</xdr:rowOff>
    </xdr:from>
    <xdr:ext cx="762000" cy="259045"/>
    <xdr:sp macro="" textlink="">
      <xdr:nvSpPr>
        <xdr:cNvPr id="76" name="テキスト ボックス 75"/>
        <xdr:cNvSpPr txBox="1"/>
      </xdr:nvSpPr>
      <xdr:spPr>
        <a:xfrm>
          <a:off x="3924300" y="328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75329</xdr:rowOff>
    </xdr:from>
    <xdr:to>
      <xdr:col>19</xdr:col>
      <xdr:colOff>38100</xdr:colOff>
      <xdr:row>19</xdr:row>
      <xdr:rowOff>5479</xdr:rowOff>
    </xdr:to>
    <xdr:sp macro="" textlink="">
      <xdr:nvSpPr>
        <xdr:cNvPr id="77" name="楕円 76"/>
        <xdr:cNvSpPr/>
      </xdr:nvSpPr>
      <xdr:spPr bwMode="auto">
        <a:xfrm>
          <a:off x="3556000" y="3209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161706</xdr:rowOff>
    </xdr:from>
    <xdr:ext cx="762000" cy="259045"/>
    <xdr:sp macro="" textlink="">
      <xdr:nvSpPr>
        <xdr:cNvPr id="78" name="テキスト ボックス 77"/>
        <xdr:cNvSpPr txBox="1"/>
      </xdr:nvSpPr>
      <xdr:spPr>
        <a:xfrm>
          <a:off x="3225800" y="3295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24155</xdr:rowOff>
    </xdr:from>
    <xdr:to>
      <xdr:col>15</xdr:col>
      <xdr:colOff>101600</xdr:colOff>
      <xdr:row>18</xdr:row>
      <xdr:rowOff>125755</xdr:rowOff>
    </xdr:to>
    <xdr:sp macro="" textlink="">
      <xdr:nvSpPr>
        <xdr:cNvPr id="79" name="楕円 78"/>
        <xdr:cNvSpPr/>
      </xdr:nvSpPr>
      <xdr:spPr bwMode="auto">
        <a:xfrm>
          <a:off x="2857500" y="3157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110533</xdr:rowOff>
    </xdr:from>
    <xdr:ext cx="762000" cy="259045"/>
    <xdr:sp macro="" textlink="">
      <xdr:nvSpPr>
        <xdr:cNvPr id="80" name="テキスト ボックス 79"/>
        <xdr:cNvSpPr txBox="1"/>
      </xdr:nvSpPr>
      <xdr:spPr>
        <a:xfrm>
          <a:off x="2527300" y="3244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155175</xdr:rowOff>
    </xdr:from>
    <xdr:to>
      <xdr:col>29</xdr:col>
      <xdr:colOff>127000</xdr:colOff>
      <xdr:row>35</xdr:row>
      <xdr:rowOff>163233</xdr:rowOff>
    </xdr:to>
    <xdr:cxnSp macro="">
      <xdr:nvCxnSpPr>
        <xdr:cNvPr id="113" name="直線コネクタ 112"/>
        <xdr:cNvCxnSpPr/>
      </xdr:nvCxnSpPr>
      <xdr:spPr bwMode="auto">
        <a:xfrm flipV="1">
          <a:off x="5003800" y="6765525"/>
          <a:ext cx="647700" cy="8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139952</xdr:rowOff>
    </xdr:from>
    <xdr:ext cx="762000" cy="259045"/>
    <xdr:sp macro="" textlink="">
      <xdr:nvSpPr>
        <xdr:cNvPr id="114" name="人口1人当たり決算額の推移平均値テキスト445"/>
        <xdr:cNvSpPr txBox="1"/>
      </xdr:nvSpPr>
      <xdr:spPr>
        <a:xfrm>
          <a:off x="5740400" y="6750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163233</xdr:rowOff>
    </xdr:from>
    <xdr:to>
      <xdr:col>26</xdr:col>
      <xdr:colOff>50800</xdr:colOff>
      <xdr:row>35</xdr:row>
      <xdr:rowOff>170796</xdr:rowOff>
    </xdr:to>
    <xdr:cxnSp macro="">
      <xdr:nvCxnSpPr>
        <xdr:cNvPr id="116" name="直線コネクタ 115"/>
        <xdr:cNvCxnSpPr/>
      </xdr:nvCxnSpPr>
      <xdr:spPr bwMode="auto">
        <a:xfrm flipV="1">
          <a:off x="4305300" y="6773583"/>
          <a:ext cx="698500" cy="7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226985</xdr:rowOff>
    </xdr:from>
    <xdr:ext cx="736600" cy="259045"/>
    <xdr:sp macro="" textlink="">
      <xdr:nvSpPr>
        <xdr:cNvPr id="118" name="テキスト ボックス 117"/>
        <xdr:cNvSpPr txBox="1"/>
      </xdr:nvSpPr>
      <xdr:spPr>
        <a:xfrm>
          <a:off x="4622800" y="6837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170796</xdr:rowOff>
    </xdr:from>
    <xdr:to>
      <xdr:col>22</xdr:col>
      <xdr:colOff>114300</xdr:colOff>
      <xdr:row>35</xdr:row>
      <xdr:rowOff>194837</xdr:rowOff>
    </xdr:to>
    <xdr:cxnSp macro="">
      <xdr:nvCxnSpPr>
        <xdr:cNvPr id="119" name="直線コネクタ 118"/>
        <xdr:cNvCxnSpPr/>
      </xdr:nvCxnSpPr>
      <xdr:spPr bwMode="auto">
        <a:xfrm flipV="1">
          <a:off x="3606800" y="6781146"/>
          <a:ext cx="698500" cy="24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222928</xdr:rowOff>
    </xdr:from>
    <xdr:ext cx="762000" cy="259045"/>
    <xdr:sp macro="" textlink="">
      <xdr:nvSpPr>
        <xdr:cNvPr id="121" name="テキスト ボックス 120"/>
        <xdr:cNvSpPr txBox="1"/>
      </xdr:nvSpPr>
      <xdr:spPr>
        <a:xfrm>
          <a:off x="3924300" y="683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189923</xdr:rowOff>
    </xdr:from>
    <xdr:to>
      <xdr:col>18</xdr:col>
      <xdr:colOff>177800</xdr:colOff>
      <xdr:row>35</xdr:row>
      <xdr:rowOff>194837</xdr:rowOff>
    </xdr:to>
    <xdr:cxnSp macro="">
      <xdr:nvCxnSpPr>
        <xdr:cNvPr id="122" name="直線コネクタ 121"/>
        <xdr:cNvCxnSpPr/>
      </xdr:nvCxnSpPr>
      <xdr:spPr bwMode="auto">
        <a:xfrm>
          <a:off x="2908300" y="6800273"/>
          <a:ext cx="698500" cy="4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245451</xdr:rowOff>
    </xdr:from>
    <xdr:ext cx="762000" cy="259045"/>
    <xdr:sp macro="" textlink="">
      <xdr:nvSpPr>
        <xdr:cNvPr id="124" name="テキスト ボックス 123"/>
        <xdr:cNvSpPr txBox="1"/>
      </xdr:nvSpPr>
      <xdr:spPr>
        <a:xfrm>
          <a:off x="32258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232135</xdr:rowOff>
    </xdr:from>
    <xdr:ext cx="762000" cy="259045"/>
    <xdr:sp macro="" textlink="">
      <xdr:nvSpPr>
        <xdr:cNvPr id="126" name="テキスト ボックス 125"/>
        <xdr:cNvSpPr txBox="1"/>
      </xdr:nvSpPr>
      <xdr:spPr>
        <a:xfrm>
          <a:off x="2527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104375</xdr:rowOff>
    </xdr:from>
    <xdr:to>
      <xdr:col>29</xdr:col>
      <xdr:colOff>177800</xdr:colOff>
      <xdr:row>35</xdr:row>
      <xdr:rowOff>205975</xdr:rowOff>
    </xdr:to>
    <xdr:sp macro="" textlink="">
      <xdr:nvSpPr>
        <xdr:cNvPr id="132" name="楕円 131"/>
        <xdr:cNvSpPr/>
      </xdr:nvSpPr>
      <xdr:spPr bwMode="auto">
        <a:xfrm>
          <a:off x="5600700" y="6714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292352</xdr:rowOff>
    </xdr:from>
    <xdr:ext cx="762000" cy="259045"/>
    <xdr:sp macro="" textlink="">
      <xdr:nvSpPr>
        <xdr:cNvPr id="133" name="人口1人当たり決算額の推移該当値テキスト445"/>
        <xdr:cNvSpPr txBox="1"/>
      </xdr:nvSpPr>
      <xdr:spPr>
        <a:xfrm>
          <a:off x="5740400" y="655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112433</xdr:rowOff>
    </xdr:from>
    <xdr:to>
      <xdr:col>26</xdr:col>
      <xdr:colOff>101600</xdr:colOff>
      <xdr:row>35</xdr:row>
      <xdr:rowOff>214033</xdr:rowOff>
    </xdr:to>
    <xdr:sp macro="" textlink="">
      <xdr:nvSpPr>
        <xdr:cNvPr id="134" name="楕円 133"/>
        <xdr:cNvSpPr/>
      </xdr:nvSpPr>
      <xdr:spPr bwMode="auto">
        <a:xfrm>
          <a:off x="4953000" y="6722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224210</xdr:rowOff>
    </xdr:from>
    <xdr:ext cx="736600" cy="259045"/>
    <xdr:sp macro="" textlink="">
      <xdr:nvSpPr>
        <xdr:cNvPr id="135" name="テキスト ボックス 134"/>
        <xdr:cNvSpPr txBox="1"/>
      </xdr:nvSpPr>
      <xdr:spPr>
        <a:xfrm>
          <a:off x="4622800" y="649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119996</xdr:rowOff>
    </xdr:from>
    <xdr:to>
      <xdr:col>22</xdr:col>
      <xdr:colOff>165100</xdr:colOff>
      <xdr:row>35</xdr:row>
      <xdr:rowOff>221596</xdr:rowOff>
    </xdr:to>
    <xdr:sp macro="" textlink="">
      <xdr:nvSpPr>
        <xdr:cNvPr id="136" name="楕円 135"/>
        <xdr:cNvSpPr/>
      </xdr:nvSpPr>
      <xdr:spPr bwMode="auto">
        <a:xfrm>
          <a:off x="4254500" y="6730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231773</xdr:rowOff>
    </xdr:from>
    <xdr:ext cx="762000" cy="259045"/>
    <xdr:sp macro="" textlink="">
      <xdr:nvSpPr>
        <xdr:cNvPr id="137" name="テキスト ボックス 136"/>
        <xdr:cNvSpPr txBox="1"/>
      </xdr:nvSpPr>
      <xdr:spPr>
        <a:xfrm>
          <a:off x="3924300" y="649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144037</xdr:rowOff>
    </xdr:from>
    <xdr:to>
      <xdr:col>19</xdr:col>
      <xdr:colOff>38100</xdr:colOff>
      <xdr:row>35</xdr:row>
      <xdr:rowOff>245637</xdr:rowOff>
    </xdr:to>
    <xdr:sp macro="" textlink="">
      <xdr:nvSpPr>
        <xdr:cNvPr id="138" name="楕円 137"/>
        <xdr:cNvSpPr/>
      </xdr:nvSpPr>
      <xdr:spPr bwMode="auto">
        <a:xfrm>
          <a:off x="3556000" y="6754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230414</xdr:rowOff>
    </xdr:from>
    <xdr:ext cx="762000" cy="259045"/>
    <xdr:sp macro="" textlink="">
      <xdr:nvSpPr>
        <xdr:cNvPr id="139" name="テキスト ボックス 138"/>
        <xdr:cNvSpPr txBox="1"/>
      </xdr:nvSpPr>
      <xdr:spPr>
        <a:xfrm>
          <a:off x="3225800" y="684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139123</xdr:rowOff>
    </xdr:from>
    <xdr:to>
      <xdr:col>15</xdr:col>
      <xdr:colOff>101600</xdr:colOff>
      <xdr:row>35</xdr:row>
      <xdr:rowOff>240723</xdr:rowOff>
    </xdr:to>
    <xdr:sp macro="" textlink="">
      <xdr:nvSpPr>
        <xdr:cNvPr id="140" name="楕円 139"/>
        <xdr:cNvSpPr/>
      </xdr:nvSpPr>
      <xdr:spPr bwMode="auto">
        <a:xfrm>
          <a:off x="2857500" y="6749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225500</xdr:rowOff>
    </xdr:from>
    <xdr:ext cx="762000" cy="259045"/>
    <xdr:sp macro="" textlink="">
      <xdr:nvSpPr>
        <xdr:cNvPr id="141" name="テキスト ボックス 140"/>
        <xdr:cNvSpPr txBox="1"/>
      </xdr:nvSpPr>
      <xdr:spPr>
        <a:xfrm>
          <a:off x="2527300" y="6835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15,853
15,652
35.60
7,812,212
7,752,629
46,901
4,605,074
7,420,889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119910</xdr:rowOff>
    </xdr:from>
    <xdr:to>
      <xdr:col>24</xdr:col>
      <xdr:colOff>63500</xdr:colOff>
      <xdr:row>37</xdr:row>
      <xdr:rowOff>19130</xdr:rowOff>
    </xdr:to>
    <xdr:cxnSp macro="">
      <xdr:nvCxnSpPr>
        <xdr:cNvPr id="63" name="直線コネクタ 62"/>
        <xdr:cNvCxnSpPr/>
      </xdr:nvCxnSpPr>
      <xdr:spPr>
        <a:xfrm flipV="1">
          <a:off x="3797300" y="6292110"/>
          <a:ext cx="838200" cy="7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77373</xdr:rowOff>
    </xdr:from>
    <xdr:ext cx="534377" cy="259045"/>
    <xdr:sp macro="" textlink="">
      <xdr:nvSpPr>
        <xdr:cNvPr id="64" name="人件費平均値テキスト"/>
        <xdr:cNvSpPr txBox="1"/>
      </xdr:nvSpPr>
      <xdr:spPr>
        <a:xfrm>
          <a:off x="4686300" y="590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170087</xdr:rowOff>
    </xdr:from>
    <xdr:to>
      <xdr:col>19</xdr:col>
      <xdr:colOff>177800</xdr:colOff>
      <xdr:row>37</xdr:row>
      <xdr:rowOff>19130</xdr:rowOff>
    </xdr:to>
    <xdr:cxnSp macro="">
      <xdr:nvCxnSpPr>
        <xdr:cNvPr id="66" name="直線コネクタ 65"/>
        <xdr:cNvCxnSpPr/>
      </xdr:nvCxnSpPr>
      <xdr:spPr>
        <a:xfrm>
          <a:off x="2908300" y="6342287"/>
          <a:ext cx="889000" cy="2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18954</xdr:rowOff>
    </xdr:from>
    <xdr:ext cx="534377" cy="259045"/>
    <xdr:sp macro="" textlink="">
      <xdr:nvSpPr>
        <xdr:cNvPr id="68" name="テキスト ボックス 67"/>
        <xdr:cNvSpPr txBox="1"/>
      </xdr:nvSpPr>
      <xdr:spPr>
        <a:xfrm>
          <a:off x="3530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170087</xdr:rowOff>
    </xdr:from>
    <xdr:to>
      <xdr:col>15</xdr:col>
      <xdr:colOff>50800</xdr:colOff>
      <xdr:row>37</xdr:row>
      <xdr:rowOff>55281</xdr:rowOff>
    </xdr:to>
    <xdr:cxnSp macro="">
      <xdr:nvCxnSpPr>
        <xdr:cNvPr id="69" name="直線コネクタ 68"/>
        <xdr:cNvCxnSpPr/>
      </xdr:nvCxnSpPr>
      <xdr:spPr>
        <a:xfrm flipV="1">
          <a:off x="2019300" y="6342287"/>
          <a:ext cx="889000" cy="5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29225</xdr:rowOff>
    </xdr:from>
    <xdr:ext cx="534377" cy="259045"/>
    <xdr:sp macro="" textlink="">
      <xdr:nvSpPr>
        <xdr:cNvPr id="71" name="テキスト ボックス 70"/>
        <xdr:cNvSpPr txBox="1"/>
      </xdr:nvSpPr>
      <xdr:spPr>
        <a:xfrm>
          <a:off x="2641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155996</xdr:rowOff>
    </xdr:from>
    <xdr:to>
      <xdr:col>10</xdr:col>
      <xdr:colOff>114300</xdr:colOff>
      <xdr:row>37</xdr:row>
      <xdr:rowOff>55281</xdr:rowOff>
    </xdr:to>
    <xdr:cxnSp macro="">
      <xdr:nvCxnSpPr>
        <xdr:cNvPr id="72" name="直線コネクタ 71"/>
        <xdr:cNvCxnSpPr/>
      </xdr:nvCxnSpPr>
      <xdr:spPr>
        <a:xfrm>
          <a:off x="1130300" y="6328196"/>
          <a:ext cx="889000" cy="7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34581</xdr:rowOff>
    </xdr:from>
    <xdr:ext cx="534377" cy="259045"/>
    <xdr:sp macro="" textlink="">
      <xdr:nvSpPr>
        <xdr:cNvPr id="74" name="テキスト ボックス 73"/>
        <xdr:cNvSpPr txBox="1"/>
      </xdr:nvSpPr>
      <xdr:spPr>
        <a:xfrm>
          <a:off x="1752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26155</xdr:rowOff>
    </xdr:from>
    <xdr:ext cx="534377" cy="259045"/>
    <xdr:sp macro="" textlink="">
      <xdr:nvSpPr>
        <xdr:cNvPr id="76" name="テキスト ボックス 75"/>
        <xdr:cNvSpPr txBox="1"/>
      </xdr:nvSpPr>
      <xdr:spPr>
        <a:xfrm>
          <a:off x="863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69110</xdr:rowOff>
    </xdr:from>
    <xdr:to>
      <xdr:col>24</xdr:col>
      <xdr:colOff>114300</xdr:colOff>
      <xdr:row>36</xdr:row>
      <xdr:rowOff>170710</xdr:rowOff>
    </xdr:to>
    <xdr:sp macro="" textlink="">
      <xdr:nvSpPr>
        <xdr:cNvPr id="82" name="楕円 81"/>
        <xdr:cNvSpPr/>
      </xdr:nvSpPr>
      <xdr:spPr>
        <a:xfrm>
          <a:off x="4584700" y="624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47537</xdr:rowOff>
    </xdr:from>
    <xdr:ext cx="534377" cy="259045"/>
    <xdr:sp macro="" textlink="">
      <xdr:nvSpPr>
        <xdr:cNvPr id="83" name="人件費該当値テキスト"/>
        <xdr:cNvSpPr txBox="1"/>
      </xdr:nvSpPr>
      <xdr:spPr>
        <a:xfrm>
          <a:off x="4686300" y="621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139780</xdr:rowOff>
    </xdr:from>
    <xdr:to>
      <xdr:col>20</xdr:col>
      <xdr:colOff>38100</xdr:colOff>
      <xdr:row>37</xdr:row>
      <xdr:rowOff>69930</xdr:rowOff>
    </xdr:to>
    <xdr:sp macro="" textlink="">
      <xdr:nvSpPr>
        <xdr:cNvPr id="84" name="楕円 83"/>
        <xdr:cNvSpPr/>
      </xdr:nvSpPr>
      <xdr:spPr>
        <a:xfrm>
          <a:off x="3746500" y="631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61057</xdr:rowOff>
    </xdr:from>
    <xdr:ext cx="534377" cy="259045"/>
    <xdr:sp macro="" textlink="">
      <xdr:nvSpPr>
        <xdr:cNvPr id="85" name="テキスト ボックス 84"/>
        <xdr:cNvSpPr txBox="1"/>
      </xdr:nvSpPr>
      <xdr:spPr>
        <a:xfrm>
          <a:off x="3530111" y="640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119287</xdr:rowOff>
    </xdr:from>
    <xdr:to>
      <xdr:col>15</xdr:col>
      <xdr:colOff>101600</xdr:colOff>
      <xdr:row>37</xdr:row>
      <xdr:rowOff>49437</xdr:rowOff>
    </xdr:to>
    <xdr:sp macro="" textlink="">
      <xdr:nvSpPr>
        <xdr:cNvPr id="86" name="楕円 85"/>
        <xdr:cNvSpPr/>
      </xdr:nvSpPr>
      <xdr:spPr>
        <a:xfrm>
          <a:off x="2857500" y="629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40564</xdr:rowOff>
    </xdr:from>
    <xdr:ext cx="534377" cy="259045"/>
    <xdr:sp macro="" textlink="">
      <xdr:nvSpPr>
        <xdr:cNvPr id="87" name="テキスト ボックス 86"/>
        <xdr:cNvSpPr txBox="1"/>
      </xdr:nvSpPr>
      <xdr:spPr>
        <a:xfrm>
          <a:off x="2641111" y="638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4481</xdr:rowOff>
    </xdr:from>
    <xdr:to>
      <xdr:col>10</xdr:col>
      <xdr:colOff>165100</xdr:colOff>
      <xdr:row>37</xdr:row>
      <xdr:rowOff>106081</xdr:rowOff>
    </xdr:to>
    <xdr:sp macro="" textlink="">
      <xdr:nvSpPr>
        <xdr:cNvPr id="88" name="楕円 87"/>
        <xdr:cNvSpPr/>
      </xdr:nvSpPr>
      <xdr:spPr>
        <a:xfrm>
          <a:off x="1968500" y="634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97208</xdr:rowOff>
    </xdr:from>
    <xdr:ext cx="534377" cy="259045"/>
    <xdr:sp macro="" textlink="">
      <xdr:nvSpPr>
        <xdr:cNvPr id="89" name="テキスト ボックス 88"/>
        <xdr:cNvSpPr txBox="1"/>
      </xdr:nvSpPr>
      <xdr:spPr>
        <a:xfrm>
          <a:off x="1752111" y="644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105196</xdr:rowOff>
    </xdr:from>
    <xdr:to>
      <xdr:col>6</xdr:col>
      <xdr:colOff>38100</xdr:colOff>
      <xdr:row>37</xdr:row>
      <xdr:rowOff>35346</xdr:rowOff>
    </xdr:to>
    <xdr:sp macro="" textlink="">
      <xdr:nvSpPr>
        <xdr:cNvPr id="90" name="楕円 89"/>
        <xdr:cNvSpPr/>
      </xdr:nvSpPr>
      <xdr:spPr>
        <a:xfrm>
          <a:off x="1079500" y="627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26473</xdr:rowOff>
    </xdr:from>
    <xdr:ext cx="534377" cy="259045"/>
    <xdr:sp macro="" textlink="">
      <xdr:nvSpPr>
        <xdr:cNvPr id="91" name="テキスト ボックス 90"/>
        <xdr:cNvSpPr txBox="1"/>
      </xdr:nvSpPr>
      <xdr:spPr>
        <a:xfrm>
          <a:off x="863111" y="637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90715</xdr:rowOff>
    </xdr:from>
    <xdr:to>
      <xdr:col>24</xdr:col>
      <xdr:colOff>63500</xdr:colOff>
      <xdr:row>56</xdr:row>
      <xdr:rowOff>149481</xdr:rowOff>
    </xdr:to>
    <xdr:cxnSp macro="">
      <xdr:nvCxnSpPr>
        <xdr:cNvPr id="123" name="直線コネクタ 122"/>
        <xdr:cNvCxnSpPr/>
      </xdr:nvCxnSpPr>
      <xdr:spPr>
        <a:xfrm flipV="1">
          <a:off x="3797300" y="9691915"/>
          <a:ext cx="838200" cy="5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92705</xdr:rowOff>
    </xdr:from>
    <xdr:ext cx="534377" cy="259045"/>
    <xdr:sp macro="" textlink="">
      <xdr:nvSpPr>
        <xdr:cNvPr id="124" name="物件費平均値テキスト"/>
        <xdr:cNvSpPr txBox="1"/>
      </xdr:nvSpPr>
      <xdr:spPr>
        <a:xfrm>
          <a:off x="4686300" y="9351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147114</xdr:rowOff>
    </xdr:from>
    <xdr:to>
      <xdr:col>19</xdr:col>
      <xdr:colOff>177800</xdr:colOff>
      <xdr:row>56</xdr:row>
      <xdr:rowOff>149481</xdr:rowOff>
    </xdr:to>
    <xdr:cxnSp macro="">
      <xdr:nvCxnSpPr>
        <xdr:cNvPr id="126" name="直線コネクタ 125"/>
        <xdr:cNvCxnSpPr/>
      </xdr:nvCxnSpPr>
      <xdr:spPr>
        <a:xfrm>
          <a:off x="2908300" y="9748314"/>
          <a:ext cx="889000" cy="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12472</xdr:rowOff>
    </xdr:from>
    <xdr:ext cx="534377" cy="259045"/>
    <xdr:sp macro="" textlink="">
      <xdr:nvSpPr>
        <xdr:cNvPr id="128" name="テキスト ボックス 127"/>
        <xdr:cNvSpPr txBox="1"/>
      </xdr:nvSpPr>
      <xdr:spPr>
        <a:xfrm>
          <a:off x="3530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147114</xdr:rowOff>
    </xdr:from>
    <xdr:to>
      <xdr:col>15</xdr:col>
      <xdr:colOff>50800</xdr:colOff>
      <xdr:row>56</xdr:row>
      <xdr:rowOff>156159</xdr:rowOff>
    </xdr:to>
    <xdr:cxnSp macro="">
      <xdr:nvCxnSpPr>
        <xdr:cNvPr id="129" name="直線コネクタ 128"/>
        <xdr:cNvCxnSpPr/>
      </xdr:nvCxnSpPr>
      <xdr:spPr>
        <a:xfrm flipV="1">
          <a:off x="2019300" y="9748314"/>
          <a:ext cx="889000" cy="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104826</xdr:rowOff>
    </xdr:from>
    <xdr:ext cx="534377" cy="259045"/>
    <xdr:sp macro="" textlink="">
      <xdr:nvSpPr>
        <xdr:cNvPr id="131" name="テキスト ボックス 130"/>
        <xdr:cNvSpPr txBox="1"/>
      </xdr:nvSpPr>
      <xdr:spPr>
        <a:xfrm>
          <a:off x="2641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149056</xdr:rowOff>
    </xdr:from>
    <xdr:to>
      <xdr:col>10</xdr:col>
      <xdr:colOff>114300</xdr:colOff>
      <xdr:row>56</xdr:row>
      <xdr:rowOff>156159</xdr:rowOff>
    </xdr:to>
    <xdr:cxnSp macro="">
      <xdr:nvCxnSpPr>
        <xdr:cNvPr id="132" name="直線コネクタ 131"/>
        <xdr:cNvCxnSpPr/>
      </xdr:nvCxnSpPr>
      <xdr:spPr>
        <a:xfrm>
          <a:off x="1130300" y="9750256"/>
          <a:ext cx="889000" cy="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79942</xdr:rowOff>
    </xdr:from>
    <xdr:ext cx="534377" cy="259045"/>
    <xdr:sp macro="" textlink="">
      <xdr:nvSpPr>
        <xdr:cNvPr id="134" name="テキスト ボックス 133"/>
        <xdr:cNvSpPr txBox="1"/>
      </xdr:nvSpPr>
      <xdr:spPr>
        <a:xfrm>
          <a:off x="1752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14611</xdr:rowOff>
    </xdr:from>
    <xdr:ext cx="534377" cy="259045"/>
    <xdr:sp macro="" textlink="">
      <xdr:nvSpPr>
        <xdr:cNvPr id="136" name="テキスト ボックス 135"/>
        <xdr:cNvSpPr txBox="1"/>
      </xdr:nvSpPr>
      <xdr:spPr>
        <a:xfrm>
          <a:off x="863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39915</xdr:rowOff>
    </xdr:from>
    <xdr:to>
      <xdr:col>24</xdr:col>
      <xdr:colOff>114300</xdr:colOff>
      <xdr:row>56</xdr:row>
      <xdr:rowOff>141515</xdr:rowOff>
    </xdr:to>
    <xdr:sp macro="" textlink="">
      <xdr:nvSpPr>
        <xdr:cNvPr id="142" name="楕円 141"/>
        <xdr:cNvSpPr/>
      </xdr:nvSpPr>
      <xdr:spPr>
        <a:xfrm>
          <a:off x="4584700" y="964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18342</xdr:rowOff>
    </xdr:from>
    <xdr:ext cx="534377" cy="259045"/>
    <xdr:sp macro="" textlink="">
      <xdr:nvSpPr>
        <xdr:cNvPr id="143" name="物件費該当値テキスト"/>
        <xdr:cNvSpPr txBox="1"/>
      </xdr:nvSpPr>
      <xdr:spPr>
        <a:xfrm>
          <a:off x="4686300" y="961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98681</xdr:rowOff>
    </xdr:from>
    <xdr:to>
      <xdr:col>20</xdr:col>
      <xdr:colOff>38100</xdr:colOff>
      <xdr:row>57</xdr:row>
      <xdr:rowOff>28831</xdr:rowOff>
    </xdr:to>
    <xdr:sp macro="" textlink="">
      <xdr:nvSpPr>
        <xdr:cNvPr id="144" name="楕円 143"/>
        <xdr:cNvSpPr/>
      </xdr:nvSpPr>
      <xdr:spPr>
        <a:xfrm>
          <a:off x="3746500" y="96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19958</xdr:rowOff>
    </xdr:from>
    <xdr:ext cx="534377" cy="259045"/>
    <xdr:sp macro="" textlink="">
      <xdr:nvSpPr>
        <xdr:cNvPr id="145" name="テキスト ボックス 144"/>
        <xdr:cNvSpPr txBox="1"/>
      </xdr:nvSpPr>
      <xdr:spPr>
        <a:xfrm>
          <a:off x="3530111" y="979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96314</xdr:rowOff>
    </xdr:from>
    <xdr:to>
      <xdr:col>15</xdr:col>
      <xdr:colOff>101600</xdr:colOff>
      <xdr:row>57</xdr:row>
      <xdr:rowOff>26464</xdr:rowOff>
    </xdr:to>
    <xdr:sp macro="" textlink="">
      <xdr:nvSpPr>
        <xdr:cNvPr id="146" name="楕円 145"/>
        <xdr:cNvSpPr/>
      </xdr:nvSpPr>
      <xdr:spPr>
        <a:xfrm>
          <a:off x="2857500" y="969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17591</xdr:rowOff>
    </xdr:from>
    <xdr:ext cx="534377" cy="259045"/>
    <xdr:sp macro="" textlink="">
      <xdr:nvSpPr>
        <xdr:cNvPr id="147" name="テキスト ボックス 146"/>
        <xdr:cNvSpPr txBox="1"/>
      </xdr:nvSpPr>
      <xdr:spPr>
        <a:xfrm>
          <a:off x="2641111" y="979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105359</xdr:rowOff>
    </xdr:from>
    <xdr:to>
      <xdr:col>10</xdr:col>
      <xdr:colOff>165100</xdr:colOff>
      <xdr:row>57</xdr:row>
      <xdr:rowOff>35509</xdr:rowOff>
    </xdr:to>
    <xdr:sp macro="" textlink="">
      <xdr:nvSpPr>
        <xdr:cNvPr id="148" name="楕円 147"/>
        <xdr:cNvSpPr/>
      </xdr:nvSpPr>
      <xdr:spPr>
        <a:xfrm>
          <a:off x="1968500" y="970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26636</xdr:rowOff>
    </xdr:from>
    <xdr:ext cx="534377" cy="259045"/>
    <xdr:sp macro="" textlink="">
      <xdr:nvSpPr>
        <xdr:cNvPr id="149" name="テキスト ボックス 148"/>
        <xdr:cNvSpPr txBox="1"/>
      </xdr:nvSpPr>
      <xdr:spPr>
        <a:xfrm>
          <a:off x="1752111" y="979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98256</xdr:rowOff>
    </xdr:from>
    <xdr:to>
      <xdr:col>6</xdr:col>
      <xdr:colOff>38100</xdr:colOff>
      <xdr:row>57</xdr:row>
      <xdr:rowOff>28406</xdr:rowOff>
    </xdr:to>
    <xdr:sp macro="" textlink="">
      <xdr:nvSpPr>
        <xdr:cNvPr id="150" name="楕円 149"/>
        <xdr:cNvSpPr/>
      </xdr:nvSpPr>
      <xdr:spPr>
        <a:xfrm>
          <a:off x="1079500" y="969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19533</xdr:rowOff>
    </xdr:from>
    <xdr:ext cx="534377" cy="259045"/>
    <xdr:sp macro="" textlink="">
      <xdr:nvSpPr>
        <xdr:cNvPr id="151" name="テキスト ボックス 150"/>
        <xdr:cNvSpPr txBox="1"/>
      </xdr:nvSpPr>
      <xdr:spPr>
        <a:xfrm>
          <a:off x="863111" y="979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121717</xdr:rowOff>
    </xdr:from>
    <xdr:to>
      <xdr:col>24</xdr:col>
      <xdr:colOff>63500</xdr:colOff>
      <xdr:row>78</xdr:row>
      <xdr:rowOff>65215</xdr:rowOff>
    </xdr:to>
    <xdr:cxnSp macro="">
      <xdr:nvCxnSpPr>
        <xdr:cNvPr id="180" name="直線コネクタ 179"/>
        <xdr:cNvCxnSpPr/>
      </xdr:nvCxnSpPr>
      <xdr:spPr>
        <a:xfrm>
          <a:off x="3797300" y="13323367"/>
          <a:ext cx="838200" cy="11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114140</xdr:rowOff>
    </xdr:from>
    <xdr:ext cx="469744" cy="259045"/>
    <xdr:sp macro="" textlink="">
      <xdr:nvSpPr>
        <xdr:cNvPr id="181" name="維持補修費平均値テキスト"/>
        <xdr:cNvSpPr txBox="1"/>
      </xdr:nvSpPr>
      <xdr:spPr>
        <a:xfrm>
          <a:off x="4686300" y="13144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121717</xdr:rowOff>
    </xdr:from>
    <xdr:to>
      <xdr:col>19</xdr:col>
      <xdr:colOff>177800</xdr:colOff>
      <xdr:row>78</xdr:row>
      <xdr:rowOff>61024</xdr:rowOff>
    </xdr:to>
    <xdr:cxnSp macro="">
      <xdr:nvCxnSpPr>
        <xdr:cNvPr id="183" name="直線コネクタ 182"/>
        <xdr:cNvCxnSpPr/>
      </xdr:nvCxnSpPr>
      <xdr:spPr>
        <a:xfrm flipV="1">
          <a:off x="2908300" y="13323367"/>
          <a:ext cx="889000" cy="11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23168</xdr:rowOff>
    </xdr:from>
    <xdr:ext cx="469744" cy="259045"/>
    <xdr:sp macro="" textlink="">
      <xdr:nvSpPr>
        <xdr:cNvPr id="185" name="テキスト ボックス 184"/>
        <xdr:cNvSpPr txBox="1"/>
      </xdr:nvSpPr>
      <xdr:spPr>
        <a:xfrm>
          <a:off x="3562428" y="1339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61024</xdr:rowOff>
    </xdr:from>
    <xdr:to>
      <xdr:col>15</xdr:col>
      <xdr:colOff>50800</xdr:colOff>
      <xdr:row>78</xdr:row>
      <xdr:rowOff>65443</xdr:rowOff>
    </xdr:to>
    <xdr:cxnSp macro="">
      <xdr:nvCxnSpPr>
        <xdr:cNvPr id="186" name="直線コネクタ 185"/>
        <xdr:cNvCxnSpPr/>
      </xdr:nvCxnSpPr>
      <xdr:spPr>
        <a:xfrm flipV="1">
          <a:off x="2019300" y="13434124"/>
          <a:ext cx="8890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44607</xdr:rowOff>
    </xdr:from>
    <xdr:ext cx="469744" cy="259045"/>
    <xdr:sp macro="" textlink="">
      <xdr:nvSpPr>
        <xdr:cNvPr id="188" name="テキスト ボックス 187"/>
        <xdr:cNvSpPr txBox="1"/>
      </xdr:nvSpPr>
      <xdr:spPr>
        <a:xfrm>
          <a:off x="2673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122098</xdr:rowOff>
    </xdr:from>
    <xdr:to>
      <xdr:col>10</xdr:col>
      <xdr:colOff>114300</xdr:colOff>
      <xdr:row>78</xdr:row>
      <xdr:rowOff>65443</xdr:rowOff>
    </xdr:to>
    <xdr:cxnSp macro="">
      <xdr:nvCxnSpPr>
        <xdr:cNvPr id="189" name="直線コネクタ 188"/>
        <xdr:cNvCxnSpPr/>
      </xdr:nvCxnSpPr>
      <xdr:spPr>
        <a:xfrm>
          <a:off x="1130300" y="13323748"/>
          <a:ext cx="889000" cy="11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61371</xdr:rowOff>
    </xdr:from>
    <xdr:ext cx="469744" cy="259045"/>
    <xdr:sp macro="" textlink="">
      <xdr:nvSpPr>
        <xdr:cNvPr id="191" name="テキスト ボックス 190"/>
        <xdr:cNvSpPr txBox="1"/>
      </xdr:nvSpPr>
      <xdr:spPr>
        <a:xfrm>
          <a:off x="1784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49001</xdr:rowOff>
    </xdr:from>
    <xdr:ext cx="469744" cy="259045"/>
    <xdr:sp macro="" textlink="">
      <xdr:nvSpPr>
        <xdr:cNvPr id="193" name="テキスト ボックス 192"/>
        <xdr:cNvSpPr txBox="1"/>
      </xdr:nvSpPr>
      <xdr:spPr>
        <a:xfrm>
          <a:off x="895428"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14415</xdr:rowOff>
    </xdr:from>
    <xdr:to>
      <xdr:col>24</xdr:col>
      <xdr:colOff>114300</xdr:colOff>
      <xdr:row>78</xdr:row>
      <xdr:rowOff>116015</xdr:rowOff>
    </xdr:to>
    <xdr:sp macro="" textlink="">
      <xdr:nvSpPr>
        <xdr:cNvPr id="199" name="楕円 198"/>
        <xdr:cNvSpPr/>
      </xdr:nvSpPr>
      <xdr:spPr>
        <a:xfrm>
          <a:off x="4584700" y="1338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164292</xdr:rowOff>
    </xdr:from>
    <xdr:ext cx="469744" cy="259045"/>
    <xdr:sp macro="" textlink="">
      <xdr:nvSpPr>
        <xdr:cNvPr id="200" name="維持補修費該当値テキスト"/>
        <xdr:cNvSpPr txBox="1"/>
      </xdr:nvSpPr>
      <xdr:spPr>
        <a:xfrm>
          <a:off x="4686300" y="13365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70917</xdr:rowOff>
    </xdr:from>
    <xdr:to>
      <xdr:col>20</xdr:col>
      <xdr:colOff>38100</xdr:colOff>
      <xdr:row>78</xdr:row>
      <xdr:rowOff>1067</xdr:rowOff>
    </xdr:to>
    <xdr:sp macro="" textlink="">
      <xdr:nvSpPr>
        <xdr:cNvPr id="201" name="楕円 200"/>
        <xdr:cNvSpPr/>
      </xdr:nvSpPr>
      <xdr:spPr>
        <a:xfrm>
          <a:off x="3746500" y="1327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17594</xdr:rowOff>
    </xdr:from>
    <xdr:ext cx="469744" cy="259045"/>
    <xdr:sp macro="" textlink="">
      <xdr:nvSpPr>
        <xdr:cNvPr id="202" name="テキスト ボックス 201"/>
        <xdr:cNvSpPr txBox="1"/>
      </xdr:nvSpPr>
      <xdr:spPr>
        <a:xfrm>
          <a:off x="3562428" y="13047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10224</xdr:rowOff>
    </xdr:from>
    <xdr:to>
      <xdr:col>15</xdr:col>
      <xdr:colOff>101600</xdr:colOff>
      <xdr:row>78</xdr:row>
      <xdr:rowOff>111824</xdr:rowOff>
    </xdr:to>
    <xdr:sp macro="" textlink="">
      <xdr:nvSpPr>
        <xdr:cNvPr id="203" name="楕円 202"/>
        <xdr:cNvSpPr/>
      </xdr:nvSpPr>
      <xdr:spPr>
        <a:xfrm>
          <a:off x="2857500" y="133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102951</xdr:rowOff>
    </xdr:from>
    <xdr:ext cx="469744" cy="259045"/>
    <xdr:sp macro="" textlink="">
      <xdr:nvSpPr>
        <xdr:cNvPr id="204" name="テキスト ボックス 203"/>
        <xdr:cNvSpPr txBox="1"/>
      </xdr:nvSpPr>
      <xdr:spPr>
        <a:xfrm>
          <a:off x="2673428" y="1347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14643</xdr:rowOff>
    </xdr:from>
    <xdr:to>
      <xdr:col>10</xdr:col>
      <xdr:colOff>165100</xdr:colOff>
      <xdr:row>78</xdr:row>
      <xdr:rowOff>116243</xdr:rowOff>
    </xdr:to>
    <xdr:sp macro="" textlink="">
      <xdr:nvSpPr>
        <xdr:cNvPr id="205" name="楕円 204"/>
        <xdr:cNvSpPr/>
      </xdr:nvSpPr>
      <xdr:spPr>
        <a:xfrm>
          <a:off x="1968500" y="1338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107370</xdr:rowOff>
    </xdr:from>
    <xdr:ext cx="469744" cy="259045"/>
    <xdr:sp macro="" textlink="">
      <xdr:nvSpPr>
        <xdr:cNvPr id="206" name="テキスト ボックス 205"/>
        <xdr:cNvSpPr txBox="1"/>
      </xdr:nvSpPr>
      <xdr:spPr>
        <a:xfrm>
          <a:off x="1784428" y="1348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71298</xdr:rowOff>
    </xdr:from>
    <xdr:to>
      <xdr:col>6</xdr:col>
      <xdr:colOff>38100</xdr:colOff>
      <xdr:row>78</xdr:row>
      <xdr:rowOff>1448</xdr:rowOff>
    </xdr:to>
    <xdr:sp macro="" textlink="">
      <xdr:nvSpPr>
        <xdr:cNvPr id="207" name="楕円 206"/>
        <xdr:cNvSpPr/>
      </xdr:nvSpPr>
      <xdr:spPr>
        <a:xfrm>
          <a:off x="1079500" y="132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17975</xdr:rowOff>
    </xdr:from>
    <xdr:ext cx="469744" cy="259045"/>
    <xdr:sp macro="" textlink="">
      <xdr:nvSpPr>
        <xdr:cNvPr id="208" name="テキスト ボックス 207"/>
        <xdr:cNvSpPr txBox="1"/>
      </xdr:nvSpPr>
      <xdr:spPr>
        <a:xfrm>
          <a:off x="895428" y="1304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85342</xdr:rowOff>
    </xdr:from>
    <xdr:to>
      <xdr:col>24</xdr:col>
      <xdr:colOff>63500</xdr:colOff>
      <xdr:row>94</xdr:row>
      <xdr:rowOff>17284</xdr:rowOff>
    </xdr:to>
    <xdr:cxnSp macro="">
      <xdr:nvCxnSpPr>
        <xdr:cNvPr id="240" name="直線コネクタ 239"/>
        <xdr:cNvCxnSpPr/>
      </xdr:nvCxnSpPr>
      <xdr:spPr>
        <a:xfrm flipV="1">
          <a:off x="3797300" y="16030192"/>
          <a:ext cx="838200" cy="10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29249</xdr:rowOff>
    </xdr:from>
    <xdr:ext cx="534377" cy="259045"/>
    <xdr:sp macro="" textlink="">
      <xdr:nvSpPr>
        <xdr:cNvPr id="241" name="扶助費平均値テキスト"/>
        <xdr:cNvSpPr txBox="1"/>
      </xdr:nvSpPr>
      <xdr:spPr>
        <a:xfrm>
          <a:off x="4686300" y="1614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133641</xdr:rowOff>
    </xdr:from>
    <xdr:to>
      <xdr:col>19</xdr:col>
      <xdr:colOff>177800</xdr:colOff>
      <xdr:row>94</xdr:row>
      <xdr:rowOff>17284</xdr:rowOff>
    </xdr:to>
    <xdr:cxnSp macro="">
      <xdr:nvCxnSpPr>
        <xdr:cNvPr id="243" name="直線コネクタ 242"/>
        <xdr:cNvCxnSpPr/>
      </xdr:nvCxnSpPr>
      <xdr:spPr>
        <a:xfrm>
          <a:off x="2908300" y="16078491"/>
          <a:ext cx="8890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15581</xdr:rowOff>
    </xdr:from>
    <xdr:ext cx="534377" cy="259045"/>
    <xdr:sp macro="" textlink="">
      <xdr:nvSpPr>
        <xdr:cNvPr id="245" name="テキスト ボックス 244"/>
        <xdr:cNvSpPr txBox="1"/>
      </xdr:nvSpPr>
      <xdr:spPr>
        <a:xfrm>
          <a:off x="3530111" y="163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133641</xdr:rowOff>
    </xdr:from>
    <xdr:to>
      <xdr:col>15</xdr:col>
      <xdr:colOff>50800</xdr:colOff>
      <xdr:row>94</xdr:row>
      <xdr:rowOff>32666</xdr:rowOff>
    </xdr:to>
    <xdr:cxnSp macro="">
      <xdr:nvCxnSpPr>
        <xdr:cNvPr id="246" name="直線コネクタ 245"/>
        <xdr:cNvCxnSpPr/>
      </xdr:nvCxnSpPr>
      <xdr:spPr>
        <a:xfrm flipV="1">
          <a:off x="2019300" y="16078491"/>
          <a:ext cx="889000" cy="7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26604</xdr:rowOff>
    </xdr:from>
    <xdr:ext cx="534377" cy="259045"/>
    <xdr:sp macro="" textlink="">
      <xdr:nvSpPr>
        <xdr:cNvPr id="248" name="テキスト ボックス 247"/>
        <xdr:cNvSpPr txBox="1"/>
      </xdr:nvSpPr>
      <xdr:spPr>
        <a:xfrm>
          <a:off x="2641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32666</xdr:rowOff>
    </xdr:from>
    <xdr:to>
      <xdr:col>10</xdr:col>
      <xdr:colOff>114300</xdr:colOff>
      <xdr:row>95</xdr:row>
      <xdr:rowOff>16746</xdr:rowOff>
    </xdr:to>
    <xdr:cxnSp macro="">
      <xdr:nvCxnSpPr>
        <xdr:cNvPr id="249" name="直線コネクタ 248"/>
        <xdr:cNvCxnSpPr/>
      </xdr:nvCxnSpPr>
      <xdr:spPr>
        <a:xfrm flipV="1">
          <a:off x="1130300" y="16148966"/>
          <a:ext cx="889000" cy="15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50182</xdr:rowOff>
    </xdr:from>
    <xdr:ext cx="534377" cy="259045"/>
    <xdr:sp macro="" textlink="">
      <xdr:nvSpPr>
        <xdr:cNvPr id="251" name="テキスト ボックス 250"/>
        <xdr:cNvSpPr txBox="1"/>
      </xdr:nvSpPr>
      <xdr:spPr>
        <a:xfrm>
          <a:off x="1752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12447</xdr:rowOff>
    </xdr:from>
    <xdr:ext cx="534377" cy="259045"/>
    <xdr:sp macro="" textlink="">
      <xdr:nvSpPr>
        <xdr:cNvPr id="253" name="テキスト ボックス 252"/>
        <xdr:cNvSpPr txBox="1"/>
      </xdr:nvSpPr>
      <xdr:spPr>
        <a:xfrm>
          <a:off x="863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34542</xdr:rowOff>
    </xdr:from>
    <xdr:to>
      <xdr:col>24</xdr:col>
      <xdr:colOff>114300</xdr:colOff>
      <xdr:row>93</xdr:row>
      <xdr:rowOff>136142</xdr:rowOff>
    </xdr:to>
    <xdr:sp macro="" textlink="">
      <xdr:nvSpPr>
        <xdr:cNvPr id="259" name="楕円 258"/>
        <xdr:cNvSpPr/>
      </xdr:nvSpPr>
      <xdr:spPr>
        <a:xfrm>
          <a:off x="4584700" y="1597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57419</xdr:rowOff>
    </xdr:from>
    <xdr:ext cx="534377" cy="259045"/>
    <xdr:sp macro="" textlink="">
      <xdr:nvSpPr>
        <xdr:cNvPr id="260" name="扶助費該当値テキスト"/>
        <xdr:cNvSpPr txBox="1"/>
      </xdr:nvSpPr>
      <xdr:spPr>
        <a:xfrm>
          <a:off x="4686300" y="1583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137934</xdr:rowOff>
    </xdr:from>
    <xdr:to>
      <xdr:col>20</xdr:col>
      <xdr:colOff>38100</xdr:colOff>
      <xdr:row>94</xdr:row>
      <xdr:rowOff>68084</xdr:rowOff>
    </xdr:to>
    <xdr:sp macro="" textlink="">
      <xdr:nvSpPr>
        <xdr:cNvPr id="261" name="楕円 260"/>
        <xdr:cNvSpPr/>
      </xdr:nvSpPr>
      <xdr:spPr>
        <a:xfrm>
          <a:off x="3746500" y="1608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84611</xdr:rowOff>
    </xdr:from>
    <xdr:ext cx="534377" cy="259045"/>
    <xdr:sp macro="" textlink="">
      <xdr:nvSpPr>
        <xdr:cNvPr id="262" name="テキスト ボックス 261"/>
        <xdr:cNvSpPr txBox="1"/>
      </xdr:nvSpPr>
      <xdr:spPr>
        <a:xfrm>
          <a:off x="3530111" y="1585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82841</xdr:rowOff>
    </xdr:from>
    <xdr:to>
      <xdr:col>15</xdr:col>
      <xdr:colOff>101600</xdr:colOff>
      <xdr:row>94</xdr:row>
      <xdr:rowOff>12991</xdr:rowOff>
    </xdr:to>
    <xdr:sp macro="" textlink="">
      <xdr:nvSpPr>
        <xdr:cNvPr id="263" name="楕円 262"/>
        <xdr:cNvSpPr/>
      </xdr:nvSpPr>
      <xdr:spPr>
        <a:xfrm>
          <a:off x="2857500" y="1602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29518</xdr:rowOff>
    </xdr:from>
    <xdr:ext cx="534377" cy="259045"/>
    <xdr:sp macro="" textlink="">
      <xdr:nvSpPr>
        <xdr:cNvPr id="264" name="テキスト ボックス 263"/>
        <xdr:cNvSpPr txBox="1"/>
      </xdr:nvSpPr>
      <xdr:spPr>
        <a:xfrm>
          <a:off x="2641111" y="158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153316</xdr:rowOff>
    </xdr:from>
    <xdr:to>
      <xdr:col>10</xdr:col>
      <xdr:colOff>165100</xdr:colOff>
      <xdr:row>94</xdr:row>
      <xdr:rowOff>83466</xdr:rowOff>
    </xdr:to>
    <xdr:sp macro="" textlink="">
      <xdr:nvSpPr>
        <xdr:cNvPr id="265" name="楕円 264"/>
        <xdr:cNvSpPr/>
      </xdr:nvSpPr>
      <xdr:spPr>
        <a:xfrm>
          <a:off x="1968500" y="1609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99993</xdr:rowOff>
    </xdr:from>
    <xdr:ext cx="534377" cy="259045"/>
    <xdr:sp macro="" textlink="">
      <xdr:nvSpPr>
        <xdr:cNvPr id="266" name="テキスト ボックス 265"/>
        <xdr:cNvSpPr txBox="1"/>
      </xdr:nvSpPr>
      <xdr:spPr>
        <a:xfrm>
          <a:off x="1752111" y="1587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137396</xdr:rowOff>
    </xdr:from>
    <xdr:to>
      <xdr:col>6</xdr:col>
      <xdr:colOff>38100</xdr:colOff>
      <xdr:row>95</xdr:row>
      <xdr:rowOff>67546</xdr:rowOff>
    </xdr:to>
    <xdr:sp macro="" textlink="">
      <xdr:nvSpPr>
        <xdr:cNvPr id="267" name="楕円 266"/>
        <xdr:cNvSpPr/>
      </xdr:nvSpPr>
      <xdr:spPr>
        <a:xfrm>
          <a:off x="1079500" y="1625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84073</xdr:rowOff>
    </xdr:from>
    <xdr:ext cx="534377" cy="259045"/>
    <xdr:sp macro="" textlink="">
      <xdr:nvSpPr>
        <xdr:cNvPr id="268" name="テキスト ボックス 267"/>
        <xdr:cNvSpPr txBox="1"/>
      </xdr:nvSpPr>
      <xdr:spPr>
        <a:xfrm>
          <a:off x="863111" y="1602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1756</xdr:rowOff>
    </xdr:from>
    <xdr:to>
      <xdr:col>55</xdr:col>
      <xdr:colOff>0</xdr:colOff>
      <xdr:row>35</xdr:row>
      <xdr:rowOff>58874</xdr:rowOff>
    </xdr:to>
    <xdr:cxnSp macro="">
      <xdr:nvCxnSpPr>
        <xdr:cNvPr id="299" name="直線コネクタ 298"/>
        <xdr:cNvCxnSpPr/>
      </xdr:nvCxnSpPr>
      <xdr:spPr>
        <a:xfrm>
          <a:off x="9639300" y="6002506"/>
          <a:ext cx="838200" cy="5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164660</xdr:rowOff>
    </xdr:from>
    <xdr:ext cx="534377" cy="259045"/>
    <xdr:sp macro="" textlink="">
      <xdr:nvSpPr>
        <xdr:cNvPr id="300" name="補助費等平均値テキスト"/>
        <xdr:cNvSpPr txBox="1"/>
      </xdr:nvSpPr>
      <xdr:spPr>
        <a:xfrm>
          <a:off x="10528300" y="582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163071</xdr:rowOff>
    </xdr:from>
    <xdr:to>
      <xdr:col>50</xdr:col>
      <xdr:colOff>114300</xdr:colOff>
      <xdr:row>35</xdr:row>
      <xdr:rowOff>1756</xdr:rowOff>
    </xdr:to>
    <xdr:cxnSp macro="">
      <xdr:nvCxnSpPr>
        <xdr:cNvPr id="302" name="直線コネクタ 301"/>
        <xdr:cNvCxnSpPr/>
      </xdr:nvCxnSpPr>
      <xdr:spPr>
        <a:xfrm>
          <a:off x="8750300" y="5992371"/>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67175</xdr:rowOff>
    </xdr:from>
    <xdr:ext cx="534377" cy="259045"/>
    <xdr:sp macro="" textlink="">
      <xdr:nvSpPr>
        <xdr:cNvPr id="304" name="テキスト ボックス 303"/>
        <xdr:cNvSpPr txBox="1"/>
      </xdr:nvSpPr>
      <xdr:spPr>
        <a:xfrm>
          <a:off x="9372111" y="606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163071</xdr:rowOff>
    </xdr:from>
    <xdr:to>
      <xdr:col>45</xdr:col>
      <xdr:colOff>177800</xdr:colOff>
      <xdr:row>34</xdr:row>
      <xdr:rowOff>169266</xdr:rowOff>
    </xdr:to>
    <xdr:cxnSp macro="">
      <xdr:nvCxnSpPr>
        <xdr:cNvPr id="305" name="直線コネクタ 304"/>
        <xdr:cNvCxnSpPr/>
      </xdr:nvCxnSpPr>
      <xdr:spPr>
        <a:xfrm flipV="1">
          <a:off x="7861300" y="5992371"/>
          <a:ext cx="8890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134927</xdr:rowOff>
    </xdr:from>
    <xdr:ext cx="534377" cy="259045"/>
    <xdr:sp macro="" textlink="">
      <xdr:nvSpPr>
        <xdr:cNvPr id="307" name="テキスト ボックス 306"/>
        <xdr:cNvSpPr txBox="1"/>
      </xdr:nvSpPr>
      <xdr:spPr>
        <a:xfrm>
          <a:off x="8483111" y="613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121281</xdr:rowOff>
    </xdr:from>
    <xdr:to>
      <xdr:col>41</xdr:col>
      <xdr:colOff>50800</xdr:colOff>
      <xdr:row>34</xdr:row>
      <xdr:rowOff>169266</xdr:rowOff>
    </xdr:to>
    <xdr:cxnSp macro="">
      <xdr:nvCxnSpPr>
        <xdr:cNvPr id="308" name="直線コネクタ 307"/>
        <xdr:cNvCxnSpPr/>
      </xdr:nvCxnSpPr>
      <xdr:spPr>
        <a:xfrm>
          <a:off x="6972300" y="5950581"/>
          <a:ext cx="889000" cy="4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140196</xdr:rowOff>
    </xdr:from>
    <xdr:ext cx="534377" cy="259045"/>
    <xdr:sp macro="" textlink="">
      <xdr:nvSpPr>
        <xdr:cNvPr id="310" name="テキスト ボックス 309"/>
        <xdr:cNvSpPr txBox="1"/>
      </xdr:nvSpPr>
      <xdr:spPr>
        <a:xfrm>
          <a:off x="7594111" y="61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72191</xdr:rowOff>
    </xdr:from>
    <xdr:to>
      <xdr:col>36</xdr:col>
      <xdr:colOff>165100</xdr:colOff>
      <xdr:row>36</xdr:row>
      <xdr:rowOff>2341</xdr:rowOff>
    </xdr:to>
    <xdr:sp macro="" textlink="">
      <xdr:nvSpPr>
        <xdr:cNvPr id="311" name="フローチャート: 判断 310"/>
        <xdr:cNvSpPr/>
      </xdr:nvSpPr>
      <xdr:spPr>
        <a:xfrm>
          <a:off x="6921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164918</xdr:rowOff>
    </xdr:from>
    <xdr:ext cx="534377" cy="259045"/>
    <xdr:sp macro="" textlink="">
      <xdr:nvSpPr>
        <xdr:cNvPr id="312" name="テキスト ボックス 311"/>
        <xdr:cNvSpPr txBox="1"/>
      </xdr:nvSpPr>
      <xdr:spPr>
        <a:xfrm>
          <a:off x="6705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8074</xdr:rowOff>
    </xdr:from>
    <xdr:to>
      <xdr:col>55</xdr:col>
      <xdr:colOff>50800</xdr:colOff>
      <xdr:row>35</xdr:row>
      <xdr:rowOff>109674</xdr:rowOff>
    </xdr:to>
    <xdr:sp macro="" textlink="">
      <xdr:nvSpPr>
        <xdr:cNvPr id="318" name="楕円 317"/>
        <xdr:cNvSpPr/>
      </xdr:nvSpPr>
      <xdr:spPr>
        <a:xfrm>
          <a:off x="10426700" y="600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157951</xdr:rowOff>
    </xdr:from>
    <xdr:ext cx="534377" cy="259045"/>
    <xdr:sp macro="" textlink="">
      <xdr:nvSpPr>
        <xdr:cNvPr id="319" name="補助費等該当値テキスト"/>
        <xdr:cNvSpPr txBox="1"/>
      </xdr:nvSpPr>
      <xdr:spPr>
        <a:xfrm>
          <a:off x="10528300" y="598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122406</xdr:rowOff>
    </xdr:from>
    <xdr:to>
      <xdr:col>50</xdr:col>
      <xdr:colOff>165100</xdr:colOff>
      <xdr:row>35</xdr:row>
      <xdr:rowOff>52556</xdr:rowOff>
    </xdr:to>
    <xdr:sp macro="" textlink="">
      <xdr:nvSpPr>
        <xdr:cNvPr id="320" name="楕円 319"/>
        <xdr:cNvSpPr/>
      </xdr:nvSpPr>
      <xdr:spPr>
        <a:xfrm>
          <a:off x="9588500" y="595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69083</xdr:rowOff>
    </xdr:from>
    <xdr:ext cx="534377" cy="259045"/>
    <xdr:sp macro="" textlink="">
      <xdr:nvSpPr>
        <xdr:cNvPr id="321" name="テキスト ボックス 320"/>
        <xdr:cNvSpPr txBox="1"/>
      </xdr:nvSpPr>
      <xdr:spPr>
        <a:xfrm>
          <a:off x="9372111" y="572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112271</xdr:rowOff>
    </xdr:from>
    <xdr:to>
      <xdr:col>46</xdr:col>
      <xdr:colOff>38100</xdr:colOff>
      <xdr:row>35</xdr:row>
      <xdr:rowOff>42421</xdr:rowOff>
    </xdr:to>
    <xdr:sp macro="" textlink="">
      <xdr:nvSpPr>
        <xdr:cNvPr id="322" name="楕円 321"/>
        <xdr:cNvSpPr/>
      </xdr:nvSpPr>
      <xdr:spPr>
        <a:xfrm>
          <a:off x="8699500" y="594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58948</xdr:rowOff>
    </xdr:from>
    <xdr:ext cx="534377" cy="259045"/>
    <xdr:sp macro="" textlink="">
      <xdr:nvSpPr>
        <xdr:cNvPr id="323" name="テキスト ボックス 322"/>
        <xdr:cNvSpPr txBox="1"/>
      </xdr:nvSpPr>
      <xdr:spPr>
        <a:xfrm>
          <a:off x="8483111" y="571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118466</xdr:rowOff>
    </xdr:from>
    <xdr:to>
      <xdr:col>41</xdr:col>
      <xdr:colOff>101600</xdr:colOff>
      <xdr:row>35</xdr:row>
      <xdr:rowOff>48616</xdr:rowOff>
    </xdr:to>
    <xdr:sp macro="" textlink="">
      <xdr:nvSpPr>
        <xdr:cNvPr id="324" name="楕円 323"/>
        <xdr:cNvSpPr/>
      </xdr:nvSpPr>
      <xdr:spPr>
        <a:xfrm>
          <a:off x="7810500" y="594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65143</xdr:rowOff>
    </xdr:from>
    <xdr:ext cx="534377" cy="259045"/>
    <xdr:sp macro="" textlink="">
      <xdr:nvSpPr>
        <xdr:cNvPr id="325" name="テキスト ボックス 324"/>
        <xdr:cNvSpPr txBox="1"/>
      </xdr:nvSpPr>
      <xdr:spPr>
        <a:xfrm>
          <a:off x="7594111" y="572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70481</xdr:rowOff>
    </xdr:from>
    <xdr:to>
      <xdr:col>36</xdr:col>
      <xdr:colOff>165100</xdr:colOff>
      <xdr:row>35</xdr:row>
      <xdr:rowOff>631</xdr:rowOff>
    </xdr:to>
    <xdr:sp macro="" textlink="">
      <xdr:nvSpPr>
        <xdr:cNvPr id="326" name="楕円 325"/>
        <xdr:cNvSpPr/>
      </xdr:nvSpPr>
      <xdr:spPr>
        <a:xfrm>
          <a:off x="6921500" y="589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17158</xdr:rowOff>
    </xdr:from>
    <xdr:ext cx="534377" cy="259045"/>
    <xdr:sp macro="" textlink="">
      <xdr:nvSpPr>
        <xdr:cNvPr id="327" name="テキスト ボックス 326"/>
        <xdr:cNvSpPr txBox="1"/>
      </xdr:nvSpPr>
      <xdr:spPr>
        <a:xfrm>
          <a:off x="6705111" y="567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32723</xdr:rowOff>
    </xdr:from>
    <xdr:to>
      <xdr:col>55</xdr:col>
      <xdr:colOff>0</xdr:colOff>
      <xdr:row>58</xdr:row>
      <xdr:rowOff>117533</xdr:rowOff>
    </xdr:to>
    <xdr:cxnSp macro="">
      <xdr:nvCxnSpPr>
        <xdr:cNvPr id="356" name="直線コネクタ 355"/>
        <xdr:cNvCxnSpPr/>
      </xdr:nvCxnSpPr>
      <xdr:spPr>
        <a:xfrm flipV="1">
          <a:off x="9639300" y="9976823"/>
          <a:ext cx="838200" cy="8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26189</xdr:rowOff>
    </xdr:from>
    <xdr:ext cx="534377" cy="259045"/>
    <xdr:sp macro="" textlink="">
      <xdr:nvSpPr>
        <xdr:cNvPr id="357" name="普通建設事業費平均値テキスト"/>
        <xdr:cNvSpPr txBox="1"/>
      </xdr:nvSpPr>
      <xdr:spPr>
        <a:xfrm>
          <a:off x="10528300" y="962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117533</xdr:rowOff>
    </xdr:from>
    <xdr:to>
      <xdr:col>50</xdr:col>
      <xdr:colOff>114300</xdr:colOff>
      <xdr:row>58</xdr:row>
      <xdr:rowOff>137444</xdr:rowOff>
    </xdr:to>
    <xdr:cxnSp macro="">
      <xdr:nvCxnSpPr>
        <xdr:cNvPr id="359" name="直線コネクタ 358"/>
        <xdr:cNvCxnSpPr/>
      </xdr:nvCxnSpPr>
      <xdr:spPr>
        <a:xfrm flipV="1">
          <a:off x="8750300" y="10061633"/>
          <a:ext cx="889000" cy="1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3287</xdr:rowOff>
    </xdr:from>
    <xdr:ext cx="534377" cy="259045"/>
    <xdr:sp macro="" textlink="">
      <xdr:nvSpPr>
        <xdr:cNvPr id="361" name="テキスト ボックス 360"/>
        <xdr:cNvSpPr txBox="1"/>
      </xdr:nvSpPr>
      <xdr:spPr>
        <a:xfrm>
          <a:off x="9372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130883</xdr:rowOff>
    </xdr:from>
    <xdr:to>
      <xdr:col>45</xdr:col>
      <xdr:colOff>177800</xdr:colOff>
      <xdr:row>58</xdr:row>
      <xdr:rowOff>137444</xdr:rowOff>
    </xdr:to>
    <xdr:cxnSp macro="">
      <xdr:nvCxnSpPr>
        <xdr:cNvPr id="362" name="直線コネクタ 361"/>
        <xdr:cNvCxnSpPr/>
      </xdr:nvCxnSpPr>
      <xdr:spPr>
        <a:xfrm>
          <a:off x="7861300" y="10074983"/>
          <a:ext cx="889000" cy="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26650</xdr:rowOff>
    </xdr:from>
    <xdr:ext cx="534377" cy="259045"/>
    <xdr:sp macro="" textlink="">
      <xdr:nvSpPr>
        <xdr:cNvPr id="364" name="テキスト ボックス 363"/>
        <xdr:cNvSpPr txBox="1"/>
      </xdr:nvSpPr>
      <xdr:spPr>
        <a:xfrm>
          <a:off x="8483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92308</xdr:rowOff>
    </xdr:from>
    <xdr:to>
      <xdr:col>41</xdr:col>
      <xdr:colOff>50800</xdr:colOff>
      <xdr:row>58</xdr:row>
      <xdr:rowOff>130883</xdr:rowOff>
    </xdr:to>
    <xdr:cxnSp macro="">
      <xdr:nvCxnSpPr>
        <xdr:cNvPr id="365" name="直線コネクタ 364"/>
        <xdr:cNvCxnSpPr/>
      </xdr:nvCxnSpPr>
      <xdr:spPr>
        <a:xfrm>
          <a:off x="6972300" y="10036408"/>
          <a:ext cx="889000" cy="3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26840</xdr:rowOff>
    </xdr:from>
    <xdr:ext cx="534377" cy="259045"/>
    <xdr:sp macro="" textlink="">
      <xdr:nvSpPr>
        <xdr:cNvPr id="367" name="テキスト ボックス 366"/>
        <xdr:cNvSpPr txBox="1"/>
      </xdr:nvSpPr>
      <xdr:spPr>
        <a:xfrm>
          <a:off x="7594111" y="962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8" name="フローチャート: 判断 367"/>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18550</xdr:rowOff>
    </xdr:from>
    <xdr:ext cx="534377" cy="259045"/>
    <xdr:sp macro="" textlink="">
      <xdr:nvSpPr>
        <xdr:cNvPr id="369" name="テキスト ボックス 368"/>
        <xdr:cNvSpPr txBox="1"/>
      </xdr:nvSpPr>
      <xdr:spPr>
        <a:xfrm>
          <a:off x="6705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153373</xdr:rowOff>
    </xdr:from>
    <xdr:to>
      <xdr:col>55</xdr:col>
      <xdr:colOff>50800</xdr:colOff>
      <xdr:row>58</xdr:row>
      <xdr:rowOff>83523</xdr:rowOff>
    </xdr:to>
    <xdr:sp macro="" textlink="">
      <xdr:nvSpPr>
        <xdr:cNvPr id="375" name="楕円 374"/>
        <xdr:cNvSpPr/>
      </xdr:nvSpPr>
      <xdr:spPr>
        <a:xfrm>
          <a:off x="10426700" y="992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131800</xdr:rowOff>
    </xdr:from>
    <xdr:ext cx="534377" cy="259045"/>
    <xdr:sp macro="" textlink="">
      <xdr:nvSpPr>
        <xdr:cNvPr id="376" name="普通建設事業費該当値テキスト"/>
        <xdr:cNvSpPr txBox="1"/>
      </xdr:nvSpPr>
      <xdr:spPr>
        <a:xfrm>
          <a:off x="10528300" y="990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66733</xdr:rowOff>
    </xdr:from>
    <xdr:to>
      <xdr:col>50</xdr:col>
      <xdr:colOff>165100</xdr:colOff>
      <xdr:row>58</xdr:row>
      <xdr:rowOff>168333</xdr:rowOff>
    </xdr:to>
    <xdr:sp macro="" textlink="">
      <xdr:nvSpPr>
        <xdr:cNvPr id="377" name="楕円 376"/>
        <xdr:cNvSpPr/>
      </xdr:nvSpPr>
      <xdr:spPr>
        <a:xfrm>
          <a:off x="9588500" y="1001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159460</xdr:rowOff>
    </xdr:from>
    <xdr:ext cx="534377" cy="259045"/>
    <xdr:sp macro="" textlink="">
      <xdr:nvSpPr>
        <xdr:cNvPr id="378" name="テキスト ボックス 377"/>
        <xdr:cNvSpPr txBox="1"/>
      </xdr:nvSpPr>
      <xdr:spPr>
        <a:xfrm>
          <a:off x="9372111" y="1010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86644</xdr:rowOff>
    </xdr:from>
    <xdr:to>
      <xdr:col>46</xdr:col>
      <xdr:colOff>38100</xdr:colOff>
      <xdr:row>59</xdr:row>
      <xdr:rowOff>16794</xdr:rowOff>
    </xdr:to>
    <xdr:sp macro="" textlink="">
      <xdr:nvSpPr>
        <xdr:cNvPr id="379" name="楕円 378"/>
        <xdr:cNvSpPr/>
      </xdr:nvSpPr>
      <xdr:spPr>
        <a:xfrm>
          <a:off x="8699500" y="1003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7921</xdr:rowOff>
    </xdr:from>
    <xdr:ext cx="534377" cy="259045"/>
    <xdr:sp macro="" textlink="">
      <xdr:nvSpPr>
        <xdr:cNvPr id="380" name="テキスト ボックス 379"/>
        <xdr:cNvSpPr txBox="1"/>
      </xdr:nvSpPr>
      <xdr:spPr>
        <a:xfrm>
          <a:off x="8483111" y="1012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80083</xdr:rowOff>
    </xdr:from>
    <xdr:to>
      <xdr:col>41</xdr:col>
      <xdr:colOff>101600</xdr:colOff>
      <xdr:row>59</xdr:row>
      <xdr:rowOff>10233</xdr:rowOff>
    </xdr:to>
    <xdr:sp macro="" textlink="">
      <xdr:nvSpPr>
        <xdr:cNvPr id="381" name="楕円 380"/>
        <xdr:cNvSpPr/>
      </xdr:nvSpPr>
      <xdr:spPr>
        <a:xfrm>
          <a:off x="7810500" y="1002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1360</xdr:rowOff>
    </xdr:from>
    <xdr:ext cx="534377" cy="259045"/>
    <xdr:sp macro="" textlink="">
      <xdr:nvSpPr>
        <xdr:cNvPr id="382" name="テキスト ボックス 381"/>
        <xdr:cNvSpPr txBox="1"/>
      </xdr:nvSpPr>
      <xdr:spPr>
        <a:xfrm>
          <a:off x="7594111" y="1011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41508</xdr:rowOff>
    </xdr:from>
    <xdr:to>
      <xdr:col>36</xdr:col>
      <xdr:colOff>165100</xdr:colOff>
      <xdr:row>58</xdr:row>
      <xdr:rowOff>143108</xdr:rowOff>
    </xdr:to>
    <xdr:sp macro="" textlink="">
      <xdr:nvSpPr>
        <xdr:cNvPr id="383" name="楕円 382"/>
        <xdr:cNvSpPr/>
      </xdr:nvSpPr>
      <xdr:spPr>
        <a:xfrm>
          <a:off x="6921500" y="998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134235</xdr:rowOff>
    </xdr:from>
    <xdr:ext cx="534377" cy="259045"/>
    <xdr:sp macro="" textlink="">
      <xdr:nvSpPr>
        <xdr:cNvPr id="384" name="テキスト ボックス 383"/>
        <xdr:cNvSpPr txBox="1"/>
      </xdr:nvSpPr>
      <xdr:spPr>
        <a:xfrm>
          <a:off x="6705111" y="1007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70042</xdr:rowOff>
    </xdr:from>
    <xdr:to>
      <xdr:col>55</xdr:col>
      <xdr:colOff>0</xdr:colOff>
      <xdr:row>79</xdr:row>
      <xdr:rowOff>83769</xdr:rowOff>
    </xdr:to>
    <xdr:cxnSp macro="">
      <xdr:nvCxnSpPr>
        <xdr:cNvPr id="415" name="直線コネクタ 414"/>
        <xdr:cNvCxnSpPr/>
      </xdr:nvCxnSpPr>
      <xdr:spPr>
        <a:xfrm flipV="1">
          <a:off x="9639300" y="13614592"/>
          <a:ext cx="838200" cy="1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78390</xdr:rowOff>
    </xdr:from>
    <xdr:ext cx="534377" cy="259045"/>
    <xdr:sp macro="" textlink="">
      <xdr:nvSpPr>
        <xdr:cNvPr id="416" name="普通建設事業費 （ うち新規整備　）平均値テキスト"/>
        <xdr:cNvSpPr txBox="1"/>
      </xdr:nvSpPr>
      <xdr:spPr>
        <a:xfrm>
          <a:off x="10528300" y="13108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83769</xdr:rowOff>
    </xdr:from>
    <xdr:to>
      <xdr:col>50</xdr:col>
      <xdr:colOff>114300</xdr:colOff>
      <xdr:row>79</xdr:row>
      <xdr:rowOff>92303</xdr:rowOff>
    </xdr:to>
    <xdr:cxnSp macro="">
      <xdr:nvCxnSpPr>
        <xdr:cNvPr id="418" name="直線コネクタ 417"/>
        <xdr:cNvCxnSpPr/>
      </xdr:nvCxnSpPr>
      <xdr:spPr>
        <a:xfrm flipV="1">
          <a:off x="8750300" y="13628319"/>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102872</xdr:rowOff>
    </xdr:from>
    <xdr:ext cx="534377" cy="259045"/>
    <xdr:sp macro="" textlink="">
      <xdr:nvSpPr>
        <xdr:cNvPr id="420" name="テキスト ボックス 419"/>
        <xdr:cNvSpPr txBox="1"/>
      </xdr:nvSpPr>
      <xdr:spPr>
        <a:xfrm>
          <a:off x="9372111" y="1313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76105</xdr:rowOff>
    </xdr:from>
    <xdr:to>
      <xdr:col>45</xdr:col>
      <xdr:colOff>177800</xdr:colOff>
      <xdr:row>79</xdr:row>
      <xdr:rowOff>92303</xdr:rowOff>
    </xdr:to>
    <xdr:cxnSp macro="">
      <xdr:nvCxnSpPr>
        <xdr:cNvPr id="421" name="直線コネクタ 420"/>
        <xdr:cNvCxnSpPr/>
      </xdr:nvCxnSpPr>
      <xdr:spPr>
        <a:xfrm>
          <a:off x="7861300" y="13620655"/>
          <a:ext cx="889000" cy="1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123643</xdr:rowOff>
    </xdr:from>
    <xdr:ext cx="534377" cy="259045"/>
    <xdr:sp macro="" textlink="">
      <xdr:nvSpPr>
        <xdr:cNvPr id="423" name="テキスト ボックス 422"/>
        <xdr:cNvSpPr txBox="1"/>
      </xdr:nvSpPr>
      <xdr:spPr>
        <a:xfrm>
          <a:off x="8483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1375</xdr:rowOff>
    </xdr:from>
    <xdr:to>
      <xdr:col>41</xdr:col>
      <xdr:colOff>50800</xdr:colOff>
      <xdr:row>79</xdr:row>
      <xdr:rowOff>76105</xdr:rowOff>
    </xdr:to>
    <xdr:cxnSp macro="">
      <xdr:nvCxnSpPr>
        <xdr:cNvPr id="424" name="直線コネクタ 423"/>
        <xdr:cNvCxnSpPr/>
      </xdr:nvCxnSpPr>
      <xdr:spPr>
        <a:xfrm>
          <a:off x="6972300" y="13545925"/>
          <a:ext cx="889000" cy="7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96787</xdr:rowOff>
    </xdr:from>
    <xdr:ext cx="534377" cy="259045"/>
    <xdr:sp macro="" textlink="">
      <xdr:nvSpPr>
        <xdr:cNvPr id="426" name="テキスト ボックス 425"/>
        <xdr:cNvSpPr txBox="1"/>
      </xdr:nvSpPr>
      <xdr:spPr>
        <a:xfrm>
          <a:off x="7594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58105</xdr:rowOff>
    </xdr:from>
    <xdr:to>
      <xdr:col>36</xdr:col>
      <xdr:colOff>165100</xdr:colOff>
      <xdr:row>77</xdr:row>
      <xdr:rowOff>159705</xdr:rowOff>
    </xdr:to>
    <xdr:sp macro="" textlink="">
      <xdr:nvSpPr>
        <xdr:cNvPr id="427" name="フローチャート: 判断 426"/>
        <xdr:cNvSpPr/>
      </xdr:nvSpPr>
      <xdr:spPr>
        <a:xfrm>
          <a:off x="6921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4782</xdr:rowOff>
    </xdr:from>
    <xdr:ext cx="534377" cy="259045"/>
    <xdr:sp macro="" textlink="">
      <xdr:nvSpPr>
        <xdr:cNvPr id="428" name="テキスト ボックス 427"/>
        <xdr:cNvSpPr txBox="1"/>
      </xdr:nvSpPr>
      <xdr:spPr>
        <a:xfrm>
          <a:off x="6705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19242</xdr:rowOff>
    </xdr:from>
    <xdr:to>
      <xdr:col>55</xdr:col>
      <xdr:colOff>50800</xdr:colOff>
      <xdr:row>79</xdr:row>
      <xdr:rowOff>120842</xdr:rowOff>
    </xdr:to>
    <xdr:sp macro="" textlink="">
      <xdr:nvSpPr>
        <xdr:cNvPr id="434" name="楕円 433"/>
        <xdr:cNvSpPr/>
      </xdr:nvSpPr>
      <xdr:spPr>
        <a:xfrm>
          <a:off x="10426700" y="1356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105619</xdr:rowOff>
    </xdr:from>
    <xdr:ext cx="469744" cy="259045"/>
    <xdr:sp macro="" textlink="">
      <xdr:nvSpPr>
        <xdr:cNvPr id="435" name="普通建設事業費 （ うち新規整備　）該当値テキスト"/>
        <xdr:cNvSpPr txBox="1"/>
      </xdr:nvSpPr>
      <xdr:spPr>
        <a:xfrm>
          <a:off x="10528300" y="1347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32969</xdr:rowOff>
    </xdr:from>
    <xdr:to>
      <xdr:col>50</xdr:col>
      <xdr:colOff>165100</xdr:colOff>
      <xdr:row>79</xdr:row>
      <xdr:rowOff>134569</xdr:rowOff>
    </xdr:to>
    <xdr:sp macro="" textlink="">
      <xdr:nvSpPr>
        <xdr:cNvPr id="436" name="楕円 435"/>
        <xdr:cNvSpPr/>
      </xdr:nvSpPr>
      <xdr:spPr>
        <a:xfrm>
          <a:off x="9588500" y="1357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125696</xdr:rowOff>
    </xdr:from>
    <xdr:ext cx="469744" cy="259045"/>
    <xdr:sp macro="" textlink="">
      <xdr:nvSpPr>
        <xdr:cNvPr id="437" name="テキスト ボックス 436"/>
        <xdr:cNvSpPr txBox="1"/>
      </xdr:nvSpPr>
      <xdr:spPr>
        <a:xfrm>
          <a:off x="9404428" y="13670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41503</xdr:rowOff>
    </xdr:from>
    <xdr:to>
      <xdr:col>46</xdr:col>
      <xdr:colOff>38100</xdr:colOff>
      <xdr:row>79</xdr:row>
      <xdr:rowOff>143103</xdr:rowOff>
    </xdr:to>
    <xdr:sp macro="" textlink="">
      <xdr:nvSpPr>
        <xdr:cNvPr id="438" name="楕円 437"/>
        <xdr:cNvSpPr/>
      </xdr:nvSpPr>
      <xdr:spPr>
        <a:xfrm>
          <a:off x="8699500" y="1358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134230</xdr:rowOff>
    </xdr:from>
    <xdr:ext cx="378565" cy="259045"/>
    <xdr:sp macro="" textlink="">
      <xdr:nvSpPr>
        <xdr:cNvPr id="439" name="テキスト ボックス 438"/>
        <xdr:cNvSpPr txBox="1"/>
      </xdr:nvSpPr>
      <xdr:spPr>
        <a:xfrm>
          <a:off x="8561017" y="13678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25305</xdr:rowOff>
    </xdr:from>
    <xdr:to>
      <xdr:col>41</xdr:col>
      <xdr:colOff>101600</xdr:colOff>
      <xdr:row>79</xdr:row>
      <xdr:rowOff>126905</xdr:rowOff>
    </xdr:to>
    <xdr:sp macro="" textlink="">
      <xdr:nvSpPr>
        <xdr:cNvPr id="440" name="楕円 439"/>
        <xdr:cNvSpPr/>
      </xdr:nvSpPr>
      <xdr:spPr>
        <a:xfrm>
          <a:off x="7810500" y="1356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118032</xdr:rowOff>
    </xdr:from>
    <xdr:ext cx="469744" cy="259045"/>
    <xdr:sp macro="" textlink="">
      <xdr:nvSpPr>
        <xdr:cNvPr id="441" name="テキスト ボックス 440"/>
        <xdr:cNvSpPr txBox="1"/>
      </xdr:nvSpPr>
      <xdr:spPr>
        <a:xfrm>
          <a:off x="7626428" y="13662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122025</xdr:rowOff>
    </xdr:from>
    <xdr:to>
      <xdr:col>36</xdr:col>
      <xdr:colOff>165100</xdr:colOff>
      <xdr:row>79</xdr:row>
      <xdr:rowOff>52175</xdr:rowOff>
    </xdr:to>
    <xdr:sp macro="" textlink="">
      <xdr:nvSpPr>
        <xdr:cNvPr id="442" name="楕円 441"/>
        <xdr:cNvSpPr/>
      </xdr:nvSpPr>
      <xdr:spPr>
        <a:xfrm>
          <a:off x="6921500" y="1349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43302</xdr:rowOff>
    </xdr:from>
    <xdr:ext cx="469744" cy="259045"/>
    <xdr:sp macro="" textlink="">
      <xdr:nvSpPr>
        <xdr:cNvPr id="443" name="テキスト ボックス 442"/>
        <xdr:cNvSpPr txBox="1"/>
      </xdr:nvSpPr>
      <xdr:spPr>
        <a:xfrm>
          <a:off x="6737428" y="1358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155601</xdr:rowOff>
    </xdr:from>
    <xdr:to>
      <xdr:col>55</xdr:col>
      <xdr:colOff>0</xdr:colOff>
      <xdr:row>98</xdr:row>
      <xdr:rowOff>66050</xdr:rowOff>
    </xdr:to>
    <xdr:cxnSp macro="">
      <xdr:nvCxnSpPr>
        <xdr:cNvPr id="470" name="直線コネクタ 469"/>
        <xdr:cNvCxnSpPr/>
      </xdr:nvCxnSpPr>
      <xdr:spPr>
        <a:xfrm flipV="1">
          <a:off x="9639300" y="16786251"/>
          <a:ext cx="838200" cy="8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75682</xdr:rowOff>
    </xdr:from>
    <xdr:ext cx="534377" cy="259045"/>
    <xdr:sp macro="" textlink="">
      <xdr:nvSpPr>
        <xdr:cNvPr id="471" name="普通建設事業費 （ うち更新整備　）平均値テキスト"/>
        <xdr:cNvSpPr txBox="1"/>
      </xdr:nvSpPr>
      <xdr:spPr>
        <a:xfrm>
          <a:off x="10528300" y="16534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66050</xdr:rowOff>
    </xdr:from>
    <xdr:to>
      <xdr:col>50</xdr:col>
      <xdr:colOff>114300</xdr:colOff>
      <xdr:row>98</xdr:row>
      <xdr:rowOff>88325</xdr:rowOff>
    </xdr:to>
    <xdr:cxnSp macro="">
      <xdr:nvCxnSpPr>
        <xdr:cNvPr id="473" name="直線コネクタ 472"/>
        <xdr:cNvCxnSpPr/>
      </xdr:nvCxnSpPr>
      <xdr:spPr>
        <a:xfrm flipV="1">
          <a:off x="8750300" y="16868150"/>
          <a:ext cx="889000" cy="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35138</xdr:rowOff>
    </xdr:from>
    <xdr:ext cx="534377" cy="259045"/>
    <xdr:sp macro="" textlink="">
      <xdr:nvSpPr>
        <xdr:cNvPr id="475" name="テキスト ボックス 474"/>
        <xdr:cNvSpPr txBox="1"/>
      </xdr:nvSpPr>
      <xdr:spPr>
        <a:xfrm>
          <a:off x="9372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68633</xdr:rowOff>
    </xdr:from>
    <xdr:to>
      <xdr:col>45</xdr:col>
      <xdr:colOff>177800</xdr:colOff>
      <xdr:row>98</xdr:row>
      <xdr:rowOff>88325</xdr:rowOff>
    </xdr:to>
    <xdr:cxnSp macro="">
      <xdr:nvCxnSpPr>
        <xdr:cNvPr id="476" name="直線コネクタ 475"/>
        <xdr:cNvCxnSpPr/>
      </xdr:nvCxnSpPr>
      <xdr:spPr>
        <a:xfrm>
          <a:off x="7861300" y="16870733"/>
          <a:ext cx="889000" cy="1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36693</xdr:rowOff>
    </xdr:from>
    <xdr:ext cx="534377" cy="259045"/>
    <xdr:sp macro="" textlink="">
      <xdr:nvSpPr>
        <xdr:cNvPr id="478" name="テキスト ボックス 477"/>
        <xdr:cNvSpPr txBox="1"/>
      </xdr:nvSpPr>
      <xdr:spPr>
        <a:xfrm>
          <a:off x="8483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46715</xdr:rowOff>
    </xdr:from>
    <xdr:to>
      <xdr:col>41</xdr:col>
      <xdr:colOff>50800</xdr:colOff>
      <xdr:row>98</xdr:row>
      <xdr:rowOff>68633</xdr:rowOff>
    </xdr:to>
    <xdr:cxnSp macro="">
      <xdr:nvCxnSpPr>
        <xdr:cNvPr id="479" name="直線コネクタ 478"/>
        <xdr:cNvCxnSpPr/>
      </xdr:nvCxnSpPr>
      <xdr:spPr>
        <a:xfrm>
          <a:off x="6972300" y="16848815"/>
          <a:ext cx="889000" cy="2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52672</xdr:rowOff>
    </xdr:from>
    <xdr:ext cx="534377" cy="259045"/>
    <xdr:sp macro="" textlink="">
      <xdr:nvSpPr>
        <xdr:cNvPr id="481" name="テキスト ボックス 480"/>
        <xdr:cNvSpPr txBox="1"/>
      </xdr:nvSpPr>
      <xdr:spPr>
        <a:xfrm>
          <a:off x="7594111" y="16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82" name="フローチャート: 判断 481"/>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78860</xdr:rowOff>
    </xdr:from>
    <xdr:ext cx="534377" cy="259045"/>
    <xdr:sp macro="" textlink="">
      <xdr:nvSpPr>
        <xdr:cNvPr id="483" name="テキスト ボックス 482"/>
        <xdr:cNvSpPr txBox="1"/>
      </xdr:nvSpPr>
      <xdr:spPr>
        <a:xfrm>
          <a:off x="6705111" y="1653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104801</xdr:rowOff>
    </xdr:from>
    <xdr:to>
      <xdr:col>55</xdr:col>
      <xdr:colOff>50800</xdr:colOff>
      <xdr:row>98</xdr:row>
      <xdr:rowOff>34951</xdr:rowOff>
    </xdr:to>
    <xdr:sp macro="" textlink="">
      <xdr:nvSpPr>
        <xdr:cNvPr id="489" name="楕円 488"/>
        <xdr:cNvSpPr/>
      </xdr:nvSpPr>
      <xdr:spPr>
        <a:xfrm>
          <a:off x="10426700" y="1673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83228</xdr:rowOff>
    </xdr:from>
    <xdr:ext cx="534377" cy="259045"/>
    <xdr:sp macro="" textlink="">
      <xdr:nvSpPr>
        <xdr:cNvPr id="490" name="普通建設事業費 （ うち更新整備　）該当値テキスト"/>
        <xdr:cNvSpPr txBox="1"/>
      </xdr:nvSpPr>
      <xdr:spPr>
        <a:xfrm>
          <a:off x="10528300" y="1671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15250</xdr:rowOff>
    </xdr:from>
    <xdr:to>
      <xdr:col>50</xdr:col>
      <xdr:colOff>165100</xdr:colOff>
      <xdr:row>98</xdr:row>
      <xdr:rowOff>116850</xdr:rowOff>
    </xdr:to>
    <xdr:sp macro="" textlink="">
      <xdr:nvSpPr>
        <xdr:cNvPr id="491" name="楕円 490"/>
        <xdr:cNvSpPr/>
      </xdr:nvSpPr>
      <xdr:spPr>
        <a:xfrm>
          <a:off x="9588500" y="1681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107977</xdr:rowOff>
    </xdr:from>
    <xdr:ext cx="534377" cy="259045"/>
    <xdr:sp macro="" textlink="">
      <xdr:nvSpPr>
        <xdr:cNvPr id="492" name="テキスト ボックス 491"/>
        <xdr:cNvSpPr txBox="1"/>
      </xdr:nvSpPr>
      <xdr:spPr>
        <a:xfrm>
          <a:off x="9372111" y="1691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37525</xdr:rowOff>
    </xdr:from>
    <xdr:to>
      <xdr:col>46</xdr:col>
      <xdr:colOff>38100</xdr:colOff>
      <xdr:row>98</xdr:row>
      <xdr:rowOff>139125</xdr:rowOff>
    </xdr:to>
    <xdr:sp macro="" textlink="">
      <xdr:nvSpPr>
        <xdr:cNvPr id="493" name="楕円 492"/>
        <xdr:cNvSpPr/>
      </xdr:nvSpPr>
      <xdr:spPr>
        <a:xfrm>
          <a:off x="8699500" y="1683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130252</xdr:rowOff>
    </xdr:from>
    <xdr:ext cx="534377" cy="259045"/>
    <xdr:sp macro="" textlink="">
      <xdr:nvSpPr>
        <xdr:cNvPr id="494" name="テキスト ボックス 493"/>
        <xdr:cNvSpPr txBox="1"/>
      </xdr:nvSpPr>
      <xdr:spPr>
        <a:xfrm>
          <a:off x="8483111" y="169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17833</xdr:rowOff>
    </xdr:from>
    <xdr:to>
      <xdr:col>41</xdr:col>
      <xdr:colOff>101600</xdr:colOff>
      <xdr:row>98</xdr:row>
      <xdr:rowOff>119433</xdr:rowOff>
    </xdr:to>
    <xdr:sp macro="" textlink="">
      <xdr:nvSpPr>
        <xdr:cNvPr id="495" name="楕円 494"/>
        <xdr:cNvSpPr/>
      </xdr:nvSpPr>
      <xdr:spPr>
        <a:xfrm>
          <a:off x="7810500" y="1681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110560</xdr:rowOff>
    </xdr:from>
    <xdr:ext cx="534377" cy="259045"/>
    <xdr:sp macro="" textlink="">
      <xdr:nvSpPr>
        <xdr:cNvPr id="496" name="テキスト ボックス 495"/>
        <xdr:cNvSpPr txBox="1"/>
      </xdr:nvSpPr>
      <xdr:spPr>
        <a:xfrm>
          <a:off x="7594111" y="1691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167365</xdr:rowOff>
    </xdr:from>
    <xdr:to>
      <xdr:col>36</xdr:col>
      <xdr:colOff>165100</xdr:colOff>
      <xdr:row>98</xdr:row>
      <xdr:rowOff>97515</xdr:rowOff>
    </xdr:to>
    <xdr:sp macro="" textlink="">
      <xdr:nvSpPr>
        <xdr:cNvPr id="497" name="楕円 496"/>
        <xdr:cNvSpPr/>
      </xdr:nvSpPr>
      <xdr:spPr>
        <a:xfrm>
          <a:off x="6921500" y="1679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88642</xdr:rowOff>
    </xdr:from>
    <xdr:ext cx="534377" cy="259045"/>
    <xdr:sp macro="" textlink="">
      <xdr:nvSpPr>
        <xdr:cNvPr id="498" name="テキスト ボックス 497"/>
        <xdr:cNvSpPr txBox="1"/>
      </xdr:nvSpPr>
      <xdr:spPr>
        <a:xfrm>
          <a:off x="6705111" y="1689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81668</xdr:rowOff>
    </xdr:from>
    <xdr:to>
      <xdr:col>85</xdr:col>
      <xdr:colOff>127000</xdr:colOff>
      <xdr:row>39</xdr:row>
      <xdr:rowOff>98541</xdr:rowOff>
    </xdr:to>
    <xdr:cxnSp macro="">
      <xdr:nvCxnSpPr>
        <xdr:cNvPr id="529" name="直線コネクタ 528"/>
        <xdr:cNvCxnSpPr/>
      </xdr:nvCxnSpPr>
      <xdr:spPr>
        <a:xfrm>
          <a:off x="15481300" y="6768218"/>
          <a:ext cx="838200" cy="1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4891</xdr:rowOff>
    </xdr:from>
    <xdr:ext cx="469744" cy="259045"/>
    <xdr:sp macro="" textlink="">
      <xdr:nvSpPr>
        <xdr:cNvPr id="530" name="災害復旧事業費平均値テキスト"/>
        <xdr:cNvSpPr txBox="1"/>
      </xdr:nvSpPr>
      <xdr:spPr>
        <a:xfrm>
          <a:off x="16370300" y="6519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81668</xdr:rowOff>
    </xdr:from>
    <xdr:to>
      <xdr:col>81</xdr:col>
      <xdr:colOff>50800</xdr:colOff>
      <xdr:row>39</xdr:row>
      <xdr:rowOff>98878</xdr:rowOff>
    </xdr:to>
    <xdr:cxnSp macro="">
      <xdr:nvCxnSpPr>
        <xdr:cNvPr id="532" name="直線コネクタ 531"/>
        <xdr:cNvCxnSpPr/>
      </xdr:nvCxnSpPr>
      <xdr:spPr>
        <a:xfrm flipV="1">
          <a:off x="14592300" y="6768218"/>
          <a:ext cx="889000" cy="1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124818</xdr:rowOff>
    </xdr:from>
    <xdr:ext cx="469744" cy="259045"/>
    <xdr:sp macro="" textlink="">
      <xdr:nvSpPr>
        <xdr:cNvPr id="534" name="テキスト ボックス 533"/>
        <xdr:cNvSpPr txBox="1"/>
      </xdr:nvSpPr>
      <xdr:spPr>
        <a:xfrm>
          <a:off x="15246428" y="646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5" name="直線コネクタ 534"/>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148331</xdr:rowOff>
    </xdr:from>
    <xdr:ext cx="469744" cy="259045"/>
    <xdr:sp macro="" textlink="">
      <xdr:nvSpPr>
        <xdr:cNvPr id="537" name="テキスト ボックス 536"/>
        <xdr:cNvSpPr txBox="1"/>
      </xdr:nvSpPr>
      <xdr:spPr>
        <a:xfrm>
          <a:off x="14357428" y="6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8" name="直線コネクタ 53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40" name="テキスト ボックス 539"/>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41" name="フローチャート: 判断 540"/>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148712</xdr:rowOff>
    </xdr:from>
    <xdr:ext cx="469744" cy="259045"/>
    <xdr:sp macro="" textlink="">
      <xdr:nvSpPr>
        <xdr:cNvPr id="542" name="テキスト ボックス 541"/>
        <xdr:cNvSpPr txBox="1"/>
      </xdr:nvSpPr>
      <xdr:spPr>
        <a:xfrm>
          <a:off x="12579428" y="649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47741</xdr:rowOff>
    </xdr:from>
    <xdr:to>
      <xdr:col>85</xdr:col>
      <xdr:colOff>177800</xdr:colOff>
      <xdr:row>39</xdr:row>
      <xdr:rowOff>149341</xdr:rowOff>
    </xdr:to>
    <xdr:sp macro="" textlink="">
      <xdr:nvSpPr>
        <xdr:cNvPr id="548" name="楕円 547"/>
        <xdr:cNvSpPr/>
      </xdr:nvSpPr>
      <xdr:spPr>
        <a:xfrm>
          <a:off x="16268700" y="673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134118</xdr:rowOff>
    </xdr:from>
    <xdr:ext cx="313932" cy="259045"/>
    <xdr:sp macro="" textlink="">
      <xdr:nvSpPr>
        <xdr:cNvPr id="549" name="災害復旧事業費該当値テキスト"/>
        <xdr:cNvSpPr txBox="1"/>
      </xdr:nvSpPr>
      <xdr:spPr>
        <a:xfrm>
          <a:off x="16370300" y="66492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30868</xdr:rowOff>
    </xdr:from>
    <xdr:to>
      <xdr:col>81</xdr:col>
      <xdr:colOff>101600</xdr:colOff>
      <xdr:row>39</xdr:row>
      <xdr:rowOff>132468</xdr:rowOff>
    </xdr:to>
    <xdr:sp macro="" textlink="">
      <xdr:nvSpPr>
        <xdr:cNvPr id="550" name="楕円 549"/>
        <xdr:cNvSpPr/>
      </xdr:nvSpPr>
      <xdr:spPr>
        <a:xfrm>
          <a:off x="15430500" y="671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123595</xdr:rowOff>
    </xdr:from>
    <xdr:ext cx="469744" cy="259045"/>
    <xdr:sp macro="" textlink="">
      <xdr:nvSpPr>
        <xdr:cNvPr id="551" name="テキスト ボックス 550"/>
        <xdr:cNvSpPr txBox="1"/>
      </xdr:nvSpPr>
      <xdr:spPr>
        <a:xfrm>
          <a:off x="15246428" y="681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2" name="楕円 551"/>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3" name="テキスト ボックス 552"/>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4" name="楕円 55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5" name="テキスト ボックス 554"/>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9" name="テキスト ボックス 56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1" name="テキスト ボックス 570"/>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5" name="テキスト ボックス 574"/>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7" name="テキスト ボックス 576"/>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9" name="テキスト ボックス 57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81" name="直線コネクタ 580"/>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8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3" name="直線コネクタ 58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4"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5" name="直線コネクタ 584"/>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6" name="直線コネクタ 58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7"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8" name="フローチャート: 判断 587"/>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9" name="直線コネクタ 58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90" name="フローチャート: 判断 589"/>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1" name="テキスト ボックス 590"/>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92" name="直線コネクタ 59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93" name="フローチャート: 判断 59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4" name="テキスト ボックス 59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5" name="直線コネクタ 59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6" name="フローチャート: 判断 595"/>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7" name="テキスト ボックス 596"/>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598" name="フローチャート: 判断 597"/>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48</xdr:row>
      <xdr:rowOff>130827</xdr:rowOff>
    </xdr:from>
    <xdr:ext cx="249299" cy="259045"/>
    <xdr:sp macro="" textlink="">
      <xdr:nvSpPr>
        <xdr:cNvPr id="599" name="テキスト ボックス 598"/>
        <xdr:cNvSpPr txBox="1"/>
      </xdr:nvSpPr>
      <xdr:spPr>
        <a:xfrm>
          <a:off x="12689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5" name="楕円 60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6"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7" name="楕円 60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8" name="テキスト ボックス 607"/>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9" name="楕円 60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10" name="テキスト ボックス 60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11" name="楕円 61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12" name="テキスト ボックス 61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13" name="楕円 61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4" name="テキスト ボックス 61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8" name="テキスト ボックス 62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0" name="テキスト ボックス 62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2" name="テキスト ボックス 63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6" name="直線コネクタ 635"/>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7" name="公債費最小値テキスト"/>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8" name="直線コネクタ 637"/>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9" name="公債費最大値テキスト"/>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40" name="直線コネクタ 639"/>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37443</xdr:rowOff>
    </xdr:from>
    <xdr:to>
      <xdr:col>85</xdr:col>
      <xdr:colOff>127000</xdr:colOff>
      <xdr:row>77</xdr:row>
      <xdr:rowOff>43766</xdr:rowOff>
    </xdr:to>
    <xdr:cxnSp macro="">
      <xdr:nvCxnSpPr>
        <xdr:cNvPr id="641" name="直線コネクタ 640"/>
        <xdr:cNvCxnSpPr/>
      </xdr:nvCxnSpPr>
      <xdr:spPr>
        <a:xfrm>
          <a:off x="15481300" y="13239093"/>
          <a:ext cx="838200" cy="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xdr:rowOff>
    </xdr:from>
    <xdr:ext cx="534377" cy="259045"/>
    <xdr:sp macro="" textlink="">
      <xdr:nvSpPr>
        <xdr:cNvPr id="642" name="公債費平均値テキスト"/>
        <xdr:cNvSpPr txBox="1"/>
      </xdr:nvSpPr>
      <xdr:spPr>
        <a:xfrm>
          <a:off x="16370300" y="1320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3" name="フローチャート: 判断 642"/>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37443</xdr:rowOff>
    </xdr:from>
    <xdr:to>
      <xdr:col>81</xdr:col>
      <xdr:colOff>50800</xdr:colOff>
      <xdr:row>77</xdr:row>
      <xdr:rowOff>99197</xdr:rowOff>
    </xdr:to>
    <xdr:cxnSp macro="">
      <xdr:nvCxnSpPr>
        <xdr:cNvPr id="644" name="直線コネクタ 643"/>
        <xdr:cNvCxnSpPr/>
      </xdr:nvCxnSpPr>
      <xdr:spPr>
        <a:xfrm flipV="1">
          <a:off x="14592300" y="13239093"/>
          <a:ext cx="889000" cy="6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5" name="フローチャート: 判断 644"/>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110276</xdr:rowOff>
    </xdr:from>
    <xdr:ext cx="534377" cy="259045"/>
    <xdr:sp macro="" textlink="">
      <xdr:nvSpPr>
        <xdr:cNvPr id="646" name="テキスト ボックス 645"/>
        <xdr:cNvSpPr txBox="1"/>
      </xdr:nvSpPr>
      <xdr:spPr>
        <a:xfrm>
          <a:off x="15214111" y="1331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99197</xdr:rowOff>
    </xdr:from>
    <xdr:to>
      <xdr:col>76</xdr:col>
      <xdr:colOff>114300</xdr:colOff>
      <xdr:row>77</xdr:row>
      <xdr:rowOff>113525</xdr:rowOff>
    </xdr:to>
    <xdr:cxnSp macro="">
      <xdr:nvCxnSpPr>
        <xdr:cNvPr id="647" name="直線コネクタ 646"/>
        <xdr:cNvCxnSpPr/>
      </xdr:nvCxnSpPr>
      <xdr:spPr>
        <a:xfrm flipV="1">
          <a:off x="13703300" y="13300847"/>
          <a:ext cx="889000" cy="1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8" name="フローチャート: 判断 647"/>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144163</xdr:rowOff>
    </xdr:from>
    <xdr:ext cx="534377" cy="259045"/>
    <xdr:sp macro="" textlink="">
      <xdr:nvSpPr>
        <xdr:cNvPr id="649" name="テキスト ボックス 648"/>
        <xdr:cNvSpPr txBox="1"/>
      </xdr:nvSpPr>
      <xdr:spPr>
        <a:xfrm>
          <a:off x="14325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113525</xdr:rowOff>
    </xdr:from>
    <xdr:to>
      <xdr:col>71</xdr:col>
      <xdr:colOff>177800</xdr:colOff>
      <xdr:row>77</xdr:row>
      <xdr:rowOff>134863</xdr:rowOff>
    </xdr:to>
    <xdr:cxnSp macro="">
      <xdr:nvCxnSpPr>
        <xdr:cNvPr id="650" name="直線コネクタ 649"/>
        <xdr:cNvCxnSpPr/>
      </xdr:nvCxnSpPr>
      <xdr:spPr>
        <a:xfrm flipV="1">
          <a:off x="12814300" y="13315175"/>
          <a:ext cx="889000" cy="2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51" name="フローチャート: 判断 650"/>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147855</xdr:rowOff>
    </xdr:from>
    <xdr:ext cx="534377" cy="259045"/>
    <xdr:sp macro="" textlink="">
      <xdr:nvSpPr>
        <xdr:cNvPr id="652" name="テキスト ボックス 651"/>
        <xdr:cNvSpPr txBox="1"/>
      </xdr:nvSpPr>
      <xdr:spPr>
        <a:xfrm>
          <a:off x="13436111" y="130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53" name="フローチャート: 判断 652"/>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151902</xdr:rowOff>
    </xdr:from>
    <xdr:ext cx="534377" cy="259045"/>
    <xdr:sp macro="" textlink="">
      <xdr:nvSpPr>
        <xdr:cNvPr id="654" name="テキスト ボックス 653"/>
        <xdr:cNvSpPr txBox="1"/>
      </xdr:nvSpPr>
      <xdr:spPr>
        <a:xfrm>
          <a:off x="12547111" y="130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164416</xdr:rowOff>
    </xdr:from>
    <xdr:to>
      <xdr:col>85</xdr:col>
      <xdr:colOff>177800</xdr:colOff>
      <xdr:row>77</xdr:row>
      <xdr:rowOff>94566</xdr:rowOff>
    </xdr:to>
    <xdr:sp macro="" textlink="">
      <xdr:nvSpPr>
        <xdr:cNvPr id="660" name="楕円 659"/>
        <xdr:cNvSpPr/>
      </xdr:nvSpPr>
      <xdr:spPr>
        <a:xfrm>
          <a:off x="16268700" y="1319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15843</xdr:rowOff>
    </xdr:from>
    <xdr:ext cx="534377" cy="259045"/>
    <xdr:sp macro="" textlink="">
      <xdr:nvSpPr>
        <xdr:cNvPr id="661" name="公債費該当値テキスト"/>
        <xdr:cNvSpPr txBox="1"/>
      </xdr:nvSpPr>
      <xdr:spPr>
        <a:xfrm>
          <a:off x="16370300" y="1304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158093</xdr:rowOff>
    </xdr:from>
    <xdr:to>
      <xdr:col>81</xdr:col>
      <xdr:colOff>101600</xdr:colOff>
      <xdr:row>77</xdr:row>
      <xdr:rowOff>88243</xdr:rowOff>
    </xdr:to>
    <xdr:sp macro="" textlink="">
      <xdr:nvSpPr>
        <xdr:cNvPr id="662" name="楕円 661"/>
        <xdr:cNvSpPr/>
      </xdr:nvSpPr>
      <xdr:spPr>
        <a:xfrm>
          <a:off x="15430500" y="1318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104770</xdr:rowOff>
    </xdr:from>
    <xdr:ext cx="534377" cy="259045"/>
    <xdr:sp macro="" textlink="">
      <xdr:nvSpPr>
        <xdr:cNvPr id="663" name="テキスト ボックス 662"/>
        <xdr:cNvSpPr txBox="1"/>
      </xdr:nvSpPr>
      <xdr:spPr>
        <a:xfrm>
          <a:off x="15214111" y="1296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48397</xdr:rowOff>
    </xdr:from>
    <xdr:to>
      <xdr:col>76</xdr:col>
      <xdr:colOff>165100</xdr:colOff>
      <xdr:row>77</xdr:row>
      <xdr:rowOff>149997</xdr:rowOff>
    </xdr:to>
    <xdr:sp macro="" textlink="">
      <xdr:nvSpPr>
        <xdr:cNvPr id="664" name="楕円 663"/>
        <xdr:cNvSpPr/>
      </xdr:nvSpPr>
      <xdr:spPr>
        <a:xfrm>
          <a:off x="14541500" y="1325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141124</xdr:rowOff>
    </xdr:from>
    <xdr:ext cx="534377" cy="259045"/>
    <xdr:sp macro="" textlink="">
      <xdr:nvSpPr>
        <xdr:cNvPr id="665" name="テキスト ボックス 664"/>
        <xdr:cNvSpPr txBox="1"/>
      </xdr:nvSpPr>
      <xdr:spPr>
        <a:xfrm>
          <a:off x="14325111" y="1334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62725</xdr:rowOff>
    </xdr:from>
    <xdr:to>
      <xdr:col>72</xdr:col>
      <xdr:colOff>38100</xdr:colOff>
      <xdr:row>77</xdr:row>
      <xdr:rowOff>164325</xdr:rowOff>
    </xdr:to>
    <xdr:sp macro="" textlink="">
      <xdr:nvSpPr>
        <xdr:cNvPr id="666" name="楕円 665"/>
        <xdr:cNvSpPr/>
      </xdr:nvSpPr>
      <xdr:spPr>
        <a:xfrm>
          <a:off x="13652500" y="132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155452</xdr:rowOff>
    </xdr:from>
    <xdr:ext cx="534377" cy="259045"/>
    <xdr:sp macro="" textlink="">
      <xdr:nvSpPr>
        <xdr:cNvPr id="667" name="テキスト ボックス 666"/>
        <xdr:cNvSpPr txBox="1"/>
      </xdr:nvSpPr>
      <xdr:spPr>
        <a:xfrm>
          <a:off x="13436111" y="1335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84063</xdr:rowOff>
    </xdr:from>
    <xdr:to>
      <xdr:col>67</xdr:col>
      <xdr:colOff>101600</xdr:colOff>
      <xdr:row>78</xdr:row>
      <xdr:rowOff>14213</xdr:rowOff>
    </xdr:to>
    <xdr:sp macro="" textlink="">
      <xdr:nvSpPr>
        <xdr:cNvPr id="668" name="楕円 667"/>
        <xdr:cNvSpPr/>
      </xdr:nvSpPr>
      <xdr:spPr>
        <a:xfrm>
          <a:off x="12763500" y="1328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5340</xdr:rowOff>
    </xdr:from>
    <xdr:ext cx="534377" cy="259045"/>
    <xdr:sp macro="" textlink="">
      <xdr:nvSpPr>
        <xdr:cNvPr id="669" name="テキスト ボックス 668"/>
        <xdr:cNvSpPr txBox="1"/>
      </xdr:nvSpPr>
      <xdr:spPr>
        <a:xfrm>
          <a:off x="12547111" y="1337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3" name="直線コネクタ 692"/>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4" name="積立金最小値テキスト"/>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5" name="直線コネクタ 694"/>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6" name="積立金最大値テキスト"/>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7" name="直線コネクタ 696"/>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19050</xdr:rowOff>
    </xdr:from>
    <xdr:to>
      <xdr:col>85</xdr:col>
      <xdr:colOff>127000</xdr:colOff>
      <xdr:row>98</xdr:row>
      <xdr:rowOff>42304</xdr:rowOff>
    </xdr:to>
    <xdr:cxnSp macro="">
      <xdr:nvCxnSpPr>
        <xdr:cNvPr id="698" name="直線コネクタ 697"/>
        <xdr:cNvCxnSpPr/>
      </xdr:nvCxnSpPr>
      <xdr:spPr>
        <a:xfrm>
          <a:off x="15481300" y="16821150"/>
          <a:ext cx="838200" cy="2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52061</xdr:rowOff>
    </xdr:from>
    <xdr:ext cx="534377" cy="259045"/>
    <xdr:sp macro="" textlink="">
      <xdr:nvSpPr>
        <xdr:cNvPr id="699" name="積立金平均値テキスト"/>
        <xdr:cNvSpPr txBox="1"/>
      </xdr:nvSpPr>
      <xdr:spPr>
        <a:xfrm>
          <a:off x="16370300" y="1651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700" name="フローチャート: 判断 699"/>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19050</xdr:rowOff>
    </xdr:from>
    <xdr:to>
      <xdr:col>81</xdr:col>
      <xdr:colOff>50800</xdr:colOff>
      <xdr:row>98</xdr:row>
      <xdr:rowOff>24168</xdr:rowOff>
    </xdr:to>
    <xdr:cxnSp macro="">
      <xdr:nvCxnSpPr>
        <xdr:cNvPr id="701" name="直線コネクタ 700"/>
        <xdr:cNvCxnSpPr/>
      </xdr:nvCxnSpPr>
      <xdr:spPr>
        <a:xfrm flipV="1">
          <a:off x="14592300" y="16821150"/>
          <a:ext cx="889000" cy="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2" name="フローチャート: 判断 701"/>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38740</xdr:rowOff>
    </xdr:from>
    <xdr:ext cx="534377" cy="259045"/>
    <xdr:sp macro="" textlink="">
      <xdr:nvSpPr>
        <xdr:cNvPr id="703" name="テキスト ボックス 702"/>
        <xdr:cNvSpPr txBox="1"/>
      </xdr:nvSpPr>
      <xdr:spPr>
        <a:xfrm>
          <a:off x="15214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24168</xdr:rowOff>
    </xdr:from>
    <xdr:to>
      <xdr:col>76</xdr:col>
      <xdr:colOff>114300</xdr:colOff>
      <xdr:row>98</xdr:row>
      <xdr:rowOff>119063</xdr:rowOff>
    </xdr:to>
    <xdr:cxnSp macro="">
      <xdr:nvCxnSpPr>
        <xdr:cNvPr id="704" name="直線コネクタ 703"/>
        <xdr:cNvCxnSpPr/>
      </xdr:nvCxnSpPr>
      <xdr:spPr>
        <a:xfrm flipV="1">
          <a:off x="13703300" y="16826268"/>
          <a:ext cx="889000" cy="9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5" name="フローチャート: 判断 704"/>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146054</xdr:rowOff>
    </xdr:from>
    <xdr:ext cx="534377" cy="259045"/>
    <xdr:sp macro="" textlink="">
      <xdr:nvSpPr>
        <xdr:cNvPr id="706" name="テキスト ボックス 705"/>
        <xdr:cNvSpPr txBox="1"/>
      </xdr:nvSpPr>
      <xdr:spPr>
        <a:xfrm>
          <a:off x="14325111" y="164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94335</xdr:rowOff>
    </xdr:from>
    <xdr:to>
      <xdr:col>71</xdr:col>
      <xdr:colOff>177800</xdr:colOff>
      <xdr:row>98</xdr:row>
      <xdr:rowOff>119063</xdr:rowOff>
    </xdr:to>
    <xdr:cxnSp macro="">
      <xdr:nvCxnSpPr>
        <xdr:cNvPr id="707" name="直線コネクタ 706"/>
        <xdr:cNvCxnSpPr/>
      </xdr:nvCxnSpPr>
      <xdr:spPr>
        <a:xfrm>
          <a:off x="12814300" y="16724985"/>
          <a:ext cx="889000" cy="19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8" name="フローチャート: 判断 707"/>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11980</xdr:rowOff>
    </xdr:from>
    <xdr:ext cx="534377" cy="259045"/>
    <xdr:sp macro="" textlink="">
      <xdr:nvSpPr>
        <xdr:cNvPr id="709" name="テキスト ボックス 708"/>
        <xdr:cNvSpPr txBox="1"/>
      </xdr:nvSpPr>
      <xdr:spPr>
        <a:xfrm>
          <a:off x="13436111" y="164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10" name="フローチャート: 判断 709"/>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150182</xdr:rowOff>
    </xdr:from>
    <xdr:ext cx="534377" cy="259045"/>
    <xdr:sp macro="" textlink="">
      <xdr:nvSpPr>
        <xdr:cNvPr id="711" name="テキスト ボックス 710"/>
        <xdr:cNvSpPr txBox="1"/>
      </xdr:nvSpPr>
      <xdr:spPr>
        <a:xfrm>
          <a:off x="12547111" y="1678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162954</xdr:rowOff>
    </xdr:from>
    <xdr:to>
      <xdr:col>85</xdr:col>
      <xdr:colOff>177800</xdr:colOff>
      <xdr:row>98</xdr:row>
      <xdr:rowOff>93104</xdr:rowOff>
    </xdr:to>
    <xdr:sp macro="" textlink="">
      <xdr:nvSpPr>
        <xdr:cNvPr id="717" name="楕円 716"/>
        <xdr:cNvSpPr/>
      </xdr:nvSpPr>
      <xdr:spPr>
        <a:xfrm>
          <a:off x="16268700" y="1679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141381</xdr:rowOff>
    </xdr:from>
    <xdr:ext cx="534377" cy="259045"/>
    <xdr:sp macro="" textlink="">
      <xdr:nvSpPr>
        <xdr:cNvPr id="718" name="積立金該当値テキスト"/>
        <xdr:cNvSpPr txBox="1"/>
      </xdr:nvSpPr>
      <xdr:spPr>
        <a:xfrm>
          <a:off x="16370300" y="1677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139700</xdr:rowOff>
    </xdr:from>
    <xdr:to>
      <xdr:col>81</xdr:col>
      <xdr:colOff>101600</xdr:colOff>
      <xdr:row>98</xdr:row>
      <xdr:rowOff>69850</xdr:rowOff>
    </xdr:to>
    <xdr:sp macro="" textlink="">
      <xdr:nvSpPr>
        <xdr:cNvPr id="719" name="楕円 718"/>
        <xdr:cNvSpPr/>
      </xdr:nvSpPr>
      <xdr:spPr>
        <a:xfrm>
          <a:off x="15430500" y="1677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60977</xdr:rowOff>
    </xdr:from>
    <xdr:ext cx="534377" cy="259045"/>
    <xdr:sp macro="" textlink="">
      <xdr:nvSpPr>
        <xdr:cNvPr id="720" name="テキスト ボックス 719"/>
        <xdr:cNvSpPr txBox="1"/>
      </xdr:nvSpPr>
      <xdr:spPr>
        <a:xfrm>
          <a:off x="15214111" y="1686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144818</xdr:rowOff>
    </xdr:from>
    <xdr:to>
      <xdr:col>76</xdr:col>
      <xdr:colOff>165100</xdr:colOff>
      <xdr:row>98</xdr:row>
      <xdr:rowOff>74968</xdr:rowOff>
    </xdr:to>
    <xdr:sp macro="" textlink="">
      <xdr:nvSpPr>
        <xdr:cNvPr id="721" name="楕円 720"/>
        <xdr:cNvSpPr/>
      </xdr:nvSpPr>
      <xdr:spPr>
        <a:xfrm>
          <a:off x="14541500" y="1677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66095</xdr:rowOff>
    </xdr:from>
    <xdr:ext cx="534377" cy="259045"/>
    <xdr:sp macro="" textlink="">
      <xdr:nvSpPr>
        <xdr:cNvPr id="722" name="テキスト ボックス 721"/>
        <xdr:cNvSpPr txBox="1"/>
      </xdr:nvSpPr>
      <xdr:spPr>
        <a:xfrm>
          <a:off x="14325111" y="1686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68263</xdr:rowOff>
    </xdr:from>
    <xdr:to>
      <xdr:col>72</xdr:col>
      <xdr:colOff>38100</xdr:colOff>
      <xdr:row>98</xdr:row>
      <xdr:rowOff>169863</xdr:rowOff>
    </xdr:to>
    <xdr:sp macro="" textlink="">
      <xdr:nvSpPr>
        <xdr:cNvPr id="723" name="楕円 722"/>
        <xdr:cNvSpPr/>
      </xdr:nvSpPr>
      <xdr:spPr>
        <a:xfrm>
          <a:off x="13652500" y="1687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160990</xdr:rowOff>
    </xdr:from>
    <xdr:ext cx="469744" cy="259045"/>
    <xdr:sp macro="" textlink="">
      <xdr:nvSpPr>
        <xdr:cNvPr id="724" name="テキスト ボックス 723"/>
        <xdr:cNvSpPr txBox="1"/>
      </xdr:nvSpPr>
      <xdr:spPr>
        <a:xfrm>
          <a:off x="13468428" y="169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43535</xdr:rowOff>
    </xdr:from>
    <xdr:to>
      <xdr:col>67</xdr:col>
      <xdr:colOff>101600</xdr:colOff>
      <xdr:row>97</xdr:row>
      <xdr:rowOff>145135</xdr:rowOff>
    </xdr:to>
    <xdr:sp macro="" textlink="">
      <xdr:nvSpPr>
        <xdr:cNvPr id="725" name="楕円 724"/>
        <xdr:cNvSpPr/>
      </xdr:nvSpPr>
      <xdr:spPr>
        <a:xfrm>
          <a:off x="12763500" y="1667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161662</xdr:rowOff>
    </xdr:from>
    <xdr:ext cx="534377" cy="259045"/>
    <xdr:sp macro="" textlink="">
      <xdr:nvSpPr>
        <xdr:cNvPr id="726" name="テキスト ボックス 725"/>
        <xdr:cNvSpPr txBox="1"/>
      </xdr:nvSpPr>
      <xdr:spPr>
        <a:xfrm>
          <a:off x="12547111" y="164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2" name="テキスト ボックス 74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4" name="テキスト ボックス 74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8" name="直線コネクタ 747"/>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51" name="投資及び出資金最大値テキスト"/>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2" name="直線コネクタ 751"/>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3" name="直線コネクタ 75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15491</xdr:rowOff>
    </xdr:from>
    <xdr:ext cx="469744" cy="259045"/>
    <xdr:sp macro="" textlink="">
      <xdr:nvSpPr>
        <xdr:cNvPr id="754" name="投資及び出資金平均値テキスト"/>
        <xdr:cNvSpPr txBox="1"/>
      </xdr:nvSpPr>
      <xdr:spPr>
        <a:xfrm>
          <a:off x="22212300" y="6359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5" name="フローチャート: 判断 754"/>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6" name="直線コネクタ 75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7" name="フローチャート: 判断 756"/>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8" name="テキスト ボックス 757"/>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9" name="直線コネクタ 75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60" name="フローチャート: 判断 759"/>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61" name="テキスト ボックス 760"/>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2" name="直線コネクタ 76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3" name="フローチャート: 判断 762"/>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126651</xdr:rowOff>
    </xdr:from>
    <xdr:ext cx="378565" cy="259045"/>
    <xdr:sp macro="" textlink="">
      <xdr:nvSpPr>
        <xdr:cNvPr id="764" name="テキスト ボックス 763"/>
        <xdr:cNvSpPr txBox="1"/>
      </xdr:nvSpPr>
      <xdr:spPr>
        <a:xfrm>
          <a:off x="19356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59822</xdr:rowOff>
    </xdr:from>
    <xdr:to>
      <xdr:col>98</xdr:col>
      <xdr:colOff>38100</xdr:colOff>
      <xdr:row>38</xdr:row>
      <xdr:rowOff>161422</xdr:rowOff>
    </xdr:to>
    <xdr:sp macro="" textlink="">
      <xdr:nvSpPr>
        <xdr:cNvPr id="765" name="フローチャート: 判断 764"/>
        <xdr:cNvSpPr/>
      </xdr:nvSpPr>
      <xdr:spPr>
        <a:xfrm>
          <a:off x="18605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6499</xdr:rowOff>
    </xdr:from>
    <xdr:ext cx="378565" cy="259045"/>
    <xdr:sp macro="" textlink="">
      <xdr:nvSpPr>
        <xdr:cNvPr id="766" name="テキスト ボックス 765"/>
        <xdr:cNvSpPr txBox="1"/>
      </xdr:nvSpPr>
      <xdr:spPr>
        <a:xfrm>
          <a:off x="18467017" y="635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2" name="楕円 77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4" name="楕円 77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5" name="テキスト ボックス 77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6" name="楕円 77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7" name="テキスト ボックス 77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8" name="楕円 77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9" name="テキスト ボックス 77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1" name="テキスト ボックス 78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5" name="テキスト ボックス 79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5" name="直線コネクタ 804"/>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8" name="貸付金最大値テキスト"/>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9" name="直線コネクタ 808"/>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135661</xdr:rowOff>
    </xdr:from>
    <xdr:to>
      <xdr:col>116</xdr:col>
      <xdr:colOff>63500</xdr:colOff>
      <xdr:row>58</xdr:row>
      <xdr:rowOff>132994</xdr:rowOff>
    </xdr:to>
    <xdr:cxnSp macro="">
      <xdr:nvCxnSpPr>
        <xdr:cNvPr id="810" name="直線コネクタ 809"/>
        <xdr:cNvCxnSpPr/>
      </xdr:nvCxnSpPr>
      <xdr:spPr>
        <a:xfrm flipV="1">
          <a:off x="21323300" y="9565411"/>
          <a:ext cx="838200" cy="51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11701</xdr:rowOff>
    </xdr:from>
    <xdr:ext cx="469744" cy="259045"/>
    <xdr:sp macro="" textlink="">
      <xdr:nvSpPr>
        <xdr:cNvPr id="811" name="貸付金平均値テキスト"/>
        <xdr:cNvSpPr txBox="1"/>
      </xdr:nvSpPr>
      <xdr:spPr>
        <a:xfrm>
          <a:off x="22212300" y="9955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2" name="フローチャート: 判断 811"/>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132994</xdr:rowOff>
    </xdr:from>
    <xdr:to>
      <xdr:col>111</xdr:col>
      <xdr:colOff>177800</xdr:colOff>
      <xdr:row>58</xdr:row>
      <xdr:rowOff>163093</xdr:rowOff>
    </xdr:to>
    <xdr:cxnSp macro="">
      <xdr:nvCxnSpPr>
        <xdr:cNvPr id="813" name="直線コネクタ 812"/>
        <xdr:cNvCxnSpPr/>
      </xdr:nvCxnSpPr>
      <xdr:spPr>
        <a:xfrm flipV="1">
          <a:off x="20434300" y="10077094"/>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4" name="フローチャート: 判断 813"/>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112310</xdr:rowOff>
    </xdr:from>
    <xdr:ext cx="469744" cy="259045"/>
    <xdr:sp macro="" textlink="">
      <xdr:nvSpPr>
        <xdr:cNvPr id="815" name="テキスト ボックス 814"/>
        <xdr:cNvSpPr txBox="1"/>
      </xdr:nvSpPr>
      <xdr:spPr>
        <a:xfrm>
          <a:off x="21088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142596</xdr:rowOff>
    </xdr:from>
    <xdr:to>
      <xdr:col>107</xdr:col>
      <xdr:colOff>50800</xdr:colOff>
      <xdr:row>58</xdr:row>
      <xdr:rowOff>163093</xdr:rowOff>
    </xdr:to>
    <xdr:cxnSp macro="">
      <xdr:nvCxnSpPr>
        <xdr:cNvPr id="816" name="直線コネクタ 815"/>
        <xdr:cNvCxnSpPr/>
      </xdr:nvCxnSpPr>
      <xdr:spPr>
        <a:xfrm>
          <a:off x="19545300" y="10086696"/>
          <a:ext cx="889000" cy="2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7" name="フローチャート: 判断 816"/>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92956</xdr:rowOff>
    </xdr:from>
    <xdr:ext cx="469744" cy="259045"/>
    <xdr:sp macro="" textlink="">
      <xdr:nvSpPr>
        <xdr:cNvPr id="818" name="テキスト ボックス 817"/>
        <xdr:cNvSpPr txBox="1"/>
      </xdr:nvSpPr>
      <xdr:spPr>
        <a:xfrm>
          <a:off x="20199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79197</xdr:rowOff>
    </xdr:from>
    <xdr:to>
      <xdr:col>102</xdr:col>
      <xdr:colOff>114300</xdr:colOff>
      <xdr:row>58</xdr:row>
      <xdr:rowOff>142596</xdr:rowOff>
    </xdr:to>
    <xdr:cxnSp macro="">
      <xdr:nvCxnSpPr>
        <xdr:cNvPr id="819" name="直線コネクタ 818"/>
        <xdr:cNvCxnSpPr/>
      </xdr:nvCxnSpPr>
      <xdr:spPr>
        <a:xfrm>
          <a:off x="18656300" y="9851847"/>
          <a:ext cx="889000" cy="23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20" name="フローチャート: 判断 819"/>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117644</xdr:rowOff>
    </xdr:from>
    <xdr:ext cx="469744" cy="259045"/>
    <xdr:sp macro="" textlink="">
      <xdr:nvSpPr>
        <xdr:cNvPr id="821" name="テキスト ボックス 820"/>
        <xdr:cNvSpPr txBox="1"/>
      </xdr:nvSpPr>
      <xdr:spPr>
        <a:xfrm>
          <a:off x="19310428" y="97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22" name="フローチャート: 判断 821"/>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159986</xdr:rowOff>
    </xdr:from>
    <xdr:ext cx="469744" cy="259045"/>
    <xdr:sp macro="" textlink="">
      <xdr:nvSpPr>
        <xdr:cNvPr id="823" name="テキスト ボックス 822"/>
        <xdr:cNvSpPr txBox="1"/>
      </xdr:nvSpPr>
      <xdr:spPr>
        <a:xfrm>
          <a:off x="18421428" y="10104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84861</xdr:rowOff>
    </xdr:from>
    <xdr:to>
      <xdr:col>116</xdr:col>
      <xdr:colOff>114300</xdr:colOff>
      <xdr:row>56</xdr:row>
      <xdr:rowOff>15011</xdr:rowOff>
    </xdr:to>
    <xdr:sp macro="" textlink="">
      <xdr:nvSpPr>
        <xdr:cNvPr id="829" name="楕円 828"/>
        <xdr:cNvSpPr/>
      </xdr:nvSpPr>
      <xdr:spPr>
        <a:xfrm>
          <a:off x="22110700" y="951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107738</xdr:rowOff>
    </xdr:from>
    <xdr:ext cx="469744" cy="259045"/>
    <xdr:sp macro="" textlink="">
      <xdr:nvSpPr>
        <xdr:cNvPr id="830" name="貸付金該当値テキスト"/>
        <xdr:cNvSpPr txBox="1"/>
      </xdr:nvSpPr>
      <xdr:spPr>
        <a:xfrm>
          <a:off x="22212300" y="936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82194</xdr:rowOff>
    </xdr:from>
    <xdr:to>
      <xdr:col>112</xdr:col>
      <xdr:colOff>38100</xdr:colOff>
      <xdr:row>59</xdr:row>
      <xdr:rowOff>12344</xdr:rowOff>
    </xdr:to>
    <xdr:sp macro="" textlink="">
      <xdr:nvSpPr>
        <xdr:cNvPr id="831" name="楕円 830"/>
        <xdr:cNvSpPr/>
      </xdr:nvSpPr>
      <xdr:spPr>
        <a:xfrm>
          <a:off x="21272500" y="1002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3471</xdr:rowOff>
    </xdr:from>
    <xdr:ext cx="469744" cy="259045"/>
    <xdr:sp macro="" textlink="">
      <xdr:nvSpPr>
        <xdr:cNvPr id="832" name="テキスト ボックス 831"/>
        <xdr:cNvSpPr txBox="1"/>
      </xdr:nvSpPr>
      <xdr:spPr>
        <a:xfrm>
          <a:off x="21088428" y="1011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112293</xdr:rowOff>
    </xdr:from>
    <xdr:to>
      <xdr:col>107</xdr:col>
      <xdr:colOff>101600</xdr:colOff>
      <xdr:row>59</xdr:row>
      <xdr:rowOff>42443</xdr:rowOff>
    </xdr:to>
    <xdr:sp macro="" textlink="">
      <xdr:nvSpPr>
        <xdr:cNvPr id="833" name="楕円 832"/>
        <xdr:cNvSpPr/>
      </xdr:nvSpPr>
      <xdr:spPr>
        <a:xfrm>
          <a:off x="20383500" y="100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33570</xdr:rowOff>
    </xdr:from>
    <xdr:ext cx="378565" cy="259045"/>
    <xdr:sp macro="" textlink="">
      <xdr:nvSpPr>
        <xdr:cNvPr id="834" name="テキスト ボックス 833"/>
        <xdr:cNvSpPr txBox="1"/>
      </xdr:nvSpPr>
      <xdr:spPr>
        <a:xfrm>
          <a:off x="20245017" y="10149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91796</xdr:rowOff>
    </xdr:from>
    <xdr:to>
      <xdr:col>102</xdr:col>
      <xdr:colOff>165100</xdr:colOff>
      <xdr:row>59</xdr:row>
      <xdr:rowOff>21946</xdr:rowOff>
    </xdr:to>
    <xdr:sp macro="" textlink="">
      <xdr:nvSpPr>
        <xdr:cNvPr id="835" name="楕円 834"/>
        <xdr:cNvSpPr/>
      </xdr:nvSpPr>
      <xdr:spPr>
        <a:xfrm>
          <a:off x="19494500" y="1003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13073</xdr:rowOff>
    </xdr:from>
    <xdr:ext cx="378565" cy="259045"/>
    <xdr:sp macro="" textlink="">
      <xdr:nvSpPr>
        <xdr:cNvPr id="836" name="テキスト ボックス 835"/>
        <xdr:cNvSpPr txBox="1"/>
      </xdr:nvSpPr>
      <xdr:spPr>
        <a:xfrm>
          <a:off x="19356017" y="10128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28397</xdr:rowOff>
    </xdr:from>
    <xdr:to>
      <xdr:col>98</xdr:col>
      <xdr:colOff>38100</xdr:colOff>
      <xdr:row>57</xdr:row>
      <xdr:rowOff>129997</xdr:rowOff>
    </xdr:to>
    <xdr:sp macro="" textlink="">
      <xdr:nvSpPr>
        <xdr:cNvPr id="837" name="楕円 836"/>
        <xdr:cNvSpPr/>
      </xdr:nvSpPr>
      <xdr:spPr>
        <a:xfrm>
          <a:off x="18605500" y="980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146524</xdr:rowOff>
    </xdr:from>
    <xdr:ext cx="469744" cy="259045"/>
    <xdr:sp macro="" textlink="">
      <xdr:nvSpPr>
        <xdr:cNvPr id="838" name="テキスト ボックス 837"/>
        <xdr:cNvSpPr txBox="1"/>
      </xdr:nvSpPr>
      <xdr:spPr>
        <a:xfrm>
          <a:off x="18421428" y="957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9" name="テキスト ボックス 84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7" name="テキスト ボックス 856"/>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9" name="テキスト ボックス 85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1" name="テキスト ボックス 86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3" name="テキスト ボックス 86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5" name="直線コネクタ 864"/>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6" name="繰出金最小値テキスト"/>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7" name="直線コネクタ 866"/>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8" name="繰出金最大値テキスト"/>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9" name="直線コネクタ 868"/>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42839</xdr:rowOff>
    </xdr:from>
    <xdr:to>
      <xdr:col>116</xdr:col>
      <xdr:colOff>63500</xdr:colOff>
      <xdr:row>77</xdr:row>
      <xdr:rowOff>68431</xdr:rowOff>
    </xdr:to>
    <xdr:cxnSp macro="">
      <xdr:nvCxnSpPr>
        <xdr:cNvPr id="870" name="直線コネクタ 869"/>
        <xdr:cNvCxnSpPr/>
      </xdr:nvCxnSpPr>
      <xdr:spPr>
        <a:xfrm>
          <a:off x="21323300" y="13244489"/>
          <a:ext cx="838200" cy="2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31404</xdr:rowOff>
    </xdr:from>
    <xdr:ext cx="534377" cy="259045"/>
    <xdr:sp macro="" textlink="">
      <xdr:nvSpPr>
        <xdr:cNvPr id="871" name="繰出金平均値テキスト"/>
        <xdr:cNvSpPr txBox="1"/>
      </xdr:nvSpPr>
      <xdr:spPr>
        <a:xfrm>
          <a:off x="22212300" y="1323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2" name="フローチャート: 判断 871"/>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42839</xdr:rowOff>
    </xdr:from>
    <xdr:to>
      <xdr:col>111</xdr:col>
      <xdr:colOff>177800</xdr:colOff>
      <xdr:row>77</xdr:row>
      <xdr:rowOff>94841</xdr:rowOff>
    </xdr:to>
    <xdr:cxnSp macro="">
      <xdr:nvCxnSpPr>
        <xdr:cNvPr id="873" name="直線コネクタ 872"/>
        <xdr:cNvCxnSpPr/>
      </xdr:nvCxnSpPr>
      <xdr:spPr>
        <a:xfrm flipV="1">
          <a:off x="20434300" y="13244489"/>
          <a:ext cx="889000" cy="5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4" name="フローチャート: 判断 873"/>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9850</xdr:rowOff>
    </xdr:from>
    <xdr:ext cx="534377" cy="259045"/>
    <xdr:sp macro="" textlink="">
      <xdr:nvSpPr>
        <xdr:cNvPr id="875" name="テキスト ボックス 874"/>
        <xdr:cNvSpPr txBox="1"/>
      </xdr:nvSpPr>
      <xdr:spPr>
        <a:xfrm>
          <a:off x="21056111" y="1338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94841</xdr:rowOff>
    </xdr:from>
    <xdr:to>
      <xdr:col>107</xdr:col>
      <xdr:colOff>50800</xdr:colOff>
      <xdr:row>77</xdr:row>
      <xdr:rowOff>112365</xdr:rowOff>
    </xdr:to>
    <xdr:cxnSp macro="">
      <xdr:nvCxnSpPr>
        <xdr:cNvPr id="876" name="直線コネクタ 875"/>
        <xdr:cNvCxnSpPr/>
      </xdr:nvCxnSpPr>
      <xdr:spPr>
        <a:xfrm flipV="1">
          <a:off x="19545300" y="13296491"/>
          <a:ext cx="889000" cy="1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7" name="フローチャート: 判断 876"/>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5997</xdr:rowOff>
    </xdr:from>
    <xdr:ext cx="534377" cy="259045"/>
    <xdr:sp macro="" textlink="">
      <xdr:nvSpPr>
        <xdr:cNvPr id="878" name="テキスト ボックス 877"/>
        <xdr:cNvSpPr txBox="1"/>
      </xdr:nvSpPr>
      <xdr:spPr>
        <a:xfrm>
          <a:off x="20167111" y="133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50383</xdr:rowOff>
    </xdr:from>
    <xdr:to>
      <xdr:col>102</xdr:col>
      <xdr:colOff>114300</xdr:colOff>
      <xdr:row>77</xdr:row>
      <xdr:rowOff>112365</xdr:rowOff>
    </xdr:to>
    <xdr:cxnSp macro="">
      <xdr:nvCxnSpPr>
        <xdr:cNvPr id="879" name="直線コネクタ 878"/>
        <xdr:cNvCxnSpPr/>
      </xdr:nvCxnSpPr>
      <xdr:spPr>
        <a:xfrm>
          <a:off x="18656300" y="13252033"/>
          <a:ext cx="889000" cy="6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80" name="フローチャート: 判断 879"/>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5768</xdr:rowOff>
    </xdr:from>
    <xdr:ext cx="534377" cy="259045"/>
    <xdr:sp macro="" textlink="">
      <xdr:nvSpPr>
        <xdr:cNvPr id="881" name="テキスト ボックス 880"/>
        <xdr:cNvSpPr txBox="1"/>
      </xdr:nvSpPr>
      <xdr:spPr>
        <a:xfrm>
          <a:off x="19278111" y="1337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82" name="フローチャート: 判断 881"/>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11918</xdr:rowOff>
    </xdr:from>
    <xdr:ext cx="534377" cy="259045"/>
    <xdr:sp macro="" textlink="">
      <xdr:nvSpPr>
        <xdr:cNvPr id="883" name="テキスト ボックス 882"/>
        <xdr:cNvSpPr txBox="1"/>
      </xdr:nvSpPr>
      <xdr:spPr>
        <a:xfrm>
          <a:off x="18389111" y="1338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17631</xdr:rowOff>
    </xdr:from>
    <xdr:to>
      <xdr:col>116</xdr:col>
      <xdr:colOff>114300</xdr:colOff>
      <xdr:row>77</xdr:row>
      <xdr:rowOff>119231</xdr:rowOff>
    </xdr:to>
    <xdr:sp macro="" textlink="">
      <xdr:nvSpPr>
        <xdr:cNvPr id="889" name="楕円 888"/>
        <xdr:cNvSpPr/>
      </xdr:nvSpPr>
      <xdr:spPr>
        <a:xfrm>
          <a:off x="22110700" y="1321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40508</xdr:rowOff>
    </xdr:from>
    <xdr:ext cx="534377" cy="259045"/>
    <xdr:sp macro="" textlink="">
      <xdr:nvSpPr>
        <xdr:cNvPr id="890" name="繰出金該当値テキスト"/>
        <xdr:cNvSpPr txBox="1"/>
      </xdr:nvSpPr>
      <xdr:spPr>
        <a:xfrm>
          <a:off x="22212300" y="1307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163489</xdr:rowOff>
    </xdr:from>
    <xdr:to>
      <xdr:col>112</xdr:col>
      <xdr:colOff>38100</xdr:colOff>
      <xdr:row>77</xdr:row>
      <xdr:rowOff>93639</xdr:rowOff>
    </xdr:to>
    <xdr:sp macro="" textlink="">
      <xdr:nvSpPr>
        <xdr:cNvPr id="891" name="楕円 890"/>
        <xdr:cNvSpPr/>
      </xdr:nvSpPr>
      <xdr:spPr>
        <a:xfrm>
          <a:off x="21272500" y="1319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110166</xdr:rowOff>
    </xdr:from>
    <xdr:ext cx="534377" cy="259045"/>
    <xdr:sp macro="" textlink="">
      <xdr:nvSpPr>
        <xdr:cNvPr id="892" name="テキスト ボックス 891"/>
        <xdr:cNvSpPr txBox="1"/>
      </xdr:nvSpPr>
      <xdr:spPr>
        <a:xfrm>
          <a:off x="21056111" y="1296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44041</xdr:rowOff>
    </xdr:from>
    <xdr:to>
      <xdr:col>107</xdr:col>
      <xdr:colOff>101600</xdr:colOff>
      <xdr:row>77</xdr:row>
      <xdr:rowOff>145641</xdr:rowOff>
    </xdr:to>
    <xdr:sp macro="" textlink="">
      <xdr:nvSpPr>
        <xdr:cNvPr id="893" name="楕円 892"/>
        <xdr:cNvSpPr/>
      </xdr:nvSpPr>
      <xdr:spPr>
        <a:xfrm>
          <a:off x="20383500" y="132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162168</xdr:rowOff>
    </xdr:from>
    <xdr:ext cx="534377" cy="259045"/>
    <xdr:sp macro="" textlink="">
      <xdr:nvSpPr>
        <xdr:cNvPr id="894" name="テキスト ボックス 893"/>
        <xdr:cNvSpPr txBox="1"/>
      </xdr:nvSpPr>
      <xdr:spPr>
        <a:xfrm>
          <a:off x="20167111" y="1302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61565</xdr:rowOff>
    </xdr:from>
    <xdr:to>
      <xdr:col>102</xdr:col>
      <xdr:colOff>165100</xdr:colOff>
      <xdr:row>77</xdr:row>
      <xdr:rowOff>163165</xdr:rowOff>
    </xdr:to>
    <xdr:sp macro="" textlink="">
      <xdr:nvSpPr>
        <xdr:cNvPr id="895" name="楕円 894"/>
        <xdr:cNvSpPr/>
      </xdr:nvSpPr>
      <xdr:spPr>
        <a:xfrm>
          <a:off x="19494500" y="1326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8242</xdr:rowOff>
    </xdr:from>
    <xdr:ext cx="534377" cy="259045"/>
    <xdr:sp macro="" textlink="">
      <xdr:nvSpPr>
        <xdr:cNvPr id="896" name="テキスト ボックス 895"/>
        <xdr:cNvSpPr txBox="1"/>
      </xdr:nvSpPr>
      <xdr:spPr>
        <a:xfrm>
          <a:off x="19278111" y="1303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171033</xdr:rowOff>
    </xdr:from>
    <xdr:to>
      <xdr:col>98</xdr:col>
      <xdr:colOff>38100</xdr:colOff>
      <xdr:row>77</xdr:row>
      <xdr:rowOff>101183</xdr:rowOff>
    </xdr:to>
    <xdr:sp macro="" textlink="">
      <xdr:nvSpPr>
        <xdr:cNvPr id="897" name="楕円 896"/>
        <xdr:cNvSpPr/>
      </xdr:nvSpPr>
      <xdr:spPr>
        <a:xfrm>
          <a:off x="18605500" y="1320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117710</xdr:rowOff>
    </xdr:from>
    <xdr:ext cx="534377" cy="259045"/>
    <xdr:sp macro="" textlink="">
      <xdr:nvSpPr>
        <xdr:cNvPr id="898" name="テキスト ボックス 897"/>
        <xdr:cNvSpPr txBox="1"/>
      </xdr:nvSpPr>
      <xdr:spPr>
        <a:xfrm>
          <a:off x="18389111" y="1297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489,032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人件費においては、行財政改革に取り組み、職員の削減を行ったため類似団体平均より下回っている。繰出金は、下水道事業への繰出金をはじめ、国民健康保険事業特別会計、後期高齢者医療費への繰出金も多額であるため、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64,297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類似団体平均を上回っている。国民健康保険税の収納率も他の町税同様に収納率向上に努める。また、貸付金においては、近年は類似団体平均を下回って推移していたが、地方独立行政法人くらて病院の移転建替えに伴う事業費貸付の増加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7,803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円で類似団体平均を大きく上回った。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15,853
15,652
35.60
7,812,212
7,752,629
46,901
4,605,074
7,420,889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48260</xdr:rowOff>
    </xdr:from>
    <xdr:to>
      <xdr:col>24</xdr:col>
      <xdr:colOff>63500</xdr:colOff>
      <xdr:row>36</xdr:row>
      <xdr:rowOff>80493</xdr:rowOff>
    </xdr:to>
    <xdr:cxnSp macro="">
      <xdr:nvCxnSpPr>
        <xdr:cNvPr id="59" name="直線コネクタ 58"/>
        <xdr:cNvCxnSpPr/>
      </xdr:nvCxnSpPr>
      <xdr:spPr>
        <a:xfrm flipV="1">
          <a:off x="3797300" y="6220460"/>
          <a:ext cx="83820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166768</xdr:rowOff>
    </xdr:from>
    <xdr:ext cx="469744" cy="259045"/>
    <xdr:sp macro="" textlink="">
      <xdr:nvSpPr>
        <xdr:cNvPr id="60" name="議会費平均値テキスト"/>
        <xdr:cNvSpPr txBox="1"/>
      </xdr:nvSpPr>
      <xdr:spPr>
        <a:xfrm>
          <a:off x="4686300" y="6167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16256</xdr:rowOff>
    </xdr:from>
    <xdr:to>
      <xdr:col>19</xdr:col>
      <xdr:colOff>177800</xdr:colOff>
      <xdr:row>36</xdr:row>
      <xdr:rowOff>80493</xdr:rowOff>
    </xdr:to>
    <xdr:cxnSp macro="">
      <xdr:nvCxnSpPr>
        <xdr:cNvPr id="62" name="直線コネクタ 61"/>
        <xdr:cNvCxnSpPr/>
      </xdr:nvCxnSpPr>
      <xdr:spPr>
        <a:xfrm>
          <a:off x="2908300" y="6188456"/>
          <a:ext cx="889000" cy="6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135678</xdr:rowOff>
    </xdr:from>
    <xdr:ext cx="469744" cy="259045"/>
    <xdr:sp macro="" textlink="">
      <xdr:nvSpPr>
        <xdr:cNvPr id="64" name="テキスト ボックス 63"/>
        <xdr:cNvSpPr txBox="1"/>
      </xdr:nvSpPr>
      <xdr:spPr>
        <a:xfrm>
          <a:off x="3562428" y="63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16256</xdr:rowOff>
    </xdr:from>
    <xdr:to>
      <xdr:col>15</xdr:col>
      <xdr:colOff>50800</xdr:colOff>
      <xdr:row>36</xdr:row>
      <xdr:rowOff>75463</xdr:rowOff>
    </xdr:to>
    <xdr:cxnSp macro="">
      <xdr:nvCxnSpPr>
        <xdr:cNvPr id="65" name="直線コネクタ 64"/>
        <xdr:cNvCxnSpPr/>
      </xdr:nvCxnSpPr>
      <xdr:spPr>
        <a:xfrm flipV="1">
          <a:off x="2019300" y="6188456"/>
          <a:ext cx="8890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122877</xdr:rowOff>
    </xdr:from>
    <xdr:ext cx="469744" cy="259045"/>
    <xdr:sp macro="" textlink="">
      <xdr:nvSpPr>
        <xdr:cNvPr id="67" name="テキスト ボックス 66"/>
        <xdr:cNvSpPr txBox="1"/>
      </xdr:nvSpPr>
      <xdr:spPr>
        <a:xfrm>
          <a:off x="2673428" y="62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1625</xdr:rowOff>
    </xdr:from>
    <xdr:to>
      <xdr:col>10</xdr:col>
      <xdr:colOff>114300</xdr:colOff>
      <xdr:row>36</xdr:row>
      <xdr:rowOff>75463</xdr:rowOff>
    </xdr:to>
    <xdr:cxnSp macro="">
      <xdr:nvCxnSpPr>
        <xdr:cNvPr id="68" name="直線コネクタ 67"/>
        <xdr:cNvCxnSpPr/>
      </xdr:nvCxnSpPr>
      <xdr:spPr>
        <a:xfrm>
          <a:off x="1130300" y="6173825"/>
          <a:ext cx="889000" cy="7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126534</xdr:rowOff>
    </xdr:from>
    <xdr:ext cx="469744" cy="259045"/>
    <xdr:sp macro="" textlink="">
      <xdr:nvSpPr>
        <xdr:cNvPr id="70" name="テキスト ボックス 69"/>
        <xdr:cNvSpPr txBox="1"/>
      </xdr:nvSpPr>
      <xdr:spPr>
        <a:xfrm>
          <a:off x="1784428" y="629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71" name="フローチャート: 判断 70"/>
        <xdr:cNvSpPr/>
      </xdr:nvSpPr>
      <xdr:spPr>
        <a:xfrm>
          <a:off x="10795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37177</xdr:rowOff>
    </xdr:from>
    <xdr:ext cx="469744" cy="259045"/>
    <xdr:sp macro="" textlink="">
      <xdr:nvSpPr>
        <xdr:cNvPr id="72" name="テキスト ボックス 71"/>
        <xdr:cNvSpPr txBox="1"/>
      </xdr:nvSpPr>
      <xdr:spPr>
        <a:xfrm>
          <a:off x="895428" y="58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168910</xdr:rowOff>
    </xdr:from>
    <xdr:to>
      <xdr:col>24</xdr:col>
      <xdr:colOff>114300</xdr:colOff>
      <xdr:row>36</xdr:row>
      <xdr:rowOff>99060</xdr:rowOff>
    </xdr:to>
    <xdr:sp macro="" textlink="">
      <xdr:nvSpPr>
        <xdr:cNvPr id="78" name="楕円 77"/>
        <xdr:cNvSpPr/>
      </xdr:nvSpPr>
      <xdr:spPr>
        <a:xfrm>
          <a:off x="45847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20337</xdr:rowOff>
    </xdr:from>
    <xdr:ext cx="469744" cy="259045"/>
    <xdr:sp macro="" textlink="">
      <xdr:nvSpPr>
        <xdr:cNvPr id="79" name="議会費該当値テキスト"/>
        <xdr:cNvSpPr txBox="1"/>
      </xdr:nvSpPr>
      <xdr:spPr>
        <a:xfrm>
          <a:off x="4686300" y="602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29693</xdr:rowOff>
    </xdr:from>
    <xdr:to>
      <xdr:col>20</xdr:col>
      <xdr:colOff>38100</xdr:colOff>
      <xdr:row>36</xdr:row>
      <xdr:rowOff>131293</xdr:rowOff>
    </xdr:to>
    <xdr:sp macro="" textlink="">
      <xdr:nvSpPr>
        <xdr:cNvPr id="80" name="楕円 79"/>
        <xdr:cNvSpPr/>
      </xdr:nvSpPr>
      <xdr:spPr>
        <a:xfrm>
          <a:off x="3746500" y="620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147820</xdr:rowOff>
    </xdr:from>
    <xdr:ext cx="469744" cy="259045"/>
    <xdr:sp macro="" textlink="">
      <xdr:nvSpPr>
        <xdr:cNvPr id="81" name="テキスト ボックス 80"/>
        <xdr:cNvSpPr txBox="1"/>
      </xdr:nvSpPr>
      <xdr:spPr>
        <a:xfrm>
          <a:off x="3562428" y="597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136906</xdr:rowOff>
    </xdr:from>
    <xdr:to>
      <xdr:col>15</xdr:col>
      <xdr:colOff>101600</xdr:colOff>
      <xdr:row>36</xdr:row>
      <xdr:rowOff>67056</xdr:rowOff>
    </xdr:to>
    <xdr:sp macro="" textlink="">
      <xdr:nvSpPr>
        <xdr:cNvPr id="82" name="楕円 81"/>
        <xdr:cNvSpPr/>
      </xdr:nvSpPr>
      <xdr:spPr>
        <a:xfrm>
          <a:off x="2857500" y="613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83583</xdr:rowOff>
    </xdr:from>
    <xdr:ext cx="469744" cy="259045"/>
    <xdr:sp macro="" textlink="">
      <xdr:nvSpPr>
        <xdr:cNvPr id="83" name="テキスト ボックス 82"/>
        <xdr:cNvSpPr txBox="1"/>
      </xdr:nvSpPr>
      <xdr:spPr>
        <a:xfrm>
          <a:off x="2673428" y="591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24663</xdr:rowOff>
    </xdr:from>
    <xdr:to>
      <xdr:col>10</xdr:col>
      <xdr:colOff>165100</xdr:colOff>
      <xdr:row>36</xdr:row>
      <xdr:rowOff>126263</xdr:rowOff>
    </xdr:to>
    <xdr:sp macro="" textlink="">
      <xdr:nvSpPr>
        <xdr:cNvPr id="84" name="楕円 83"/>
        <xdr:cNvSpPr/>
      </xdr:nvSpPr>
      <xdr:spPr>
        <a:xfrm>
          <a:off x="1968500" y="619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142790</xdr:rowOff>
    </xdr:from>
    <xdr:ext cx="469744" cy="259045"/>
    <xdr:sp macro="" textlink="">
      <xdr:nvSpPr>
        <xdr:cNvPr id="85" name="テキスト ボックス 84"/>
        <xdr:cNvSpPr txBox="1"/>
      </xdr:nvSpPr>
      <xdr:spPr>
        <a:xfrm>
          <a:off x="1784428" y="597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122275</xdr:rowOff>
    </xdr:from>
    <xdr:to>
      <xdr:col>6</xdr:col>
      <xdr:colOff>38100</xdr:colOff>
      <xdr:row>36</xdr:row>
      <xdr:rowOff>52425</xdr:rowOff>
    </xdr:to>
    <xdr:sp macro="" textlink="">
      <xdr:nvSpPr>
        <xdr:cNvPr id="86" name="楕円 85"/>
        <xdr:cNvSpPr/>
      </xdr:nvSpPr>
      <xdr:spPr>
        <a:xfrm>
          <a:off x="1079500" y="61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43552</xdr:rowOff>
    </xdr:from>
    <xdr:ext cx="469744" cy="259045"/>
    <xdr:sp macro="" textlink="">
      <xdr:nvSpPr>
        <xdr:cNvPr id="87" name="テキスト ボックス 86"/>
        <xdr:cNvSpPr txBox="1"/>
      </xdr:nvSpPr>
      <xdr:spPr>
        <a:xfrm>
          <a:off x="895428" y="621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143097</xdr:rowOff>
    </xdr:from>
    <xdr:to>
      <xdr:col>24</xdr:col>
      <xdr:colOff>63500</xdr:colOff>
      <xdr:row>57</xdr:row>
      <xdr:rowOff>3948</xdr:rowOff>
    </xdr:to>
    <xdr:cxnSp macro="">
      <xdr:nvCxnSpPr>
        <xdr:cNvPr id="114" name="直線コネクタ 113"/>
        <xdr:cNvCxnSpPr/>
      </xdr:nvCxnSpPr>
      <xdr:spPr>
        <a:xfrm flipV="1">
          <a:off x="3797300" y="9744297"/>
          <a:ext cx="838200" cy="3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15729</xdr:rowOff>
    </xdr:from>
    <xdr:ext cx="534377" cy="259045"/>
    <xdr:sp macro="" textlink="">
      <xdr:nvSpPr>
        <xdr:cNvPr id="115" name="総務費平均値テキスト"/>
        <xdr:cNvSpPr txBox="1"/>
      </xdr:nvSpPr>
      <xdr:spPr>
        <a:xfrm>
          <a:off x="4686300" y="944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3948</xdr:rowOff>
    </xdr:from>
    <xdr:to>
      <xdr:col>19</xdr:col>
      <xdr:colOff>177800</xdr:colOff>
      <xdr:row>57</xdr:row>
      <xdr:rowOff>7341</xdr:rowOff>
    </xdr:to>
    <xdr:cxnSp macro="">
      <xdr:nvCxnSpPr>
        <xdr:cNvPr id="117" name="直線コネクタ 116"/>
        <xdr:cNvCxnSpPr/>
      </xdr:nvCxnSpPr>
      <xdr:spPr>
        <a:xfrm flipV="1">
          <a:off x="2908300" y="9776598"/>
          <a:ext cx="889000" cy="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50925</xdr:rowOff>
    </xdr:from>
    <xdr:ext cx="599010" cy="259045"/>
    <xdr:sp macro="" textlink="">
      <xdr:nvSpPr>
        <xdr:cNvPr id="119" name="テキスト ボックス 118"/>
        <xdr:cNvSpPr txBox="1"/>
      </xdr:nvSpPr>
      <xdr:spPr>
        <a:xfrm>
          <a:off x="3497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7341</xdr:rowOff>
    </xdr:from>
    <xdr:to>
      <xdr:col>15</xdr:col>
      <xdr:colOff>50800</xdr:colOff>
      <xdr:row>57</xdr:row>
      <xdr:rowOff>48091</xdr:rowOff>
    </xdr:to>
    <xdr:cxnSp macro="">
      <xdr:nvCxnSpPr>
        <xdr:cNvPr id="120" name="直線コネクタ 119"/>
        <xdr:cNvCxnSpPr/>
      </xdr:nvCxnSpPr>
      <xdr:spPr>
        <a:xfrm flipV="1">
          <a:off x="2019300" y="9779991"/>
          <a:ext cx="889000" cy="4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xdr:rowOff>
    </xdr:from>
    <xdr:ext cx="534377" cy="259045"/>
    <xdr:sp macro="" textlink="">
      <xdr:nvSpPr>
        <xdr:cNvPr id="122" name="テキスト ボックス 121"/>
        <xdr:cNvSpPr txBox="1"/>
      </xdr:nvSpPr>
      <xdr:spPr>
        <a:xfrm>
          <a:off x="2641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48091</xdr:rowOff>
    </xdr:from>
    <xdr:to>
      <xdr:col>10</xdr:col>
      <xdr:colOff>114300</xdr:colOff>
      <xdr:row>57</xdr:row>
      <xdr:rowOff>65625</xdr:rowOff>
    </xdr:to>
    <xdr:cxnSp macro="">
      <xdr:nvCxnSpPr>
        <xdr:cNvPr id="123" name="直線コネクタ 122"/>
        <xdr:cNvCxnSpPr/>
      </xdr:nvCxnSpPr>
      <xdr:spPr>
        <a:xfrm flipV="1">
          <a:off x="1130300" y="9820741"/>
          <a:ext cx="889000" cy="1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6800</xdr:rowOff>
    </xdr:from>
    <xdr:ext cx="534377" cy="259045"/>
    <xdr:sp macro="" textlink="">
      <xdr:nvSpPr>
        <xdr:cNvPr id="125" name="テキスト ボックス 124"/>
        <xdr:cNvSpPr txBox="1"/>
      </xdr:nvSpPr>
      <xdr:spPr>
        <a:xfrm>
          <a:off x="1752111" y="9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6" name="フローチャート: 判断 125"/>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14478</xdr:rowOff>
    </xdr:from>
    <xdr:ext cx="534377" cy="259045"/>
    <xdr:sp macro="" textlink="">
      <xdr:nvSpPr>
        <xdr:cNvPr id="127" name="テキスト ボックス 126"/>
        <xdr:cNvSpPr txBox="1"/>
      </xdr:nvSpPr>
      <xdr:spPr>
        <a:xfrm>
          <a:off x="863111" y="94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92297</xdr:rowOff>
    </xdr:from>
    <xdr:to>
      <xdr:col>24</xdr:col>
      <xdr:colOff>114300</xdr:colOff>
      <xdr:row>57</xdr:row>
      <xdr:rowOff>22447</xdr:rowOff>
    </xdr:to>
    <xdr:sp macro="" textlink="">
      <xdr:nvSpPr>
        <xdr:cNvPr id="133" name="楕円 132"/>
        <xdr:cNvSpPr/>
      </xdr:nvSpPr>
      <xdr:spPr>
        <a:xfrm>
          <a:off x="4584700" y="969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70724</xdr:rowOff>
    </xdr:from>
    <xdr:ext cx="534377" cy="259045"/>
    <xdr:sp macro="" textlink="">
      <xdr:nvSpPr>
        <xdr:cNvPr id="134" name="総務費該当値テキスト"/>
        <xdr:cNvSpPr txBox="1"/>
      </xdr:nvSpPr>
      <xdr:spPr>
        <a:xfrm>
          <a:off x="4686300" y="967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124598</xdr:rowOff>
    </xdr:from>
    <xdr:to>
      <xdr:col>20</xdr:col>
      <xdr:colOff>38100</xdr:colOff>
      <xdr:row>57</xdr:row>
      <xdr:rowOff>54748</xdr:rowOff>
    </xdr:to>
    <xdr:sp macro="" textlink="">
      <xdr:nvSpPr>
        <xdr:cNvPr id="135" name="楕円 134"/>
        <xdr:cNvSpPr/>
      </xdr:nvSpPr>
      <xdr:spPr>
        <a:xfrm>
          <a:off x="3746500" y="972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45875</xdr:rowOff>
    </xdr:from>
    <xdr:ext cx="534377" cy="259045"/>
    <xdr:sp macro="" textlink="">
      <xdr:nvSpPr>
        <xdr:cNvPr id="136" name="テキスト ボックス 135"/>
        <xdr:cNvSpPr txBox="1"/>
      </xdr:nvSpPr>
      <xdr:spPr>
        <a:xfrm>
          <a:off x="3530111" y="981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127991</xdr:rowOff>
    </xdr:from>
    <xdr:to>
      <xdr:col>15</xdr:col>
      <xdr:colOff>101600</xdr:colOff>
      <xdr:row>57</xdr:row>
      <xdr:rowOff>58141</xdr:rowOff>
    </xdr:to>
    <xdr:sp macro="" textlink="">
      <xdr:nvSpPr>
        <xdr:cNvPr id="137" name="楕円 136"/>
        <xdr:cNvSpPr/>
      </xdr:nvSpPr>
      <xdr:spPr>
        <a:xfrm>
          <a:off x="2857500" y="972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49268</xdr:rowOff>
    </xdr:from>
    <xdr:ext cx="534377" cy="259045"/>
    <xdr:sp macro="" textlink="">
      <xdr:nvSpPr>
        <xdr:cNvPr id="138" name="テキスト ボックス 137"/>
        <xdr:cNvSpPr txBox="1"/>
      </xdr:nvSpPr>
      <xdr:spPr>
        <a:xfrm>
          <a:off x="2641111" y="982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168741</xdr:rowOff>
    </xdr:from>
    <xdr:to>
      <xdr:col>10</xdr:col>
      <xdr:colOff>165100</xdr:colOff>
      <xdr:row>57</xdr:row>
      <xdr:rowOff>98891</xdr:rowOff>
    </xdr:to>
    <xdr:sp macro="" textlink="">
      <xdr:nvSpPr>
        <xdr:cNvPr id="139" name="楕円 138"/>
        <xdr:cNvSpPr/>
      </xdr:nvSpPr>
      <xdr:spPr>
        <a:xfrm>
          <a:off x="1968500" y="976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90018</xdr:rowOff>
    </xdr:from>
    <xdr:ext cx="534377" cy="259045"/>
    <xdr:sp macro="" textlink="">
      <xdr:nvSpPr>
        <xdr:cNvPr id="140" name="テキスト ボックス 139"/>
        <xdr:cNvSpPr txBox="1"/>
      </xdr:nvSpPr>
      <xdr:spPr>
        <a:xfrm>
          <a:off x="1752111" y="986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14825</xdr:rowOff>
    </xdr:from>
    <xdr:to>
      <xdr:col>6</xdr:col>
      <xdr:colOff>38100</xdr:colOff>
      <xdr:row>57</xdr:row>
      <xdr:rowOff>116425</xdr:rowOff>
    </xdr:to>
    <xdr:sp macro="" textlink="">
      <xdr:nvSpPr>
        <xdr:cNvPr id="141" name="楕円 140"/>
        <xdr:cNvSpPr/>
      </xdr:nvSpPr>
      <xdr:spPr>
        <a:xfrm>
          <a:off x="1079500" y="978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107552</xdr:rowOff>
    </xdr:from>
    <xdr:ext cx="534377" cy="259045"/>
    <xdr:sp macro="" textlink="">
      <xdr:nvSpPr>
        <xdr:cNvPr id="142" name="テキスト ボックス 141"/>
        <xdr:cNvSpPr txBox="1"/>
      </xdr:nvSpPr>
      <xdr:spPr>
        <a:xfrm>
          <a:off x="863111" y="988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154570</xdr:rowOff>
    </xdr:from>
    <xdr:to>
      <xdr:col>24</xdr:col>
      <xdr:colOff>63500</xdr:colOff>
      <xdr:row>75</xdr:row>
      <xdr:rowOff>14982</xdr:rowOff>
    </xdr:to>
    <xdr:cxnSp macro="">
      <xdr:nvCxnSpPr>
        <xdr:cNvPr id="174" name="直線コネクタ 173"/>
        <xdr:cNvCxnSpPr/>
      </xdr:nvCxnSpPr>
      <xdr:spPr>
        <a:xfrm flipV="1">
          <a:off x="3797300" y="12841870"/>
          <a:ext cx="838200" cy="3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65836</xdr:rowOff>
    </xdr:from>
    <xdr:ext cx="599010" cy="259045"/>
    <xdr:sp macro="" textlink="">
      <xdr:nvSpPr>
        <xdr:cNvPr id="175" name="民生費平均値テキスト"/>
        <xdr:cNvSpPr txBox="1"/>
      </xdr:nvSpPr>
      <xdr:spPr>
        <a:xfrm>
          <a:off x="4686300" y="12924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14982</xdr:rowOff>
    </xdr:from>
    <xdr:to>
      <xdr:col>19</xdr:col>
      <xdr:colOff>177800</xdr:colOff>
      <xdr:row>75</xdr:row>
      <xdr:rowOff>52974</xdr:rowOff>
    </xdr:to>
    <xdr:cxnSp macro="">
      <xdr:nvCxnSpPr>
        <xdr:cNvPr id="177" name="直線コネクタ 176"/>
        <xdr:cNvCxnSpPr/>
      </xdr:nvCxnSpPr>
      <xdr:spPr>
        <a:xfrm flipV="1">
          <a:off x="2908300" y="12873732"/>
          <a:ext cx="889000" cy="3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69035</xdr:rowOff>
    </xdr:from>
    <xdr:ext cx="599010" cy="259045"/>
    <xdr:sp macro="" textlink="">
      <xdr:nvSpPr>
        <xdr:cNvPr id="179" name="テキスト ボックス 178"/>
        <xdr:cNvSpPr txBox="1"/>
      </xdr:nvSpPr>
      <xdr:spPr>
        <a:xfrm>
          <a:off x="3497795" y="1309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52974</xdr:rowOff>
    </xdr:from>
    <xdr:to>
      <xdr:col>15</xdr:col>
      <xdr:colOff>50800</xdr:colOff>
      <xdr:row>75</xdr:row>
      <xdr:rowOff>110733</xdr:rowOff>
    </xdr:to>
    <xdr:cxnSp macro="">
      <xdr:nvCxnSpPr>
        <xdr:cNvPr id="180" name="直線コネクタ 179"/>
        <xdr:cNvCxnSpPr/>
      </xdr:nvCxnSpPr>
      <xdr:spPr>
        <a:xfrm flipV="1">
          <a:off x="2019300" y="12911724"/>
          <a:ext cx="889000" cy="5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89936</xdr:rowOff>
    </xdr:from>
    <xdr:ext cx="599010" cy="259045"/>
    <xdr:sp macro="" textlink="">
      <xdr:nvSpPr>
        <xdr:cNvPr id="182" name="テキスト ボックス 181"/>
        <xdr:cNvSpPr txBox="1"/>
      </xdr:nvSpPr>
      <xdr:spPr>
        <a:xfrm>
          <a:off x="2608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110733</xdr:rowOff>
    </xdr:from>
    <xdr:to>
      <xdr:col>10</xdr:col>
      <xdr:colOff>114300</xdr:colOff>
      <xdr:row>76</xdr:row>
      <xdr:rowOff>14917</xdr:rowOff>
    </xdr:to>
    <xdr:cxnSp macro="">
      <xdr:nvCxnSpPr>
        <xdr:cNvPr id="183" name="直線コネクタ 182"/>
        <xdr:cNvCxnSpPr/>
      </xdr:nvCxnSpPr>
      <xdr:spPr>
        <a:xfrm flipV="1">
          <a:off x="1130300" y="12969483"/>
          <a:ext cx="889000" cy="7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102999</xdr:rowOff>
    </xdr:from>
    <xdr:ext cx="599010" cy="259045"/>
    <xdr:sp macro="" textlink="">
      <xdr:nvSpPr>
        <xdr:cNvPr id="185" name="テキスト ボックス 184"/>
        <xdr:cNvSpPr txBox="1"/>
      </xdr:nvSpPr>
      <xdr:spPr>
        <a:xfrm>
          <a:off x="1719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113371</xdr:rowOff>
    </xdr:from>
    <xdr:to>
      <xdr:col>6</xdr:col>
      <xdr:colOff>38100</xdr:colOff>
      <xdr:row>77</xdr:row>
      <xdr:rowOff>43521</xdr:rowOff>
    </xdr:to>
    <xdr:sp macro="" textlink="">
      <xdr:nvSpPr>
        <xdr:cNvPr id="186" name="フローチャート: 判断 185"/>
        <xdr:cNvSpPr/>
      </xdr:nvSpPr>
      <xdr:spPr>
        <a:xfrm>
          <a:off x="1079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34648</xdr:rowOff>
    </xdr:from>
    <xdr:ext cx="599010" cy="259045"/>
    <xdr:sp macro="" textlink="">
      <xdr:nvSpPr>
        <xdr:cNvPr id="187" name="テキスト ボックス 186"/>
        <xdr:cNvSpPr txBox="1"/>
      </xdr:nvSpPr>
      <xdr:spPr>
        <a:xfrm>
          <a:off x="830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103770</xdr:rowOff>
    </xdr:from>
    <xdr:to>
      <xdr:col>24</xdr:col>
      <xdr:colOff>114300</xdr:colOff>
      <xdr:row>75</xdr:row>
      <xdr:rowOff>33920</xdr:rowOff>
    </xdr:to>
    <xdr:sp macro="" textlink="">
      <xdr:nvSpPr>
        <xdr:cNvPr id="193" name="楕円 192"/>
        <xdr:cNvSpPr/>
      </xdr:nvSpPr>
      <xdr:spPr>
        <a:xfrm>
          <a:off x="4584700" y="1279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126647</xdr:rowOff>
    </xdr:from>
    <xdr:ext cx="599010" cy="259045"/>
    <xdr:sp macro="" textlink="">
      <xdr:nvSpPr>
        <xdr:cNvPr id="194" name="民生費該当値テキスト"/>
        <xdr:cNvSpPr txBox="1"/>
      </xdr:nvSpPr>
      <xdr:spPr>
        <a:xfrm>
          <a:off x="4686300" y="126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135632</xdr:rowOff>
    </xdr:from>
    <xdr:to>
      <xdr:col>20</xdr:col>
      <xdr:colOff>38100</xdr:colOff>
      <xdr:row>75</xdr:row>
      <xdr:rowOff>65782</xdr:rowOff>
    </xdr:to>
    <xdr:sp macro="" textlink="">
      <xdr:nvSpPr>
        <xdr:cNvPr id="195" name="楕円 194"/>
        <xdr:cNvSpPr/>
      </xdr:nvSpPr>
      <xdr:spPr>
        <a:xfrm>
          <a:off x="3746500" y="1282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82309</xdr:rowOff>
    </xdr:from>
    <xdr:ext cx="599010" cy="259045"/>
    <xdr:sp macro="" textlink="">
      <xdr:nvSpPr>
        <xdr:cNvPr id="196" name="テキスト ボックス 195"/>
        <xdr:cNvSpPr txBox="1"/>
      </xdr:nvSpPr>
      <xdr:spPr>
        <a:xfrm>
          <a:off x="3497795" y="1259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2174</xdr:rowOff>
    </xdr:from>
    <xdr:to>
      <xdr:col>15</xdr:col>
      <xdr:colOff>101600</xdr:colOff>
      <xdr:row>75</xdr:row>
      <xdr:rowOff>103774</xdr:rowOff>
    </xdr:to>
    <xdr:sp macro="" textlink="">
      <xdr:nvSpPr>
        <xdr:cNvPr id="197" name="楕円 196"/>
        <xdr:cNvSpPr/>
      </xdr:nvSpPr>
      <xdr:spPr>
        <a:xfrm>
          <a:off x="2857500" y="1286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120301</xdr:rowOff>
    </xdr:from>
    <xdr:ext cx="599010" cy="259045"/>
    <xdr:sp macro="" textlink="">
      <xdr:nvSpPr>
        <xdr:cNvPr id="198" name="テキスト ボックス 197"/>
        <xdr:cNvSpPr txBox="1"/>
      </xdr:nvSpPr>
      <xdr:spPr>
        <a:xfrm>
          <a:off x="2608795" y="12636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59933</xdr:rowOff>
    </xdr:from>
    <xdr:to>
      <xdr:col>10</xdr:col>
      <xdr:colOff>165100</xdr:colOff>
      <xdr:row>75</xdr:row>
      <xdr:rowOff>161533</xdr:rowOff>
    </xdr:to>
    <xdr:sp macro="" textlink="">
      <xdr:nvSpPr>
        <xdr:cNvPr id="199" name="楕円 198"/>
        <xdr:cNvSpPr/>
      </xdr:nvSpPr>
      <xdr:spPr>
        <a:xfrm>
          <a:off x="1968500" y="1291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6610</xdr:rowOff>
    </xdr:from>
    <xdr:ext cx="599010" cy="259045"/>
    <xdr:sp macro="" textlink="">
      <xdr:nvSpPr>
        <xdr:cNvPr id="200" name="テキスト ボックス 199"/>
        <xdr:cNvSpPr txBox="1"/>
      </xdr:nvSpPr>
      <xdr:spPr>
        <a:xfrm>
          <a:off x="1719795" y="1269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135567</xdr:rowOff>
    </xdr:from>
    <xdr:to>
      <xdr:col>6</xdr:col>
      <xdr:colOff>38100</xdr:colOff>
      <xdr:row>76</xdr:row>
      <xdr:rowOff>65717</xdr:rowOff>
    </xdr:to>
    <xdr:sp macro="" textlink="">
      <xdr:nvSpPr>
        <xdr:cNvPr id="201" name="楕円 200"/>
        <xdr:cNvSpPr/>
      </xdr:nvSpPr>
      <xdr:spPr>
        <a:xfrm>
          <a:off x="1079500" y="1299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82244</xdr:rowOff>
    </xdr:from>
    <xdr:ext cx="599010" cy="259045"/>
    <xdr:sp macro="" textlink="">
      <xdr:nvSpPr>
        <xdr:cNvPr id="202" name="テキスト ボックス 201"/>
        <xdr:cNvSpPr txBox="1"/>
      </xdr:nvSpPr>
      <xdr:spPr>
        <a:xfrm>
          <a:off x="830795" y="12769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156942</xdr:rowOff>
    </xdr:from>
    <xdr:to>
      <xdr:col>24</xdr:col>
      <xdr:colOff>63500</xdr:colOff>
      <xdr:row>96</xdr:row>
      <xdr:rowOff>40047</xdr:rowOff>
    </xdr:to>
    <xdr:cxnSp macro="">
      <xdr:nvCxnSpPr>
        <xdr:cNvPr id="234" name="直線コネクタ 233"/>
        <xdr:cNvCxnSpPr/>
      </xdr:nvCxnSpPr>
      <xdr:spPr>
        <a:xfrm flipV="1">
          <a:off x="3797300" y="16273242"/>
          <a:ext cx="838200" cy="22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79687</xdr:rowOff>
    </xdr:from>
    <xdr:ext cx="534377" cy="259045"/>
    <xdr:sp macro="" textlink="">
      <xdr:nvSpPr>
        <xdr:cNvPr id="235" name="衛生費平均値テキスト"/>
        <xdr:cNvSpPr txBox="1"/>
      </xdr:nvSpPr>
      <xdr:spPr>
        <a:xfrm>
          <a:off x="4686300" y="16538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166511</xdr:rowOff>
    </xdr:from>
    <xdr:to>
      <xdr:col>19</xdr:col>
      <xdr:colOff>177800</xdr:colOff>
      <xdr:row>96</xdr:row>
      <xdr:rowOff>40047</xdr:rowOff>
    </xdr:to>
    <xdr:cxnSp macro="">
      <xdr:nvCxnSpPr>
        <xdr:cNvPr id="237" name="直線コネクタ 236"/>
        <xdr:cNvCxnSpPr/>
      </xdr:nvCxnSpPr>
      <xdr:spPr>
        <a:xfrm>
          <a:off x="2908300" y="16454261"/>
          <a:ext cx="889000" cy="4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16773</xdr:rowOff>
    </xdr:from>
    <xdr:ext cx="534377" cy="259045"/>
    <xdr:sp macro="" textlink="">
      <xdr:nvSpPr>
        <xdr:cNvPr id="239" name="テキスト ボックス 238"/>
        <xdr:cNvSpPr txBox="1"/>
      </xdr:nvSpPr>
      <xdr:spPr>
        <a:xfrm>
          <a:off x="3530111" y="1664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122865</xdr:rowOff>
    </xdr:from>
    <xdr:to>
      <xdr:col>15</xdr:col>
      <xdr:colOff>50800</xdr:colOff>
      <xdr:row>95</xdr:row>
      <xdr:rowOff>166511</xdr:rowOff>
    </xdr:to>
    <xdr:cxnSp macro="">
      <xdr:nvCxnSpPr>
        <xdr:cNvPr id="240" name="直線コネクタ 239"/>
        <xdr:cNvCxnSpPr/>
      </xdr:nvCxnSpPr>
      <xdr:spPr>
        <a:xfrm>
          <a:off x="2019300" y="16410615"/>
          <a:ext cx="889000" cy="4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28889</xdr:rowOff>
    </xdr:from>
    <xdr:ext cx="534377" cy="259045"/>
    <xdr:sp macro="" textlink="">
      <xdr:nvSpPr>
        <xdr:cNvPr id="242" name="テキスト ボックス 241"/>
        <xdr:cNvSpPr txBox="1"/>
      </xdr:nvSpPr>
      <xdr:spPr>
        <a:xfrm>
          <a:off x="2641111" y="1665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107581</xdr:rowOff>
    </xdr:from>
    <xdr:to>
      <xdr:col>10</xdr:col>
      <xdr:colOff>114300</xdr:colOff>
      <xdr:row>95</xdr:row>
      <xdr:rowOff>122865</xdr:rowOff>
    </xdr:to>
    <xdr:cxnSp macro="">
      <xdr:nvCxnSpPr>
        <xdr:cNvPr id="243" name="直線コネクタ 242"/>
        <xdr:cNvCxnSpPr/>
      </xdr:nvCxnSpPr>
      <xdr:spPr>
        <a:xfrm>
          <a:off x="1130300" y="16395331"/>
          <a:ext cx="889000" cy="1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9507</xdr:rowOff>
    </xdr:from>
    <xdr:ext cx="534377" cy="259045"/>
    <xdr:sp macro="" textlink="">
      <xdr:nvSpPr>
        <xdr:cNvPr id="245" name="テキスト ボックス 244"/>
        <xdr:cNvSpPr txBox="1"/>
      </xdr:nvSpPr>
      <xdr:spPr>
        <a:xfrm>
          <a:off x="1752111" y="1664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46" name="フローチャート: 判断 245"/>
        <xdr:cNvSpPr/>
      </xdr:nvSpPr>
      <xdr:spPr>
        <a:xfrm>
          <a:off x="1079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100049</xdr:rowOff>
    </xdr:from>
    <xdr:ext cx="534377" cy="259045"/>
    <xdr:sp macro="" textlink="">
      <xdr:nvSpPr>
        <xdr:cNvPr id="247" name="テキスト ボックス 246"/>
        <xdr:cNvSpPr txBox="1"/>
      </xdr:nvSpPr>
      <xdr:spPr>
        <a:xfrm>
          <a:off x="863111" y="1673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106142</xdr:rowOff>
    </xdr:from>
    <xdr:to>
      <xdr:col>24</xdr:col>
      <xdr:colOff>114300</xdr:colOff>
      <xdr:row>95</xdr:row>
      <xdr:rowOff>36292</xdr:rowOff>
    </xdr:to>
    <xdr:sp macro="" textlink="">
      <xdr:nvSpPr>
        <xdr:cNvPr id="253" name="楕円 252"/>
        <xdr:cNvSpPr/>
      </xdr:nvSpPr>
      <xdr:spPr>
        <a:xfrm>
          <a:off x="4584700" y="1622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129019</xdr:rowOff>
    </xdr:from>
    <xdr:ext cx="534377" cy="259045"/>
    <xdr:sp macro="" textlink="">
      <xdr:nvSpPr>
        <xdr:cNvPr id="254" name="衛生費該当値テキスト"/>
        <xdr:cNvSpPr txBox="1"/>
      </xdr:nvSpPr>
      <xdr:spPr>
        <a:xfrm>
          <a:off x="4686300" y="1607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160697</xdr:rowOff>
    </xdr:from>
    <xdr:to>
      <xdr:col>20</xdr:col>
      <xdr:colOff>38100</xdr:colOff>
      <xdr:row>96</xdr:row>
      <xdr:rowOff>90847</xdr:rowOff>
    </xdr:to>
    <xdr:sp macro="" textlink="">
      <xdr:nvSpPr>
        <xdr:cNvPr id="255" name="楕円 254"/>
        <xdr:cNvSpPr/>
      </xdr:nvSpPr>
      <xdr:spPr>
        <a:xfrm>
          <a:off x="3746500" y="1644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107374</xdr:rowOff>
    </xdr:from>
    <xdr:ext cx="534377" cy="259045"/>
    <xdr:sp macro="" textlink="">
      <xdr:nvSpPr>
        <xdr:cNvPr id="256" name="テキスト ボックス 255"/>
        <xdr:cNvSpPr txBox="1"/>
      </xdr:nvSpPr>
      <xdr:spPr>
        <a:xfrm>
          <a:off x="3530111" y="1622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115711</xdr:rowOff>
    </xdr:from>
    <xdr:to>
      <xdr:col>15</xdr:col>
      <xdr:colOff>101600</xdr:colOff>
      <xdr:row>96</xdr:row>
      <xdr:rowOff>45861</xdr:rowOff>
    </xdr:to>
    <xdr:sp macro="" textlink="">
      <xdr:nvSpPr>
        <xdr:cNvPr id="257" name="楕円 256"/>
        <xdr:cNvSpPr/>
      </xdr:nvSpPr>
      <xdr:spPr>
        <a:xfrm>
          <a:off x="2857500" y="1640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62388</xdr:rowOff>
    </xdr:from>
    <xdr:ext cx="534377" cy="259045"/>
    <xdr:sp macro="" textlink="">
      <xdr:nvSpPr>
        <xdr:cNvPr id="258" name="テキスト ボックス 257"/>
        <xdr:cNvSpPr txBox="1"/>
      </xdr:nvSpPr>
      <xdr:spPr>
        <a:xfrm>
          <a:off x="2641111" y="1617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72065</xdr:rowOff>
    </xdr:from>
    <xdr:to>
      <xdr:col>10</xdr:col>
      <xdr:colOff>165100</xdr:colOff>
      <xdr:row>96</xdr:row>
      <xdr:rowOff>2215</xdr:rowOff>
    </xdr:to>
    <xdr:sp macro="" textlink="">
      <xdr:nvSpPr>
        <xdr:cNvPr id="259" name="楕円 258"/>
        <xdr:cNvSpPr/>
      </xdr:nvSpPr>
      <xdr:spPr>
        <a:xfrm>
          <a:off x="1968500" y="1635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18742</xdr:rowOff>
    </xdr:from>
    <xdr:ext cx="534377" cy="259045"/>
    <xdr:sp macro="" textlink="">
      <xdr:nvSpPr>
        <xdr:cNvPr id="260" name="テキスト ボックス 259"/>
        <xdr:cNvSpPr txBox="1"/>
      </xdr:nvSpPr>
      <xdr:spPr>
        <a:xfrm>
          <a:off x="1752111" y="161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56781</xdr:rowOff>
    </xdr:from>
    <xdr:to>
      <xdr:col>6</xdr:col>
      <xdr:colOff>38100</xdr:colOff>
      <xdr:row>95</xdr:row>
      <xdr:rowOff>158381</xdr:rowOff>
    </xdr:to>
    <xdr:sp macro="" textlink="">
      <xdr:nvSpPr>
        <xdr:cNvPr id="261" name="楕円 260"/>
        <xdr:cNvSpPr/>
      </xdr:nvSpPr>
      <xdr:spPr>
        <a:xfrm>
          <a:off x="1079500" y="1634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3458</xdr:rowOff>
    </xdr:from>
    <xdr:ext cx="534377" cy="259045"/>
    <xdr:sp macro="" textlink="">
      <xdr:nvSpPr>
        <xdr:cNvPr id="262" name="テキスト ボックス 261"/>
        <xdr:cNvSpPr txBox="1"/>
      </xdr:nvSpPr>
      <xdr:spPr>
        <a:xfrm>
          <a:off x="863111" y="1611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171442</xdr:rowOff>
    </xdr:from>
    <xdr:ext cx="378565" cy="259045"/>
    <xdr:sp macro="" textlink="">
      <xdr:nvSpPr>
        <xdr:cNvPr id="290" name="労働費平均値テキスト"/>
        <xdr:cNvSpPr txBox="1"/>
      </xdr:nvSpPr>
      <xdr:spPr>
        <a:xfrm>
          <a:off x="10528300" y="6343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100728</xdr:rowOff>
    </xdr:from>
    <xdr:ext cx="378565" cy="259045"/>
    <xdr:sp macro="" textlink="">
      <xdr:nvSpPr>
        <xdr:cNvPr id="294" name="テキスト ボックス 293"/>
        <xdr:cNvSpPr txBox="1"/>
      </xdr:nvSpPr>
      <xdr:spPr>
        <a:xfrm>
          <a:off x="9450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xdr:rowOff>
    </xdr:from>
    <xdr:to>
      <xdr:col>45</xdr:col>
      <xdr:colOff>177800</xdr:colOff>
      <xdr:row>38</xdr:row>
      <xdr:rowOff>139700</xdr:rowOff>
    </xdr:to>
    <xdr:cxnSp macro="">
      <xdr:nvCxnSpPr>
        <xdr:cNvPr id="295" name="直線コネクタ 294"/>
        <xdr:cNvCxnSpPr/>
      </xdr:nvCxnSpPr>
      <xdr:spPr>
        <a:xfrm>
          <a:off x="7861300" y="6516497"/>
          <a:ext cx="889000" cy="13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94556</xdr:rowOff>
    </xdr:from>
    <xdr:ext cx="378565" cy="259045"/>
    <xdr:sp macro="" textlink="">
      <xdr:nvSpPr>
        <xdr:cNvPr id="297" name="テキスト ボックス 296"/>
        <xdr:cNvSpPr txBox="1"/>
      </xdr:nvSpPr>
      <xdr:spPr>
        <a:xfrm>
          <a:off x="8561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16485</xdr:rowOff>
    </xdr:from>
    <xdr:to>
      <xdr:col>41</xdr:col>
      <xdr:colOff>50800</xdr:colOff>
      <xdr:row>38</xdr:row>
      <xdr:rowOff>1397</xdr:rowOff>
    </xdr:to>
    <xdr:cxnSp macro="">
      <xdr:nvCxnSpPr>
        <xdr:cNvPr id="298" name="直線コネクタ 297"/>
        <xdr:cNvCxnSpPr/>
      </xdr:nvCxnSpPr>
      <xdr:spPr>
        <a:xfrm>
          <a:off x="6972300" y="6360135"/>
          <a:ext cx="889000" cy="15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63669</xdr:rowOff>
    </xdr:from>
    <xdr:ext cx="378565" cy="259045"/>
    <xdr:sp macro="" textlink="">
      <xdr:nvSpPr>
        <xdr:cNvPr id="300" name="テキスト ボックス 299"/>
        <xdr:cNvSpPr txBox="1"/>
      </xdr:nvSpPr>
      <xdr:spPr>
        <a:xfrm>
          <a:off x="7672017" y="6578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301" name="フローチャート: 判断 300"/>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29151</xdr:rowOff>
    </xdr:from>
    <xdr:ext cx="378565" cy="259045"/>
    <xdr:sp macro="" textlink="">
      <xdr:nvSpPr>
        <xdr:cNvPr id="302" name="テキスト ボックス 301"/>
        <xdr:cNvSpPr txBox="1"/>
      </xdr:nvSpPr>
      <xdr:spPr>
        <a:xfrm>
          <a:off x="6783017" y="6544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122047</xdr:rowOff>
    </xdr:from>
    <xdr:to>
      <xdr:col>41</xdr:col>
      <xdr:colOff>101600</xdr:colOff>
      <xdr:row>38</xdr:row>
      <xdr:rowOff>52197</xdr:rowOff>
    </xdr:to>
    <xdr:sp macro="" textlink="">
      <xdr:nvSpPr>
        <xdr:cNvPr id="314" name="楕円 313"/>
        <xdr:cNvSpPr/>
      </xdr:nvSpPr>
      <xdr:spPr>
        <a:xfrm>
          <a:off x="7810500" y="646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68724</xdr:rowOff>
    </xdr:from>
    <xdr:ext cx="378565" cy="259045"/>
    <xdr:sp macro="" textlink="">
      <xdr:nvSpPr>
        <xdr:cNvPr id="315" name="テキスト ボックス 314"/>
        <xdr:cNvSpPr txBox="1"/>
      </xdr:nvSpPr>
      <xdr:spPr>
        <a:xfrm>
          <a:off x="7672017" y="6240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137135</xdr:rowOff>
    </xdr:from>
    <xdr:to>
      <xdr:col>36</xdr:col>
      <xdr:colOff>165100</xdr:colOff>
      <xdr:row>37</xdr:row>
      <xdr:rowOff>67285</xdr:rowOff>
    </xdr:to>
    <xdr:sp macro="" textlink="">
      <xdr:nvSpPr>
        <xdr:cNvPr id="316" name="楕円 315"/>
        <xdr:cNvSpPr/>
      </xdr:nvSpPr>
      <xdr:spPr>
        <a:xfrm>
          <a:off x="6921500" y="630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83812</xdr:rowOff>
    </xdr:from>
    <xdr:ext cx="469744" cy="259045"/>
    <xdr:sp macro="" textlink="">
      <xdr:nvSpPr>
        <xdr:cNvPr id="317" name="テキスト ボックス 316"/>
        <xdr:cNvSpPr txBox="1"/>
      </xdr:nvSpPr>
      <xdr:spPr>
        <a:xfrm>
          <a:off x="6737428" y="6084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11037</xdr:rowOff>
    </xdr:from>
    <xdr:to>
      <xdr:col>55</xdr:col>
      <xdr:colOff>0</xdr:colOff>
      <xdr:row>58</xdr:row>
      <xdr:rowOff>51676</xdr:rowOff>
    </xdr:to>
    <xdr:cxnSp macro="">
      <xdr:nvCxnSpPr>
        <xdr:cNvPr id="346" name="直線コネクタ 345"/>
        <xdr:cNvCxnSpPr/>
      </xdr:nvCxnSpPr>
      <xdr:spPr>
        <a:xfrm>
          <a:off x="9639300" y="9955137"/>
          <a:ext cx="838200" cy="4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46982</xdr:rowOff>
    </xdr:from>
    <xdr:ext cx="534377" cy="259045"/>
    <xdr:sp macro="" textlink="">
      <xdr:nvSpPr>
        <xdr:cNvPr id="347" name="農林水産業費平均値テキスト"/>
        <xdr:cNvSpPr txBox="1"/>
      </xdr:nvSpPr>
      <xdr:spPr>
        <a:xfrm>
          <a:off x="10528300" y="9648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137325</xdr:rowOff>
    </xdr:from>
    <xdr:to>
      <xdr:col>50</xdr:col>
      <xdr:colOff>114300</xdr:colOff>
      <xdr:row>58</xdr:row>
      <xdr:rowOff>11037</xdr:rowOff>
    </xdr:to>
    <xdr:cxnSp macro="">
      <xdr:nvCxnSpPr>
        <xdr:cNvPr id="349" name="直線コネクタ 348"/>
        <xdr:cNvCxnSpPr/>
      </xdr:nvCxnSpPr>
      <xdr:spPr>
        <a:xfrm>
          <a:off x="8750300" y="9909975"/>
          <a:ext cx="889000" cy="4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169422</xdr:rowOff>
    </xdr:from>
    <xdr:ext cx="534377" cy="259045"/>
    <xdr:sp macro="" textlink="">
      <xdr:nvSpPr>
        <xdr:cNvPr id="351" name="テキスト ボックス 350"/>
        <xdr:cNvSpPr txBox="1"/>
      </xdr:nvSpPr>
      <xdr:spPr>
        <a:xfrm>
          <a:off x="9372111" y="95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137325</xdr:rowOff>
    </xdr:from>
    <xdr:to>
      <xdr:col>45</xdr:col>
      <xdr:colOff>177800</xdr:colOff>
      <xdr:row>58</xdr:row>
      <xdr:rowOff>37465</xdr:rowOff>
    </xdr:to>
    <xdr:cxnSp macro="">
      <xdr:nvCxnSpPr>
        <xdr:cNvPr id="352" name="直線コネクタ 351"/>
        <xdr:cNvCxnSpPr/>
      </xdr:nvCxnSpPr>
      <xdr:spPr>
        <a:xfrm flipV="1">
          <a:off x="7861300" y="9909975"/>
          <a:ext cx="889000" cy="7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21353</xdr:rowOff>
    </xdr:from>
    <xdr:ext cx="534377" cy="259045"/>
    <xdr:sp macro="" textlink="">
      <xdr:nvSpPr>
        <xdr:cNvPr id="354" name="テキスト ボックス 353"/>
        <xdr:cNvSpPr txBox="1"/>
      </xdr:nvSpPr>
      <xdr:spPr>
        <a:xfrm>
          <a:off x="8483111" y="962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122110</xdr:rowOff>
    </xdr:from>
    <xdr:to>
      <xdr:col>41</xdr:col>
      <xdr:colOff>50800</xdr:colOff>
      <xdr:row>58</xdr:row>
      <xdr:rowOff>37465</xdr:rowOff>
    </xdr:to>
    <xdr:cxnSp macro="">
      <xdr:nvCxnSpPr>
        <xdr:cNvPr id="355" name="直線コネクタ 354"/>
        <xdr:cNvCxnSpPr/>
      </xdr:nvCxnSpPr>
      <xdr:spPr>
        <a:xfrm>
          <a:off x="6972300" y="9723310"/>
          <a:ext cx="889000" cy="25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8983</xdr:rowOff>
    </xdr:from>
    <xdr:ext cx="534377" cy="259045"/>
    <xdr:sp macro="" textlink="">
      <xdr:nvSpPr>
        <xdr:cNvPr id="357" name="テキスト ボックス 356"/>
        <xdr:cNvSpPr txBox="1"/>
      </xdr:nvSpPr>
      <xdr:spPr>
        <a:xfrm>
          <a:off x="7594111" y="961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58" name="フローチャート: 判断 357"/>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151248</xdr:rowOff>
    </xdr:from>
    <xdr:ext cx="534377" cy="259045"/>
    <xdr:sp macro="" textlink="">
      <xdr:nvSpPr>
        <xdr:cNvPr id="359" name="テキスト ボックス 358"/>
        <xdr:cNvSpPr txBox="1"/>
      </xdr:nvSpPr>
      <xdr:spPr>
        <a:xfrm>
          <a:off x="6705111" y="992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876</xdr:rowOff>
    </xdr:from>
    <xdr:to>
      <xdr:col>55</xdr:col>
      <xdr:colOff>50800</xdr:colOff>
      <xdr:row>58</xdr:row>
      <xdr:rowOff>102476</xdr:rowOff>
    </xdr:to>
    <xdr:sp macro="" textlink="">
      <xdr:nvSpPr>
        <xdr:cNvPr id="365" name="楕円 364"/>
        <xdr:cNvSpPr/>
      </xdr:nvSpPr>
      <xdr:spPr>
        <a:xfrm>
          <a:off x="10426700" y="994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150753</xdr:rowOff>
    </xdr:from>
    <xdr:ext cx="534377" cy="259045"/>
    <xdr:sp macro="" textlink="">
      <xdr:nvSpPr>
        <xdr:cNvPr id="366" name="農林水産業費該当値テキスト"/>
        <xdr:cNvSpPr txBox="1"/>
      </xdr:nvSpPr>
      <xdr:spPr>
        <a:xfrm>
          <a:off x="10528300" y="992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131687</xdr:rowOff>
    </xdr:from>
    <xdr:to>
      <xdr:col>50</xdr:col>
      <xdr:colOff>165100</xdr:colOff>
      <xdr:row>58</xdr:row>
      <xdr:rowOff>61837</xdr:rowOff>
    </xdr:to>
    <xdr:sp macro="" textlink="">
      <xdr:nvSpPr>
        <xdr:cNvPr id="367" name="楕円 366"/>
        <xdr:cNvSpPr/>
      </xdr:nvSpPr>
      <xdr:spPr>
        <a:xfrm>
          <a:off x="9588500" y="990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52964</xdr:rowOff>
    </xdr:from>
    <xdr:ext cx="534377" cy="259045"/>
    <xdr:sp macro="" textlink="">
      <xdr:nvSpPr>
        <xdr:cNvPr id="368" name="テキスト ボックス 367"/>
        <xdr:cNvSpPr txBox="1"/>
      </xdr:nvSpPr>
      <xdr:spPr>
        <a:xfrm>
          <a:off x="9372111" y="99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86525</xdr:rowOff>
    </xdr:from>
    <xdr:to>
      <xdr:col>46</xdr:col>
      <xdr:colOff>38100</xdr:colOff>
      <xdr:row>58</xdr:row>
      <xdr:rowOff>16675</xdr:rowOff>
    </xdr:to>
    <xdr:sp macro="" textlink="">
      <xdr:nvSpPr>
        <xdr:cNvPr id="369" name="楕円 368"/>
        <xdr:cNvSpPr/>
      </xdr:nvSpPr>
      <xdr:spPr>
        <a:xfrm>
          <a:off x="8699500" y="985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7802</xdr:rowOff>
    </xdr:from>
    <xdr:ext cx="534377" cy="259045"/>
    <xdr:sp macro="" textlink="">
      <xdr:nvSpPr>
        <xdr:cNvPr id="370" name="テキスト ボックス 369"/>
        <xdr:cNvSpPr txBox="1"/>
      </xdr:nvSpPr>
      <xdr:spPr>
        <a:xfrm>
          <a:off x="8483111" y="99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158115</xdr:rowOff>
    </xdr:from>
    <xdr:to>
      <xdr:col>41</xdr:col>
      <xdr:colOff>101600</xdr:colOff>
      <xdr:row>58</xdr:row>
      <xdr:rowOff>88265</xdr:rowOff>
    </xdr:to>
    <xdr:sp macro="" textlink="">
      <xdr:nvSpPr>
        <xdr:cNvPr id="371" name="楕円 370"/>
        <xdr:cNvSpPr/>
      </xdr:nvSpPr>
      <xdr:spPr>
        <a:xfrm>
          <a:off x="7810500" y="993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79392</xdr:rowOff>
    </xdr:from>
    <xdr:ext cx="534377" cy="259045"/>
    <xdr:sp macro="" textlink="">
      <xdr:nvSpPr>
        <xdr:cNvPr id="372" name="テキスト ボックス 371"/>
        <xdr:cNvSpPr txBox="1"/>
      </xdr:nvSpPr>
      <xdr:spPr>
        <a:xfrm>
          <a:off x="7594111" y="1002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71310</xdr:rowOff>
    </xdr:from>
    <xdr:to>
      <xdr:col>36</xdr:col>
      <xdr:colOff>165100</xdr:colOff>
      <xdr:row>57</xdr:row>
      <xdr:rowOff>1460</xdr:rowOff>
    </xdr:to>
    <xdr:sp macro="" textlink="">
      <xdr:nvSpPr>
        <xdr:cNvPr id="373" name="楕円 372"/>
        <xdr:cNvSpPr/>
      </xdr:nvSpPr>
      <xdr:spPr>
        <a:xfrm>
          <a:off x="6921500" y="967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17987</xdr:rowOff>
    </xdr:from>
    <xdr:ext cx="534377" cy="259045"/>
    <xdr:sp macro="" textlink="">
      <xdr:nvSpPr>
        <xdr:cNvPr id="374" name="テキスト ボックス 373"/>
        <xdr:cNvSpPr txBox="1"/>
      </xdr:nvSpPr>
      <xdr:spPr>
        <a:xfrm>
          <a:off x="6705111" y="94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72405</xdr:rowOff>
    </xdr:from>
    <xdr:to>
      <xdr:col>55</xdr:col>
      <xdr:colOff>0</xdr:colOff>
      <xdr:row>79</xdr:row>
      <xdr:rowOff>75398</xdr:rowOff>
    </xdr:to>
    <xdr:cxnSp macro="">
      <xdr:nvCxnSpPr>
        <xdr:cNvPr id="405" name="直線コネクタ 404"/>
        <xdr:cNvCxnSpPr/>
      </xdr:nvCxnSpPr>
      <xdr:spPr>
        <a:xfrm>
          <a:off x="9639300" y="13616955"/>
          <a:ext cx="838200" cy="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82853</xdr:rowOff>
    </xdr:from>
    <xdr:ext cx="534377" cy="259045"/>
    <xdr:sp macro="" textlink="">
      <xdr:nvSpPr>
        <xdr:cNvPr id="406" name="商工費平均値テキスト"/>
        <xdr:cNvSpPr txBox="1"/>
      </xdr:nvSpPr>
      <xdr:spPr>
        <a:xfrm>
          <a:off x="10528300" y="13284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67604</xdr:rowOff>
    </xdr:from>
    <xdr:to>
      <xdr:col>50</xdr:col>
      <xdr:colOff>114300</xdr:colOff>
      <xdr:row>79</xdr:row>
      <xdr:rowOff>72405</xdr:rowOff>
    </xdr:to>
    <xdr:cxnSp macro="">
      <xdr:nvCxnSpPr>
        <xdr:cNvPr id="408" name="直線コネクタ 407"/>
        <xdr:cNvCxnSpPr/>
      </xdr:nvCxnSpPr>
      <xdr:spPr>
        <a:xfrm>
          <a:off x="8750300" y="13612154"/>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35349</xdr:rowOff>
    </xdr:from>
    <xdr:ext cx="534377" cy="259045"/>
    <xdr:sp macro="" textlink="">
      <xdr:nvSpPr>
        <xdr:cNvPr id="410" name="テキスト ボックス 409"/>
        <xdr:cNvSpPr txBox="1"/>
      </xdr:nvSpPr>
      <xdr:spPr>
        <a:xfrm>
          <a:off x="9372111" y="132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56086</xdr:rowOff>
    </xdr:from>
    <xdr:to>
      <xdr:col>45</xdr:col>
      <xdr:colOff>177800</xdr:colOff>
      <xdr:row>79</xdr:row>
      <xdr:rowOff>67604</xdr:rowOff>
    </xdr:to>
    <xdr:cxnSp macro="">
      <xdr:nvCxnSpPr>
        <xdr:cNvPr id="411" name="直線コネクタ 410"/>
        <xdr:cNvCxnSpPr/>
      </xdr:nvCxnSpPr>
      <xdr:spPr>
        <a:xfrm>
          <a:off x="7861300" y="13600636"/>
          <a:ext cx="889000" cy="1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36513</xdr:rowOff>
    </xdr:from>
    <xdr:ext cx="534377" cy="259045"/>
    <xdr:sp macro="" textlink="">
      <xdr:nvSpPr>
        <xdr:cNvPr id="413" name="テキスト ボックス 412"/>
        <xdr:cNvSpPr txBox="1"/>
      </xdr:nvSpPr>
      <xdr:spPr>
        <a:xfrm>
          <a:off x="8483111" y="132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149182</xdr:rowOff>
    </xdr:from>
    <xdr:to>
      <xdr:col>41</xdr:col>
      <xdr:colOff>50800</xdr:colOff>
      <xdr:row>79</xdr:row>
      <xdr:rowOff>56086</xdr:rowOff>
    </xdr:to>
    <xdr:cxnSp macro="">
      <xdr:nvCxnSpPr>
        <xdr:cNvPr id="414" name="直線コネクタ 413"/>
        <xdr:cNvCxnSpPr/>
      </xdr:nvCxnSpPr>
      <xdr:spPr>
        <a:xfrm>
          <a:off x="6972300" y="13522282"/>
          <a:ext cx="889000" cy="7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35272</xdr:rowOff>
    </xdr:from>
    <xdr:ext cx="534377" cy="259045"/>
    <xdr:sp macro="" textlink="">
      <xdr:nvSpPr>
        <xdr:cNvPr id="416" name="テキスト ボックス 415"/>
        <xdr:cNvSpPr txBox="1"/>
      </xdr:nvSpPr>
      <xdr:spPr>
        <a:xfrm>
          <a:off x="7594111" y="1323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7" name="フローチャート: 判断 416"/>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22347</xdr:rowOff>
    </xdr:from>
    <xdr:ext cx="534377" cy="259045"/>
    <xdr:sp macro="" textlink="">
      <xdr:nvSpPr>
        <xdr:cNvPr id="418" name="テキスト ボックス 417"/>
        <xdr:cNvSpPr txBox="1"/>
      </xdr:nvSpPr>
      <xdr:spPr>
        <a:xfrm>
          <a:off x="6705111" y="135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24598</xdr:rowOff>
    </xdr:from>
    <xdr:to>
      <xdr:col>55</xdr:col>
      <xdr:colOff>50800</xdr:colOff>
      <xdr:row>79</xdr:row>
      <xdr:rowOff>126198</xdr:rowOff>
    </xdr:to>
    <xdr:sp macro="" textlink="">
      <xdr:nvSpPr>
        <xdr:cNvPr id="424" name="楕円 423"/>
        <xdr:cNvSpPr/>
      </xdr:nvSpPr>
      <xdr:spPr>
        <a:xfrm>
          <a:off x="10426700" y="1356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110975</xdr:rowOff>
    </xdr:from>
    <xdr:ext cx="469744" cy="259045"/>
    <xdr:sp macro="" textlink="">
      <xdr:nvSpPr>
        <xdr:cNvPr id="425" name="商工費該当値テキスト"/>
        <xdr:cNvSpPr txBox="1"/>
      </xdr:nvSpPr>
      <xdr:spPr>
        <a:xfrm>
          <a:off x="10528300" y="1348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21605</xdr:rowOff>
    </xdr:from>
    <xdr:to>
      <xdr:col>50</xdr:col>
      <xdr:colOff>165100</xdr:colOff>
      <xdr:row>79</xdr:row>
      <xdr:rowOff>123205</xdr:rowOff>
    </xdr:to>
    <xdr:sp macro="" textlink="">
      <xdr:nvSpPr>
        <xdr:cNvPr id="426" name="楕円 425"/>
        <xdr:cNvSpPr/>
      </xdr:nvSpPr>
      <xdr:spPr>
        <a:xfrm>
          <a:off x="9588500" y="135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114332</xdr:rowOff>
    </xdr:from>
    <xdr:ext cx="469744" cy="259045"/>
    <xdr:sp macro="" textlink="">
      <xdr:nvSpPr>
        <xdr:cNvPr id="427" name="テキスト ボックス 426"/>
        <xdr:cNvSpPr txBox="1"/>
      </xdr:nvSpPr>
      <xdr:spPr>
        <a:xfrm>
          <a:off x="9404428" y="1365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16804</xdr:rowOff>
    </xdr:from>
    <xdr:to>
      <xdr:col>46</xdr:col>
      <xdr:colOff>38100</xdr:colOff>
      <xdr:row>79</xdr:row>
      <xdr:rowOff>118404</xdr:rowOff>
    </xdr:to>
    <xdr:sp macro="" textlink="">
      <xdr:nvSpPr>
        <xdr:cNvPr id="428" name="楕円 427"/>
        <xdr:cNvSpPr/>
      </xdr:nvSpPr>
      <xdr:spPr>
        <a:xfrm>
          <a:off x="8699500" y="1356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109531</xdr:rowOff>
    </xdr:from>
    <xdr:ext cx="469744" cy="259045"/>
    <xdr:sp macro="" textlink="">
      <xdr:nvSpPr>
        <xdr:cNvPr id="429" name="テキスト ボックス 428"/>
        <xdr:cNvSpPr txBox="1"/>
      </xdr:nvSpPr>
      <xdr:spPr>
        <a:xfrm>
          <a:off x="8515428" y="13654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5286</xdr:rowOff>
    </xdr:from>
    <xdr:to>
      <xdr:col>41</xdr:col>
      <xdr:colOff>101600</xdr:colOff>
      <xdr:row>79</xdr:row>
      <xdr:rowOff>106886</xdr:rowOff>
    </xdr:to>
    <xdr:sp macro="" textlink="">
      <xdr:nvSpPr>
        <xdr:cNvPr id="430" name="楕円 429"/>
        <xdr:cNvSpPr/>
      </xdr:nvSpPr>
      <xdr:spPr>
        <a:xfrm>
          <a:off x="7810500" y="1354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98013</xdr:rowOff>
    </xdr:from>
    <xdr:ext cx="469744" cy="259045"/>
    <xdr:sp macro="" textlink="">
      <xdr:nvSpPr>
        <xdr:cNvPr id="431" name="テキスト ボックス 430"/>
        <xdr:cNvSpPr txBox="1"/>
      </xdr:nvSpPr>
      <xdr:spPr>
        <a:xfrm>
          <a:off x="7626428" y="13642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98382</xdr:rowOff>
    </xdr:from>
    <xdr:to>
      <xdr:col>36</xdr:col>
      <xdr:colOff>165100</xdr:colOff>
      <xdr:row>79</xdr:row>
      <xdr:rowOff>28532</xdr:rowOff>
    </xdr:to>
    <xdr:sp macro="" textlink="">
      <xdr:nvSpPr>
        <xdr:cNvPr id="432" name="楕円 431"/>
        <xdr:cNvSpPr/>
      </xdr:nvSpPr>
      <xdr:spPr>
        <a:xfrm>
          <a:off x="6921500" y="1347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45059</xdr:rowOff>
    </xdr:from>
    <xdr:ext cx="534377" cy="259045"/>
    <xdr:sp macro="" textlink="">
      <xdr:nvSpPr>
        <xdr:cNvPr id="433" name="テキスト ボックス 432"/>
        <xdr:cNvSpPr txBox="1"/>
      </xdr:nvSpPr>
      <xdr:spPr>
        <a:xfrm>
          <a:off x="6705111" y="1324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14078</xdr:rowOff>
    </xdr:from>
    <xdr:to>
      <xdr:col>55</xdr:col>
      <xdr:colOff>0</xdr:colOff>
      <xdr:row>97</xdr:row>
      <xdr:rowOff>16256</xdr:rowOff>
    </xdr:to>
    <xdr:cxnSp macro="">
      <xdr:nvCxnSpPr>
        <xdr:cNvPr id="458" name="直線コネクタ 457"/>
        <xdr:cNvCxnSpPr/>
      </xdr:nvCxnSpPr>
      <xdr:spPr>
        <a:xfrm flipV="1">
          <a:off x="9639300" y="16644728"/>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170470</xdr:rowOff>
    </xdr:from>
    <xdr:ext cx="534377" cy="259045"/>
    <xdr:sp macro="" textlink="">
      <xdr:nvSpPr>
        <xdr:cNvPr id="459" name="土木費平均値テキスト"/>
        <xdr:cNvSpPr txBox="1"/>
      </xdr:nvSpPr>
      <xdr:spPr>
        <a:xfrm>
          <a:off x="10528300" y="162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16256</xdr:rowOff>
    </xdr:from>
    <xdr:to>
      <xdr:col>50</xdr:col>
      <xdr:colOff>114300</xdr:colOff>
      <xdr:row>97</xdr:row>
      <xdr:rowOff>23566</xdr:rowOff>
    </xdr:to>
    <xdr:cxnSp macro="">
      <xdr:nvCxnSpPr>
        <xdr:cNvPr id="461" name="直線コネクタ 460"/>
        <xdr:cNvCxnSpPr/>
      </xdr:nvCxnSpPr>
      <xdr:spPr>
        <a:xfrm flipV="1">
          <a:off x="8750300" y="16646906"/>
          <a:ext cx="889000" cy="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116324</xdr:rowOff>
    </xdr:from>
    <xdr:ext cx="534377" cy="259045"/>
    <xdr:sp macro="" textlink="">
      <xdr:nvSpPr>
        <xdr:cNvPr id="463" name="テキスト ボックス 462"/>
        <xdr:cNvSpPr txBox="1"/>
      </xdr:nvSpPr>
      <xdr:spPr>
        <a:xfrm>
          <a:off x="9372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23566</xdr:rowOff>
    </xdr:from>
    <xdr:to>
      <xdr:col>45</xdr:col>
      <xdr:colOff>177800</xdr:colOff>
      <xdr:row>97</xdr:row>
      <xdr:rowOff>24440</xdr:rowOff>
    </xdr:to>
    <xdr:cxnSp macro="">
      <xdr:nvCxnSpPr>
        <xdr:cNvPr id="464" name="直線コネクタ 463"/>
        <xdr:cNvCxnSpPr/>
      </xdr:nvCxnSpPr>
      <xdr:spPr>
        <a:xfrm flipV="1">
          <a:off x="7861300" y="16654216"/>
          <a:ext cx="889000" cy="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114090</xdr:rowOff>
    </xdr:from>
    <xdr:ext cx="534377" cy="259045"/>
    <xdr:sp macro="" textlink="">
      <xdr:nvSpPr>
        <xdr:cNvPr id="466" name="テキスト ボックス 465"/>
        <xdr:cNvSpPr txBox="1"/>
      </xdr:nvSpPr>
      <xdr:spPr>
        <a:xfrm>
          <a:off x="8483111" y="162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155479</xdr:rowOff>
    </xdr:from>
    <xdr:to>
      <xdr:col>41</xdr:col>
      <xdr:colOff>50800</xdr:colOff>
      <xdr:row>97</xdr:row>
      <xdr:rowOff>24440</xdr:rowOff>
    </xdr:to>
    <xdr:cxnSp macro="">
      <xdr:nvCxnSpPr>
        <xdr:cNvPr id="467" name="直線コネクタ 466"/>
        <xdr:cNvCxnSpPr/>
      </xdr:nvCxnSpPr>
      <xdr:spPr>
        <a:xfrm>
          <a:off x="6972300" y="16614679"/>
          <a:ext cx="889000" cy="4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121970</xdr:rowOff>
    </xdr:from>
    <xdr:ext cx="534377" cy="259045"/>
    <xdr:sp macro="" textlink="">
      <xdr:nvSpPr>
        <xdr:cNvPr id="469" name="テキスト ボックス 468"/>
        <xdr:cNvSpPr txBox="1"/>
      </xdr:nvSpPr>
      <xdr:spPr>
        <a:xfrm>
          <a:off x="7594111" y="162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36579</xdr:rowOff>
    </xdr:from>
    <xdr:to>
      <xdr:col>36</xdr:col>
      <xdr:colOff>165100</xdr:colOff>
      <xdr:row>96</xdr:row>
      <xdr:rowOff>138179</xdr:rowOff>
    </xdr:to>
    <xdr:sp macro="" textlink="">
      <xdr:nvSpPr>
        <xdr:cNvPr id="470" name="フローチャート: 判断 469"/>
        <xdr:cNvSpPr/>
      </xdr:nvSpPr>
      <xdr:spPr>
        <a:xfrm>
          <a:off x="6921500" y="164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154706</xdr:rowOff>
    </xdr:from>
    <xdr:ext cx="534377" cy="259045"/>
    <xdr:sp macro="" textlink="">
      <xdr:nvSpPr>
        <xdr:cNvPr id="471" name="テキスト ボックス 470"/>
        <xdr:cNvSpPr txBox="1"/>
      </xdr:nvSpPr>
      <xdr:spPr>
        <a:xfrm>
          <a:off x="6705111" y="1627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134728</xdr:rowOff>
    </xdr:from>
    <xdr:to>
      <xdr:col>55</xdr:col>
      <xdr:colOff>50800</xdr:colOff>
      <xdr:row>97</xdr:row>
      <xdr:rowOff>64878</xdr:rowOff>
    </xdr:to>
    <xdr:sp macro="" textlink="">
      <xdr:nvSpPr>
        <xdr:cNvPr id="477" name="楕円 476"/>
        <xdr:cNvSpPr/>
      </xdr:nvSpPr>
      <xdr:spPr>
        <a:xfrm>
          <a:off x="10426700" y="1659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49655</xdr:rowOff>
    </xdr:from>
    <xdr:ext cx="534377" cy="259045"/>
    <xdr:sp macro="" textlink="">
      <xdr:nvSpPr>
        <xdr:cNvPr id="478" name="土木費該当値テキスト"/>
        <xdr:cNvSpPr txBox="1"/>
      </xdr:nvSpPr>
      <xdr:spPr>
        <a:xfrm>
          <a:off x="10528300" y="1650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136906</xdr:rowOff>
    </xdr:from>
    <xdr:to>
      <xdr:col>50</xdr:col>
      <xdr:colOff>165100</xdr:colOff>
      <xdr:row>97</xdr:row>
      <xdr:rowOff>67056</xdr:rowOff>
    </xdr:to>
    <xdr:sp macro="" textlink="">
      <xdr:nvSpPr>
        <xdr:cNvPr id="479" name="楕円 478"/>
        <xdr:cNvSpPr/>
      </xdr:nvSpPr>
      <xdr:spPr>
        <a:xfrm>
          <a:off x="9588500" y="1659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58183</xdr:rowOff>
    </xdr:from>
    <xdr:ext cx="534377" cy="259045"/>
    <xdr:sp macro="" textlink="">
      <xdr:nvSpPr>
        <xdr:cNvPr id="480" name="テキスト ボックス 479"/>
        <xdr:cNvSpPr txBox="1"/>
      </xdr:nvSpPr>
      <xdr:spPr>
        <a:xfrm>
          <a:off x="9372111" y="1668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144216</xdr:rowOff>
    </xdr:from>
    <xdr:to>
      <xdr:col>46</xdr:col>
      <xdr:colOff>38100</xdr:colOff>
      <xdr:row>97</xdr:row>
      <xdr:rowOff>74366</xdr:rowOff>
    </xdr:to>
    <xdr:sp macro="" textlink="">
      <xdr:nvSpPr>
        <xdr:cNvPr id="481" name="楕円 480"/>
        <xdr:cNvSpPr/>
      </xdr:nvSpPr>
      <xdr:spPr>
        <a:xfrm>
          <a:off x="8699500" y="166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65493</xdr:rowOff>
    </xdr:from>
    <xdr:ext cx="534377" cy="259045"/>
    <xdr:sp macro="" textlink="">
      <xdr:nvSpPr>
        <xdr:cNvPr id="482" name="テキスト ボックス 481"/>
        <xdr:cNvSpPr txBox="1"/>
      </xdr:nvSpPr>
      <xdr:spPr>
        <a:xfrm>
          <a:off x="8483111" y="1669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145090</xdr:rowOff>
    </xdr:from>
    <xdr:to>
      <xdr:col>41</xdr:col>
      <xdr:colOff>101600</xdr:colOff>
      <xdr:row>97</xdr:row>
      <xdr:rowOff>75240</xdr:rowOff>
    </xdr:to>
    <xdr:sp macro="" textlink="">
      <xdr:nvSpPr>
        <xdr:cNvPr id="483" name="楕円 482"/>
        <xdr:cNvSpPr/>
      </xdr:nvSpPr>
      <xdr:spPr>
        <a:xfrm>
          <a:off x="7810500" y="1660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66367</xdr:rowOff>
    </xdr:from>
    <xdr:ext cx="534377" cy="259045"/>
    <xdr:sp macro="" textlink="">
      <xdr:nvSpPr>
        <xdr:cNvPr id="484" name="テキスト ボックス 483"/>
        <xdr:cNvSpPr txBox="1"/>
      </xdr:nvSpPr>
      <xdr:spPr>
        <a:xfrm>
          <a:off x="7594111" y="1669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104679</xdr:rowOff>
    </xdr:from>
    <xdr:to>
      <xdr:col>36</xdr:col>
      <xdr:colOff>165100</xdr:colOff>
      <xdr:row>97</xdr:row>
      <xdr:rowOff>34829</xdr:rowOff>
    </xdr:to>
    <xdr:sp macro="" textlink="">
      <xdr:nvSpPr>
        <xdr:cNvPr id="485" name="楕円 484"/>
        <xdr:cNvSpPr/>
      </xdr:nvSpPr>
      <xdr:spPr>
        <a:xfrm>
          <a:off x="6921500" y="1656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25956</xdr:rowOff>
    </xdr:from>
    <xdr:ext cx="534377" cy="259045"/>
    <xdr:sp macro="" textlink="">
      <xdr:nvSpPr>
        <xdr:cNvPr id="486" name="テキスト ボックス 485"/>
        <xdr:cNvSpPr txBox="1"/>
      </xdr:nvSpPr>
      <xdr:spPr>
        <a:xfrm>
          <a:off x="6705111" y="1665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3" name="直線コネクタ 512"/>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4" name="消防費最小値テキスト"/>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5" name="直線コネクタ 514"/>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6" name="消防費最大値テキスト"/>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7" name="直線コネクタ 516"/>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80656</xdr:rowOff>
    </xdr:from>
    <xdr:to>
      <xdr:col>85</xdr:col>
      <xdr:colOff>127000</xdr:colOff>
      <xdr:row>37</xdr:row>
      <xdr:rowOff>105998</xdr:rowOff>
    </xdr:to>
    <xdr:cxnSp macro="">
      <xdr:nvCxnSpPr>
        <xdr:cNvPr id="518" name="直線コネクタ 517"/>
        <xdr:cNvCxnSpPr/>
      </xdr:nvCxnSpPr>
      <xdr:spPr>
        <a:xfrm flipV="1">
          <a:off x="15481300" y="6424306"/>
          <a:ext cx="838200" cy="2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95644</xdr:rowOff>
    </xdr:from>
    <xdr:ext cx="534377" cy="259045"/>
    <xdr:sp macro="" textlink="">
      <xdr:nvSpPr>
        <xdr:cNvPr id="519" name="消防費平均値テキスト"/>
        <xdr:cNvSpPr txBox="1"/>
      </xdr:nvSpPr>
      <xdr:spPr>
        <a:xfrm>
          <a:off x="16370300" y="6096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0" name="フローチャート: 判断 519"/>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105998</xdr:rowOff>
    </xdr:from>
    <xdr:to>
      <xdr:col>81</xdr:col>
      <xdr:colOff>50800</xdr:colOff>
      <xdr:row>38</xdr:row>
      <xdr:rowOff>19228</xdr:rowOff>
    </xdr:to>
    <xdr:cxnSp macro="">
      <xdr:nvCxnSpPr>
        <xdr:cNvPr id="521" name="直線コネクタ 520"/>
        <xdr:cNvCxnSpPr/>
      </xdr:nvCxnSpPr>
      <xdr:spPr>
        <a:xfrm flipV="1">
          <a:off x="14592300" y="6449648"/>
          <a:ext cx="889000" cy="8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2" name="フローチャート: 判断 521"/>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29731</xdr:rowOff>
    </xdr:from>
    <xdr:ext cx="534377" cy="259045"/>
    <xdr:sp macro="" textlink="">
      <xdr:nvSpPr>
        <xdr:cNvPr id="523" name="テキスト ボックス 522"/>
        <xdr:cNvSpPr txBox="1"/>
      </xdr:nvSpPr>
      <xdr:spPr>
        <a:xfrm>
          <a:off x="15214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384</xdr:rowOff>
    </xdr:from>
    <xdr:to>
      <xdr:col>76</xdr:col>
      <xdr:colOff>114300</xdr:colOff>
      <xdr:row>38</xdr:row>
      <xdr:rowOff>19228</xdr:rowOff>
    </xdr:to>
    <xdr:cxnSp macro="">
      <xdr:nvCxnSpPr>
        <xdr:cNvPr id="524" name="直線コネクタ 523"/>
        <xdr:cNvCxnSpPr/>
      </xdr:nvCxnSpPr>
      <xdr:spPr>
        <a:xfrm>
          <a:off x="13703300" y="6515484"/>
          <a:ext cx="889000" cy="1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5" name="フローチャート: 判断 524"/>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61376</xdr:rowOff>
    </xdr:from>
    <xdr:ext cx="534377" cy="259045"/>
    <xdr:sp macro="" textlink="">
      <xdr:nvSpPr>
        <xdr:cNvPr id="526" name="テキスト ボックス 525"/>
        <xdr:cNvSpPr txBox="1"/>
      </xdr:nvSpPr>
      <xdr:spPr>
        <a:xfrm>
          <a:off x="14325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114326</xdr:rowOff>
    </xdr:from>
    <xdr:to>
      <xdr:col>71</xdr:col>
      <xdr:colOff>177800</xdr:colOff>
      <xdr:row>38</xdr:row>
      <xdr:rowOff>384</xdr:rowOff>
    </xdr:to>
    <xdr:cxnSp macro="">
      <xdr:nvCxnSpPr>
        <xdr:cNvPr id="527" name="直線コネクタ 526"/>
        <xdr:cNvCxnSpPr/>
      </xdr:nvCxnSpPr>
      <xdr:spPr>
        <a:xfrm>
          <a:off x="12814300" y="6457976"/>
          <a:ext cx="889000" cy="5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8" name="フローチャート: 判断 527"/>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108599</xdr:rowOff>
    </xdr:from>
    <xdr:ext cx="534377" cy="259045"/>
    <xdr:sp macro="" textlink="">
      <xdr:nvSpPr>
        <xdr:cNvPr id="529" name="テキスト ボックス 528"/>
        <xdr:cNvSpPr txBox="1"/>
      </xdr:nvSpPr>
      <xdr:spPr>
        <a:xfrm>
          <a:off x="13436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121492</xdr:rowOff>
    </xdr:from>
    <xdr:to>
      <xdr:col>67</xdr:col>
      <xdr:colOff>101600</xdr:colOff>
      <xdr:row>37</xdr:row>
      <xdr:rowOff>51642</xdr:rowOff>
    </xdr:to>
    <xdr:sp macro="" textlink="">
      <xdr:nvSpPr>
        <xdr:cNvPr id="530" name="フローチャート: 判断 529"/>
        <xdr:cNvSpPr/>
      </xdr:nvSpPr>
      <xdr:spPr>
        <a:xfrm>
          <a:off x="12763500" y="62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68169</xdr:rowOff>
    </xdr:from>
    <xdr:ext cx="534377" cy="259045"/>
    <xdr:sp macro="" textlink="">
      <xdr:nvSpPr>
        <xdr:cNvPr id="531" name="テキスト ボックス 530"/>
        <xdr:cNvSpPr txBox="1"/>
      </xdr:nvSpPr>
      <xdr:spPr>
        <a:xfrm>
          <a:off x="12547111" y="606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29856</xdr:rowOff>
    </xdr:from>
    <xdr:to>
      <xdr:col>85</xdr:col>
      <xdr:colOff>177800</xdr:colOff>
      <xdr:row>37</xdr:row>
      <xdr:rowOff>131456</xdr:rowOff>
    </xdr:to>
    <xdr:sp macro="" textlink="">
      <xdr:nvSpPr>
        <xdr:cNvPr id="537" name="楕円 536"/>
        <xdr:cNvSpPr/>
      </xdr:nvSpPr>
      <xdr:spPr>
        <a:xfrm>
          <a:off x="16268700" y="637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8283</xdr:rowOff>
    </xdr:from>
    <xdr:ext cx="534377" cy="259045"/>
    <xdr:sp macro="" textlink="">
      <xdr:nvSpPr>
        <xdr:cNvPr id="538" name="消防費該当値テキスト"/>
        <xdr:cNvSpPr txBox="1"/>
      </xdr:nvSpPr>
      <xdr:spPr>
        <a:xfrm>
          <a:off x="16370300" y="635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55198</xdr:rowOff>
    </xdr:from>
    <xdr:to>
      <xdr:col>81</xdr:col>
      <xdr:colOff>101600</xdr:colOff>
      <xdr:row>37</xdr:row>
      <xdr:rowOff>156798</xdr:rowOff>
    </xdr:to>
    <xdr:sp macro="" textlink="">
      <xdr:nvSpPr>
        <xdr:cNvPr id="539" name="楕円 538"/>
        <xdr:cNvSpPr/>
      </xdr:nvSpPr>
      <xdr:spPr>
        <a:xfrm>
          <a:off x="15430500" y="63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147925</xdr:rowOff>
    </xdr:from>
    <xdr:ext cx="534377" cy="259045"/>
    <xdr:sp macro="" textlink="">
      <xdr:nvSpPr>
        <xdr:cNvPr id="540" name="テキスト ボックス 539"/>
        <xdr:cNvSpPr txBox="1"/>
      </xdr:nvSpPr>
      <xdr:spPr>
        <a:xfrm>
          <a:off x="15214111" y="649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139878</xdr:rowOff>
    </xdr:from>
    <xdr:to>
      <xdr:col>76</xdr:col>
      <xdr:colOff>165100</xdr:colOff>
      <xdr:row>38</xdr:row>
      <xdr:rowOff>70028</xdr:rowOff>
    </xdr:to>
    <xdr:sp macro="" textlink="">
      <xdr:nvSpPr>
        <xdr:cNvPr id="541" name="楕円 540"/>
        <xdr:cNvSpPr/>
      </xdr:nvSpPr>
      <xdr:spPr>
        <a:xfrm>
          <a:off x="14541500" y="648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61155</xdr:rowOff>
    </xdr:from>
    <xdr:ext cx="534377" cy="259045"/>
    <xdr:sp macro="" textlink="">
      <xdr:nvSpPr>
        <xdr:cNvPr id="542" name="テキスト ボックス 541"/>
        <xdr:cNvSpPr txBox="1"/>
      </xdr:nvSpPr>
      <xdr:spPr>
        <a:xfrm>
          <a:off x="14325111" y="657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121034</xdr:rowOff>
    </xdr:from>
    <xdr:to>
      <xdr:col>72</xdr:col>
      <xdr:colOff>38100</xdr:colOff>
      <xdr:row>38</xdr:row>
      <xdr:rowOff>51184</xdr:rowOff>
    </xdr:to>
    <xdr:sp macro="" textlink="">
      <xdr:nvSpPr>
        <xdr:cNvPr id="543" name="楕円 542"/>
        <xdr:cNvSpPr/>
      </xdr:nvSpPr>
      <xdr:spPr>
        <a:xfrm>
          <a:off x="13652500" y="646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42311</xdr:rowOff>
    </xdr:from>
    <xdr:ext cx="534377" cy="259045"/>
    <xdr:sp macro="" textlink="">
      <xdr:nvSpPr>
        <xdr:cNvPr id="544" name="テキスト ボックス 543"/>
        <xdr:cNvSpPr txBox="1"/>
      </xdr:nvSpPr>
      <xdr:spPr>
        <a:xfrm>
          <a:off x="13436111" y="655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63526</xdr:rowOff>
    </xdr:from>
    <xdr:to>
      <xdr:col>67</xdr:col>
      <xdr:colOff>101600</xdr:colOff>
      <xdr:row>37</xdr:row>
      <xdr:rowOff>165126</xdr:rowOff>
    </xdr:to>
    <xdr:sp macro="" textlink="">
      <xdr:nvSpPr>
        <xdr:cNvPr id="545" name="楕円 544"/>
        <xdr:cNvSpPr/>
      </xdr:nvSpPr>
      <xdr:spPr>
        <a:xfrm>
          <a:off x="12763500" y="640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156253</xdr:rowOff>
    </xdr:from>
    <xdr:ext cx="534377" cy="259045"/>
    <xdr:sp macro="" textlink="">
      <xdr:nvSpPr>
        <xdr:cNvPr id="546" name="テキスト ボックス 545"/>
        <xdr:cNvSpPr txBox="1"/>
      </xdr:nvSpPr>
      <xdr:spPr>
        <a:xfrm>
          <a:off x="12547111" y="649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70" name="直線コネクタ 569"/>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1" name="教育費最小値テキスト"/>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2" name="直線コネクタ 571"/>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3" name="教育費最大値テキスト"/>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4" name="直線コネクタ 573"/>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8964</xdr:rowOff>
    </xdr:from>
    <xdr:to>
      <xdr:col>85</xdr:col>
      <xdr:colOff>127000</xdr:colOff>
      <xdr:row>57</xdr:row>
      <xdr:rowOff>97486</xdr:rowOff>
    </xdr:to>
    <xdr:cxnSp macro="">
      <xdr:nvCxnSpPr>
        <xdr:cNvPr id="575" name="直線コネクタ 574"/>
        <xdr:cNvCxnSpPr/>
      </xdr:nvCxnSpPr>
      <xdr:spPr>
        <a:xfrm flipV="1">
          <a:off x="15481300" y="9781614"/>
          <a:ext cx="838200" cy="8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52767</xdr:rowOff>
    </xdr:from>
    <xdr:ext cx="534377" cy="259045"/>
    <xdr:sp macro="" textlink="">
      <xdr:nvSpPr>
        <xdr:cNvPr id="576" name="教育費平均値テキスト"/>
        <xdr:cNvSpPr txBox="1"/>
      </xdr:nvSpPr>
      <xdr:spPr>
        <a:xfrm>
          <a:off x="16370300" y="9482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7" name="フローチャート: 判断 576"/>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97486</xdr:rowOff>
    </xdr:from>
    <xdr:to>
      <xdr:col>81</xdr:col>
      <xdr:colOff>50800</xdr:colOff>
      <xdr:row>57</xdr:row>
      <xdr:rowOff>131387</xdr:rowOff>
    </xdr:to>
    <xdr:cxnSp macro="">
      <xdr:nvCxnSpPr>
        <xdr:cNvPr id="578" name="直線コネクタ 577"/>
        <xdr:cNvCxnSpPr/>
      </xdr:nvCxnSpPr>
      <xdr:spPr>
        <a:xfrm flipV="1">
          <a:off x="14592300" y="9870136"/>
          <a:ext cx="889000" cy="3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9" name="フローチャート: 判断 578"/>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152650</xdr:rowOff>
    </xdr:from>
    <xdr:ext cx="534377" cy="259045"/>
    <xdr:sp macro="" textlink="">
      <xdr:nvSpPr>
        <xdr:cNvPr id="580" name="テキスト ボックス 579"/>
        <xdr:cNvSpPr txBox="1"/>
      </xdr:nvSpPr>
      <xdr:spPr>
        <a:xfrm>
          <a:off x="15214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131387</xdr:rowOff>
    </xdr:from>
    <xdr:to>
      <xdr:col>76</xdr:col>
      <xdr:colOff>114300</xdr:colOff>
      <xdr:row>57</xdr:row>
      <xdr:rowOff>137155</xdr:rowOff>
    </xdr:to>
    <xdr:cxnSp macro="">
      <xdr:nvCxnSpPr>
        <xdr:cNvPr id="581" name="直線コネクタ 580"/>
        <xdr:cNvCxnSpPr/>
      </xdr:nvCxnSpPr>
      <xdr:spPr>
        <a:xfrm flipV="1">
          <a:off x="13703300" y="9904037"/>
          <a:ext cx="889000" cy="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2" name="フローチャート: 判断 581"/>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22479</xdr:rowOff>
    </xdr:from>
    <xdr:ext cx="534377" cy="259045"/>
    <xdr:sp macro="" textlink="">
      <xdr:nvSpPr>
        <xdr:cNvPr id="583" name="テキスト ボックス 582"/>
        <xdr:cNvSpPr txBox="1"/>
      </xdr:nvSpPr>
      <xdr:spPr>
        <a:xfrm>
          <a:off x="14325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64887</xdr:rowOff>
    </xdr:from>
    <xdr:to>
      <xdr:col>71</xdr:col>
      <xdr:colOff>177800</xdr:colOff>
      <xdr:row>57</xdr:row>
      <xdr:rowOff>137155</xdr:rowOff>
    </xdr:to>
    <xdr:cxnSp macro="">
      <xdr:nvCxnSpPr>
        <xdr:cNvPr id="584" name="直線コネクタ 583"/>
        <xdr:cNvCxnSpPr/>
      </xdr:nvCxnSpPr>
      <xdr:spPr>
        <a:xfrm>
          <a:off x="12814300" y="9837537"/>
          <a:ext cx="889000" cy="7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5" name="フローチャート: 判断 584"/>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39082</xdr:rowOff>
    </xdr:from>
    <xdr:ext cx="534377" cy="259045"/>
    <xdr:sp macro="" textlink="">
      <xdr:nvSpPr>
        <xdr:cNvPr id="586" name="テキスト ボックス 585"/>
        <xdr:cNvSpPr txBox="1"/>
      </xdr:nvSpPr>
      <xdr:spPr>
        <a:xfrm>
          <a:off x="13436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51508</xdr:rowOff>
    </xdr:from>
    <xdr:to>
      <xdr:col>67</xdr:col>
      <xdr:colOff>101600</xdr:colOff>
      <xdr:row>56</xdr:row>
      <xdr:rowOff>153108</xdr:rowOff>
    </xdr:to>
    <xdr:sp macro="" textlink="">
      <xdr:nvSpPr>
        <xdr:cNvPr id="587" name="フローチャート: 判断 586"/>
        <xdr:cNvSpPr/>
      </xdr:nvSpPr>
      <xdr:spPr>
        <a:xfrm>
          <a:off x="12763500" y="9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169635</xdr:rowOff>
    </xdr:from>
    <xdr:ext cx="534377" cy="259045"/>
    <xdr:sp macro="" textlink="">
      <xdr:nvSpPr>
        <xdr:cNvPr id="588" name="テキスト ボックス 587"/>
        <xdr:cNvSpPr txBox="1"/>
      </xdr:nvSpPr>
      <xdr:spPr>
        <a:xfrm>
          <a:off x="12547111" y="942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129614</xdr:rowOff>
    </xdr:from>
    <xdr:to>
      <xdr:col>85</xdr:col>
      <xdr:colOff>177800</xdr:colOff>
      <xdr:row>57</xdr:row>
      <xdr:rowOff>59764</xdr:rowOff>
    </xdr:to>
    <xdr:sp macro="" textlink="">
      <xdr:nvSpPr>
        <xdr:cNvPr id="594" name="楕円 593"/>
        <xdr:cNvSpPr/>
      </xdr:nvSpPr>
      <xdr:spPr>
        <a:xfrm>
          <a:off x="16268700" y="973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108041</xdr:rowOff>
    </xdr:from>
    <xdr:ext cx="534377" cy="259045"/>
    <xdr:sp macro="" textlink="">
      <xdr:nvSpPr>
        <xdr:cNvPr id="595" name="教育費該当値テキスト"/>
        <xdr:cNvSpPr txBox="1"/>
      </xdr:nvSpPr>
      <xdr:spPr>
        <a:xfrm>
          <a:off x="16370300" y="970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46686</xdr:rowOff>
    </xdr:from>
    <xdr:to>
      <xdr:col>81</xdr:col>
      <xdr:colOff>101600</xdr:colOff>
      <xdr:row>57</xdr:row>
      <xdr:rowOff>148286</xdr:rowOff>
    </xdr:to>
    <xdr:sp macro="" textlink="">
      <xdr:nvSpPr>
        <xdr:cNvPr id="596" name="楕円 595"/>
        <xdr:cNvSpPr/>
      </xdr:nvSpPr>
      <xdr:spPr>
        <a:xfrm>
          <a:off x="15430500" y="981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139413</xdr:rowOff>
    </xdr:from>
    <xdr:ext cx="534377" cy="259045"/>
    <xdr:sp macro="" textlink="">
      <xdr:nvSpPr>
        <xdr:cNvPr id="597" name="テキスト ボックス 596"/>
        <xdr:cNvSpPr txBox="1"/>
      </xdr:nvSpPr>
      <xdr:spPr>
        <a:xfrm>
          <a:off x="15214111" y="991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80587</xdr:rowOff>
    </xdr:from>
    <xdr:to>
      <xdr:col>76</xdr:col>
      <xdr:colOff>165100</xdr:colOff>
      <xdr:row>58</xdr:row>
      <xdr:rowOff>10737</xdr:rowOff>
    </xdr:to>
    <xdr:sp macro="" textlink="">
      <xdr:nvSpPr>
        <xdr:cNvPr id="598" name="楕円 597"/>
        <xdr:cNvSpPr/>
      </xdr:nvSpPr>
      <xdr:spPr>
        <a:xfrm>
          <a:off x="14541500" y="985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1864</xdr:rowOff>
    </xdr:from>
    <xdr:ext cx="534377" cy="259045"/>
    <xdr:sp macro="" textlink="">
      <xdr:nvSpPr>
        <xdr:cNvPr id="599" name="テキスト ボックス 598"/>
        <xdr:cNvSpPr txBox="1"/>
      </xdr:nvSpPr>
      <xdr:spPr>
        <a:xfrm>
          <a:off x="14325111" y="99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86355</xdr:rowOff>
    </xdr:from>
    <xdr:to>
      <xdr:col>72</xdr:col>
      <xdr:colOff>38100</xdr:colOff>
      <xdr:row>58</xdr:row>
      <xdr:rowOff>16505</xdr:rowOff>
    </xdr:to>
    <xdr:sp macro="" textlink="">
      <xdr:nvSpPr>
        <xdr:cNvPr id="600" name="楕円 599"/>
        <xdr:cNvSpPr/>
      </xdr:nvSpPr>
      <xdr:spPr>
        <a:xfrm>
          <a:off x="13652500" y="985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7632</xdr:rowOff>
    </xdr:from>
    <xdr:ext cx="534377" cy="259045"/>
    <xdr:sp macro="" textlink="">
      <xdr:nvSpPr>
        <xdr:cNvPr id="601" name="テキスト ボックス 600"/>
        <xdr:cNvSpPr txBox="1"/>
      </xdr:nvSpPr>
      <xdr:spPr>
        <a:xfrm>
          <a:off x="13436111" y="995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14087</xdr:rowOff>
    </xdr:from>
    <xdr:to>
      <xdr:col>67</xdr:col>
      <xdr:colOff>101600</xdr:colOff>
      <xdr:row>57</xdr:row>
      <xdr:rowOff>115687</xdr:rowOff>
    </xdr:to>
    <xdr:sp macro="" textlink="">
      <xdr:nvSpPr>
        <xdr:cNvPr id="602" name="楕円 601"/>
        <xdr:cNvSpPr/>
      </xdr:nvSpPr>
      <xdr:spPr>
        <a:xfrm>
          <a:off x="12763500" y="978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106814</xdr:rowOff>
    </xdr:from>
    <xdr:ext cx="534377" cy="259045"/>
    <xdr:sp macro="" textlink="">
      <xdr:nvSpPr>
        <xdr:cNvPr id="603" name="テキスト ボックス 602"/>
        <xdr:cNvSpPr txBox="1"/>
      </xdr:nvSpPr>
      <xdr:spPr>
        <a:xfrm>
          <a:off x="12547111" y="987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9" name="直線コネクタ 628"/>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2" name="災害復旧費最大値テキスト"/>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3" name="直線コネクタ 632"/>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81668</xdr:rowOff>
    </xdr:from>
    <xdr:to>
      <xdr:col>85</xdr:col>
      <xdr:colOff>127000</xdr:colOff>
      <xdr:row>79</xdr:row>
      <xdr:rowOff>98541</xdr:rowOff>
    </xdr:to>
    <xdr:cxnSp macro="">
      <xdr:nvCxnSpPr>
        <xdr:cNvPr id="634" name="直線コネクタ 633"/>
        <xdr:cNvCxnSpPr/>
      </xdr:nvCxnSpPr>
      <xdr:spPr>
        <a:xfrm>
          <a:off x="15481300" y="13626218"/>
          <a:ext cx="838200" cy="1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4891</xdr:rowOff>
    </xdr:from>
    <xdr:ext cx="469744" cy="259045"/>
    <xdr:sp macro="" textlink="">
      <xdr:nvSpPr>
        <xdr:cNvPr id="635" name="災害復旧費平均値テキスト"/>
        <xdr:cNvSpPr txBox="1"/>
      </xdr:nvSpPr>
      <xdr:spPr>
        <a:xfrm>
          <a:off x="16370300" y="13377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6" name="フローチャート: 判断 635"/>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81668</xdr:rowOff>
    </xdr:from>
    <xdr:to>
      <xdr:col>81</xdr:col>
      <xdr:colOff>50800</xdr:colOff>
      <xdr:row>79</xdr:row>
      <xdr:rowOff>98879</xdr:rowOff>
    </xdr:to>
    <xdr:cxnSp macro="">
      <xdr:nvCxnSpPr>
        <xdr:cNvPr id="637" name="直線コネクタ 636"/>
        <xdr:cNvCxnSpPr/>
      </xdr:nvCxnSpPr>
      <xdr:spPr>
        <a:xfrm flipV="1">
          <a:off x="14592300" y="13626218"/>
          <a:ext cx="889000" cy="1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8" name="フローチャート: 判断 637"/>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124818</xdr:rowOff>
    </xdr:from>
    <xdr:ext cx="469744" cy="259045"/>
    <xdr:sp macro="" textlink="">
      <xdr:nvSpPr>
        <xdr:cNvPr id="639" name="テキスト ボックス 638"/>
        <xdr:cNvSpPr txBox="1"/>
      </xdr:nvSpPr>
      <xdr:spPr>
        <a:xfrm>
          <a:off x="15246428" y="1332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0" name="直線コネクタ 639"/>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1" name="フローチャート: 判断 640"/>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148277</xdr:rowOff>
    </xdr:from>
    <xdr:ext cx="469744" cy="259045"/>
    <xdr:sp macro="" textlink="">
      <xdr:nvSpPr>
        <xdr:cNvPr id="642" name="テキスト ボックス 641"/>
        <xdr:cNvSpPr txBox="1"/>
      </xdr:nvSpPr>
      <xdr:spPr>
        <a:xfrm>
          <a:off x="14357428" y="133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3" name="直線コネクタ 642"/>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4" name="フローチャート: 判断 643"/>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5" name="テキスト ボックス 644"/>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6" name="フローチャート: 判断 645"/>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148713</xdr:rowOff>
    </xdr:from>
    <xdr:ext cx="469744" cy="259045"/>
    <xdr:sp macro="" textlink="">
      <xdr:nvSpPr>
        <xdr:cNvPr id="647" name="テキスト ボックス 646"/>
        <xdr:cNvSpPr txBox="1"/>
      </xdr:nvSpPr>
      <xdr:spPr>
        <a:xfrm>
          <a:off x="12579428" y="1335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47741</xdr:rowOff>
    </xdr:from>
    <xdr:to>
      <xdr:col>85</xdr:col>
      <xdr:colOff>177800</xdr:colOff>
      <xdr:row>79</xdr:row>
      <xdr:rowOff>149341</xdr:rowOff>
    </xdr:to>
    <xdr:sp macro="" textlink="">
      <xdr:nvSpPr>
        <xdr:cNvPr id="653" name="楕円 652"/>
        <xdr:cNvSpPr/>
      </xdr:nvSpPr>
      <xdr:spPr>
        <a:xfrm>
          <a:off x="16268700" y="1359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134118</xdr:rowOff>
    </xdr:from>
    <xdr:ext cx="313932" cy="259045"/>
    <xdr:sp macro="" textlink="">
      <xdr:nvSpPr>
        <xdr:cNvPr id="654" name="災害復旧費該当値テキスト"/>
        <xdr:cNvSpPr txBox="1"/>
      </xdr:nvSpPr>
      <xdr:spPr>
        <a:xfrm>
          <a:off x="16370300" y="135072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30868</xdr:rowOff>
    </xdr:from>
    <xdr:to>
      <xdr:col>81</xdr:col>
      <xdr:colOff>101600</xdr:colOff>
      <xdr:row>79</xdr:row>
      <xdr:rowOff>132468</xdr:rowOff>
    </xdr:to>
    <xdr:sp macro="" textlink="">
      <xdr:nvSpPr>
        <xdr:cNvPr id="655" name="楕円 654"/>
        <xdr:cNvSpPr/>
      </xdr:nvSpPr>
      <xdr:spPr>
        <a:xfrm>
          <a:off x="15430500" y="1357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123595</xdr:rowOff>
    </xdr:from>
    <xdr:ext cx="469744" cy="259045"/>
    <xdr:sp macro="" textlink="">
      <xdr:nvSpPr>
        <xdr:cNvPr id="656" name="テキスト ボックス 655"/>
        <xdr:cNvSpPr txBox="1"/>
      </xdr:nvSpPr>
      <xdr:spPr>
        <a:xfrm>
          <a:off x="15246428" y="1366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4" name="直線コネクタ 683"/>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5" name="公債費最小値テキスト"/>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6" name="直線コネクタ 685"/>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7" name="公債費最大値テキスト"/>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8" name="直線コネクタ 687"/>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37443</xdr:rowOff>
    </xdr:from>
    <xdr:to>
      <xdr:col>85</xdr:col>
      <xdr:colOff>127000</xdr:colOff>
      <xdr:row>97</xdr:row>
      <xdr:rowOff>43766</xdr:rowOff>
    </xdr:to>
    <xdr:cxnSp macro="">
      <xdr:nvCxnSpPr>
        <xdr:cNvPr id="689" name="直線コネクタ 688"/>
        <xdr:cNvCxnSpPr/>
      </xdr:nvCxnSpPr>
      <xdr:spPr>
        <a:xfrm>
          <a:off x="15481300" y="16668093"/>
          <a:ext cx="838200" cy="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xdr:rowOff>
    </xdr:from>
    <xdr:ext cx="534377" cy="259045"/>
    <xdr:sp macro="" textlink="">
      <xdr:nvSpPr>
        <xdr:cNvPr id="690" name="公債費平均値テキスト"/>
        <xdr:cNvSpPr txBox="1"/>
      </xdr:nvSpPr>
      <xdr:spPr>
        <a:xfrm>
          <a:off x="16370300" y="16630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1" name="フローチャート: 判断 690"/>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37443</xdr:rowOff>
    </xdr:from>
    <xdr:to>
      <xdr:col>81</xdr:col>
      <xdr:colOff>50800</xdr:colOff>
      <xdr:row>97</xdr:row>
      <xdr:rowOff>99197</xdr:rowOff>
    </xdr:to>
    <xdr:cxnSp macro="">
      <xdr:nvCxnSpPr>
        <xdr:cNvPr id="692" name="直線コネクタ 691"/>
        <xdr:cNvCxnSpPr/>
      </xdr:nvCxnSpPr>
      <xdr:spPr>
        <a:xfrm flipV="1">
          <a:off x="14592300" y="16668093"/>
          <a:ext cx="889000" cy="6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3" name="フローチャート: 判断 692"/>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110272</xdr:rowOff>
    </xdr:from>
    <xdr:ext cx="534377" cy="259045"/>
    <xdr:sp macro="" textlink="">
      <xdr:nvSpPr>
        <xdr:cNvPr id="694" name="テキスト ボックス 693"/>
        <xdr:cNvSpPr txBox="1"/>
      </xdr:nvSpPr>
      <xdr:spPr>
        <a:xfrm>
          <a:off x="15214111" y="167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99197</xdr:rowOff>
    </xdr:from>
    <xdr:to>
      <xdr:col>76</xdr:col>
      <xdr:colOff>114300</xdr:colOff>
      <xdr:row>97</xdr:row>
      <xdr:rowOff>113525</xdr:rowOff>
    </xdr:to>
    <xdr:cxnSp macro="">
      <xdr:nvCxnSpPr>
        <xdr:cNvPr id="695" name="直線コネクタ 694"/>
        <xdr:cNvCxnSpPr/>
      </xdr:nvCxnSpPr>
      <xdr:spPr>
        <a:xfrm flipV="1">
          <a:off x="13703300" y="16729847"/>
          <a:ext cx="889000" cy="1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6" name="フローチャート: 判断 695"/>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144163</xdr:rowOff>
    </xdr:from>
    <xdr:ext cx="534377" cy="259045"/>
    <xdr:sp macro="" textlink="">
      <xdr:nvSpPr>
        <xdr:cNvPr id="697" name="テキスト ボックス 696"/>
        <xdr:cNvSpPr txBox="1"/>
      </xdr:nvSpPr>
      <xdr:spPr>
        <a:xfrm>
          <a:off x="14325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113525</xdr:rowOff>
    </xdr:from>
    <xdr:to>
      <xdr:col>71</xdr:col>
      <xdr:colOff>177800</xdr:colOff>
      <xdr:row>97</xdr:row>
      <xdr:rowOff>134863</xdr:rowOff>
    </xdr:to>
    <xdr:cxnSp macro="">
      <xdr:nvCxnSpPr>
        <xdr:cNvPr id="698" name="直線コネクタ 697"/>
        <xdr:cNvCxnSpPr/>
      </xdr:nvCxnSpPr>
      <xdr:spPr>
        <a:xfrm flipV="1">
          <a:off x="12814300" y="16744175"/>
          <a:ext cx="889000" cy="2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9" name="フローチャート: 判断 698"/>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147855</xdr:rowOff>
    </xdr:from>
    <xdr:ext cx="534377" cy="259045"/>
    <xdr:sp macro="" textlink="">
      <xdr:nvSpPr>
        <xdr:cNvPr id="700" name="テキスト ボックス 699"/>
        <xdr:cNvSpPr txBox="1"/>
      </xdr:nvSpPr>
      <xdr:spPr>
        <a:xfrm>
          <a:off x="13436111" y="1643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701" name="フローチャート: 判断 700"/>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151902</xdr:rowOff>
    </xdr:from>
    <xdr:ext cx="534377" cy="259045"/>
    <xdr:sp macro="" textlink="">
      <xdr:nvSpPr>
        <xdr:cNvPr id="702" name="テキスト ボックス 701"/>
        <xdr:cNvSpPr txBox="1"/>
      </xdr:nvSpPr>
      <xdr:spPr>
        <a:xfrm>
          <a:off x="12547111" y="164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164416</xdr:rowOff>
    </xdr:from>
    <xdr:to>
      <xdr:col>85</xdr:col>
      <xdr:colOff>177800</xdr:colOff>
      <xdr:row>97</xdr:row>
      <xdr:rowOff>94566</xdr:rowOff>
    </xdr:to>
    <xdr:sp macro="" textlink="">
      <xdr:nvSpPr>
        <xdr:cNvPr id="708" name="楕円 707"/>
        <xdr:cNvSpPr/>
      </xdr:nvSpPr>
      <xdr:spPr>
        <a:xfrm>
          <a:off x="16268700" y="166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15843</xdr:rowOff>
    </xdr:from>
    <xdr:ext cx="534377" cy="259045"/>
    <xdr:sp macro="" textlink="">
      <xdr:nvSpPr>
        <xdr:cNvPr id="709" name="公債費該当値テキスト"/>
        <xdr:cNvSpPr txBox="1"/>
      </xdr:nvSpPr>
      <xdr:spPr>
        <a:xfrm>
          <a:off x="16370300" y="164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158093</xdr:rowOff>
    </xdr:from>
    <xdr:to>
      <xdr:col>81</xdr:col>
      <xdr:colOff>101600</xdr:colOff>
      <xdr:row>97</xdr:row>
      <xdr:rowOff>88243</xdr:rowOff>
    </xdr:to>
    <xdr:sp macro="" textlink="">
      <xdr:nvSpPr>
        <xdr:cNvPr id="710" name="楕円 709"/>
        <xdr:cNvSpPr/>
      </xdr:nvSpPr>
      <xdr:spPr>
        <a:xfrm>
          <a:off x="15430500" y="1661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104770</xdr:rowOff>
    </xdr:from>
    <xdr:ext cx="534377" cy="259045"/>
    <xdr:sp macro="" textlink="">
      <xdr:nvSpPr>
        <xdr:cNvPr id="711" name="テキスト ボックス 710"/>
        <xdr:cNvSpPr txBox="1"/>
      </xdr:nvSpPr>
      <xdr:spPr>
        <a:xfrm>
          <a:off x="15214111" y="1639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48397</xdr:rowOff>
    </xdr:from>
    <xdr:to>
      <xdr:col>76</xdr:col>
      <xdr:colOff>165100</xdr:colOff>
      <xdr:row>97</xdr:row>
      <xdr:rowOff>149997</xdr:rowOff>
    </xdr:to>
    <xdr:sp macro="" textlink="">
      <xdr:nvSpPr>
        <xdr:cNvPr id="712" name="楕円 711"/>
        <xdr:cNvSpPr/>
      </xdr:nvSpPr>
      <xdr:spPr>
        <a:xfrm>
          <a:off x="14541500" y="1667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141124</xdr:rowOff>
    </xdr:from>
    <xdr:ext cx="534377" cy="259045"/>
    <xdr:sp macro="" textlink="">
      <xdr:nvSpPr>
        <xdr:cNvPr id="713" name="テキスト ボックス 712"/>
        <xdr:cNvSpPr txBox="1"/>
      </xdr:nvSpPr>
      <xdr:spPr>
        <a:xfrm>
          <a:off x="14325111" y="1677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62725</xdr:rowOff>
    </xdr:from>
    <xdr:to>
      <xdr:col>72</xdr:col>
      <xdr:colOff>38100</xdr:colOff>
      <xdr:row>97</xdr:row>
      <xdr:rowOff>164325</xdr:rowOff>
    </xdr:to>
    <xdr:sp macro="" textlink="">
      <xdr:nvSpPr>
        <xdr:cNvPr id="714" name="楕円 713"/>
        <xdr:cNvSpPr/>
      </xdr:nvSpPr>
      <xdr:spPr>
        <a:xfrm>
          <a:off x="13652500" y="166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155452</xdr:rowOff>
    </xdr:from>
    <xdr:ext cx="534377" cy="259045"/>
    <xdr:sp macro="" textlink="">
      <xdr:nvSpPr>
        <xdr:cNvPr id="715" name="テキスト ボックス 714"/>
        <xdr:cNvSpPr txBox="1"/>
      </xdr:nvSpPr>
      <xdr:spPr>
        <a:xfrm>
          <a:off x="13436111" y="1678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84063</xdr:rowOff>
    </xdr:from>
    <xdr:to>
      <xdr:col>67</xdr:col>
      <xdr:colOff>101600</xdr:colOff>
      <xdr:row>98</xdr:row>
      <xdr:rowOff>14213</xdr:rowOff>
    </xdr:to>
    <xdr:sp macro="" textlink="">
      <xdr:nvSpPr>
        <xdr:cNvPr id="716" name="楕円 715"/>
        <xdr:cNvSpPr/>
      </xdr:nvSpPr>
      <xdr:spPr>
        <a:xfrm>
          <a:off x="12763500" y="1671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5340</xdr:rowOff>
    </xdr:from>
    <xdr:ext cx="534377" cy="259045"/>
    <xdr:sp macro="" textlink="">
      <xdr:nvSpPr>
        <xdr:cNvPr id="717" name="テキスト ボックス 716"/>
        <xdr:cNvSpPr txBox="1"/>
      </xdr:nvSpPr>
      <xdr:spPr>
        <a:xfrm>
          <a:off x="12547111" y="168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59233</xdr:rowOff>
    </xdr:from>
    <xdr:to>
      <xdr:col>116</xdr:col>
      <xdr:colOff>62864</xdr:colOff>
      <xdr:row>38</xdr:row>
      <xdr:rowOff>139700</xdr:rowOff>
    </xdr:to>
    <xdr:cxnSp macro="">
      <xdr:nvCxnSpPr>
        <xdr:cNvPr id="739" name="直線コネクタ 738"/>
        <xdr:cNvCxnSpPr/>
      </xdr:nvCxnSpPr>
      <xdr:spPr>
        <a:xfrm flipV="1">
          <a:off x="22159595" y="6402883"/>
          <a:ext cx="1269" cy="251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16476</xdr:rowOff>
    </xdr:from>
    <xdr:ext cx="249299" cy="259045"/>
    <xdr:sp macro="" textlink="">
      <xdr:nvSpPr>
        <xdr:cNvPr id="740" name="諸支出金最小値テキスト"/>
        <xdr:cNvSpPr txBox="1"/>
      </xdr:nvSpPr>
      <xdr:spPr>
        <a:xfrm>
          <a:off x="22212300" y="6703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5910</xdr:rowOff>
    </xdr:from>
    <xdr:ext cx="378565" cy="259045"/>
    <xdr:sp macro="" textlink="">
      <xdr:nvSpPr>
        <xdr:cNvPr id="742" name="諸支出金最大値テキスト"/>
        <xdr:cNvSpPr txBox="1"/>
      </xdr:nvSpPr>
      <xdr:spPr>
        <a:xfrm>
          <a:off x="22212300" y="6178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37</xdr:row>
      <xdr:rowOff>59233</xdr:rowOff>
    </xdr:from>
    <xdr:to>
      <xdr:col>116</xdr:col>
      <xdr:colOff>152400</xdr:colOff>
      <xdr:row>37</xdr:row>
      <xdr:rowOff>59233</xdr:rowOff>
    </xdr:to>
    <xdr:cxnSp macro="">
      <xdr:nvCxnSpPr>
        <xdr:cNvPr id="743" name="直線コネクタ 742"/>
        <xdr:cNvCxnSpPr/>
      </xdr:nvCxnSpPr>
      <xdr:spPr>
        <a:xfrm>
          <a:off x="22072600" y="6402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32258</xdr:rowOff>
    </xdr:from>
    <xdr:to>
      <xdr:col>116</xdr:col>
      <xdr:colOff>63500</xdr:colOff>
      <xdr:row>38</xdr:row>
      <xdr:rowOff>139700</xdr:rowOff>
    </xdr:to>
    <xdr:cxnSp macro="">
      <xdr:nvCxnSpPr>
        <xdr:cNvPr id="744" name="直線コネクタ 743"/>
        <xdr:cNvCxnSpPr/>
      </xdr:nvCxnSpPr>
      <xdr:spPr>
        <a:xfrm>
          <a:off x="21323300" y="5518658"/>
          <a:ext cx="838200" cy="113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105376</xdr:rowOff>
    </xdr:from>
    <xdr:ext cx="313932" cy="259045"/>
    <xdr:sp macro="" textlink="">
      <xdr:nvSpPr>
        <xdr:cNvPr id="745" name="諸支出金平均値テキスト"/>
        <xdr:cNvSpPr txBox="1"/>
      </xdr:nvSpPr>
      <xdr:spPr>
        <a:xfrm>
          <a:off x="22212300" y="644902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82499</xdr:rowOff>
    </xdr:from>
    <xdr:to>
      <xdr:col>116</xdr:col>
      <xdr:colOff>114300</xdr:colOff>
      <xdr:row>39</xdr:row>
      <xdr:rowOff>12649</xdr:rowOff>
    </xdr:to>
    <xdr:sp macro="" textlink="">
      <xdr:nvSpPr>
        <xdr:cNvPr id="746" name="フローチャート: 判断 745"/>
        <xdr:cNvSpPr/>
      </xdr:nvSpPr>
      <xdr:spPr>
        <a:xfrm>
          <a:off x="221107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32258</xdr:rowOff>
    </xdr:from>
    <xdr:to>
      <xdr:col>111</xdr:col>
      <xdr:colOff>177800</xdr:colOff>
      <xdr:row>38</xdr:row>
      <xdr:rowOff>139700</xdr:rowOff>
    </xdr:to>
    <xdr:cxnSp macro="">
      <xdr:nvCxnSpPr>
        <xdr:cNvPr id="747" name="直線コネクタ 746"/>
        <xdr:cNvCxnSpPr/>
      </xdr:nvCxnSpPr>
      <xdr:spPr>
        <a:xfrm flipV="1">
          <a:off x="20434300" y="5518658"/>
          <a:ext cx="889000" cy="113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68326</xdr:rowOff>
    </xdr:from>
    <xdr:to>
      <xdr:col>112</xdr:col>
      <xdr:colOff>38100</xdr:colOff>
      <xdr:row>38</xdr:row>
      <xdr:rowOff>169926</xdr:rowOff>
    </xdr:to>
    <xdr:sp macro="" textlink="">
      <xdr:nvSpPr>
        <xdr:cNvPr id="748" name="フローチャート: 判断 747"/>
        <xdr:cNvSpPr/>
      </xdr:nvSpPr>
      <xdr:spPr>
        <a:xfrm>
          <a:off x="21272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161053</xdr:rowOff>
    </xdr:from>
    <xdr:ext cx="313932" cy="259045"/>
    <xdr:sp macro="" textlink="">
      <xdr:nvSpPr>
        <xdr:cNvPr id="749" name="テキスト ボックス 748"/>
        <xdr:cNvSpPr txBox="1"/>
      </xdr:nvSpPr>
      <xdr:spPr>
        <a:xfrm>
          <a:off x="21166333" y="66761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85699</xdr:rowOff>
    </xdr:from>
    <xdr:to>
      <xdr:col>107</xdr:col>
      <xdr:colOff>101600</xdr:colOff>
      <xdr:row>39</xdr:row>
      <xdr:rowOff>15849</xdr:rowOff>
    </xdr:to>
    <xdr:sp macro="" textlink="">
      <xdr:nvSpPr>
        <xdr:cNvPr id="751" name="フローチャート: 判断 750"/>
        <xdr:cNvSpPr/>
      </xdr:nvSpPr>
      <xdr:spPr>
        <a:xfrm>
          <a:off x="20383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32376</xdr:rowOff>
    </xdr:from>
    <xdr:ext cx="249299" cy="259045"/>
    <xdr:sp macro="" textlink="">
      <xdr:nvSpPr>
        <xdr:cNvPr id="752" name="テキスト ボックス 751"/>
        <xdr:cNvSpPr txBox="1"/>
      </xdr:nvSpPr>
      <xdr:spPr>
        <a:xfrm>
          <a:off x="20309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86614</xdr:rowOff>
    </xdr:from>
    <xdr:to>
      <xdr:col>102</xdr:col>
      <xdr:colOff>165100</xdr:colOff>
      <xdr:row>39</xdr:row>
      <xdr:rowOff>16764</xdr:rowOff>
    </xdr:to>
    <xdr:sp macro="" textlink="">
      <xdr:nvSpPr>
        <xdr:cNvPr id="754" name="フローチャート: 判断 753"/>
        <xdr:cNvSpPr/>
      </xdr:nvSpPr>
      <xdr:spPr>
        <a:xfrm>
          <a:off x="19494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33291</xdr:rowOff>
    </xdr:from>
    <xdr:ext cx="249299" cy="259045"/>
    <xdr:sp macro="" textlink="">
      <xdr:nvSpPr>
        <xdr:cNvPr id="755" name="テキスト ボックス 754"/>
        <xdr:cNvSpPr txBox="1"/>
      </xdr:nvSpPr>
      <xdr:spPr>
        <a:xfrm>
          <a:off x="19420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80670</xdr:rowOff>
    </xdr:from>
    <xdr:to>
      <xdr:col>98</xdr:col>
      <xdr:colOff>38100</xdr:colOff>
      <xdr:row>39</xdr:row>
      <xdr:rowOff>10820</xdr:rowOff>
    </xdr:to>
    <xdr:sp macro="" textlink="">
      <xdr:nvSpPr>
        <xdr:cNvPr id="756" name="フローチャート: 判断 755"/>
        <xdr:cNvSpPr/>
      </xdr:nvSpPr>
      <xdr:spPr>
        <a:xfrm>
          <a:off x="18605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27347</xdr:rowOff>
    </xdr:from>
    <xdr:ext cx="313932" cy="259045"/>
    <xdr:sp macro="" textlink="">
      <xdr:nvSpPr>
        <xdr:cNvPr id="757" name="テキスト ボックス 756"/>
        <xdr:cNvSpPr txBox="1"/>
      </xdr:nvSpPr>
      <xdr:spPr>
        <a:xfrm>
          <a:off x="18499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60926</xdr:rowOff>
    </xdr:from>
    <xdr:ext cx="249299" cy="259045"/>
    <xdr:sp macro="" textlink="">
      <xdr:nvSpPr>
        <xdr:cNvPr id="764" name="諸支出金該当値テキスト"/>
        <xdr:cNvSpPr txBox="1"/>
      </xdr:nvSpPr>
      <xdr:spPr>
        <a:xfrm>
          <a:off x="22212300" y="65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152908</xdr:rowOff>
    </xdr:from>
    <xdr:to>
      <xdr:col>112</xdr:col>
      <xdr:colOff>38100</xdr:colOff>
      <xdr:row>32</xdr:row>
      <xdr:rowOff>83058</xdr:rowOff>
    </xdr:to>
    <xdr:sp macro="" textlink="">
      <xdr:nvSpPr>
        <xdr:cNvPr id="765" name="楕円 764"/>
        <xdr:cNvSpPr/>
      </xdr:nvSpPr>
      <xdr:spPr>
        <a:xfrm>
          <a:off x="21272500" y="546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99585</xdr:rowOff>
    </xdr:from>
    <xdr:ext cx="469744" cy="259045"/>
    <xdr:sp macro="" textlink="">
      <xdr:nvSpPr>
        <xdr:cNvPr id="766" name="テキスト ボックス 765"/>
        <xdr:cNvSpPr txBox="1"/>
      </xdr:nvSpPr>
      <xdr:spPr>
        <a:xfrm>
          <a:off x="21088428" y="524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民生費は、高齢化に伴う社会保障経費の増加により、類似団体平均を上回る住民一人当たり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163,634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円となっている。衛生費は、地方独立行政法人くらて病院への貸付金・負担金の影響により、類似団体平均を上回る住民一人当たり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68,944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円と差がさらに大きくなっている。公債費においては、近年は類似団体平均を下回って推移していたが、新中学校整備に係る起債の元金償還等に伴う償還額の増加により住民一人当たり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58,483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円で昨年に引き続き類似団体平均を上回っている。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福岡県鞍手町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　平成</a:t>
          </a:r>
          <a:r>
            <a:rPr kumimoji="1" lang="en-US" altLang="ja-JP" sz="1300">
              <a:solidFill>
                <a:sysClr val="windowText" lastClr="000000"/>
              </a:solidFill>
              <a:latin typeface="ＭＳ ゴシック" pitchFamily="49" charset="-128"/>
              <a:ea typeface="ＭＳ ゴシック" pitchFamily="49" charset="-128"/>
            </a:rPr>
            <a:t>29</a:t>
          </a:r>
          <a:r>
            <a:rPr kumimoji="1" lang="ja-JP" altLang="en-US" sz="1300">
              <a:solidFill>
                <a:sysClr val="windowText" lastClr="000000"/>
              </a:solidFill>
              <a:latin typeface="ＭＳ ゴシック" pitchFamily="49" charset="-128"/>
              <a:ea typeface="ＭＳ ゴシック" pitchFamily="49" charset="-128"/>
            </a:rPr>
            <a:t>年度から令和元年度までは、庁舎等建設準備財源を公共施設等整備基金に積立てるため財政調整基金を取崩したことにより、実質単年度収支は赤字となった。</a:t>
          </a:r>
        </a:p>
        <a:p>
          <a:r>
            <a:rPr kumimoji="1" lang="ja-JP" altLang="en-US" sz="1300">
              <a:solidFill>
                <a:sysClr val="windowText" lastClr="000000"/>
              </a:solidFill>
              <a:latin typeface="ＭＳ ゴシック" pitchFamily="49" charset="-128"/>
              <a:ea typeface="ＭＳ ゴシック" pitchFamily="49" charset="-128"/>
            </a:rPr>
            <a:t>　今後は過疎対策事業債の償還金の増額、老朽化した公共施設の維持管理費の増額が見込まれるため、町税をはじめ歳入の確保に努めるとともに、経常経費の削減など安定的な財政運営に努める必要がある。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福岡県鞍手町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国民健康保険事業特別会計は平成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年度から引き続き黒字となっている。今後も医療費の抑制に取り組むとともに、国民健康保険税の収納率の向上に努める。</a:t>
          </a:r>
        </a:p>
        <a:p>
          <a:r>
            <a:rPr kumimoji="1" lang="ja-JP" altLang="en-US" sz="1400">
              <a:solidFill>
                <a:sysClr val="windowText" lastClr="000000"/>
              </a:solidFill>
              <a:latin typeface="ＭＳ ゴシック" pitchFamily="49" charset="-128"/>
              <a:ea typeface="ＭＳ ゴシック" pitchFamily="49" charset="-128"/>
            </a:rPr>
            <a:t>　また、他の会計においても赤字は生じておらず、今後も適正な財政運営、企業経営に努める。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7812212</v>
      </c>
      <c r="BO4" s="462"/>
      <c r="BP4" s="462"/>
      <c r="BQ4" s="462"/>
      <c r="BR4" s="462"/>
      <c r="BS4" s="462"/>
      <c r="BT4" s="462"/>
      <c r="BU4" s="463"/>
      <c r="BV4" s="461">
        <v>7553808</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v>
      </c>
      <c r="CU4" s="646"/>
      <c r="CV4" s="646"/>
      <c r="CW4" s="646"/>
      <c r="CX4" s="646"/>
      <c r="CY4" s="646"/>
      <c r="CZ4" s="646"/>
      <c r="DA4" s="647"/>
      <c r="DB4" s="645">
        <v>1.3</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7752629</v>
      </c>
      <c r="BO5" s="467"/>
      <c r="BP5" s="467"/>
      <c r="BQ5" s="467"/>
      <c r="BR5" s="467"/>
      <c r="BS5" s="467"/>
      <c r="BT5" s="467"/>
      <c r="BU5" s="468"/>
      <c r="BV5" s="466">
        <v>7414814</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98.8</v>
      </c>
      <c r="CU5" s="437"/>
      <c r="CV5" s="437"/>
      <c r="CW5" s="437"/>
      <c r="CX5" s="437"/>
      <c r="CY5" s="437"/>
      <c r="CZ5" s="437"/>
      <c r="DA5" s="438"/>
      <c r="DB5" s="436">
        <v>98.2</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59583</v>
      </c>
      <c r="BO6" s="467"/>
      <c r="BP6" s="467"/>
      <c r="BQ6" s="467"/>
      <c r="BR6" s="467"/>
      <c r="BS6" s="467"/>
      <c r="BT6" s="467"/>
      <c r="BU6" s="468"/>
      <c r="BV6" s="466">
        <v>138994</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103.4</v>
      </c>
      <c r="CU6" s="620"/>
      <c r="CV6" s="620"/>
      <c r="CW6" s="620"/>
      <c r="CX6" s="620"/>
      <c r="CY6" s="620"/>
      <c r="CZ6" s="620"/>
      <c r="DA6" s="621"/>
      <c r="DB6" s="619">
        <v>104</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12682</v>
      </c>
      <c r="BO7" s="467"/>
      <c r="BP7" s="467"/>
      <c r="BQ7" s="467"/>
      <c r="BR7" s="467"/>
      <c r="BS7" s="467"/>
      <c r="BT7" s="467"/>
      <c r="BU7" s="468"/>
      <c r="BV7" s="466">
        <v>79661</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4605074</v>
      </c>
      <c r="CU7" s="467"/>
      <c r="CV7" s="467"/>
      <c r="CW7" s="467"/>
      <c r="CX7" s="467"/>
      <c r="CY7" s="467"/>
      <c r="CZ7" s="467"/>
      <c r="DA7" s="468"/>
      <c r="DB7" s="466">
        <v>4650478</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46901</v>
      </c>
      <c r="BO8" s="467"/>
      <c r="BP8" s="467"/>
      <c r="BQ8" s="467"/>
      <c r="BR8" s="467"/>
      <c r="BS8" s="467"/>
      <c r="BT8" s="467"/>
      <c r="BU8" s="468"/>
      <c r="BV8" s="466">
        <v>59333</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0.48</v>
      </c>
      <c r="CU8" s="580"/>
      <c r="CV8" s="580"/>
      <c r="CW8" s="580"/>
      <c r="CX8" s="580"/>
      <c r="CY8" s="580"/>
      <c r="CZ8" s="580"/>
      <c r="DA8" s="581"/>
      <c r="DB8" s="579">
        <v>0.48</v>
      </c>
      <c r="DC8" s="580"/>
      <c r="DD8" s="580"/>
      <c r="DE8" s="580"/>
      <c r="DF8" s="580"/>
      <c r="DG8" s="580"/>
      <c r="DH8" s="580"/>
      <c r="DI8" s="581"/>
      <c r="DJ8" s="186"/>
      <c r="DK8" s="186"/>
      <c r="DL8" s="186"/>
      <c r="DM8" s="186"/>
      <c r="DN8" s="186"/>
      <c r="DO8" s="186"/>
    </row>
    <row r="9" spans="1:119" ht="18.75" customHeight="1" thickBot="1">
      <c r="A9" s="187"/>
      <c r="B9" s="608" t="s">
        <v>112</v>
      </c>
      <c r="C9" s="609"/>
      <c r="D9" s="609"/>
      <c r="E9" s="609"/>
      <c r="F9" s="609"/>
      <c r="G9" s="609"/>
      <c r="H9" s="609"/>
      <c r="I9" s="609"/>
      <c r="J9" s="609"/>
      <c r="K9" s="529"/>
      <c r="L9" s="610" t="s">
        <v>113</v>
      </c>
      <c r="M9" s="611"/>
      <c r="N9" s="611"/>
      <c r="O9" s="611"/>
      <c r="P9" s="611"/>
      <c r="Q9" s="612"/>
      <c r="R9" s="613">
        <v>16007</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94</v>
      </c>
      <c r="AV9" s="524"/>
      <c r="AW9" s="524"/>
      <c r="AX9" s="524"/>
      <c r="AY9" s="446" t="s">
        <v>116</v>
      </c>
      <c r="AZ9" s="447"/>
      <c r="BA9" s="447"/>
      <c r="BB9" s="447"/>
      <c r="BC9" s="447"/>
      <c r="BD9" s="447"/>
      <c r="BE9" s="447"/>
      <c r="BF9" s="447"/>
      <c r="BG9" s="447"/>
      <c r="BH9" s="447"/>
      <c r="BI9" s="447"/>
      <c r="BJ9" s="447"/>
      <c r="BK9" s="447"/>
      <c r="BL9" s="447"/>
      <c r="BM9" s="448"/>
      <c r="BN9" s="466">
        <v>-12432</v>
      </c>
      <c r="BO9" s="467"/>
      <c r="BP9" s="467"/>
      <c r="BQ9" s="467"/>
      <c r="BR9" s="467"/>
      <c r="BS9" s="467"/>
      <c r="BT9" s="467"/>
      <c r="BU9" s="468"/>
      <c r="BV9" s="466">
        <v>-36881</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16.2</v>
      </c>
      <c r="CU9" s="437"/>
      <c r="CV9" s="437"/>
      <c r="CW9" s="437"/>
      <c r="CX9" s="437"/>
      <c r="CY9" s="437"/>
      <c r="CZ9" s="437"/>
      <c r="DA9" s="438"/>
      <c r="DB9" s="436">
        <v>15.8</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118</v>
      </c>
      <c r="M10" s="440"/>
      <c r="N10" s="440"/>
      <c r="O10" s="440"/>
      <c r="P10" s="440"/>
      <c r="Q10" s="441"/>
      <c r="R10" s="442">
        <v>17088</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811</v>
      </c>
      <c r="BO10" s="467"/>
      <c r="BP10" s="467"/>
      <c r="BQ10" s="467"/>
      <c r="BR10" s="467"/>
      <c r="BS10" s="467"/>
      <c r="BT10" s="467"/>
      <c r="BU10" s="468"/>
      <c r="BV10" s="466">
        <v>1210</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105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c r="A12" s="187"/>
      <c r="B12" s="582" t="s">
        <v>130</v>
      </c>
      <c r="C12" s="583"/>
      <c r="D12" s="583"/>
      <c r="E12" s="583"/>
      <c r="F12" s="583"/>
      <c r="G12" s="583"/>
      <c r="H12" s="583"/>
      <c r="I12" s="583"/>
      <c r="J12" s="583"/>
      <c r="K12" s="584"/>
      <c r="L12" s="591" t="s">
        <v>131</v>
      </c>
      <c r="M12" s="592"/>
      <c r="N12" s="592"/>
      <c r="O12" s="592"/>
      <c r="P12" s="592"/>
      <c r="Q12" s="593"/>
      <c r="R12" s="594">
        <v>15853</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105</v>
      </c>
      <c r="AV12" s="524"/>
      <c r="AW12" s="524"/>
      <c r="AX12" s="524"/>
      <c r="AY12" s="446" t="s">
        <v>135</v>
      </c>
      <c r="AZ12" s="447"/>
      <c r="BA12" s="447"/>
      <c r="BB12" s="447"/>
      <c r="BC12" s="447"/>
      <c r="BD12" s="447"/>
      <c r="BE12" s="447"/>
      <c r="BF12" s="447"/>
      <c r="BG12" s="447"/>
      <c r="BH12" s="447"/>
      <c r="BI12" s="447"/>
      <c r="BJ12" s="447"/>
      <c r="BK12" s="447"/>
      <c r="BL12" s="447"/>
      <c r="BM12" s="448"/>
      <c r="BN12" s="466">
        <v>100000</v>
      </c>
      <c r="BO12" s="467"/>
      <c r="BP12" s="467"/>
      <c r="BQ12" s="467"/>
      <c r="BR12" s="467"/>
      <c r="BS12" s="467"/>
      <c r="BT12" s="467"/>
      <c r="BU12" s="468"/>
      <c r="BV12" s="466">
        <v>150000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139</v>
      </c>
      <c r="N13" s="567"/>
      <c r="O13" s="567"/>
      <c r="P13" s="567"/>
      <c r="Q13" s="568"/>
      <c r="R13" s="569">
        <v>15652</v>
      </c>
      <c r="S13" s="570"/>
      <c r="T13" s="570"/>
      <c r="U13" s="570"/>
      <c r="V13" s="571"/>
      <c r="W13" s="557" t="s">
        <v>140</v>
      </c>
      <c r="X13" s="479"/>
      <c r="Y13" s="479"/>
      <c r="Z13" s="479"/>
      <c r="AA13" s="479"/>
      <c r="AB13" s="480"/>
      <c r="AC13" s="442">
        <v>310</v>
      </c>
      <c r="AD13" s="443"/>
      <c r="AE13" s="443"/>
      <c r="AF13" s="443"/>
      <c r="AG13" s="444"/>
      <c r="AH13" s="442">
        <v>304</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-111621</v>
      </c>
      <c r="BO13" s="467"/>
      <c r="BP13" s="467"/>
      <c r="BQ13" s="467"/>
      <c r="BR13" s="467"/>
      <c r="BS13" s="467"/>
      <c r="BT13" s="467"/>
      <c r="BU13" s="468"/>
      <c r="BV13" s="466">
        <v>-185671</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8.6999999999999993</v>
      </c>
      <c r="CU13" s="437"/>
      <c r="CV13" s="437"/>
      <c r="CW13" s="437"/>
      <c r="CX13" s="437"/>
      <c r="CY13" s="437"/>
      <c r="CZ13" s="437"/>
      <c r="DA13" s="438"/>
      <c r="DB13" s="436">
        <v>8.6</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145</v>
      </c>
      <c r="M14" s="603"/>
      <c r="N14" s="603"/>
      <c r="O14" s="603"/>
      <c r="P14" s="603"/>
      <c r="Q14" s="604"/>
      <c r="R14" s="569">
        <v>16078</v>
      </c>
      <c r="S14" s="570"/>
      <c r="T14" s="570"/>
      <c r="U14" s="570"/>
      <c r="V14" s="571"/>
      <c r="W14" s="572"/>
      <c r="X14" s="482"/>
      <c r="Y14" s="482"/>
      <c r="Z14" s="482"/>
      <c r="AA14" s="482"/>
      <c r="AB14" s="483"/>
      <c r="AC14" s="562">
        <v>4.4000000000000004</v>
      </c>
      <c r="AD14" s="563"/>
      <c r="AE14" s="563"/>
      <c r="AF14" s="563"/>
      <c r="AG14" s="564"/>
      <c r="AH14" s="562">
        <v>4.2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t="s">
        <v>147</v>
      </c>
      <c r="CU14" s="574"/>
      <c r="CV14" s="574"/>
      <c r="CW14" s="574"/>
      <c r="CX14" s="574"/>
      <c r="CY14" s="574"/>
      <c r="CZ14" s="574"/>
      <c r="DA14" s="575"/>
      <c r="DB14" s="573" t="s">
        <v>129</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148</v>
      </c>
      <c r="N15" s="567"/>
      <c r="O15" s="567"/>
      <c r="P15" s="567"/>
      <c r="Q15" s="568"/>
      <c r="R15" s="569">
        <v>15928</v>
      </c>
      <c r="S15" s="570"/>
      <c r="T15" s="570"/>
      <c r="U15" s="570"/>
      <c r="V15" s="571"/>
      <c r="W15" s="557" t="s">
        <v>149</v>
      </c>
      <c r="X15" s="479"/>
      <c r="Y15" s="479"/>
      <c r="Z15" s="479"/>
      <c r="AA15" s="479"/>
      <c r="AB15" s="480"/>
      <c r="AC15" s="442">
        <v>2412</v>
      </c>
      <c r="AD15" s="443"/>
      <c r="AE15" s="443"/>
      <c r="AF15" s="443"/>
      <c r="AG15" s="444"/>
      <c r="AH15" s="442">
        <v>2520</v>
      </c>
      <c r="AI15" s="443"/>
      <c r="AJ15" s="443"/>
      <c r="AK15" s="443"/>
      <c r="AL15" s="445"/>
      <c r="AM15" s="535"/>
      <c r="AN15" s="440"/>
      <c r="AO15" s="440"/>
      <c r="AP15" s="440"/>
      <c r="AQ15" s="440"/>
      <c r="AR15" s="440"/>
      <c r="AS15" s="440"/>
      <c r="AT15" s="441"/>
      <c r="AU15" s="523"/>
      <c r="AV15" s="524"/>
      <c r="AW15" s="524"/>
      <c r="AX15" s="524"/>
      <c r="AY15" s="458" t="s">
        <v>150</v>
      </c>
      <c r="AZ15" s="459"/>
      <c r="BA15" s="459"/>
      <c r="BB15" s="459"/>
      <c r="BC15" s="459"/>
      <c r="BD15" s="459"/>
      <c r="BE15" s="459"/>
      <c r="BF15" s="459"/>
      <c r="BG15" s="459"/>
      <c r="BH15" s="459"/>
      <c r="BI15" s="459"/>
      <c r="BJ15" s="459"/>
      <c r="BK15" s="459"/>
      <c r="BL15" s="459"/>
      <c r="BM15" s="460"/>
      <c r="BN15" s="461">
        <v>1818077</v>
      </c>
      <c r="BO15" s="462"/>
      <c r="BP15" s="462"/>
      <c r="BQ15" s="462"/>
      <c r="BR15" s="462"/>
      <c r="BS15" s="462"/>
      <c r="BT15" s="462"/>
      <c r="BU15" s="463"/>
      <c r="BV15" s="461">
        <v>1823651</v>
      </c>
      <c r="BW15" s="462"/>
      <c r="BX15" s="462"/>
      <c r="BY15" s="462"/>
      <c r="BZ15" s="462"/>
      <c r="CA15" s="462"/>
      <c r="CB15" s="462"/>
      <c r="CC15" s="463"/>
      <c r="CD15" s="576" t="s">
        <v>151</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152</v>
      </c>
      <c r="M16" s="560"/>
      <c r="N16" s="560"/>
      <c r="O16" s="560"/>
      <c r="P16" s="560"/>
      <c r="Q16" s="561"/>
      <c r="R16" s="554" t="s">
        <v>153</v>
      </c>
      <c r="S16" s="555"/>
      <c r="T16" s="555"/>
      <c r="U16" s="555"/>
      <c r="V16" s="556"/>
      <c r="W16" s="572"/>
      <c r="X16" s="482"/>
      <c r="Y16" s="482"/>
      <c r="Z16" s="482"/>
      <c r="AA16" s="482"/>
      <c r="AB16" s="483"/>
      <c r="AC16" s="562">
        <v>34.299999999999997</v>
      </c>
      <c r="AD16" s="563"/>
      <c r="AE16" s="563"/>
      <c r="AF16" s="563"/>
      <c r="AG16" s="564"/>
      <c r="AH16" s="562">
        <v>34.799999999999997</v>
      </c>
      <c r="AI16" s="563"/>
      <c r="AJ16" s="563"/>
      <c r="AK16" s="563"/>
      <c r="AL16" s="565"/>
      <c r="AM16" s="535"/>
      <c r="AN16" s="440"/>
      <c r="AO16" s="440"/>
      <c r="AP16" s="440"/>
      <c r="AQ16" s="440"/>
      <c r="AR16" s="440"/>
      <c r="AS16" s="440"/>
      <c r="AT16" s="441"/>
      <c r="AU16" s="523"/>
      <c r="AV16" s="524"/>
      <c r="AW16" s="524"/>
      <c r="AX16" s="524"/>
      <c r="AY16" s="446" t="s">
        <v>154</v>
      </c>
      <c r="AZ16" s="447"/>
      <c r="BA16" s="447"/>
      <c r="BB16" s="447"/>
      <c r="BC16" s="447"/>
      <c r="BD16" s="447"/>
      <c r="BE16" s="447"/>
      <c r="BF16" s="447"/>
      <c r="BG16" s="447"/>
      <c r="BH16" s="447"/>
      <c r="BI16" s="447"/>
      <c r="BJ16" s="447"/>
      <c r="BK16" s="447"/>
      <c r="BL16" s="447"/>
      <c r="BM16" s="448"/>
      <c r="BN16" s="466">
        <v>3904741</v>
      </c>
      <c r="BO16" s="467"/>
      <c r="BP16" s="467"/>
      <c r="BQ16" s="467"/>
      <c r="BR16" s="467"/>
      <c r="BS16" s="467"/>
      <c r="BT16" s="467"/>
      <c r="BU16" s="468"/>
      <c r="BV16" s="466">
        <v>3892829</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155</v>
      </c>
      <c r="N17" s="552"/>
      <c r="O17" s="552"/>
      <c r="P17" s="552"/>
      <c r="Q17" s="553"/>
      <c r="R17" s="554" t="s">
        <v>156</v>
      </c>
      <c r="S17" s="555"/>
      <c r="T17" s="555"/>
      <c r="U17" s="555"/>
      <c r="V17" s="556"/>
      <c r="W17" s="557" t="s">
        <v>157</v>
      </c>
      <c r="X17" s="479"/>
      <c r="Y17" s="479"/>
      <c r="Z17" s="479"/>
      <c r="AA17" s="479"/>
      <c r="AB17" s="480"/>
      <c r="AC17" s="442">
        <v>4303</v>
      </c>
      <c r="AD17" s="443"/>
      <c r="AE17" s="443"/>
      <c r="AF17" s="443"/>
      <c r="AG17" s="444"/>
      <c r="AH17" s="442">
        <v>4416</v>
      </c>
      <c r="AI17" s="443"/>
      <c r="AJ17" s="443"/>
      <c r="AK17" s="443"/>
      <c r="AL17" s="445"/>
      <c r="AM17" s="535"/>
      <c r="AN17" s="440"/>
      <c r="AO17" s="440"/>
      <c r="AP17" s="440"/>
      <c r="AQ17" s="440"/>
      <c r="AR17" s="440"/>
      <c r="AS17" s="440"/>
      <c r="AT17" s="441"/>
      <c r="AU17" s="523"/>
      <c r="AV17" s="524"/>
      <c r="AW17" s="524"/>
      <c r="AX17" s="524"/>
      <c r="AY17" s="446" t="s">
        <v>158</v>
      </c>
      <c r="AZ17" s="447"/>
      <c r="BA17" s="447"/>
      <c r="BB17" s="447"/>
      <c r="BC17" s="447"/>
      <c r="BD17" s="447"/>
      <c r="BE17" s="447"/>
      <c r="BF17" s="447"/>
      <c r="BG17" s="447"/>
      <c r="BH17" s="447"/>
      <c r="BI17" s="447"/>
      <c r="BJ17" s="447"/>
      <c r="BK17" s="447"/>
      <c r="BL17" s="447"/>
      <c r="BM17" s="448"/>
      <c r="BN17" s="466">
        <v>2312406</v>
      </c>
      <c r="BO17" s="467"/>
      <c r="BP17" s="467"/>
      <c r="BQ17" s="467"/>
      <c r="BR17" s="467"/>
      <c r="BS17" s="467"/>
      <c r="BT17" s="467"/>
      <c r="BU17" s="468"/>
      <c r="BV17" s="466">
        <v>2320481</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159</v>
      </c>
      <c r="C18" s="529"/>
      <c r="D18" s="529"/>
      <c r="E18" s="530"/>
      <c r="F18" s="530"/>
      <c r="G18" s="530"/>
      <c r="H18" s="530"/>
      <c r="I18" s="530"/>
      <c r="J18" s="530"/>
      <c r="K18" s="530"/>
      <c r="L18" s="531">
        <v>35.6</v>
      </c>
      <c r="M18" s="531"/>
      <c r="N18" s="531"/>
      <c r="O18" s="531"/>
      <c r="P18" s="531"/>
      <c r="Q18" s="531"/>
      <c r="R18" s="532"/>
      <c r="S18" s="532"/>
      <c r="T18" s="532"/>
      <c r="U18" s="532"/>
      <c r="V18" s="533"/>
      <c r="W18" s="547"/>
      <c r="X18" s="548"/>
      <c r="Y18" s="548"/>
      <c r="Z18" s="548"/>
      <c r="AA18" s="548"/>
      <c r="AB18" s="558"/>
      <c r="AC18" s="430">
        <v>61.3</v>
      </c>
      <c r="AD18" s="431"/>
      <c r="AE18" s="431"/>
      <c r="AF18" s="431"/>
      <c r="AG18" s="534"/>
      <c r="AH18" s="430">
        <v>61</v>
      </c>
      <c r="AI18" s="431"/>
      <c r="AJ18" s="431"/>
      <c r="AK18" s="431"/>
      <c r="AL18" s="432"/>
      <c r="AM18" s="535"/>
      <c r="AN18" s="440"/>
      <c r="AO18" s="440"/>
      <c r="AP18" s="440"/>
      <c r="AQ18" s="440"/>
      <c r="AR18" s="440"/>
      <c r="AS18" s="440"/>
      <c r="AT18" s="441"/>
      <c r="AU18" s="523"/>
      <c r="AV18" s="524"/>
      <c r="AW18" s="524"/>
      <c r="AX18" s="524"/>
      <c r="AY18" s="446" t="s">
        <v>160</v>
      </c>
      <c r="AZ18" s="447"/>
      <c r="BA18" s="447"/>
      <c r="BB18" s="447"/>
      <c r="BC18" s="447"/>
      <c r="BD18" s="447"/>
      <c r="BE18" s="447"/>
      <c r="BF18" s="447"/>
      <c r="BG18" s="447"/>
      <c r="BH18" s="447"/>
      <c r="BI18" s="447"/>
      <c r="BJ18" s="447"/>
      <c r="BK18" s="447"/>
      <c r="BL18" s="447"/>
      <c r="BM18" s="448"/>
      <c r="BN18" s="466">
        <v>4578296</v>
      </c>
      <c r="BO18" s="467"/>
      <c r="BP18" s="467"/>
      <c r="BQ18" s="467"/>
      <c r="BR18" s="467"/>
      <c r="BS18" s="467"/>
      <c r="BT18" s="467"/>
      <c r="BU18" s="468"/>
      <c r="BV18" s="466">
        <v>4547426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161</v>
      </c>
      <c r="C19" s="529"/>
      <c r="D19" s="529"/>
      <c r="E19" s="530"/>
      <c r="F19" s="530"/>
      <c r="G19" s="530"/>
      <c r="H19" s="530"/>
      <c r="I19" s="530"/>
      <c r="J19" s="530"/>
      <c r="K19" s="530"/>
      <c r="L19" s="536">
        <v>450</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162</v>
      </c>
      <c r="AZ19" s="447"/>
      <c r="BA19" s="447"/>
      <c r="BB19" s="447"/>
      <c r="BC19" s="447"/>
      <c r="BD19" s="447"/>
      <c r="BE19" s="447"/>
      <c r="BF19" s="447"/>
      <c r="BG19" s="447"/>
      <c r="BH19" s="447"/>
      <c r="BI19" s="447"/>
      <c r="BJ19" s="447"/>
      <c r="BK19" s="447"/>
      <c r="BL19" s="447"/>
      <c r="BM19" s="448"/>
      <c r="BN19" s="466">
        <v>5293592</v>
      </c>
      <c r="BO19" s="467"/>
      <c r="BP19" s="467"/>
      <c r="BQ19" s="467"/>
      <c r="BR19" s="467"/>
      <c r="BS19" s="467"/>
      <c r="BT19" s="467"/>
      <c r="BU19" s="468"/>
      <c r="BV19" s="466">
        <v>5433373</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163</v>
      </c>
      <c r="C20" s="529"/>
      <c r="D20" s="529"/>
      <c r="E20" s="530"/>
      <c r="F20" s="530"/>
      <c r="G20" s="530"/>
      <c r="H20" s="530"/>
      <c r="I20" s="530"/>
      <c r="J20" s="530"/>
      <c r="K20" s="530"/>
      <c r="L20" s="536">
        <v>6393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165</v>
      </c>
      <c r="C22" s="496"/>
      <c r="D22" s="497"/>
      <c r="E22" s="504" t="s">
        <v>1</v>
      </c>
      <c r="F22" s="479"/>
      <c r="G22" s="479"/>
      <c r="H22" s="479"/>
      <c r="I22" s="479"/>
      <c r="J22" s="479"/>
      <c r="K22" s="480"/>
      <c r="L22" s="504" t="s">
        <v>166</v>
      </c>
      <c r="M22" s="479"/>
      <c r="N22" s="479"/>
      <c r="O22" s="479"/>
      <c r="P22" s="480"/>
      <c r="Q22" s="489" t="s">
        <v>167</v>
      </c>
      <c r="R22" s="490"/>
      <c r="S22" s="490"/>
      <c r="T22" s="490"/>
      <c r="U22" s="490"/>
      <c r="V22" s="505"/>
      <c r="W22" s="507" t="s">
        <v>168</v>
      </c>
      <c r="X22" s="496"/>
      <c r="Y22" s="497"/>
      <c r="Z22" s="504" t="s">
        <v>1</v>
      </c>
      <c r="AA22" s="479"/>
      <c r="AB22" s="479"/>
      <c r="AC22" s="479"/>
      <c r="AD22" s="479"/>
      <c r="AE22" s="479"/>
      <c r="AF22" s="479"/>
      <c r="AG22" s="480"/>
      <c r="AH22" s="478" t="s">
        <v>169</v>
      </c>
      <c r="AI22" s="479"/>
      <c r="AJ22" s="479"/>
      <c r="AK22" s="479"/>
      <c r="AL22" s="480"/>
      <c r="AM22" s="478" t="s">
        <v>170</v>
      </c>
      <c r="AN22" s="484"/>
      <c r="AO22" s="484"/>
      <c r="AP22" s="484"/>
      <c r="AQ22" s="484"/>
      <c r="AR22" s="485"/>
      <c r="AS22" s="489" t="s">
        <v>167</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171</v>
      </c>
      <c r="AZ23" s="459"/>
      <c r="BA23" s="459"/>
      <c r="BB23" s="459"/>
      <c r="BC23" s="459"/>
      <c r="BD23" s="459"/>
      <c r="BE23" s="459"/>
      <c r="BF23" s="459"/>
      <c r="BG23" s="459"/>
      <c r="BH23" s="459"/>
      <c r="BI23" s="459"/>
      <c r="BJ23" s="459"/>
      <c r="BK23" s="459"/>
      <c r="BL23" s="459"/>
      <c r="BM23" s="460"/>
      <c r="BN23" s="466">
        <v>7420889</v>
      </c>
      <c r="BO23" s="467"/>
      <c r="BP23" s="467"/>
      <c r="BQ23" s="467"/>
      <c r="BR23" s="467"/>
      <c r="BS23" s="467"/>
      <c r="BT23" s="467"/>
      <c r="BU23" s="468"/>
      <c r="BV23" s="466">
        <v>7434842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172</v>
      </c>
      <c r="F24" s="440"/>
      <c r="G24" s="440"/>
      <c r="H24" s="440"/>
      <c r="I24" s="440"/>
      <c r="J24" s="440"/>
      <c r="K24" s="441"/>
      <c r="L24" s="442">
        <v>1</v>
      </c>
      <c r="M24" s="443"/>
      <c r="N24" s="443"/>
      <c r="O24" s="443"/>
      <c r="P24" s="444"/>
      <c r="Q24" s="442">
        <v>6980</v>
      </c>
      <c r="R24" s="443"/>
      <c r="S24" s="443"/>
      <c r="T24" s="443"/>
      <c r="U24" s="443"/>
      <c r="V24" s="444"/>
      <c r="W24" s="508"/>
      <c r="X24" s="499"/>
      <c r="Y24" s="500"/>
      <c r="Z24" s="439" t="s">
        <v>173</v>
      </c>
      <c r="AA24" s="440"/>
      <c r="AB24" s="440"/>
      <c r="AC24" s="440"/>
      <c r="AD24" s="440"/>
      <c r="AE24" s="440"/>
      <c r="AF24" s="440"/>
      <c r="AG24" s="441"/>
      <c r="AH24" s="442">
        <v>111</v>
      </c>
      <c r="AI24" s="443"/>
      <c r="AJ24" s="443"/>
      <c r="AK24" s="443"/>
      <c r="AL24" s="444"/>
      <c r="AM24" s="442">
        <v>337884</v>
      </c>
      <c r="AN24" s="443"/>
      <c r="AO24" s="443"/>
      <c r="AP24" s="443"/>
      <c r="AQ24" s="443"/>
      <c r="AR24" s="444"/>
      <c r="AS24" s="442">
        <v>3044</v>
      </c>
      <c r="AT24" s="443"/>
      <c r="AU24" s="443"/>
      <c r="AV24" s="443"/>
      <c r="AW24" s="443"/>
      <c r="AX24" s="445"/>
      <c r="AY24" s="433" t="s">
        <v>174</v>
      </c>
      <c r="AZ24" s="434"/>
      <c r="BA24" s="434"/>
      <c r="BB24" s="434"/>
      <c r="BC24" s="434"/>
      <c r="BD24" s="434"/>
      <c r="BE24" s="434"/>
      <c r="BF24" s="434"/>
      <c r="BG24" s="434"/>
      <c r="BH24" s="434"/>
      <c r="BI24" s="434"/>
      <c r="BJ24" s="434"/>
      <c r="BK24" s="434"/>
      <c r="BL24" s="434"/>
      <c r="BM24" s="435"/>
      <c r="BN24" s="466">
        <v>7126687</v>
      </c>
      <c r="BO24" s="467"/>
      <c r="BP24" s="467"/>
      <c r="BQ24" s="467"/>
      <c r="BR24" s="467"/>
      <c r="BS24" s="467"/>
      <c r="BT24" s="467"/>
      <c r="BU24" s="468"/>
      <c r="BV24" s="466">
        <v>7085628</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175</v>
      </c>
      <c r="F25" s="440"/>
      <c r="G25" s="440"/>
      <c r="H25" s="440"/>
      <c r="I25" s="440"/>
      <c r="J25" s="440"/>
      <c r="K25" s="441"/>
      <c r="L25" s="442">
        <v>1</v>
      </c>
      <c r="M25" s="443"/>
      <c r="N25" s="443"/>
      <c r="O25" s="443"/>
      <c r="P25" s="444"/>
      <c r="Q25" s="442">
        <v>6100</v>
      </c>
      <c r="R25" s="443"/>
      <c r="S25" s="443"/>
      <c r="T25" s="443"/>
      <c r="U25" s="443"/>
      <c r="V25" s="444"/>
      <c r="W25" s="508"/>
      <c r="X25" s="499"/>
      <c r="Y25" s="500"/>
      <c r="Z25" s="439" t="s">
        <v>176</v>
      </c>
      <c r="AA25" s="440"/>
      <c r="AB25" s="440"/>
      <c r="AC25" s="440"/>
      <c r="AD25" s="440"/>
      <c r="AE25" s="440"/>
      <c r="AF25" s="440"/>
      <c r="AG25" s="441"/>
      <c r="AH25" s="442" t="s">
        <v>129</v>
      </c>
      <c r="AI25" s="443"/>
      <c r="AJ25" s="443"/>
      <c r="AK25" s="443"/>
      <c r="AL25" s="444"/>
      <c r="AM25" s="442" t="s">
        <v>147</v>
      </c>
      <c r="AN25" s="443"/>
      <c r="AO25" s="443"/>
      <c r="AP25" s="443"/>
      <c r="AQ25" s="443"/>
      <c r="AR25" s="444"/>
      <c r="AS25" s="442" t="s">
        <v>177</v>
      </c>
      <c r="AT25" s="443"/>
      <c r="AU25" s="443"/>
      <c r="AV25" s="443"/>
      <c r="AW25" s="443"/>
      <c r="AX25" s="445"/>
      <c r="AY25" s="458" t="s">
        <v>178</v>
      </c>
      <c r="AZ25" s="459"/>
      <c r="BA25" s="459"/>
      <c r="BB25" s="459"/>
      <c r="BC25" s="459"/>
      <c r="BD25" s="459"/>
      <c r="BE25" s="459"/>
      <c r="BF25" s="459"/>
      <c r="BG25" s="459"/>
      <c r="BH25" s="459"/>
      <c r="BI25" s="459"/>
      <c r="BJ25" s="459"/>
      <c r="BK25" s="459"/>
      <c r="BL25" s="459"/>
      <c r="BM25" s="460"/>
      <c r="BN25" s="461">
        <v>470188</v>
      </c>
      <c r="BO25" s="462"/>
      <c r="BP25" s="462"/>
      <c r="BQ25" s="462"/>
      <c r="BR25" s="462"/>
      <c r="BS25" s="462"/>
      <c r="BT25" s="462"/>
      <c r="BU25" s="463"/>
      <c r="BV25" s="461">
        <v>335009</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179</v>
      </c>
      <c r="F26" s="440"/>
      <c r="G26" s="440"/>
      <c r="H26" s="440"/>
      <c r="I26" s="440"/>
      <c r="J26" s="440"/>
      <c r="K26" s="441"/>
      <c r="L26" s="442">
        <v>1</v>
      </c>
      <c r="M26" s="443"/>
      <c r="N26" s="443"/>
      <c r="O26" s="443"/>
      <c r="P26" s="444"/>
      <c r="Q26" s="442">
        <v>5580</v>
      </c>
      <c r="R26" s="443"/>
      <c r="S26" s="443"/>
      <c r="T26" s="443"/>
      <c r="U26" s="443"/>
      <c r="V26" s="444"/>
      <c r="W26" s="508"/>
      <c r="X26" s="499"/>
      <c r="Y26" s="500"/>
      <c r="Z26" s="439" t="s">
        <v>180</v>
      </c>
      <c r="AA26" s="521"/>
      <c r="AB26" s="521"/>
      <c r="AC26" s="521"/>
      <c r="AD26" s="521"/>
      <c r="AE26" s="521"/>
      <c r="AF26" s="521"/>
      <c r="AG26" s="522"/>
      <c r="AH26" s="442">
        <v>1</v>
      </c>
      <c r="AI26" s="443"/>
      <c r="AJ26" s="443"/>
      <c r="AK26" s="443"/>
      <c r="AL26" s="444"/>
      <c r="AM26" s="442" t="s">
        <v>181</v>
      </c>
      <c r="AN26" s="443"/>
      <c r="AO26" s="443"/>
      <c r="AP26" s="443"/>
      <c r="AQ26" s="443"/>
      <c r="AR26" s="444"/>
      <c r="AS26" s="442" t="s">
        <v>181</v>
      </c>
      <c r="AT26" s="443"/>
      <c r="AU26" s="443"/>
      <c r="AV26" s="443"/>
      <c r="AW26" s="443"/>
      <c r="AX26" s="445"/>
      <c r="AY26" s="475" t="s">
        <v>182</v>
      </c>
      <c r="AZ26" s="476"/>
      <c r="BA26" s="476"/>
      <c r="BB26" s="476"/>
      <c r="BC26" s="476"/>
      <c r="BD26" s="476"/>
      <c r="BE26" s="476"/>
      <c r="BF26" s="476"/>
      <c r="BG26" s="476"/>
      <c r="BH26" s="476"/>
      <c r="BI26" s="476"/>
      <c r="BJ26" s="476"/>
      <c r="BK26" s="476"/>
      <c r="BL26" s="476"/>
      <c r="BM26" s="477"/>
      <c r="BN26" s="466" t="s">
        <v>138</v>
      </c>
      <c r="BO26" s="467"/>
      <c r="BP26" s="467"/>
      <c r="BQ26" s="467"/>
      <c r="BR26" s="467"/>
      <c r="BS26" s="467"/>
      <c r="BT26" s="467"/>
      <c r="BU26" s="468"/>
      <c r="BV26" s="466" t="s">
        <v>129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183</v>
      </c>
      <c r="F27" s="440"/>
      <c r="G27" s="440"/>
      <c r="H27" s="440"/>
      <c r="I27" s="440"/>
      <c r="J27" s="440"/>
      <c r="K27" s="441"/>
      <c r="L27" s="442">
        <v>1</v>
      </c>
      <c r="M27" s="443"/>
      <c r="N27" s="443"/>
      <c r="O27" s="443"/>
      <c r="P27" s="444"/>
      <c r="Q27" s="442">
        <v>3080</v>
      </c>
      <c r="R27" s="443"/>
      <c r="S27" s="443"/>
      <c r="T27" s="443"/>
      <c r="U27" s="443"/>
      <c r="V27" s="444"/>
      <c r="W27" s="508"/>
      <c r="X27" s="499"/>
      <c r="Y27" s="500"/>
      <c r="Z27" s="439" t="s">
        <v>184</v>
      </c>
      <c r="AA27" s="440"/>
      <c r="AB27" s="440"/>
      <c r="AC27" s="440"/>
      <c r="AD27" s="440"/>
      <c r="AE27" s="440"/>
      <c r="AF27" s="440"/>
      <c r="AG27" s="441"/>
      <c r="AH27" s="442">
        <v>1</v>
      </c>
      <c r="AI27" s="443"/>
      <c r="AJ27" s="443"/>
      <c r="AK27" s="443"/>
      <c r="AL27" s="444"/>
      <c r="AM27" s="442" t="s">
        <v>185</v>
      </c>
      <c r="AN27" s="443"/>
      <c r="AO27" s="443"/>
      <c r="AP27" s="443"/>
      <c r="AQ27" s="443"/>
      <c r="AR27" s="444"/>
      <c r="AS27" s="442" t="s">
        <v>186</v>
      </c>
      <c r="AT27" s="443"/>
      <c r="AU27" s="443"/>
      <c r="AV27" s="443"/>
      <c r="AW27" s="443"/>
      <c r="AX27" s="445"/>
      <c r="AY27" s="472" t="s">
        <v>187</v>
      </c>
      <c r="AZ27" s="473"/>
      <c r="BA27" s="473"/>
      <c r="BB27" s="473"/>
      <c r="BC27" s="473"/>
      <c r="BD27" s="473"/>
      <c r="BE27" s="473"/>
      <c r="BF27" s="473"/>
      <c r="BG27" s="473"/>
      <c r="BH27" s="473"/>
      <c r="BI27" s="473"/>
      <c r="BJ27" s="473"/>
      <c r="BK27" s="473"/>
      <c r="BL27" s="473"/>
      <c r="BM27" s="474"/>
      <c r="BN27" s="469">
        <v>798</v>
      </c>
      <c r="BO27" s="470"/>
      <c r="BP27" s="470"/>
      <c r="BQ27" s="470"/>
      <c r="BR27" s="470"/>
      <c r="BS27" s="470"/>
      <c r="BT27" s="470"/>
      <c r="BU27" s="471"/>
      <c r="BV27" s="469">
        <v>798</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188</v>
      </c>
      <c r="F28" s="440"/>
      <c r="G28" s="440"/>
      <c r="H28" s="440"/>
      <c r="I28" s="440"/>
      <c r="J28" s="440"/>
      <c r="K28" s="441"/>
      <c r="L28" s="442">
        <v>1</v>
      </c>
      <c r="M28" s="443"/>
      <c r="N28" s="443"/>
      <c r="O28" s="443"/>
      <c r="P28" s="444"/>
      <c r="Q28" s="442">
        <v>2580</v>
      </c>
      <c r="R28" s="443"/>
      <c r="S28" s="443"/>
      <c r="T28" s="443"/>
      <c r="U28" s="443"/>
      <c r="V28" s="444"/>
      <c r="W28" s="508"/>
      <c r="X28" s="499"/>
      <c r="Y28" s="500"/>
      <c r="Z28" s="439" t="s">
        <v>189</v>
      </c>
      <c r="AA28" s="440"/>
      <c r="AB28" s="440"/>
      <c r="AC28" s="440"/>
      <c r="AD28" s="440"/>
      <c r="AE28" s="440"/>
      <c r="AF28" s="440"/>
      <c r="AG28" s="441"/>
      <c r="AH28" s="442" t="s">
        <v>129</v>
      </c>
      <c r="AI28" s="443"/>
      <c r="AJ28" s="443"/>
      <c r="AK28" s="443"/>
      <c r="AL28" s="444"/>
      <c r="AM28" s="442" t="s">
        <v>177</v>
      </c>
      <c r="AN28" s="443"/>
      <c r="AO28" s="443"/>
      <c r="AP28" s="443"/>
      <c r="AQ28" s="443"/>
      <c r="AR28" s="444"/>
      <c r="AS28" s="442" t="s">
        <v>137</v>
      </c>
      <c r="AT28" s="443"/>
      <c r="AU28" s="443"/>
      <c r="AV28" s="443"/>
      <c r="AW28" s="443"/>
      <c r="AX28" s="445"/>
      <c r="AY28" s="449" t="s">
        <v>190</v>
      </c>
      <c r="AZ28" s="450"/>
      <c r="BA28" s="450"/>
      <c r="BB28" s="451"/>
      <c r="BC28" s="458" t="s">
        <v>48</v>
      </c>
      <c r="BD28" s="459"/>
      <c r="BE28" s="459"/>
      <c r="BF28" s="459"/>
      <c r="BG28" s="459"/>
      <c r="BH28" s="459"/>
      <c r="BI28" s="459"/>
      <c r="BJ28" s="459"/>
      <c r="BK28" s="459"/>
      <c r="BL28" s="459"/>
      <c r="BM28" s="460"/>
      <c r="BN28" s="461">
        <v>1008911</v>
      </c>
      <c r="BO28" s="462"/>
      <c r="BP28" s="462"/>
      <c r="BQ28" s="462"/>
      <c r="BR28" s="462"/>
      <c r="BS28" s="462"/>
      <c r="BT28" s="462"/>
      <c r="BU28" s="463"/>
      <c r="BV28" s="461">
        <v>1108100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191</v>
      </c>
      <c r="F29" s="440"/>
      <c r="G29" s="440"/>
      <c r="H29" s="440"/>
      <c r="I29" s="440"/>
      <c r="J29" s="440"/>
      <c r="K29" s="441"/>
      <c r="L29" s="442">
        <v>11</v>
      </c>
      <c r="M29" s="443"/>
      <c r="N29" s="443"/>
      <c r="O29" s="443"/>
      <c r="P29" s="444"/>
      <c r="Q29" s="442">
        <v>2430</v>
      </c>
      <c r="R29" s="443"/>
      <c r="S29" s="443"/>
      <c r="T29" s="443"/>
      <c r="U29" s="443"/>
      <c r="V29" s="444"/>
      <c r="W29" s="509"/>
      <c r="X29" s="510"/>
      <c r="Y29" s="511"/>
      <c r="Z29" s="439" t="s">
        <v>192</v>
      </c>
      <c r="AA29" s="440"/>
      <c r="AB29" s="440"/>
      <c r="AC29" s="440"/>
      <c r="AD29" s="440"/>
      <c r="AE29" s="440"/>
      <c r="AF29" s="440"/>
      <c r="AG29" s="441"/>
      <c r="AH29" s="442">
        <v>112</v>
      </c>
      <c r="AI29" s="443"/>
      <c r="AJ29" s="443"/>
      <c r="AK29" s="443"/>
      <c r="AL29" s="444"/>
      <c r="AM29" s="442">
        <v>341904</v>
      </c>
      <c r="AN29" s="443"/>
      <c r="AO29" s="443"/>
      <c r="AP29" s="443"/>
      <c r="AQ29" s="443"/>
      <c r="AR29" s="444"/>
      <c r="AS29" s="442">
        <v>3053</v>
      </c>
      <c r="AT29" s="443"/>
      <c r="AU29" s="443"/>
      <c r="AV29" s="443"/>
      <c r="AW29" s="443"/>
      <c r="AX29" s="445"/>
      <c r="AY29" s="452"/>
      <c r="AZ29" s="453"/>
      <c r="BA29" s="453"/>
      <c r="BB29" s="454"/>
      <c r="BC29" s="446" t="s">
        <v>193</v>
      </c>
      <c r="BD29" s="447"/>
      <c r="BE29" s="447"/>
      <c r="BF29" s="447"/>
      <c r="BG29" s="447"/>
      <c r="BH29" s="447"/>
      <c r="BI29" s="447"/>
      <c r="BJ29" s="447"/>
      <c r="BK29" s="447"/>
      <c r="BL29" s="447"/>
      <c r="BM29" s="448"/>
      <c r="BN29" s="466">
        <v>458170</v>
      </c>
      <c r="BO29" s="467"/>
      <c r="BP29" s="467"/>
      <c r="BQ29" s="467"/>
      <c r="BR29" s="467"/>
      <c r="BS29" s="467"/>
      <c r="BT29" s="467"/>
      <c r="BU29" s="468"/>
      <c r="BV29" s="466">
        <v>536483</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194</v>
      </c>
      <c r="X30" s="519"/>
      <c r="Y30" s="519"/>
      <c r="Z30" s="519"/>
      <c r="AA30" s="519"/>
      <c r="AB30" s="519"/>
      <c r="AC30" s="519"/>
      <c r="AD30" s="519"/>
      <c r="AE30" s="519"/>
      <c r="AF30" s="519"/>
      <c r="AG30" s="520"/>
      <c r="AH30" s="430">
        <v>94.6</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5360168</v>
      </c>
      <c r="BO30" s="470"/>
      <c r="BP30" s="470"/>
      <c r="BQ30" s="470"/>
      <c r="BR30" s="470"/>
      <c r="BS30" s="470"/>
      <c r="BT30" s="470"/>
      <c r="BU30" s="471"/>
      <c r="BV30" s="469">
        <v>5214079</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195</v>
      </c>
      <c r="D32" s="214"/>
      <c r="E32" s="214"/>
      <c r="F32" s="211"/>
      <c r="G32" s="211"/>
      <c r="H32" s="211"/>
      <c r="I32" s="211"/>
      <c r="J32" s="211"/>
      <c r="K32" s="211"/>
      <c r="L32" s="211"/>
      <c r="M32" s="211"/>
      <c r="N32" s="211"/>
      <c r="O32" s="211"/>
      <c r="P32" s="211"/>
      <c r="Q32" s="211"/>
      <c r="R32" s="211"/>
      <c r="S32" s="211"/>
      <c r="T32" s="211"/>
      <c r="U32" s="211" t="s">
        <v>196</v>
      </c>
      <c r="V32" s="211"/>
      <c r="W32" s="211"/>
      <c r="X32" s="211"/>
      <c r="Y32" s="211"/>
      <c r="Z32" s="211"/>
      <c r="AA32" s="211"/>
      <c r="AB32" s="211"/>
      <c r="AC32" s="211"/>
      <c r="AD32" s="211"/>
      <c r="AE32" s="211"/>
      <c r="AF32" s="211"/>
      <c r="AG32" s="211"/>
      <c r="AH32" s="211"/>
      <c r="AI32" s="211"/>
      <c r="AJ32" s="211"/>
      <c r="AK32" s="211"/>
      <c r="AL32" s="211"/>
      <c r="AM32" s="215" t="s">
        <v>197</v>
      </c>
      <c r="AN32" s="211"/>
      <c r="AO32" s="211"/>
      <c r="AP32" s="211"/>
      <c r="AQ32" s="211"/>
      <c r="AR32" s="211"/>
      <c r="AS32" s="215"/>
      <c r="AT32" s="215"/>
      <c r="AU32" s="215"/>
      <c r="AV32" s="215"/>
      <c r="AW32" s="215"/>
      <c r="AX32" s="215"/>
      <c r="AY32" s="215"/>
      <c r="AZ32" s="215"/>
      <c r="BA32" s="215"/>
      <c r="BB32" s="211"/>
      <c r="BC32" s="215"/>
      <c r="BD32" s="211"/>
      <c r="BE32" s="215" t="s">
        <v>198</v>
      </c>
      <c r="BF32" s="211"/>
      <c r="BG32" s="211"/>
      <c r="BH32" s="211"/>
      <c r="BI32" s="211"/>
      <c r="BJ32" s="215"/>
      <c r="BK32" s="215"/>
      <c r="BL32" s="215"/>
      <c r="BM32" s="215"/>
      <c r="BN32" s="215"/>
      <c r="BO32" s="215"/>
      <c r="BP32" s="215"/>
      <c r="BQ32" s="215"/>
      <c r="BR32" s="211"/>
      <c r="BS32" s="211"/>
      <c r="BT32" s="211"/>
      <c r="BU32" s="211"/>
      <c r="BV32" s="211"/>
      <c r="BW32" s="211" t="s">
        <v>199</v>
      </c>
      <c r="BX32" s="211"/>
      <c r="BY32" s="211"/>
      <c r="BZ32" s="211"/>
      <c r="CA32" s="211"/>
      <c r="CB32" s="215"/>
      <c r="CC32" s="215"/>
      <c r="CD32" s="215"/>
      <c r="CE32" s="215"/>
      <c r="CF32" s="215"/>
      <c r="CG32" s="215"/>
      <c r="CH32" s="215"/>
      <c r="CI32" s="215"/>
      <c r="CJ32" s="215"/>
      <c r="CK32" s="215"/>
      <c r="CL32" s="215"/>
      <c r="CM32" s="215"/>
      <c r="CN32" s="215"/>
      <c r="CO32" s="215" t="s">
        <v>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201</v>
      </c>
      <c r="D33" s="429"/>
      <c r="E33" s="428" t="s">
        <v>202</v>
      </c>
      <c r="F33" s="428"/>
      <c r="G33" s="428"/>
      <c r="H33" s="428"/>
      <c r="I33" s="428"/>
      <c r="J33" s="428"/>
      <c r="K33" s="428"/>
      <c r="L33" s="428"/>
      <c r="M33" s="428"/>
      <c r="N33" s="428"/>
      <c r="O33" s="428"/>
      <c r="P33" s="428"/>
      <c r="Q33" s="428"/>
      <c r="R33" s="428"/>
      <c r="S33" s="428"/>
      <c r="T33" s="216"/>
      <c r="U33" s="429" t="s">
        <v>203</v>
      </c>
      <c r="V33" s="429"/>
      <c r="W33" s="428" t="s">
        <v>204</v>
      </c>
      <c r="X33" s="428"/>
      <c r="Y33" s="428"/>
      <c r="Z33" s="428"/>
      <c r="AA33" s="428"/>
      <c r="AB33" s="428"/>
      <c r="AC33" s="428"/>
      <c r="AD33" s="428"/>
      <c r="AE33" s="428"/>
      <c r="AF33" s="428"/>
      <c r="AG33" s="428"/>
      <c r="AH33" s="428"/>
      <c r="AI33" s="428"/>
      <c r="AJ33" s="428"/>
      <c r="AK33" s="428"/>
      <c r="AL33" s="216"/>
      <c r="AM33" s="429" t="s">
        <v>201</v>
      </c>
      <c r="AN33" s="429"/>
      <c r="AO33" s="428" t="s">
        <v>204</v>
      </c>
      <c r="AP33" s="428"/>
      <c r="AQ33" s="428"/>
      <c r="AR33" s="428"/>
      <c r="AS33" s="428"/>
      <c r="AT33" s="428"/>
      <c r="AU33" s="428"/>
      <c r="AV33" s="428"/>
      <c r="AW33" s="428"/>
      <c r="AX33" s="428"/>
      <c r="AY33" s="428"/>
      <c r="AZ33" s="428"/>
      <c r="BA33" s="428"/>
      <c r="BB33" s="428"/>
      <c r="BC33" s="428"/>
      <c r="BD33" s="217"/>
      <c r="BE33" s="428" t="s">
        <v>205</v>
      </c>
      <c r="BF33" s="428"/>
      <c r="BG33" s="428" t="s">
        <v>206</v>
      </c>
      <c r="BH33" s="428"/>
      <c r="BI33" s="428"/>
      <c r="BJ33" s="428"/>
      <c r="BK33" s="428"/>
      <c r="BL33" s="428"/>
      <c r="BM33" s="428"/>
      <c r="BN33" s="428"/>
      <c r="BO33" s="428"/>
      <c r="BP33" s="428"/>
      <c r="BQ33" s="428"/>
      <c r="BR33" s="428"/>
      <c r="BS33" s="428"/>
      <c r="BT33" s="428"/>
      <c r="BU33" s="428"/>
      <c r="BV33" s="217"/>
      <c r="BW33" s="429" t="s">
        <v>205</v>
      </c>
      <c r="BX33" s="429"/>
      <c r="BY33" s="428" t="s">
        <v>207</v>
      </c>
      <c r="BZ33" s="428"/>
      <c r="CA33" s="428"/>
      <c r="CB33" s="428"/>
      <c r="CC33" s="428"/>
      <c r="CD33" s="428"/>
      <c r="CE33" s="428"/>
      <c r="CF33" s="428"/>
      <c r="CG33" s="428"/>
      <c r="CH33" s="428"/>
      <c r="CI33" s="428"/>
      <c r="CJ33" s="428"/>
      <c r="CK33" s="428"/>
      <c r="CL33" s="428"/>
      <c r="CM33" s="428"/>
      <c r="CN33" s="216"/>
      <c r="CO33" s="429" t="s">
        <v>208</v>
      </c>
      <c r="CP33" s="429"/>
      <c r="CQ33" s="428" t="s">
        <v>209</v>
      </c>
      <c r="CR33" s="428"/>
      <c r="CS33" s="428"/>
      <c r="CT33" s="428"/>
      <c r="CU33" s="428"/>
      <c r="CV33" s="428"/>
      <c r="CW33" s="428"/>
      <c r="CX33" s="428"/>
      <c r="CY33" s="428"/>
      <c r="CZ33" s="428"/>
      <c r="DA33" s="428"/>
      <c r="DB33" s="428"/>
      <c r="DC33" s="428"/>
      <c r="DD33" s="428"/>
      <c r="DE33" s="428"/>
      <c r="DF33" s="216"/>
      <c r="DG33" s="427" t="s">
        <v>210</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6</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IF('各会計、関係団体の財政状況及び健全化判断比率'!B30="","",'各会計、関係団体の財政状況及び健全化判断比率'!B30)</f>
        <v>鞍手町水道事業会計</v>
      </c>
      <c r="AP34" s="424"/>
      <c r="AQ34" s="424"/>
      <c r="AR34" s="424"/>
      <c r="AS34" s="424"/>
      <c r="AT34" s="424"/>
      <c r="AU34" s="424"/>
      <c r="AV34" s="424"/>
      <c r="AW34" s="424"/>
      <c r="AX34" s="424"/>
      <c r="AY34" s="424"/>
      <c r="AZ34" s="424"/>
      <c r="BA34" s="424"/>
      <c r="BB34" s="424"/>
      <c r="BC34" s="424"/>
      <c r="BD34" s="214"/>
      <c r="BE34" s="425">
        <f>IF(BG34="","",MAX(C34:D43,U34:V43,AM34:AN43)+1)</f>
        <v>9</v>
      </c>
      <c r="BF34" s="425"/>
      <c r="BG34" s="424" t="str">
        <f>IF('各会計、関係団体の財政状況及び健全化判断比率'!B31="","",'各会計、関係団体の財政状況及び健全化判断比率'!B31)</f>
        <v>鞍手町流域関連公共下水道事業特別会計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福岡県後期高齢者医療広域連合(一般会計)</v>
      </c>
      <c r="BZ34" s="424"/>
      <c r="CA34" s="424"/>
      <c r="CB34" s="424"/>
      <c r="CC34" s="424"/>
      <c r="CD34" s="424"/>
      <c r="CE34" s="424"/>
      <c r="CF34" s="424"/>
      <c r="CG34" s="424"/>
      <c r="CH34" s="424"/>
      <c r="CI34" s="424"/>
      <c r="CJ34" s="424"/>
      <c r="CK34" s="424"/>
      <c r="CL34" s="424"/>
      <c r="CM34" s="424"/>
      <c r="CN34" s="214"/>
      <c r="CO34" s="425">
        <f>IF(CQ34="","",MAX(C34:D43,U34:V43,AM34:AN43,BE34:BF43,BW34:BX43)+1)</f>
        <v>20</v>
      </c>
      <c r="CP34" s="425"/>
      <c r="CQ34" s="424" t="str">
        <f>IF('各会計、関係団体の財政状況及び健全化判断比率'!BS7="","",'各会計、関係団体の財政状況及び健全化判断比率'!BS7)</f>
        <v>くらて病院</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v>
      </c>
      <c r="DH34" s="426"/>
      <c r="DI34" s="218"/>
      <c r="DJ34" s="186"/>
      <c r="DK34" s="186"/>
      <c r="DL34" s="186"/>
      <c r="DM34" s="186"/>
      <c r="DN34" s="186"/>
      <c r="DO34" s="186"/>
    </row>
    <row r="35" spans="1:119" ht="32.25" customHeight="1">
      <c r="A35" s="187"/>
      <c r="B35" s="213"/>
      <c r="C35" s="425">
        <f>IF(E35="","",C34+1)</f>
        <v>2</v>
      </c>
      <c r="D35" s="425"/>
      <c r="E35" s="424" t="str">
        <f>IF('各会計、関係団体の財政状況及び健全化判断比率'!B8="","",'各会計、関係団体の財政状況及び健全化判断比率'!B8)</f>
        <v>住宅新築資金等特別会計</v>
      </c>
      <c r="F35" s="424"/>
      <c r="G35" s="424"/>
      <c r="H35" s="424"/>
      <c r="I35" s="424"/>
      <c r="J35" s="424"/>
      <c r="K35" s="424"/>
      <c r="L35" s="424"/>
      <c r="M35" s="424"/>
      <c r="N35" s="424"/>
      <c r="O35" s="424"/>
      <c r="P35" s="424"/>
      <c r="Q35" s="424"/>
      <c r="R35" s="424"/>
      <c r="S35" s="424"/>
      <c r="T35" s="214"/>
      <c r="U35" s="425">
        <f>IF(W35="","",U34+1)</f>
        <v>7</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福岡県後期高齢者医療広域連合（後期高齢者医療特別会計)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f>IF(E36="","",C35+1)</f>
        <v>3</v>
      </c>
      <c r="D36" s="425"/>
      <c r="E36" s="424" t="str">
        <f>IF('各会計、関係団体の財政状況及び健全化判断比率'!B9="","",'各会計、関係団体の財政状況及び健全化判断比率'!B9)</f>
        <v>鞍手町かんがい施設維持管理運営費特別会計</v>
      </c>
      <c r="F36" s="424"/>
      <c r="G36" s="424"/>
      <c r="H36" s="424"/>
      <c r="I36" s="424"/>
      <c r="J36" s="424"/>
      <c r="K36" s="424"/>
      <c r="L36" s="424"/>
      <c r="M36" s="424"/>
      <c r="N36" s="424"/>
      <c r="O36" s="424"/>
      <c r="P36" s="424"/>
      <c r="Q36" s="424"/>
      <c r="R36" s="424"/>
      <c r="S36" s="424"/>
      <c r="T36" s="214"/>
      <c r="U36" s="425" t="str">
        <f t="shared" ref="U36:U43" si="4">IF(W36="","",U35+1)</f>
        <v/>
      </c>
      <c r="V36" s="425"/>
      <c r="W36" s="424"/>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福岡県介護保険広域連合(一般会計)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f>IF(E37="","",C36+1)</f>
        <v>4</v>
      </c>
      <c r="D37" s="425"/>
      <c r="E37" s="424" t="str">
        <f>IF('各会計、関係団体の財政状況及び健全化判断比率'!B10="","",'各会計、関係団体の財政状況及び健全化判断比率'!B10)</f>
        <v>鞍手町谷山池パイプライン水利施設維持管理運営費特別会計</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福岡県介護保険広域連合(介護保険事業特別会計)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f t="shared" ref="C38:C43" si="5">IF(E38="","",C37+1)</f>
        <v>5</v>
      </c>
      <c r="D38" s="425"/>
      <c r="E38" s="424" t="str">
        <f>IF('各会計、関係団体の財政状況及び健全化判断比率'!B11="","",'各会計、関係団体の財政状況及び健全化判断比率'!B11)</f>
        <v>地方独立行政法人くらて病院貸付金等特別会計</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14</v>
      </c>
      <c r="BX38" s="425"/>
      <c r="BY38" s="424" t="str">
        <f>IF('各会計、関係団体の財政状況及び健全化判断比率'!B72="","",'各会計、関係団体の財政状況及び健全化判断比率'!B72)</f>
        <v>福岡県自治振興組合(一般会計)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15</v>
      </c>
      <c r="BX39" s="425"/>
      <c r="BY39" s="424" t="str">
        <f>IF('各会計、関係団体の財政状況及び健全化判断比率'!B73="","",'各会計、関係団体の財政状況及び健全化判断比率'!B73)</f>
        <v>福岡県自治振興組合(公文書館事業特別会計)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16</v>
      </c>
      <c r="BX40" s="425"/>
      <c r="BY40" s="424" t="str">
        <f>IF('各会計、関係団体の財政状況及び健全化判断比率'!B74="","",'各会計、関係団体の財政状況及び健全化判断比率'!B74)</f>
        <v>福岡県自治会館管理組合(一般会計)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17</v>
      </c>
      <c r="BX41" s="425"/>
      <c r="BY41" s="424" t="str">
        <f>IF('各会計、関係団体の財政状況及び健全化判断比率'!B75="","",'各会計、関係団体の財政状況及び健全化判断比率'!B75)</f>
        <v>直方・鞍手広域市町村圏事務組合(一般会計)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18</v>
      </c>
      <c r="BX42" s="425"/>
      <c r="BY42" s="424" t="str">
        <f>IF('各会計、関係団体の財政状況及び健全化判断比率'!B76="","",'各会計、関係団体の財政状況及び健全化判断比率'!B76)</f>
        <v>直方・鞍手広域市町村圏事務組合(休日等急患センター事業特別会計)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19</v>
      </c>
      <c r="BX43" s="425"/>
      <c r="BY43" s="424" t="str">
        <f>IF('各会計、関係団体の財政状況及び健全化判断比率'!B77="","",'各会計、関係団体の財政状況及び健全化判断比率'!B77)</f>
        <v>直方・鞍手広域市町村圏事務組合(消防事業特別会計)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211</v>
      </c>
      <c r="C46" s="186"/>
      <c r="D46" s="186"/>
      <c r="E46" s="186" t="s">
        <v>212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215</v>
      </c>
    </row>
    <row r="50" spans="5:5">
      <c r="E50" s="188" t="s">
        <v>216</v>
      </c>
    </row>
    <row r="51" spans="5:5">
      <c r="E51" s="188" t="s">
        <v>217</v>
      </c>
    </row>
    <row r="52" spans="5:5">
      <c r="E52" s="188" t="s">
        <v>218</v>
      </c>
    </row>
    <row r="53" spans="5:5"/>
    <row r="54" spans="5:5"/>
    <row r="55" spans="5:5"/>
    <row r="56" spans="5:5"/>
  </sheetData>
  <sheetProtection algorithmName="SHA-512" hashValue="pHK348QFjM8+dzo2/xKRfvme1R83wKOy41ydKP+9W/WcBe77Us+QwYhPALyQ0PAAYXnLo1HMxTatEU0wuFU7XQ==" saltValue="XRT+yP6C2koFUbedHQyuo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c r="A34" s="22"/>
      <c r="B34" s="31"/>
      <c r="C34" s="1248" t="s">
        <v>567</v>
      </c>
      <c r="D34" s="1248"/>
      <c r="E34" s="1249"/>
      <c r="F34" s="32">
        <v>10.46</v>
      </c>
      <c r="G34" s="33">
        <v>10.6</v>
      </c>
      <c r="H34" s="33">
        <v>9.83</v>
      </c>
      <c r="I34" s="33">
        <v>8.84</v>
      </c>
      <c r="J34" s="34">
        <v>9.06</v>
      </c>
      <c r="K34" s="22"/>
      <c r="L34" s="22"/>
      <c r="M34" s="22"/>
      <c r="N34" s="22"/>
      <c r="O34" s="22"/>
      <c r="P34" s="22"/>
    </row>
    <row r="35" spans="1:16" ht="39" customHeight="1">
      <c r="A35" s="22"/>
      <c r="B35" s="35"/>
      <c r="C35" s="1242" t="s">
        <v>568</v>
      </c>
      <c r="D35" s="1243"/>
      <c r="E35" s="1244"/>
      <c r="F35" s="36" t="s">
        <v>569</v>
      </c>
      <c r="G35" s="37" t="s">
        <v>570</v>
      </c>
      <c r="H35" s="37">
        <v>1.65</v>
      </c>
      <c r="I35" s="37">
        <v>1.81</v>
      </c>
      <c r="J35" s="38">
        <v>1.17</v>
      </c>
      <c r="K35" s="22"/>
      <c r="L35" s="22"/>
      <c r="M35" s="22"/>
      <c r="N35" s="22"/>
      <c r="O35" s="22"/>
      <c r="P35" s="22"/>
    </row>
    <row r="36" spans="1:16" ht="39" customHeight="1">
      <c r="A36" s="22"/>
      <c r="B36" s="35"/>
      <c r="C36" s="1242" t="s">
        <v>571</v>
      </c>
      <c r="D36" s="1243"/>
      <c r="E36" s="1244"/>
      <c r="F36" s="36">
        <v>2.02</v>
      </c>
      <c r="G36" s="37">
        <v>2.12</v>
      </c>
      <c r="H36" s="37">
        <v>2.14</v>
      </c>
      <c r="I36" s="37">
        <v>1.27</v>
      </c>
      <c r="J36" s="38">
        <v>1.01</v>
      </c>
      <c r="K36" s="22"/>
      <c r="L36" s="22"/>
      <c r="M36" s="22"/>
      <c r="N36" s="22"/>
      <c r="O36" s="22"/>
      <c r="P36" s="22"/>
    </row>
    <row r="37" spans="1:16" ht="39" customHeight="1">
      <c r="A37" s="22"/>
      <c r="B37" s="35"/>
      <c r="C37" s="1242" t="s">
        <v>572</v>
      </c>
      <c r="D37" s="1243"/>
      <c r="E37" s="1244"/>
      <c r="F37" s="36">
        <v>0.02</v>
      </c>
      <c r="G37" s="37">
        <v>0.03</v>
      </c>
      <c r="H37" s="37">
        <v>0.03</v>
      </c>
      <c r="I37" s="37">
        <v>0.03</v>
      </c>
      <c r="J37" s="38">
        <v>0.03</v>
      </c>
      <c r="K37" s="22"/>
      <c r="L37" s="22"/>
      <c r="M37" s="22"/>
      <c r="N37" s="22"/>
      <c r="O37" s="22"/>
      <c r="P37" s="22"/>
    </row>
    <row r="38" spans="1:16" ht="39" customHeight="1">
      <c r="A38" s="22"/>
      <c r="B38" s="35"/>
      <c r="C38" s="1242" t="s">
        <v>573</v>
      </c>
      <c r="D38" s="1243"/>
      <c r="E38" s="1244"/>
      <c r="F38" s="36">
        <v>0</v>
      </c>
      <c r="G38" s="37">
        <v>0</v>
      </c>
      <c r="H38" s="37">
        <v>0</v>
      </c>
      <c r="I38" s="37">
        <v>0</v>
      </c>
      <c r="J38" s="38">
        <v>0</v>
      </c>
      <c r="K38" s="22"/>
      <c r="L38" s="22"/>
      <c r="M38" s="22"/>
      <c r="N38" s="22"/>
      <c r="O38" s="22"/>
      <c r="P38" s="22"/>
    </row>
    <row r="39" spans="1:16" ht="39" customHeight="1">
      <c r="A39" s="22"/>
      <c r="B39" s="35"/>
      <c r="C39" s="1242" t="s">
        <v>574</v>
      </c>
      <c r="D39" s="1243"/>
      <c r="E39" s="1244"/>
      <c r="F39" s="36">
        <v>0</v>
      </c>
      <c r="G39" s="37">
        <v>0</v>
      </c>
      <c r="H39" s="37">
        <v>0</v>
      </c>
      <c r="I39" s="37">
        <v>0</v>
      </c>
      <c r="J39" s="38">
        <v>0</v>
      </c>
      <c r="K39" s="22"/>
      <c r="L39" s="22"/>
      <c r="M39" s="22"/>
      <c r="N39" s="22"/>
      <c r="O39" s="22"/>
      <c r="P39" s="22"/>
    </row>
    <row r="40" spans="1:16" ht="39" customHeight="1">
      <c r="A40" s="22"/>
      <c r="B40" s="35"/>
      <c r="C40" s="1242" t="s">
        <v>575</v>
      </c>
      <c r="D40" s="1243"/>
      <c r="E40" s="1244"/>
      <c r="F40" s="36">
        <v>0</v>
      </c>
      <c r="G40" s="37">
        <v>0</v>
      </c>
      <c r="H40" s="37">
        <v>0</v>
      </c>
      <c r="I40" s="37">
        <v>0</v>
      </c>
      <c r="J40" s="38">
        <v>0</v>
      </c>
      <c r="K40" s="22"/>
      <c r="L40" s="22"/>
      <c r="M40" s="22"/>
      <c r="N40" s="22"/>
      <c r="O40" s="22"/>
      <c r="P40" s="22"/>
    </row>
    <row r="41" spans="1:16" ht="39" customHeight="1">
      <c r="A41" s="22"/>
      <c r="B41" s="35"/>
      <c r="C41" s="1242" t="s">
        <v>576</v>
      </c>
      <c r="D41" s="1243"/>
      <c r="E41" s="1244"/>
      <c r="F41" s="36">
        <v>0</v>
      </c>
      <c r="G41" s="37">
        <v>0</v>
      </c>
      <c r="H41" s="37">
        <v>0</v>
      </c>
      <c r="I41" s="37">
        <v>0</v>
      </c>
      <c r="J41" s="38">
        <v>0</v>
      </c>
      <c r="K41" s="22"/>
      <c r="L41" s="22"/>
      <c r="M41" s="22"/>
      <c r="N41" s="22"/>
      <c r="O41" s="22"/>
      <c r="P41" s="22"/>
    </row>
    <row r="42" spans="1:16" ht="39" customHeight="1">
      <c r="A42" s="22"/>
      <c r="B42" s="39"/>
      <c r="C42" s="1242" t="s">
        <v>577</v>
      </c>
      <c r="D42" s="1243"/>
      <c r="E42" s="1244"/>
      <c r="F42" s="36" t="s">
        <v>517</v>
      </c>
      <c r="G42" s="37" t="s">
        <v>517</v>
      </c>
      <c r="H42" s="37" t="s">
        <v>517</v>
      </c>
      <c r="I42" s="37" t="s">
        <v>517</v>
      </c>
      <c r="J42" s="38" t="s">
        <v>517</v>
      </c>
      <c r="K42" s="22"/>
      <c r="L42" s="22"/>
      <c r="M42" s="22"/>
      <c r="N42" s="22"/>
      <c r="O42" s="22"/>
      <c r="P42" s="22"/>
    </row>
    <row r="43" spans="1:16" ht="39" customHeight="1" thickBot="1">
      <c r="A43" s="22"/>
      <c r="B43" s="40"/>
      <c r="C43" s="1245" t="s">
        <v>578</v>
      </c>
      <c r="D43" s="1246"/>
      <c r="E43" s="1247"/>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XRxJwsRcssqgxbQeuCaIqaF0xEYvDduie/+neqHUOKb5RnKQeSYBspS9PNmlmkheQm8L6jZ0/CUxFVjcsRvJyg==" saltValue="PXQM1CgXE4TvV/u5kUyW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c r="A45" s="48"/>
      <c r="B45" s="1268" t="s">
        <v>11</v>
      </c>
      <c r="C45" s="1269"/>
      <c r="D45" s="58"/>
      <c r="E45" s="1274" t="s">
        <v>12</v>
      </c>
      <c r="F45" s="1274"/>
      <c r="G45" s="1274"/>
      <c r="H45" s="1274"/>
      <c r="I45" s="1274"/>
      <c r="J45" s="1275"/>
      <c r="K45" s="59">
        <v>856</v>
      </c>
      <c r="L45" s="60">
        <v>933</v>
      </c>
      <c r="M45" s="60">
        <v>948</v>
      </c>
      <c r="N45" s="60">
        <v>1130</v>
      </c>
      <c r="O45" s="61">
        <v>1077</v>
      </c>
      <c r="P45" s="48"/>
      <c r="Q45" s="48"/>
      <c r="R45" s="48"/>
      <c r="S45" s="48"/>
      <c r="T45" s="48"/>
      <c r="U45" s="48"/>
    </row>
    <row r="46" spans="1:21" ht="30.75" customHeight="1">
      <c r="A46" s="48"/>
      <c r="B46" s="1270"/>
      <c r="C46" s="1271"/>
      <c r="D46" s="62"/>
      <c r="E46" s="1252" t="s">
        <v>13</v>
      </c>
      <c r="F46" s="1252"/>
      <c r="G46" s="1252"/>
      <c r="H46" s="1252"/>
      <c r="I46" s="1252"/>
      <c r="J46" s="1253"/>
      <c r="K46" s="63" t="s">
        <v>517</v>
      </c>
      <c r="L46" s="64" t="s">
        <v>517</v>
      </c>
      <c r="M46" s="64" t="s">
        <v>517</v>
      </c>
      <c r="N46" s="64" t="s">
        <v>517</v>
      </c>
      <c r="O46" s="65" t="s">
        <v>517</v>
      </c>
      <c r="P46" s="48"/>
      <c r="Q46" s="48"/>
      <c r="R46" s="48"/>
      <c r="S46" s="48"/>
      <c r="T46" s="48"/>
      <c r="U46" s="48"/>
    </row>
    <row r="47" spans="1:21" ht="30.75" customHeight="1">
      <c r="A47" s="48"/>
      <c r="B47" s="1270"/>
      <c r="C47" s="1271"/>
      <c r="D47" s="62"/>
      <c r="E47" s="1252" t="s">
        <v>14</v>
      </c>
      <c r="F47" s="1252"/>
      <c r="G47" s="1252"/>
      <c r="H47" s="1252"/>
      <c r="I47" s="1252"/>
      <c r="J47" s="1253"/>
      <c r="K47" s="63" t="s">
        <v>517</v>
      </c>
      <c r="L47" s="64" t="s">
        <v>517</v>
      </c>
      <c r="M47" s="64" t="s">
        <v>517</v>
      </c>
      <c r="N47" s="64" t="s">
        <v>517</v>
      </c>
      <c r="O47" s="65" t="s">
        <v>517</v>
      </c>
      <c r="P47" s="48"/>
      <c r="Q47" s="48"/>
      <c r="R47" s="48"/>
      <c r="S47" s="48"/>
      <c r="T47" s="48"/>
      <c r="U47" s="48"/>
    </row>
    <row r="48" spans="1:21" ht="30.75" customHeight="1">
      <c r="A48" s="48"/>
      <c r="B48" s="1270"/>
      <c r="C48" s="1271"/>
      <c r="D48" s="62"/>
      <c r="E48" s="1252" t="s">
        <v>15</v>
      </c>
      <c r="F48" s="1252"/>
      <c r="G48" s="1252"/>
      <c r="H48" s="1252"/>
      <c r="I48" s="1252"/>
      <c r="J48" s="1253"/>
      <c r="K48" s="63">
        <v>191</v>
      </c>
      <c r="L48" s="64">
        <v>134</v>
      </c>
      <c r="M48" s="64">
        <v>132</v>
      </c>
      <c r="N48" s="64">
        <v>149</v>
      </c>
      <c r="O48" s="65">
        <v>144</v>
      </c>
      <c r="P48" s="48"/>
      <c r="Q48" s="48"/>
      <c r="R48" s="48"/>
      <c r="S48" s="48"/>
      <c r="T48" s="48"/>
      <c r="U48" s="48"/>
    </row>
    <row r="49" spans="1:21" ht="30.75" customHeight="1">
      <c r="A49" s="48"/>
      <c r="B49" s="1270"/>
      <c r="C49" s="1271"/>
      <c r="D49" s="62"/>
      <c r="E49" s="1252" t="s">
        <v>16</v>
      </c>
      <c r="F49" s="1252"/>
      <c r="G49" s="1252"/>
      <c r="H49" s="1252"/>
      <c r="I49" s="1252"/>
      <c r="J49" s="1253"/>
      <c r="K49" s="63">
        <v>66</v>
      </c>
      <c r="L49" s="64">
        <v>53</v>
      </c>
      <c r="M49" s="64">
        <v>40</v>
      </c>
      <c r="N49" s="64">
        <v>3</v>
      </c>
      <c r="O49" s="65">
        <v>5</v>
      </c>
      <c r="P49" s="48"/>
      <c r="Q49" s="48"/>
      <c r="R49" s="48"/>
      <c r="S49" s="48"/>
      <c r="T49" s="48"/>
      <c r="U49" s="48"/>
    </row>
    <row r="50" spans="1:21" ht="30.75" customHeight="1">
      <c r="A50" s="48"/>
      <c r="B50" s="1270"/>
      <c r="C50" s="1271"/>
      <c r="D50" s="62"/>
      <c r="E50" s="1252" t="s">
        <v>17</v>
      </c>
      <c r="F50" s="1252"/>
      <c r="G50" s="1252"/>
      <c r="H50" s="1252"/>
      <c r="I50" s="1252"/>
      <c r="J50" s="1253"/>
      <c r="K50" s="63" t="s">
        <v>517</v>
      </c>
      <c r="L50" s="64" t="s">
        <v>517</v>
      </c>
      <c r="M50" s="64" t="s">
        <v>517</v>
      </c>
      <c r="N50" s="64" t="s">
        <v>517</v>
      </c>
      <c r="O50" s="65" t="s">
        <v>517</v>
      </c>
      <c r="P50" s="48"/>
      <c r="Q50" s="48"/>
      <c r="R50" s="48"/>
      <c r="S50" s="48"/>
      <c r="T50" s="48"/>
      <c r="U50" s="48"/>
    </row>
    <row r="51" spans="1:21" ht="30.75" customHeight="1">
      <c r="A51" s="48"/>
      <c r="B51" s="1272"/>
      <c r="C51" s="1273"/>
      <c r="D51" s="66"/>
      <c r="E51" s="1252" t="s">
        <v>18</v>
      </c>
      <c r="F51" s="1252"/>
      <c r="G51" s="1252"/>
      <c r="H51" s="1252"/>
      <c r="I51" s="1252"/>
      <c r="J51" s="1253"/>
      <c r="K51" s="63">
        <v>0</v>
      </c>
      <c r="L51" s="64">
        <v>0</v>
      </c>
      <c r="M51" s="64">
        <v>0</v>
      </c>
      <c r="N51" s="64">
        <v>0</v>
      </c>
      <c r="O51" s="65">
        <v>0</v>
      </c>
      <c r="P51" s="48"/>
      <c r="Q51" s="48"/>
      <c r="R51" s="48"/>
      <c r="S51" s="48"/>
      <c r="T51" s="48"/>
      <c r="U51" s="48"/>
    </row>
    <row r="52" spans="1:21" ht="30.75" customHeight="1">
      <c r="A52" s="48"/>
      <c r="B52" s="1250" t="s">
        <v>19</v>
      </c>
      <c r="C52" s="1251"/>
      <c r="D52" s="66"/>
      <c r="E52" s="1252" t="s">
        <v>20</v>
      </c>
      <c r="F52" s="1252"/>
      <c r="G52" s="1252"/>
      <c r="H52" s="1252"/>
      <c r="I52" s="1252"/>
      <c r="J52" s="1253"/>
      <c r="K52" s="63">
        <v>784</v>
      </c>
      <c r="L52" s="64">
        <v>800</v>
      </c>
      <c r="M52" s="64">
        <v>783</v>
      </c>
      <c r="N52" s="64">
        <v>942</v>
      </c>
      <c r="O52" s="65">
        <v>884</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329</v>
      </c>
      <c r="L53" s="69">
        <v>320</v>
      </c>
      <c r="M53" s="69">
        <v>337</v>
      </c>
      <c r="N53" s="69">
        <v>340</v>
      </c>
      <c r="O53" s="70">
        <v>342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c r="B57" s="1258" t="s">
        <v>25</v>
      </c>
      <c r="C57" s="1259"/>
      <c r="D57" s="1262" t="s">
        <v>26</v>
      </c>
      <c r="E57" s="1263"/>
      <c r="F57" s="1263"/>
      <c r="G57" s="1263"/>
      <c r="H57" s="1263"/>
      <c r="I57" s="1263"/>
      <c r="J57" s="1264"/>
      <c r="K57" s="83" t="s">
        <v>602</v>
      </c>
      <c r="L57" s="84" t="s">
        <v>602</v>
      </c>
      <c r="M57" s="84" t="s">
        <v>602</v>
      </c>
      <c r="N57" s="84" t="s">
        <v>602</v>
      </c>
      <c r="O57" s="85" t="s">
        <v>602</v>
      </c>
    </row>
    <row r="58" spans="1:21" ht="31.5" customHeight="1" thickBot="1">
      <c r="B58" s="1260"/>
      <c r="C58" s="1261"/>
      <c r="D58" s="1265" t="s">
        <v>27</v>
      </c>
      <c r="E58" s="1266"/>
      <c r="F58" s="1266"/>
      <c r="G58" s="1266"/>
      <c r="H58" s="1266"/>
      <c r="I58" s="1266"/>
      <c r="J58" s="1267"/>
      <c r="K58" s="86" t="s">
        <v>602</v>
      </c>
      <c r="L58" s="87" t="s">
        <v>602</v>
      </c>
      <c r="M58" s="87" t="s">
        <v>602</v>
      </c>
      <c r="N58" s="87" t="s">
        <v>602</v>
      </c>
      <c r="O58" s="88" t="s">
        <v>602</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OaTGELkDnA5Sk/EUyxfXGB60/Ot+zxyo2/CDf2bPXGpSdt7rNH0qEMdKpKHQvGzhaEdDQKJ5G7tQytt4cH+3A==" saltValue="SJswYxyewHRHl89Vq0UUv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559</v>
      </c>
      <c r="J40" s="100" t="s">
        <v>560</v>
      </c>
      <c r="K40" s="100" t="s">
        <v>561</v>
      </c>
      <c r="L40" s="100" t="s">
        <v>562</v>
      </c>
      <c r="M40" s="101" t="s">
        <v>563</v>
      </c>
    </row>
    <row r="41" spans="2:13" ht="27.75" customHeight="1">
      <c r="B41" s="1288" t="s">
        <v>30</v>
      </c>
      <c r="C41" s="1289"/>
      <c r="D41" s="102"/>
      <c r="E41" s="1290" t="s">
        <v>31</v>
      </c>
      <c r="F41" s="1290"/>
      <c r="G41" s="1290"/>
      <c r="H41" s="1291"/>
      <c r="I41" s="103">
        <v>9958</v>
      </c>
      <c r="J41" s="104">
        <v>9678</v>
      </c>
      <c r="K41" s="104">
        <v>9320</v>
      </c>
      <c r="L41" s="104">
        <v>8927</v>
      </c>
      <c r="M41" s="105">
        <v>8878</v>
      </c>
    </row>
    <row r="42" spans="2:13" ht="27.75" customHeight="1">
      <c r="B42" s="1278"/>
      <c r="C42" s="1279"/>
      <c r="D42" s="106"/>
      <c r="E42" s="1282" t="s">
        <v>32</v>
      </c>
      <c r="F42" s="1282"/>
      <c r="G42" s="1282"/>
      <c r="H42" s="1283"/>
      <c r="I42" s="107" t="s">
        <v>517</v>
      </c>
      <c r="J42" s="108" t="s">
        <v>517</v>
      </c>
      <c r="K42" s="108" t="s">
        <v>517</v>
      </c>
      <c r="L42" s="108" t="s">
        <v>517</v>
      </c>
      <c r="M42" s="109" t="s">
        <v>517</v>
      </c>
    </row>
    <row r="43" spans="2:13" ht="27.75" customHeight="1">
      <c r="B43" s="1278"/>
      <c r="C43" s="1279"/>
      <c r="D43" s="106"/>
      <c r="E43" s="1282" t="s">
        <v>33</v>
      </c>
      <c r="F43" s="1282"/>
      <c r="G43" s="1282"/>
      <c r="H43" s="1283"/>
      <c r="I43" s="107">
        <v>3131</v>
      </c>
      <c r="J43" s="108">
        <v>3351</v>
      </c>
      <c r="K43" s="108">
        <v>3431</v>
      </c>
      <c r="L43" s="108">
        <v>3475</v>
      </c>
      <c r="M43" s="109">
        <v>3517</v>
      </c>
    </row>
    <row r="44" spans="2:13" ht="27.75" customHeight="1">
      <c r="B44" s="1278"/>
      <c r="C44" s="1279"/>
      <c r="D44" s="106"/>
      <c r="E44" s="1282" t="s">
        <v>34</v>
      </c>
      <c r="F44" s="1282"/>
      <c r="G44" s="1282"/>
      <c r="H44" s="1283"/>
      <c r="I44" s="107">
        <v>98</v>
      </c>
      <c r="J44" s="108">
        <v>46</v>
      </c>
      <c r="K44" s="108">
        <v>22</v>
      </c>
      <c r="L44" s="108">
        <v>20</v>
      </c>
      <c r="M44" s="109">
        <v>17</v>
      </c>
    </row>
    <row r="45" spans="2:13" ht="27.75" customHeight="1">
      <c r="B45" s="1278"/>
      <c r="C45" s="1279"/>
      <c r="D45" s="106"/>
      <c r="E45" s="1282" t="s">
        <v>35</v>
      </c>
      <c r="F45" s="1282"/>
      <c r="G45" s="1282"/>
      <c r="H45" s="1283"/>
      <c r="I45" s="107">
        <v>1030</v>
      </c>
      <c r="J45" s="108">
        <v>1058</v>
      </c>
      <c r="K45" s="108">
        <v>998</v>
      </c>
      <c r="L45" s="108">
        <v>938</v>
      </c>
      <c r="M45" s="109">
        <v>965</v>
      </c>
    </row>
    <row r="46" spans="2:13" ht="27.75" customHeight="1">
      <c r="B46" s="1278"/>
      <c r="C46" s="1279"/>
      <c r="D46" s="110"/>
      <c r="E46" s="1282" t="s">
        <v>36</v>
      </c>
      <c r="F46" s="1282"/>
      <c r="G46" s="1282"/>
      <c r="H46" s="1283"/>
      <c r="I46" s="107" t="s">
        <v>517</v>
      </c>
      <c r="J46" s="108" t="s">
        <v>517</v>
      </c>
      <c r="K46" s="108" t="s">
        <v>517</v>
      </c>
      <c r="L46" s="108" t="s">
        <v>517</v>
      </c>
      <c r="M46" s="109">
        <v>544</v>
      </c>
    </row>
    <row r="47" spans="2:13" ht="27.75" customHeight="1">
      <c r="B47" s="1278"/>
      <c r="C47" s="1279"/>
      <c r="D47" s="111"/>
      <c r="E47" s="1292" t="s">
        <v>37</v>
      </c>
      <c r="F47" s="1293"/>
      <c r="G47" s="1293"/>
      <c r="H47" s="1294"/>
      <c r="I47" s="107" t="s">
        <v>517</v>
      </c>
      <c r="J47" s="108" t="s">
        <v>517</v>
      </c>
      <c r="K47" s="108" t="s">
        <v>517</v>
      </c>
      <c r="L47" s="108" t="s">
        <v>517</v>
      </c>
      <c r="M47" s="109" t="s">
        <v>517</v>
      </c>
    </row>
    <row r="48" spans="2:13" ht="27.75" customHeight="1">
      <c r="B48" s="1278"/>
      <c r="C48" s="1279"/>
      <c r="D48" s="106"/>
      <c r="E48" s="1282" t="s">
        <v>38</v>
      </c>
      <c r="F48" s="1282"/>
      <c r="G48" s="1282"/>
      <c r="H48" s="1283"/>
      <c r="I48" s="107" t="s">
        <v>517</v>
      </c>
      <c r="J48" s="108" t="s">
        <v>517</v>
      </c>
      <c r="K48" s="108" t="s">
        <v>517</v>
      </c>
      <c r="L48" s="108" t="s">
        <v>517</v>
      </c>
      <c r="M48" s="109" t="s">
        <v>517</v>
      </c>
    </row>
    <row r="49" spans="2:13" ht="27.75" customHeight="1">
      <c r="B49" s="1280"/>
      <c r="C49" s="1281"/>
      <c r="D49" s="106"/>
      <c r="E49" s="1282" t="s">
        <v>39</v>
      </c>
      <c r="F49" s="1282"/>
      <c r="G49" s="1282"/>
      <c r="H49" s="1283"/>
      <c r="I49" s="107" t="s">
        <v>517</v>
      </c>
      <c r="J49" s="108" t="s">
        <v>517</v>
      </c>
      <c r="K49" s="108" t="s">
        <v>517</v>
      </c>
      <c r="L49" s="108" t="s">
        <v>517</v>
      </c>
      <c r="M49" s="109" t="s">
        <v>517</v>
      </c>
    </row>
    <row r="50" spans="2:13" ht="27.75" customHeight="1">
      <c r="B50" s="1276" t="s">
        <v>40</v>
      </c>
      <c r="C50" s="1277"/>
      <c r="D50" s="112"/>
      <c r="E50" s="1282" t="s">
        <v>41</v>
      </c>
      <c r="F50" s="1282"/>
      <c r="G50" s="1282"/>
      <c r="H50" s="1283"/>
      <c r="I50" s="107">
        <v>6960</v>
      </c>
      <c r="J50" s="108">
        <v>7025</v>
      </c>
      <c r="K50" s="108">
        <v>6968</v>
      </c>
      <c r="L50" s="108">
        <v>6875</v>
      </c>
      <c r="M50" s="109">
        <v>6887</v>
      </c>
    </row>
    <row r="51" spans="2:13" ht="27.75" customHeight="1">
      <c r="B51" s="1278"/>
      <c r="C51" s="1279"/>
      <c r="D51" s="106"/>
      <c r="E51" s="1282" t="s">
        <v>42</v>
      </c>
      <c r="F51" s="1282"/>
      <c r="G51" s="1282"/>
      <c r="H51" s="1283"/>
      <c r="I51" s="107">
        <v>1285</v>
      </c>
      <c r="J51" s="108">
        <v>1119</v>
      </c>
      <c r="K51" s="108">
        <v>958</v>
      </c>
      <c r="L51" s="108">
        <v>845</v>
      </c>
      <c r="M51" s="109">
        <v>880</v>
      </c>
    </row>
    <row r="52" spans="2:13" ht="27.75" customHeight="1">
      <c r="B52" s="1280"/>
      <c r="C52" s="1281"/>
      <c r="D52" s="106"/>
      <c r="E52" s="1282" t="s">
        <v>43</v>
      </c>
      <c r="F52" s="1282"/>
      <c r="G52" s="1282"/>
      <c r="H52" s="1283"/>
      <c r="I52" s="107">
        <v>8249</v>
      </c>
      <c r="J52" s="108">
        <v>8227</v>
      </c>
      <c r="K52" s="108">
        <v>8158</v>
      </c>
      <c r="L52" s="108">
        <v>8037</v>
      </c>
      <c r="M52" s="109">
        <v>8094</v>
      </c>
    </row>
    <row r="53" spans="2:13" ht="27.75" customHeight="1" thickBot="1">
      <c r="B53" s="1284" t="s">
        <v>44</v>
      </c>
      <c r="C53" s="1285"/>
      <c r="D53" s="113"/>
      <c r="E53" s="1286" t="s">
        <v>45</v>
      </c>
      <c r="F53" s="1286"/>
      <c r="G53" s="1286"/>
      <c r="H53" s="1287"/>
      <c r="I53" s="114">
        <v>-2277</v>
      </c>
      <c r="J53" s="115">
        <v>-2238</v>
      </c>
      <c r="K53" s="115">
        <v>-2314</v>
      </c>
      <c r="L53" s="115">
        <v>-2397</v>
      </c>
      <c r="M53" s="116">
        <v>-1940</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5Q+htMn9aM20eJYOK7co93HPiCZOs2d9XkzqMZI4m1yLlbCtMr2gLtETZAapkX2R0bFGZKf2oqM/BplulMcXQ==" saltValue="3/ng2bzu0KSe3p6BCBYk8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561</v>
      </c>
      <c r="G54" s="125" t="s">
        <v>562</v>
      </c>
      <c r="H54" s="126" t="s">
        <v>563</v>
      </c>
    </row>
    <row r="55" spans="2:8" ht="52.5" customHeight="1">
      <c r="B55" s="127"/>
      <c r="C55" s="1303" t="s">
        <v>48</v>
      </c>
      <c r="D55" s="1303"/>
      <c r="E55" s="1304"/>
      <c r="F55" s="128">
        <v>1257</v>
      </c>
      <c r="G55" s="128">
        <v>1108</v>
      </c>
      <c r="H55" s="129">
        <v>1009</v>
      </c>
    </row>
    <row r="56" spans="2:8" ht="52.5" customHeight="1">
      <c r="B56" s="130"/>
      <c r="C56" s="1305" t="s">
        <v>49</v>
      </c>
      <c r="D56" s="1305"/>
      <c r="E56" s="1306"/>
      <c r="F56" s="131">
        <v>623</v>
      </c>
      <c r="G56" s="131">
        <v>536</v>
      </c>
      <c r="H56" s="132">
        <v>458</v>
      </c>
    </row>
    <row r="57" spans="2:8" ht="53.25" customHeight="1">
      <c r="B57" s="130"/>
      <c r="C57" s="1307" t="s">
        <v>50</v>
      </c>
      <c r="D57" s="1307"/>
      <c r="E57" s="1308"/>
      <c r="F57" s="133">
        <v>5071</v>
      </c>
      <c r="G57" s="133">
        <v>5214</v>
      </c>
      <c r="H57" s="134">
        <v>5360</v>
      </c>
    </row>
    <row r="58" spans="2:8" ht="45.75" customHeight="1">
      <c r="B58" s="135"/>
      <c r="C58" s="1295" t="s">
        <v>603</v>
      </c>
      <c r="D58" s="1296"/>
      <c r="E58" s="1297"/>
      <c r="F58" s="136">
        <v>3714</v>
      </c>
      <c r="G58" s="136">
        <v>3656</v>
      </c>
      <c r="H58" s="137">
        <v>3645</v>
      </c>
    </row>
    <row r="59" spans="2:8" ht="45.75" customHeight="1">
      <c r="B59" s="135"/>
      <c r="C59" s="1295" t="s">
        <v>604</v>
      </c>
      <c r="D59" s="1296"/>
      <c r="E59" s="1297"/>
      <c r="F59" s="136">
        <v>813</v>
      </c>
      <c r="G59" s="136">
        <v>819</v>
      </c>
      <c r="H59" s="137">
        <v>815</v>
      </c>
    </row>
    <row r="60" spans="2:8" ht="45.75" customHeight="1">
      <c r="B60" s="135"/>
      <c r="C60" s="1295" t="s">
        <v>605</v>
      </c>
      <c r="D60" s="1296"/>
      <c r="E60" s="1297"/>
      <c r="F60" s="136">
        <v>230</v>
      </c>
      <c r="G60" s="136">
        <v>382</v>
      </c>
      <c r="H60" s="137">
        <v>533</v>
      </c>
    </row>
    <row r="61" spans="2:8" ht="45.75" customHeight="1">
      <c r="B61" s="135"/>
      <c r="C61" s="1295" t="s">
        <v>606</v>
      </c>
      <c r="D61" s="1296"/>
      <c r="E61" s="1297"/>
      <c r="F61" s="136">
        <v>150</v>
      </c>
      <c r="G61" s="136">
        <v>172</v>
      </c>
      <c r="H61" s="137">
        <v>195</v>
      </c>
    </row>
    <row r="62" spans="2:8" ht="45.75" customHeight="1" thickBot="1">
      <c r="B62" s="138"/>
      <c r="C62" s="1298" t="s">
        <v>607</v>
      </c>
      <c r="D62" s="1299"/>
      <c r="E62" s="1300"/>
      <c r="F62" s="139">
        <v>135</v>
      </c>
      <c r="G62" s="139">
        <v>135</v>
      </c>
      <c r="H62" s="140">
        <v>135</v>
      </c>
    </row>
    <row r="63" spans="2:8" ht="52.5" customHeight="1" thickBot="1">
      <c r="B63" s="141"/>
      <c r="C63" s="1301" t="s">
        <v>51</v>
      </c>
      <c r="D63" s="1301"/>
      <c r="E63" s="1302"/>
      <c r="F63" s="142">
        <v>6952</v>
      </c>
      <c r="G63" s="142">
        <v>6859</v>
      </c>
      <c r="H63" s="143">
        <v>6827</v>
      </c>
    </row>
    <row r="64" spans="2:8" ht="15" customHeight="1"/>
  </sheetData>
  <sheetProtection algorithmName="SHA-512" hashValue="VnKLgu4HVTeXqLi1he5RJG5cRvbSi+KjJQPNCtOQWHN5wm0M4f7gYH8jT0Xu7DGWU4kj+J+kpKShUNxpvv86zw==" saltValue="9eDyt+Trycc/OIo8gD+C3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V19"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608</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608</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609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610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7" t="s">
        <v>611</v>
      </c>
      <c r="AO43" s="1331"/>
      <c r="AP43" s="1331"/>
      <c r="AQ43" s="1331"/>
      <c r="AR43" s="1331"/>
      <c r="AS43" s="1331"/>
      <c r="AT43" s="1331"/>
      <c r="AU43" s="1331"/>
      <c r="AV43" s="1331"/>
      <c r="AW43" s="1331"/>
      <c r="AX43" s="1331"/>
      <c r="AY43" s="1331"/>
      <c r="AZ43" s="1331"/>
      <c r="BA43" s="1331"/>
      <c r="BB43" s="1331"/>
      <c r="BC43" s="1331"/>
      <c r="BD43" s="1331"/>
      <c r="BE43" s="1331"/>
      <c r="BF43" s="1331"/>
      <c r="BG43" s="1331"/>
      <c r="BH43" s="1331"/>
      <c r="BI43" s="1331"/>
      <c r="BJ43" s="1331"/>
      <c r="BK43" s="1331"/>
      <c r="BL43" s="1331"/>
      <c r="BM43" s="1331"/>
      <c r="BN43" s="1331"/>
      <c r="BO43" s="1331"/>
      <c r="BP43" s="1331"/>
      <c r="BQ43" s="1331"/>
      <c r="BR43" s="1331"/>
      <c r="BS43" s="1331"/>
      <c r="BT43" s="1331"/>
      <c r="BU43" s="1331"/>
      <c r="BV43" s="1331"/>
      <c r="BW43" s="1331"/>
      <c r="BX43" s="1331"/>
      <c r="BY43" s="1331"/>
      <c r="BZ43" s="1331"/>
      <c r="CA43" s="1331"/>
      <c r="CB43" s="1331"/>
      <c r="CC43" s="1331"/>
      <c r="CD43" s="1331"/>
      <c r="CE43" s="1331"/>
      <c r="CF43" s="1331"/>
      <c r="CG43" s="1331"/>
      <c r="CH43" s="1331"/>
      <c r="CI43" s="1331"/>
      <c r="CJ43" s="1331"/>
      <c r="CK43" s="1331"/>
      <c r="CL43" s="1331"/>
      <c r="CM43" s="1331"/>
      <c r="CN43" s="1331"/>
      <c r="CO43" s="1331"/>
      <c r="CP43" s="1331"/>
      <c r="CQ43" s="1331"/>
      <c r="CR43" s="1331"/>
      <c r="CS43" s="1331"/>
      <c r="CT43" s="1331"/>
      <c r="CU43" s="1331"/>
      <c r="CV43" s="1331"/>
      <c r="CW43" s="1331"/>
      <c r="CX43" s="1331"/>
      <c r="CY43" s="1331"/>
      <c r="CZ43" s="1331"/>
      <c r="DA43" s="1331"/>
      <c r="DB43" s="1331"/>
      <c r="DC43" s="1332"/>
    </row>
    <row r="44" spans="2:109">
      <c r="B44" s="395"/>
      <c r="AN44" s="1333"/>
      <c r="AO44" s="1334"/>
      <c r="AP44" s="1334"/>
      <c r="AQ44" s="1334"/>
      <c r="AR44" s="1334"/>
      <c r="AS44" s="1334"/>
      <c r="AT44" s="1334"/>
      <c r="AU44" s="1334"/>
      <c r="AV44" s="1334"/>
      <c r="AW44" s="1334"/>
      <c r="AX44" s="1334"/>
      <c r="AY44" s="1334"/>
      <c r="AZ44" s="1334"/>
      <c r="BA44" s="1334"/>
      <c r="BB44" s="1334"/>
      <c r="BC44" s="1334"/>
      <c r="BD44" s="1334"/>
      <c r="BE44" s="1334"/>
      <c r="BF44" s="1334"/>
      <c r="BG44" s="1334"/>
      <c r="BH44" s="1334"/>
      <c r="BI44" s="1334"/>
      <c r="BJ44" s="1334"/>
      <c r="BK44" s="1334"/>
      <c r="BL44" s="1334"/>
      <c r="BM44" s="1334"/>
      <c r="BN44" s="1334"/>
      <c r="BO44" s="1334"/>
      <c r="BP44" s="1334"/>
      <c r="BQ44" s="1334"/>
      <c r="BR44" s="1334"/>
      <c r="BS44" s="1334"/>
      <c r="BT44" s="1334"/>
      <c r="BU44" s="1334"/>
      <c r="BV44" s="1334"/>
      <c r="BW44" s="1334"/>
      <c r="BX44" s="1334"/>
      <c r="BY44" s="1334"/>
      <c r="BZ44" s="1334"/>
      <c r="CA44" s="1334"/>
      <c r="CB44" s="1334"/>
      <c r="CC44" s="1334"/>
      <c r="CD44" s="1334"/>
      <c r="CE44" s="1334"/>
      <c r="CF44" s="1334"/>
      <c r="CG44" s="1334"/>
      <c r="CH44" s="1334"/>
      <c r="CI44" s="1334"/>
      <c r="CJ44" s="1334"/>
      <c r="CK44" s="1334"/>
      <c r="CL44" s="1334"/>
      <c r="CM44" s="1334"/>
      <c r="CN44" s="1334"/>
      <c r="CO44" s="1334"/>
      <c r="CP44" s="1334"/>
      <c r="CQ44" s="1334"/>
      <c r="CR44" s="1334"/>
      <c r="CS44" s="1334"/>
      <c r="CT44" s="1334"/>
      <c r="CU44" s="1334"/>
      <c r="CV44" s="1334"/>
      <c r="CW44" s="1334"/>
      <c r="CX44" s="1334"/>
      <c r="CY44" s="1334"/>
      <c r="CZ44" s="1334"/>
      <c r="DA44" s="1334"/>
      <c r="DB44" s="1334"/>
      <c r="DC44" s="1335"/>
    </row>
    <row r="45" spans="2:109">
      <c r="B45" s="395"/>
      <c r="AN45" s="1333"/>
      <c r="AO45" s="1334"/>
      <c r="AP45" s="1334"/>
      <c r="AQ45" s="1334"/>
      <c r="AR45" s="1334"/>
      <c r="AS45" s="1334"/>
      <c r="AT45" s="1334"/>
      <c r="AU45" s="1334"/>
      <c r="AV45" s="1334"/>
      <c r="AW45" s="1334"/>
      <c r="AX45" s="1334"/>
      <c r="AY45" s="1334"/>
      <c r="AZ45" s="1334"/>
      <c r="BA45" s="1334"/>
      <c r="BB45" s="1334"/>
      <c r="BC45" s="1334"/>
      <c r="BD45" s="1334"/>
      <c r="BE45" s="1334"/>
      <c r="BF45" s="1334"/>
      <c r="BG45" s="1334"/>
      <c r="BH45" s="1334"/>
      <c r="BI45" s="1334"/>
      <c r="BJ45" s="1334"/>
      <c r="BK45" s="1334"/>
      <c r="BL45" s="1334"/>
      <c r="BM45" s="1334"/>
      <c r="BN45" s="1334"/>
      <c r="BO45" s="1334"/>
      <c r="BP45" s="1334"/>
      <c r="BQ45" s="1334"/>
      <c r="BR45" s="1334"/>
      <c r="BS45" s="1334"/>
      <c r="BT45" s="1334"/>
      <c r="BU45" s="1334"/>
      <c r="BV45" s="1334"/>
      <c r="BW45" s="1334"/>
      <c r="BX45" s="1334"/>
      <c r="BY45" s="1334"/>
      <c r="BZ45" s="1334"/>
      <c r="CA45" s="1334"/>
      <c r="CB45" s="1334"/>
      <c r="CC45" s="1334"/>
      <c r="CD45" s="1334"/>
      <c r="CE45" s="1334"/>
      <c r="CF45" s="1334"/>
      <c r="CG45" s="1334"/>
      <c r="CH45" s="1334"/>
      <c r="CI45" s="1334"/>
      <c r="CJ45" s="1334"/>
      <c r="CK45" s="1334"/>
      <c r="CL45" s="1334"/>
      <c r="CM45" s="1334"/>
      <c r="CN45" s="1334"/>
      <c r="CO45" s="1334"/>
      <c r="CP45" s="1334"/>
      <c r="CQ45" s="1334"/>
      <c r="CR45" s="1334"/>
      <c r="CS45" s="1334"/>
      <c r="CT45" s="1334"/>
      <c r="CU45" s="1334"/>
      <c r="CV45" s="1334"/>
      <c r="CW45" s="1334"/>
      <c r="CX45" s="1334"/>
      <c r="CY45" s="1334"/>
      <c r="CZ45" s="1334"/>
      <c r="DA45" s="1334"/>
      <c r="DB45" s="1334"/>
      <c r="DC45" s="1335"/>
    </row>
    <row r="46" spans="2:109">
      <c r="B46" s="395"/>
      <c r="AN46" s="1333"/>
      <c r="AO46" s="1334"/>
      <c r="AP46" s="1334"/>
      <c r="AQ46" s="1334"/>
      <c r="AR46" s="1334"/>
      <c r="AS46" s="1334"/>
      <c r="AT46" s="1334"/>
      <c r="AU46" s="1334"/>
      <c r="AV46" s="1334"/>
      <c r="AW46" s="1334"/>
      <c r="AX46" s="1334"/>
      <c r="AY46" s="1334"/>
      <c r="AZ46" s="1334"/>
      <c r="BA46" s="1334"/>
      <c r="BB46" s="1334"/>
      <c r="BC46" s="1334"/>
      <c r="BD46" s="1334"/>
      <c r="BE46" s="1334"/>
      <c r="BF46" s="1334"/>
      <c r="BG46" s="1334"/>
      <c r="BH46" s="1334"/>
      <c r="BI46" s="1334"/>
      <c r="BJ46" s="1334"/>
      <c r="BK46" s="1334"/>
      <c r="BL46" s="1334"/>
      <c r="BM46" s="1334"/>
      <c r="BN46" s="1334"/>
      <c r="BO46" s="1334"/>
      <c r="BP46" s="1334"/>
      <c r="BQ46" s="1334"/>
      <c r="BR46" s="1334"/>
      <c r="BS46" s="1334"/>
      <c r="BT46" s="1334"/>
      <c r="BU46" s="1334"/>
      <c r="BV46" s="1334"/>
      <c r="BW46" s="1334"/>
      <c r="BX46" s="1334"/>
      <c r="BY46" s="1334"/>
      <c r="BZ46" s="1334"/>
      <c r="CA46" s="1334"/>
      <c r="CB46" s="1334"/>
      <c r="CC46" s="1334"/>
      <c r="CD46" s="1334"/>
      <c r="CE46" s="1334"/>
      <c r="CF46" s="1334"/>
      <c r="CG46" s="1334"/>
      <c r="CH46" s="1334"/>
      <c r="CI46" s="1334"/>
      <c r="CJ46" s="1334"/>
      <c r="CK46" s="1334"/>
      <c r="CL46" s="1334"/>
      <c r="CM46" s="1334"/>
      <c r="CN46" s="1334"/>
      <c r="CO46" s="1334"/>
      <c r="CP46" s="1334"/>
      <c r="CQ46" s="1334"/>
      <c r="CR46" s="1334"/>
      <c r="CS46" s="1334"/>
      <c r="CT46" s="1334"/>
      <c r="CU46" s="1334"/>
      <c r="CV46" s="1334"/>
      <c r="CW46" s="1334"/>
      <c r="CX46" s="1334"/>
      <c r="CY46" s="1334"/>
      <c r="CZ46" s="1334"/>
      <c r="DA46" s="1334"/>
      <c r="DB46" s="1334"/>
      <c r="DC46" s="1335"/>
    </row>
    <row r="47" spans="2:109">
      <c r="B47" s="395"/>
      <c r="AN47" s="1336"/>
      <c r="AO47" s="1337"/>
      <c r="AP47" s="1337"/>
      <c r="AQ47" s="1337"/>
      <c r="AR47" s="1337"/>
      <c r="AS47" s="1337"/>
      <c r="AT47" s="1337"/>
      <c r="AU47" s="1337"/>
      <c r="AV47" s="1337"/>
      <c r="AW47" s="1337"/>
      <c r="AX47" s="1337"/>
      <c r="AY47" s="1337"/>
      <c r="AZ47" s="1337"/>
      <c r="BA47" s="1337"/>
      <c r="BB47" s="1337"/>
      <c r="BC47" s="1337"/>
      <c r="BD47" s="1337"/>
      <c r="BE47" s="1337"/>
      <c r="BF47" s="1337"/>
      <c r="BG47" s="1337"/>
      <c r="BH47" s="1337"/>
      <c r="BI47" s="1337"/>
      <c r="BJ47" s="1337"/>
      <c r="BK47" s="1337"/>
      <c r="BL47" s="1337"/>
      <c r="BM47" s="1337"/>
      <c r="BN47" s="1337"/>
      <c r="BO47" s="1337"/>
      <c r="BP47" s="1337"/>
      <c r="BQ47" s="1337"/>
      <c r="BR47" s="1337"/>
      <c r="BS47" s="1337"/>
      <c r="BT47" s="1337"/>
      <c r="BU47" s="1337"/>
      <c r="BV47" s="1337"/>
      <c r="BW47" s="1337"/>
      <c r="BX47" s="1337"/>
      <c r="BY47" s="1337"/>
      <c r="BZ47" s="1337"/>
      <c r="CA47" s="1337"/>
      <c r="CB47" s="1337"/>
      <c r="CC47" s="1337"/>
      <c r="CD47" s="1337"/>
      <c r="CE47" s="1337"/>
      <c r="CF47" s="1337"/>
      <c r="CG47" s="1337"/>
      <c r="CH47" s="1337"/>
      <c r="CI47" s="1337"/>
      <c r="CJ47" s="1337"/>
      <c r="CK47" s="1337"/>
      <c r="CL47" s="1337"/>
      <c r="CM47" s="1337"/>
      <c r="CN47" s="1337"/>
      <c r="CO47" s="1337"/>
      <c r="CP47" s="1337"/>
      <c r="CQ47" s="1337"/>
      <c r="CR47" s="1337"/>
      <c r="CS47" s="1337"/>
      <c r="CT47" s="1337"/>
      <c r="CU47" s="1337"/>
      <c r="CV47" s="1337"/>
      <c r="CW47" s="1337"/>
      <c r="CX47" s="1337"/>
      <c r="CY47" s="1337"/>
      <c r="CZ47" s="1337"/>
      <c r="DA47" s="1337"/>
      <c r="DB47" s="1337"/>
      <c r="DC47" s="1338"/>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612</v>
      </c>
    </row>
    <row r="50" spans="1:109">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559</v>
      </c>
      <c r="BQ50" s="1315"/>
      <c r="BR50" s="1315"/>
      <c r="BS50" s="1315"/>
      <c r="BT50" s="1315"/>
      <c r="BU50" s="1315"/>
      <c r="BV50" s="1315"/>
      <c r="BW50" s="1315"/>
      <c r="BX50" s="1315" t="s">
        <v>560</v>
      </c>
      <c r="BY50" s="1315"/>
      <c r="BZ50" s="1315"/>
      <c r="CA50" s="1315"/>
      <c r="CB50" s="1315"/>
      <c r="CC50" s="1315"/>
      <c r="CD50" s="1315"/>
      <c r="CE50" s="1315"/>
      <c r="CF50" s="1315" t="s">
        <v>561</v>
      </c>
      <c r="CG50" s="1315"/>
      <c r="CH50" s="1315"/>
      <c r="CI50" s="1315"/>
      <c r="CJ50" s="1315"/>
      <c r="CK50" s="1315"/>
      <c r="CL50" s="1315"/>
      <c r="CM50" s="1315"/>
      <c r="CN50" s="1315" t="s">
        <v>562</v>
      </c>
      <c r="CO50" s="1315"/>
      <c r="CP50" s="1315"/>
      <c r="CQ50" s="1315"/>
      <c r="CR50" s="1315"/>
      <c r="CS50" s="1315"/>
      <c r="CT50" s="1315"/>
      <c r="CU50" s="1315"/>
      <c r="CV50" s="1315" t="s">
        <v>563</v>
      </c>
      <c r="CW50" s="1315"/>
      <c r="CX50" s="1315"/>
      <c r="CY50" s="1315"/>
      <c r="CZ50" s="1315"/>
      <c r="DA50" s="1315"/>
      <c r="DB50" s="1315"/>
      <c r="DC50" s="1315"/>
    </row>
    <row r="51" spans="1:109" ht="13.5" customHeight="1">
      <c r="B51" s="395"/>
      <c r="G51" s="1326"/>
      <c r="H51" s="1326"/>
      <c r="I51" s="1330"/>
      <c r="J51" s="1330"/>
      <c r="K51" s="1316"/>
      <c r="L51" s="1316"/>
      <c r="M51" s="1316"/>
      <c r="N51" s="1316"/>
      <c r="AM51" s="404"/>
      <c r="AN51" s="1314" t="s">
        <v>613</v>
      </c>
      <c r="AO51" s="1314"/>
      <c r="AP51" s="1314"/>
      <c r="AQ51" s="1314"/>
      <c r="AR51" s="1314"/>
      <c r="AS51" s="1314"/>
      <c r="AT51" s="1314"/>
      <c r="AU51" s="1314"/>
      <c r="AV51" s="1314"/>
      <c r="AW51" s="1314"/>
      <c r="AX51" s="1314"/>
      <c r="AY51" s="1314"/>
      <c r="AZ51" s="1314"/>
      <c r="BA51" s="1314"/>
      <c r="BB51" s="1314" t="s">
        <v>615</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616</v>
      </c>
      <c r="BC53" s="1314"/>
      <c r="BD53" s="1314"/>
      <c r="BE53" s="1314"/>
      <c r="BF53" s="1314"/>
      <c r="BG53" s="1314"/>
      <c r="BH53" s="1314"/>
      <c r="BI53" s="1314"/>
      <c r="BJ53" s="1314"/>
      <c r="BK53" s="1314"/>
      <c r="BL53" s="1314"/>
      <c r="BM53" s="1314"/>
      <c r="BN53" s="1314"/>
      <c r="BO53" s="1314"/>
      <c r="BP53" s="1311">
        <v>70.2</v>
      </c>
      <c r="BQ53" s="1311"/>
      <c r="BR53" s="1311"/>
      <c r="BS53" s="1311"/>
      <c r="BT53" s="1311"/>
      <c r="BU53" s="1311"/>
      <c r="BV53" s="1311"/>
      <c r="BW53" s="1311"/>
      <c r="BX53" s="1311">
        <v>72</v>
      </c>
      <c r="BY53" s="1311"/>
      <c r="BZ53" s="1311"/>
      <c r="CA53" s="1311"/>
      <c r="CB53" s="1311"/>
      <c r="CC53" s="1311"/>
      <c r="CD53" s="1311"/>
      <c r="CE53" s="1311"/>
      <c r="CF53" s="1311">
        <v>73.7</v>
      </c>
      <c r="CG53" s="1311"/>
      <c r="CH53" s="1311"/>
      <c r="CI53" s="1311"/>
      <c r="CJ53" s="1311"/>
      <c r="CK53" s="1311"/>
      <c r="CL53" s="1311"/>
      <c r="CM53" s="1311"/>
      <c r="CN53" s="1311">
        <v>75.2</v>
      </c>
      <c r="CO53" s="1311"/>
      <c r="CP53" s="1311"/>
      <c r="CQ53" s="1311"/>
      <c r="CR53" s="1311"/>
      <c r="CS53" s="1311"/>
      <c r="CT53" s="1311"/>
      <c r="CU53" s="1311"/>
      <c r="CV53" s="1311">
        <v>76.400000000000006</v>
      </c>
      <c r="CW53" s="1311"/>
      <c r="CX53" s="1311"/>
      <c r="CY53" s="1311"/>
      <c r="CZ53" s="1311"/>
      <c r="DA53" s="1311"/>
      <c r="DB53" s="1311"/>
      <c r="DC53" s="1311"/>
    </row>
    <row r="54" spans="1:109">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3"/>
      <c r="B55" s="395"/>
      <c r="G55" s="1309"/>
      <c r="H55" s="1309"/>
      <c r="I55" s="1309"/>
      <c r="J55" s="1309"/>
      <c r="K55" s="1316"/>
      <c r="L55" s="1316"/>
      <c r="M55" s="1316"/>
      <c r="N55" s="1316"/>
      <c r="AN55" s="1315" t="s">
        <v>618</v>
      </c>
      <c r="AO55" s="1315"/>
      <c r="AP55" s="1315"/>
      <c r="AQ55" s="1315"/>
      <c r="AR55" s="1315"/>
      <c r="AS55" s="1315"/>
      <c r="AT55" s="1315"/>
      <c r="AU55" s="1315"/>
      <c r="AV55" s="1315"/>
      <c r="AW55" s="1315"/>
      <c r="AX55" s="1315"/>
      <c r="AY55" s="1315"/>
      <c r="AZ55" s="1315"/>
      <c r="BA55" s="1315"/>
      <c r="BB55" s="1314" t="s">
        <v>615</v>
      </c>
      <c r="BC55" s="1314"/>
      <c r="BD55" s="1314"/>
      <c r="BE55" s="1314"/>
      <c r="BF55" s="1314"/>
      <c r="BG55" s="1314"/>
      <c r="BH55" s="1314"/>
      <c r="BI55" s="1314"/>
      <c r="BJ55" s="1314"/>
      <c r="BK55" s="1314"/>
      <c r="BL55" s="1314"/>
      <c r="BM55" s="1314"/>
      <c r="BN55" s="1314"/>
      <c r="BO55" s="1314"/>
      <c r="BP55" s="1311">
        <v>36.5</v>
      </c>
      <c r="BQ55" s="1311"/>
      <c r="BR55" s="1311"/>
      <c r="BS55" s="1311"/>
      <c r="BT55" s="1311"/>
      <c r="BU55" s="1311"/>
      <c r="BV55" s="1311"/>
      <c r="BW55" s="1311"/>
      <c r="BX55" s="1311">
        <v>32.9</v>
      </c>
      <c r="BY55" s="1311"/>
      <c r="BZ55" s="1311"/>
      <c r="CA55" s="1311"/>
      <c r="CB55" s="1311"/>
      <c r="CC55" s="1311"/>
      <c r="CD55" s="1311"/>
      <c r="CE55" s="1311"/>
      <c r="CF55" s="1311">
        <v>28.5</v>
      </c>
      <c r="CG55" s="1311"/>
      <c r="CH55" s="1311"/>
      <c r="CI55" s="1311"/>
      <c r="CJ55" s="1311"/>
      <c r="CK55" s="1311"/>
      <c r="CL55" s="1311"/>
      <c r="CM55" s="1311"/>
      <c r="CN55" s="1311">
        <v>20.5</v>
      </c>
      <c r="CO55" s="1311"/>
      <c r="CP55" s="1311"/>
      <c r="CQ55" s="1311"/>
      <c r="CR55" s="1311"/>
      <c r="CS55" s="1311"/>
      <c r="CT55" s="1311"/>
      <c r="CU55" s="1311"/>
      <c r="CV55" s="1311">
        <v>21.4</v>
      </c>
      <c r="CW55" s="1311"/>
      <c r="CX55" s="1311"/>
      <c r="CY55" s="1311"/>
      <c r="CZ55" s="1311"/>
      <c r="DA55" s="1311"/>
      <c r="DB55" s="1311"/>
      <c r="DC55" s="1311"/>
    </row>
    <row r="56" spans="1:109">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616</v>
      </c>
      <c r="BC57" s="1314"/>
      <c r="BD57" s="1314"/>
      <c r="BE57" s="1314"/>
      <c r="BF57" s="1314"/>
      <c r="BG57" s="1314"/>
      <c r="BH57" s="1314"/>
      <c r="BI57" s="1314"/>
      <c r="BJ57" s="1314"/>
      <c r="BK57" s="1314"/>
      <c r="BL57" s="1314"/>
      <c r="BM57" s="1314"/>
      <c r="BN57" s="1314"/>
      <c r="BO57" s="1314"/>
      <c r="BP57" s="1311">
        <v>54.1</v>
      </c>
      <c r="BQ57" s="1311"/>
      <c r="BR57" s="1311"/>
      <c r="BS57" s="1311"/>
      <c r="BT57" s="1311"/>
      <c r="BU57" s="1311"/>
      <c r="BV57" s="1311"/>
      <c r="BW57" s="1311"/>
      <c r="BX57" s="1311">
        <v>57</v>
      </c>
      <c r="BY57" s="1311"/>
      <c r="BZ57" s="1311"/>
      <c r="CA57" s="1311"/>
      <c r="CB57" s="1311"/>
      <c r="CC57" s="1311"/>
      <c r="CD57" s="1311"/>
      <c r="CE57" s="1311"/>
      <c r="CF57" s="1311">
        <v>59.7</v>
      </c>
      <c r="CG57" s="1311"/>
      <c r="CH57" s="1311"/>
      <c r="CI57" s="1311"/>
      <c r="CJ57" s="1311"/>
      <c r="CK57" s="1311"/>
      <c r="CL57" s="1311"/>
      <c r="CM57" s="1311"/>
      <c r="CN57" s="1311">
        <v>60</v>
      </c>
      <c r="CO57" s="1311"/>
      <c r="CP57" s="1311"/>
      <c r="CQ57" s="1311"/>
      <c r="CR57" s="1311"/>
      <c r="CS57" s="1311"/>
      <c r="CT57" s="1311"/>
      <c r="CU57" s="1311"/>
      <c r="CV57" s="1311">
        <v>60.2</v>
      </c>
      <c r="CW57" s="1311"/>
      <c r="CX57" s="1311"/>
      <c r="CY57" s="1311"/>
      <c r="CZ57" s="1311"/>
      <c r="DA57" s="1311"/>
      <c r="DB57" s="1311"/>
      <c r="DC57" s="1311"/>
      <c r="DD57" s="408"/>
      <c r="DE57" s="407"/>
    </row>
    <row r="58" spans="1:109" s="403" customFormat="1">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619</v>
      </c>
    </row>
    <row r="64" spans="1:109">
      <c r="B64" s="395"/>
      <c r="G64" s="402"/>
      <c r="I64" s="415"/>
      <c r="J64" s="415"/>
      <c r="K64" s="415"/>
      <c r="L64" s="415"/>
      <c r="M64" s="415"/>
      <c r="N64" s="416"/>
      <c r="AM64" s="402"/>
      <c r="AN64" s="402" t="s">
        <v>610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7" t="s">
        <v>620</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612</v>
      </c>
    </row>
    <row r="72" spans="2:107">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559</v>
      </c>
      <c r="BQ72" s="1315"/>
      <c r="BR72" s="1315"/>
      <c r="BS72" s="1315"/>
      <c r="BT72" s="1315"/>
      <c r="BU72" s="1315"/>
      <c r="BV72" s="1315"/>
      <c r="BW72" s="1315"/>
      <c r="BX72" s="1315" t="s">
        <v>560</v>
      </c>
      <c r="BY72" s="1315"/>
      <c r="BZ72" s="1315"/>
      <c r="CA72" s="1315"/>
      <c r="CB72" s="1315"/>
      <c r="CC72" s="1315"/>
      <c r="CD72" s="1315"/>
      <c r="CE72" s="1315"/>
      <c r="CF72" s="1315" t="s">
        <v>561</v>
      </c>
      <c r="CG72" s="1315"/>
      <c r="CH72" s="1315"/>
      <c r="CI72" s="1315"/>
      <c r="CJ72" s="1315"/>
      <c r="CK72" s="1315"/>
      <c r="CL72" s="1315"/>
      <c r="CM72" s="1315"/>
      <c r="CN72" s="1315" t="s">
        <v>562</v>
      </c>
      <c r="CO72" s="1315"/>
      <c r="CP72" s="1315"/>
      <c r="CQ72" s="1315"/>
      <c r="CR72" s="1315"/>
      <c r="CS72" s="1315"/>
      <c r="CT72" s="1315"/>
      <c r="CU72" s="1315"/>
      <c r="CV72" s="1315" t="s">
        <v>563</v>
      </c>
      <c r="CW72" s="1315"/>
      <c r="CX72" s="1315"/>
      <c r="CY72" s="1315"/>
      <c r="CZ72" s="1315"/>
      <c r="DA72" s="1315"/>
      <c r="DB72" s="1315"/>
      <c r="DC72" s="1315"/>
    </row>
    <row r="73" spans="2:107">
      <c r="B73" s="395"/>
      <c r="G73" s="1326"/>
      <c r="H73" s="1326"/>
      <c r="I73" s="1326"/>
      <c r="J73" s="1326"/>
      <c r="K73" s="1310"/>
      <c r="L73" s="1310"/>
      <c r="M73" s="1310"/>
      <c r="N73" s="1310"/>
      <c r="AM73" s="404"/>
      <c r="AN73" s="1314" t="s">
        <v>613</v>
      </c>
      <c r="AO73" s="1314"/>
      <c r="AP73" s="1314"/>
      <c r="AQ73" s="1314"/>
      <c r="AR73" s="1314"/>
      <c r="AS73" s="1314"/>
      <c r="AT73" s="1314"/>
      <c r="AU73" s="1314"/>
      <c r="AV73" s="1314"/>
      <c r="AW73" s="1314"/>
      <c r="AX73" s="1314"/>
      <c r="AY73" s="1314"/>
      <c r="AZ73" s="1314"/>
      <c r="BA73" s="1314"/>
      <c r="BB73" s="1314" t="s">
        <v>614</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621</v>
      </c>
      <c r="BC75" s="1314"/>
      <c r="BD75" s="1314"/>
      <c r="BE75" s="1314"/>
      <c r="BF75" s="1314"/>
      <c r="BG75" s="1314"/>
      <c r="BH75" s="1314"/>
      <c r="BI75" s="1314"/>
      <c r="BJ75" s="1314"/>
      <c r="BK75" s="1314"/>
      <c r="BL75" s="1314"/>
      <c r="BM75" s="1314"/>
      <c r="BN75" s="1314"/>
      <c r="BO75" s="1314"/>
      <c r="BP75" s="1311">
        <v>8.3000000000000007</v>
      </c>
      <c r="BQ75" s="1311"/>
      <c r="BR75" s="1311"/>
      <c r="BS75" s="1311"/>
      <c r="BT75" s="1311"/>
      <c r="BU75" s="1311"/>
      <c r="BV75" s="1311"/>
      <c r="BW75" s="1311"/>
      <c r="BX75" s="1311">
        <v>8.3000000000000007</v>
      </c>
      <c r="BY75" s="1311"/>
      <c r="BZ75" s="1311"/>
      <c r="CA75" s="1311"/>
      <c r="CB75" s="1311"/>
      <c r="CC75" s="1311"/>
      <c r="CD75" s="1311"/>
      <c r="CE75" s="1311"/>
      <c r="CF75" s="1311">
        <v>8.5</v>
      </c>
      <c r="CG75" s="1311"/>
      <c r="CH75" s="1311"/>
      <c r="CI75" s="1311"/>
      <c r="CJ75" s="1311"/>
      <c r="CK75" s="1311"/>
      <c r="CL75" s="1311"/>
      <c r="CM75" s="1311"/>
      <c r="CN75" s="1311">
        <v>8.6</v>
      </c>
      <c r="CO75" s="1311"/>
      <c r="CP75" s="1311"/>
      <c r="CQ75" s="1311"/>
      <c r="CR75" s="1311"/>
      <c r="CS75" s="1311"/>
      <c r="CT75" s="1311"/>
      <c r="CU75" s="1311"/>
      <c r="CV75" s="1311">
        <v>8.6999999999999993</v>
      </c>
      <c r="CW75" s="1311"/>
      <c r="CX75" s="1311"/>
      <c r="CY75" s="1311"/>
      <c r="CZ75" s="1311"/>
      <c r="DA75" s="1311"/>
      <c r="DB75" s="1311"/>
      <c r="DC75" s="1311"/>
    </row>
    <row r="76" spans="2:107">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5"/>
      <c r="G77" s="1309"/>
      <c r="H77" s="1309"/>
      <c r="I77" s="1309"/>
      <c r="J77" s="1309"/>
      <c r="K77" s="1310"/>
      <c r="L77" s="1310"/>
      <c r="M77" s="1310"/>
      <c r="N77" s="1310"/>
      <c r="AN77" s="1315" t="s">
        <v>617</v>
      </c>
      <c r="AO77" s="1315"/>
      <c r="AP77" s="1315"/>
      <c r="AQ77" s="1315"/>
      <c r="AR77" s="1315"/>
      <c r="AS77" s="1315"/>
      <c r="AT77" s="1315"/>
      <c r="AU77" s="1315"/>
      <c r="AV77" s="1315"/>
      <c r="AW77" s="1315"/>
      <c r="AX77" s="1315"/>
      <c r="AY77" s="1315"/>
      <c r="AZ77" s="1315"/>
      <c r="BA77" s="1315"/>
      <c r="BB77" s="1314" t="s">
        <v>614</v>
      </c>
      <c r="BC77" s="1314"/>
      <c r="BD77" s="1314"/>
      <c r="BE77" s="1314"/>
      <c r="BF77" s="1314"/>
      <c r="BG77" s="1314"/>
      <c r="BH77" s="1314"/>
      <c r="BI77" s="1314"/>
      <c r="BJ77" s="1314"/>
      <c r="BK77" s="1314"/>
      <c r="BL77" s="1314"/>
      <c r="BM77" s="1314"/>
      <c r="BN77" s="1314"/>
      <c r="BO77" s="1314"/>
      <c r="BP77" s="1311">
        <v>36.5</v>
      </c>
      <c r="BQ77" s="1311"/>
      <c r="BR77" s="1311"/>
      <c r="BS77" s="1311"/>
      <c r="BT77" s="1311"/>
      <c r="BU77" s="1311"/>
      <c r="BV77" s="1311"/>
      <c r="BW77" s="1311"/>
      <c r="BX77" s="1311">
        <v>32.9</v>
      </c>
      <c r="BY77" s="1311"/>
      <c r="BZ77" s="1311"/>
      <c r="CA77" s="1311"/>
      <c r="CB77" s="1311"/>
      <c r="CC77" s="1311"/>
      <c r="CD77" s="1311"/>
      <c r="CE77" s="1311"/>
      <c r="CF77" s="1311">
        <v>28.5</v>
      </c>
      <c r="CG77" s="1311"/>
      <c r="CH77" s="1311"/>
      <c r="CI77" s="1311"/>
      <c r="CJ77" s="1311"/>
      <c r="CK77" s="1311"/>
      <c r="CL77" s="1311"/>
      <c r="CM77" s="1311"/>
      <c r="CN77" s="1311">
        <v>20.5</v>
      </c>
      <c r="CO77" s="1311"/>
      <c r="CP77" s="1311"/>
      <c r="CQ77" s="1311"/>
      <c r="CR77" s="1311"/>
      <c r="CS77" s="1311"/>
      <c r="CT77" s="1311"/>
      <c r="CU77" s="1311"/>
      <c r="CV77" s="1311">
        <v>21.4</v>
      </c>
      <c r="CW77" s="1311"/>
      <c r="CX77" s="1311"/>
      <c r="CY77" s="1311"/>
      <c r="CZ77" s="1311"/>
      <c r="DA77" s="1311"/>
      <c r="DB77" s="1311"/>
      <c r="DC77" s="1311"/>
    </row>
    <row r="78" spans="2:107">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621</v>
      </c>
      <c r="BC79" s="1314"/>
      <c r="BD79" s="1314"/>
      <c r="BE79" s="1314"/>
      <c r="BF79" s="1314"/>
      <c r="BG79" s="1314"/>
      <c r="BH79" s="1314"/>
      <c r="BI79" s="1314"/>
      <c r="BJ79" s="1314"/>
      <c r="BK79" s="1314"/>
      <c r="BL79" s="1314"/>
      <c r="BM79" s="1314"/>
      <c r="BN79" s="1314"/>
      <c r="BO79" s="1314"/>
      <c r="BP79" s="1311">
        <v>9</v>
      </c>
      <c r="BQ79" s="1311"/>
      <c r="BR79" s="1311"/>
      <c r="BS79" s="1311"/>
      <c r="BT79" s="1311"/>
      <c r="BU79" s="1311"/>
      <c r="BV79" s="1311"/>
      <c r="BW79" s="1311"/>
      <c r="BX79" s="1311">
        <v>8.1999999999999993</v>
      </c>
      <c r="BY79" s="1311"/>
      <c r="BZ79" s="1311"/>
      <c r="CA79" s="1311"/>
      <c r="CB79" s="1311"/>
      <c r="CC79" s="1311"/>
      <c r="CD79" s="1311"/>
      <c r="CE79" s="1311"/>
      <c r="CF79" s="1311">
        <v>8</v>
      </c>
      <c r="CG79" s="1311"/>
      <c r="CH79" s="1311"/>
      <c r="CI79" s="1311"/>
      <c r="CJ79" s="1311"/>
      <c r="CK79" s="1311"/>
      <c r="CL79" s="1311"/>
      <c r="CM79" s="1311"/>
      <c r="CN79" s="1311">
        <v>7.9</v>
      </c>
      <c r="CO79" s="1311"/>
      <c r="CP79" s="1311"/>
      <c r="CQ79" s="1311"/>
      <c r="CR79" s="1311"/>
      <c r="CS79" s="1311"/>
      <c r="CT79" s="1311"/>
      <c r="CU79" s="1311"/>
      <c r="CV79" s="1311">
        <v>7.7</v>
      </c>
      <c r="CW79" s="1311"/>
      <c r="CX79" s="1311"/>
      <c r="CY79" s="1311"/>
      <c r="CZ79" s="1311"/>
      <c r="DA79" s="1311"/>
      <c r="DB79" s="1311"/>
      <c r="DC79" s="1311"/>
    </row>
    <row r="80" spans="2:107">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uzAVgYvRZlCgvIGJbXPL8i0TkO4tV4lWqhFDrTt1gPfXsNArDro6P8hXZTTy14QE8Tcs8r433x22YKBsLXAx9w==" saltValue="MJ1CH77gljVqf/0d9O+v0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505</v>
      </c>
    </row>
  </sheetData>
  <sheetProtection algorithmName="SHA-512" hashValue="DZxldrFHGQz40CUi5gB4SlY9ggGTEnmhPnxS9eUtCpZ8yC7KhrgC++M2TcNRFRpc/PfdJ7wS9hILxSrDEYtr3w==" saltValue="E0v5VuwIhu7Ry3CFBlIqL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622</v>
      </c>
    </row>
  </sheetData>
  <sheetProtection algorithmName="SHA-512" hashValue="2ge2n13cwocmWQeAlJi9QmajYMY4uCNMm8USYP9k/5YmzUICv5Gr8sgJj8UJe9nxdGQLWbHyMeB89jqNG4UX/A==" saltValue="7s/Ii3vzzZQyhpXVvt1aU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556</v>
      </c>
      <c r="G2" s="157"/>
      <c r="H2" s="158"/>
    </row>
    <row r="3" spans="1:8">
      <c r="A3" s="154" t="s">
        <v>549</v>
      </c>
      <c r="B3" s="159"/>
      <c r="C3" s="160"/>
      <c r="D3" s="161">
        <v>32439</v>
      </c>
      <c r="E3" s="162"/>
      <c r="F3" s="163">
        <v>69469</v>
      </c>
      <c r="G3" s="164"/>
      <c r="H3" s="165"/>
    </row>
    <row r="4" spans="1:8">
      <c r="A4" s="166"/>
      <c r="B4" s="167"/>
      <c r="C4" s="168"/>
      <c r="D4" s="169">
        <v>19686</v>
      </c>
      <c r="E4" s="170"/>
      <c r="F4" s="171">
        <v>38215</v>
      </c>
      <c r="G4" s="172"/>
      <c r="H4" s="173"/>
    </row>
    <row r="5" spans="1:8">
      <c r="A5" s="154" t="s">
        <v>551</v>
      </c>
      <c r="B5" s="159"/>
      <c r="C5" s="160"/>
      <c r="D5" s="161">
        <v>22314</v>
      </c>
      <c r="E5" s="162"/>
      <c r="F5" s="163">
        <v>67293</v>
      </c>
      <c r="G5" s="164"/>
      <c r="H5" s="165"/>
    </row>
    <row r="6" spans="1:8">
      <c r="A6" s="166"/>
      <c r="B6" s="167"/>
      <c r="C6" s="168"/>
      <c r="D6" s="169">
        <v>14887</v>
      </c>
      <c r="E6" s="170"/>
      <c r="F6" s="171">
        <v>35076</v>
      </c>
      <c r="G6" s="172"/>
      <c r="H6" s="173"/>
    </row>
    <row r="7" spans="1:8">
      <c r="A7" s="154" t="s">
        <v>552</v>
      </c>
      <c r="B7" s="159"/>
      <c r="C7" s="160"/>
      <c r="D7" s="161">
        <v>20592</v>
      </c>
      <c r="E7" s="162"/>
      <c r="F7" s="163">
        <v>67343</v>
      </c>
      <c r="G7" s="164"/>
      <c r="H7" s="165"/>
    </row>
    <row r="8" spans="1:8">
      <c r="A8" s="166"/>
      <c r="B8" s="167"/>
      <c r="C8" s="168"/>
      <c r="D8" s="169">
        <v>10904</v>
      </c>
      <c r="E8" s="170"/>
      <c r="F8" s="171">
        <v>32865</v>
      </c>
      <c r="G8" s="172"/>
      <c r="H8" s="173"/>
    </row>
    <row r="9" spans="1:8">
      <c r="A9" s="154" t="s">
        <v>553</v>
      </c>
      <c r="B9" s="159"/>
      <c r="C9" s="160"/>
      <c r="D9" s="161">
        <v>25818</v>
      </c>
      <c r="E9" s="162"/>
      <c r="F9" s="163">
        <v>73475</v>
      </c>
      <c r="G9" s="164"/>
      <c r="H9" s="165"/>
    </row>
    <row r="10" spans="1:8">
      <c r="A10" s="166"/>
      <c r="B10" s="167"/>
      <c r="C10" s="168"/>
      <c r="D10" s="169">
        <v>17076</v>
      </c>
      <c r="E10" s="170"/>
      <c r="F10" s="171">
        <v>43072</v>
      </c>
      <c r="G10" s="172"/>
      <c r="H10" s="173"/>
    </row>
    <row r="11" spans="1:8">
      <c r="A11" s="154" t="s">
        <v>554</v>
      </c>
      <c r="B11" s="159"/>
      <c r="C11" s="160"/>
      <c r="D11" s="161">
        <v>48078</v>
      </c>
      <c r="E11" s="162"/>
      <c r="F11" s="163">
        <v>87464</v>
      </c>
      <c r="G11" s="164"/>
      <c r="H11" s="165"/>
    </row>
    <row r="12" spans="1:8">
      <c r="A12" s="166"/>
      <c r="B12" s="167"/>
      <c r="C12" s="174"/>
      <c r="D12" s="169">
        <v>37597</v>
      </c>
      <c r="E12" s="170"/>
      <c r="F12" s="171">
        <v>47479</v>
      </c>
      <c r="G12" s="172"/>
      <c r="H12" s="173"/>
    </row>
    <row r="13" spans="1:8">
      <c r="A13" s="154"/>
      <c r="B13" s="159"/>
      <c r="C13" s="175"/>
      <c r="D13" s="176">
        <v>29848</v>
      </c>
      <c r="E13" s="177"/>
      <c r="F13" s="178">
        <v>73009</v>
      </c>
      <c r="G13" s="179"/>
      <c r="H13" s="165"/>
    </row>
    <row r="14" spans="1:8">
      <c r="A14" s="166"/>
      <c r="B14" s="167"/>
      <c r="C14" s="168"/>
      <c r="D14" s="169">
        <v>20030</v>
      </c>
      <c r="E14" s="170"/>
      <c r="F14" s="171">
        <v>39341</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2.0299999999999998</v>
      </c>
      <c r="C19" s="180">
        <f>ROUND(VALUE(SUBSTITUTE(実質収支比率等に係る経年分析!G$48,"▲","-")),2)</f>
        <v>2.12</v>
      </c>
      <c r="D19" s="180">
        <f>ROUND(VALUE(SUBSTITUTE(実質収支比率等に係る経年分析!H$48,"▲","-")),2)</f>
        <v>2.15</v>
      </c>
      <c r="E19" s="180">
        <f>ROUND(VALUE(SUBSTITUTE(実質収支比率等に係る経年分析!I$48,"▲","-")),2)</f>
        <v>1.28</v>
      </c>
      <c r="F19" s="180">
        <f>ROUND(VALUE(SUBSTITUTE(実質収支比率等に係る経年分析!J$48,"▲","-")),2)</f>
        <v>1.02</v>
      </c>
    </row>
    <row r="20" spans="1:11">
      <c r="A20" s="180" t="s">
        <v>55</v>
      </c>
      <c r="B20" s="180">
        <f>ROUND(VALUE(SUBSTITUTE(実質収支比率等に係る経年分析!F$47,"▲","-")),2)</f>
        <v>32.770000000000003</v>
      </c>
      <c r="C20" s="180">
        <f>ROUND(VALUE(SUBSTITUTE(実質収支比率等に係る経年分析!G$47,"▲","-")),2)</f>
        <v>33.18</v>
      </c>
      <c r="D20" s="180">
        <f>ROUND(VALUE(SUBSTITUTE(実質収支比率等に係る経年分析!H$47,"▲","-")),2)</f>
        <v>28.04</v>
      </c>
      <c r="E20" s="180">
        <f>ROUND(VALUE(SUBSTITUTE(実質収支比率等に係る経年分析!I$47,"▲","-")),2)</f>
        <v>23.83</v>
      </c>
      <c r="F20" s="180">
        <f>ROUND(VALUE(SUBSTITUTE(実質収支比率等に係る経年分析!J$47,"▲","-")),2)</f>
        <v>21.91</v>
      </c>
    </row>
    <row r="21" spans="1:11">
      <c r="A21" s="180" t="s">
        <v>56</v>
      </c>
      <c r="B21" s="180">
        <f>IF(ISNUMBER(VALUE(SUBSTITUTE(実質収支比率等に係る経年分析!F$49,"▲","-"))),ROUND(VALUE(SUBSTITUTE(実質収支比率等に係る経年分析!F$49,"▲","-")),2),NA())</f>
        <v>0.44</v>
      </c>
      <c r="C21" s="180">
        <f>IF(ISNUMBER(VALUE(SUBSTITUTE(実質収支比率等に係る経年分析!G$49,"▲","-"))),ROUND(VALUE(SUBSTITUTE(実質収支比率等に係る経年分析!G$49,"▲","-")),2),NA())</f>
        <v>0.1</v>
      </c>
      <c r="D21" s="180">
        <f>IF(ISNUMBER(VALUE(SUBSTITUTE(実質収支比率等に係る経年分析!H$49,"▲","-"))),ROUND(VALUE(SUBSTITUTE(実質収支比率等に係る経年分析!H$49,"▲","-")),2),NA())</f>
        <v>-4.75</v>
      </c>
      <c r="E21" s="180">
        <f>IF(ISNUMBER(VALUE(SUBSTITUTE(実質収支比率等に係る経年分析!I$49,"▲","-"))),ROUND(VALUE(SUBSTITUTE(実質収支比率等に係る経年分析!I$49,"▲","-")),2),NA())</f>
        <v>-3.99</v>
      </c>
      <c r="F21" s="180">
        <f>IF(ISNUMBER(VALUE(SUBSTITUTE(実質収支比率等に係る経年分析!J$49,"▲","-"))),ROUND(VALUE(SUBSTITUTE(実質収支比率等に係る経年分析!J$49,"▲","-")),2),NA())</f>
        <v>-2.42</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鞍手町谷山池パイプライン水利施設維持管理運営費特別会計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鞍手町かんがい施設維持管理運営費特別会計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住宅新築資金等特別会計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鞍手町流域関連公共下水道事業特別会計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0.03</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2.12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1.01</v>
      </c>
    </row>
    <row r="35" spans="1:16">
      <c r="A35" s="181" t="str">
        <f>IF(連結実質赤字比率に係る赤字・黒字の構成分析!C$35="",NA(),連結実質赤字比率に係る赤字・黒字の構成分析!C$35)</f>
        <v>国民健康保険事業特別会計</v>
      </c>
      <c r="B35" s="181">
        <f>IF(ROUND(VALUE(SUBSTITUTE(連結実質赤字比率に係る赤字・黒字の構成分析!F$35,"▲", "-")), 2) &lt; 0, ABS(ROUND(VALUE(SUBSTITUTE(連結実質赤字比率に係る赤字・黒字の構成分析!F$35,"▲", "-")), 2)), NA())</f>
        <v>2.2999999999999998</v>
      </c>
      <c r="C35" s="181" t="e">
        <f>IF(ROUND(VALUE(SUBSTITUTE(連結実質赤字比率に係る赤字・黒字の構成分析!F$35,"▲", "-")), 2) &gt;= 0, ABS(ROUND(VALUE(SUBSTITUTE(連結実質赤字比率に係る赤字・黒字の構成分析!F$35,"▲", "-")), 2)), NA())</f>
        <v>#N/A</v>
      </c>
      <c r="D35" s="181">
        <f>IF(ROUND(VALUE(SUBSTITUTE(連結実質赤字比率に係る赤字・黒字の構成分析!G$35,"▲", "-")), 2) &lt; 0, ABS(ROUND(VALUE(SUBSTITUTE(連結実質赤字比率に係る赤字・黒字の構成分析!G$35,"▲", "-")), 2)), NA())</f>
        <v>2.5299999999999998</v>
      </c>
      <c r="E35" s="181" t="e">
        <f>IF(ROUND(VALUE(SUBSTITUTE(連結実質赤字比率に係る赤字・黒字の構成分析!G$35,"▲", "-")), 2) &gt;= 0, ABS(ROUND(VALUE(SUBSTITUTE(連結実質赤字比率に係る赤字・黒字の構成分析!G$35,"▲", "-")), 2)), NA())</f>
        <v>#N/A</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1.81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1.17</v>
      </c>
    </row>
    <row r="36" spans="1:16">
      <c r="A36" s="181" t="str">
        <f>IF(連結実質赤字比率に係る赤字・黒字の構成分析!C$34="",NA(),連結実質赤字比率に係る赤字・黒字の構成分析!C$34)</f>
        <v>鞍手町水道事業会計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10.46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9.83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8.84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9.06</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784</v>
      </c>
      <c r="E42" s="182"/>
      <c r="F42" s="182"/>
      <c r="G42" s="182">
        <f>'実質公債費比率（分子）の構造'!L$52</f>
        <v>800</v>
      </c>
      <c r="H42" s="182"/>
      <c r="I42" s="182"/>
      <c r="J42" s="182">
        <f>'実質公債費比率（分子）の構造'!M$52</f>
        <v>783</v>
      </c>
      <c r="K42" s="182"/>
      <c r="L42" s="182"/>
      <c r="M42" s="182">
        <f>'実質公債費比率（分子）の構造'!N$52</f>
        <v>942</v>
      </c>
      <c r="N42" s="182"/>
      <c r="O42" s="182"/>
      <c r="P42" s="182">
        <f>'実質公債費比率（分子）の構造'!O$52</f>
        <v>884</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66</v>
      </c>
      <c r="C45" s="182"/>
      <c r="D45" s="182"/>
      <c r="E45" s="182">
        <f>'実質公債費比率（分子）の構造'!L$49</f>
        <v>53</v>
      </c>
      <c r="F45" s="182"/>
      <c r="G45" s="182"/>
      <c r="H45" s="182">
        <f>'実質公債費比率（分子）の構造'!M$49</f>
        <v>40</v>
      </c>
      <c r="I45" s="182"/>
      <c r="J45" s="182"/>
      <c r="K45" s="182">
        <f>'実質公債費比率（分子）の構造'!N$49</f>
        <v>3</v>
      </c>
      <c r="L45" s="182"/>
      <c r="M45" s="182"/>
      <c r="N45" s="182">
        <f>'実質公債費比率（分子）の構造'!O$49</f>
        <v>5</v>
      </c>
      <c r="O45" s="182"/>
      <c r="P45" s="182"/>
    </row>
    <row r="46" spans="1:16">
      <c r="A46" s="182" t="s">
        <v>67</v>
      </c>
      <c r="B46" s="182">
        <f>'実質公債費比率（分子）の構造'!K$48</f>
        <v>191</v>
      </c>
      <c r="C46" s="182"/>
      <c r="D46" s="182"/>
      <c r="E46" s="182">
        <f>'実質公債費比率（分子）の構造'!L$48</f>
        <v>134</v>
      </c>
      <c r="F46" s="182"/>
      <c r="G46" s="182"/>
      <c r="H46" s="182">
        <f>'実質公債費比率（分子）の構造'!M$48</f>
        <v>132</v>
      </c>
      <c r="I46" s="182"/>
      <c r="J46" s="182"/>
      <c r="K46" s="182">
        <f>'実質公債費比率（分子）の構造'!N$48</f>
        <v>149</v>
      </c>
      <c r="L46" s="182"/>
      <c r="M46" s="182"/>
      <c r="N46" s="182">
        <f>'実質公債費比率（分子）の構造'!O$48</f>
        <v>144</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856</v>
      </c>
      <c r="C49" s="182"/>
      <c r="D49" s="182"/>
      <c r="E49" s="182">
        <f>'実質公債費比率（分子）の構造'!L$45</f>
        <v>933</v>
      </c>
      <c r="F49" s="182"/>
      <c r="G49" s="182"/>
      <c r="H49" s="182">
        <f>'実質公債費比率（分子）の構造'!M$45</f>
        <v>948</v>
      </c>
      <c r="I49" s="182"/>
      <c r="J49" s="182"/>
      <c r="K49" s="182">
        <f>'実質公債費比率（分子）の構造'!N$45</f>
        <v>1130</v>
      </c>
      <c r="L49" s="182"/>
      <c r="M49" s="182"/>
      <c r="N49" s="182">
        <f>'実質公債費比率（分子）の構造'!O$45</f>
        <v>1077</v>
      </c>
      <c r="O49" s="182"/>
      <c r="P49" s="182"/>
    </row>
    <row r="50" spans="1:16">
      <c r="A50" s="182" t="s">
        <v>71</v>
      </c>
      <c r="B50" s="182" t="e">
        <f>NA()</f>
        <v>#N/A</v>
      </c>
      <c r="C50" s="182">
        <f>IF(ISNUMBER('実質公債費比率（分子）の構造'!K$53),'実質公債費比率（分子）の構造'!K$53,NA())</f>
        <v>329</v>
      </c>
      <c r="D50" s="182" t="e">
        <f>NA()</f>
        <v>#N/A</v>
      </c>
      <c r="E50" s="182" t="e">
        <f>NA()</f>
        <v>#N/A</v>
      </c>
      <c r="F50" s="182">
        <f>IF(ISNUMBER('実質公債費比率（分子）の構造'!L$53),'実質公債費比率（分子）の構造'!L$53,NA())</f>
        <v>320</v>
      </c>
      <c r="G50" s="182" t="e">
        <f>NA()</f>
        <v>#N/A</v>
      </c>
      <c r="H50" s="182" t="e">
        <f>NA()</f>
        <v>#N/A</v>
      </c>
      <c r="I50" s="182">
        <f>IF(ISNUMBER('実質公債費比率（分子）の構造'!M$53),'実質公債費比率（分子）の構造'!M$53,NA())</f>
        <v>337</v>
      </c>
      <c r="J50" s="182" t="e">
        <f>NA()</f>
        <v>#N/A</v>
      </c>
      <c r="K50" s="182" t="e">
        <f>NA()</f>
        <v>#N/A</v>
      </c>
      <c r="L50" s="182">
        <f>IF(ISNUMBER('実質公債費比率（分子）の構造'!N$53),'実質公債費比率（分子）の構造'!N$53,NA())</f>
        <v>340</v>
      </c>
      <c r="M50" s="182" t="e">
        <f>NA()</f>
        <v>#N/A</v>
      </c>
      <c r="N50" s="182" t="e">
        <f>NA()</f>
        <v>#N/A</v>
      </c>
      <c r="O50" s="182">
        <f>IF(ISNUMBER('実質公債費比率（分子）の構造'!O$53),'実質公債費比率（分子）の構造'!O$53,NA())</f>
        <v>342</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8249</v>
      </c>
      <c r="E56" s="181"/>
      <c r="F56" s="181"/>
      <c r="G56" s="181">
        <f>'将来負担比率（分子）の構造'!J$52</f>
        <v>8227</v>
      </c>
      <c r="H56" s="181"/>
      <c r="I56" s="181"/>
      <c r="J56" s="181">
        <f>'将来負担比率（分子）の構造'!K$52</f>
        <v>8158</v>
      </c>
      <c r="K56" s="181"/>
      <c r="L56" s="181"/>
      <c r="M56" s="181">
        <f>'将来負担比率（分子）の構造'!L$52</f>
        <v>8037</v>
      </c>
      <c r="N56" s="181"/>
      <c r="O56" s="181"/>
      <c r="P56" s="181">
        <f>'将来負担比率（分子）の構造'!M$52</f>
        <v>8094</v>
      </c>
    </row>
    <row r="57" spans="1:16">
      <c r="A57" s="181" t="s">
        <v>42</v>
      </c>
      <c r="B57" s="181"/>
      <c r="C57" s="181"/>
      <c r="D57" s="181">
        <f>'将来負担比率（分子）の構造'!I$51</f>
        <v>1285</v>
      </c>
      <c r="E57" s="181"/>
      <c r="F57" s="181"/>
      <c r="G57" s="181">
        <f>'将来負担比率（分子）の構造'!J$51</f>
        <v>1119</v>
      </c>
      <c r="H57" s="181"/>
      <c r="I57" s="181"/>
      <c r="J57" s="181">
        <f>'将来負担比率（分子）の構造'!K$51</f>
        <v>958</v>
      </c>
      <c r="K57" s="181"/>
      <c r="L57" s="181"/>
      <c r="M57" s="181">
        <f>'将来負担比率（分子）の構造'!L$51</f>
        <v>845</v>
      </c>
      <c r="N57" s="181"/>
      <c r="O57" s="181"/>
      <c r="P57" s="181">
        <f>'将来負担比率（分子）の構造'!M$51</f>
        <v>880</v>
      </c>
    </row>
    <row r="58" spans="1:16">
      <c r="A58" s="181" t="s">
        <v>41</v>
      </c>
      <c r="B58" s="181"/>
      <c r="C58" s="181"/>
      <c r="D58" s="181">
        <f>'将来負担比率（分子）の構造'!I$50</f>
        <v>6960</v>
      </c>
      <c r="E58" s="181"/>
      <c r="F58" s="181"/>
      <c r="G58" s="181">
        <f>'将来負担比率（分子）の構造'!J$50</f>
        <v>7025</v>
      </c>
      <c r="H58" s="181"/>
      <c r="I58" s="181"/>
      <c r="J58" s="181">
        <f>'将来負担比率（分子）の構造'!K$50</f>
        <v>6968</v>
      </c>
      <c r="K58" s="181"/>
      <c r="L58" s="181"/>
      <c r="M58" s="181">
        <f>'将来負担比率（分子）の構造'!L$50</f>
        <v>6875</v>
      </c>
      <c r="N58" s="181"/>
      <c r="O58" s="181"/>
      <c r="P58" s="181">
        <f>'将来負担比率（分子）の構造'!M$50</f>
        <v>6887</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f>'将来負担比率（分子）の構造'!M$46</f>
        <v>544</v>
      </c>
      <c r="O61" s="181"/>
      <c r="P61" s="181"/>
    </row>
    <row r="62" spans="1:16">
      <c r="A62" s="181" t="s">
        <v>35</v>
      </c>
      <c r="B62" s="181">
        <f>'将来負担比率（分子）の構造'!I$45</f>
        <v>1030</v>
      </c>
      <c r="C62" s="181"/>
      <c r="D62" s="181"/>
      <c r="E62" s="181">
        <f>'将来負担比率（分子）の構造'!J$45</f>
        <v>1058</v>
      </c>
      <c r="F62" s="181"/>
      <c r="G62" s="181"/>
      <c r="H62" s="181">
        <f>'将来負担比率（分子）の構造'!K$45</f>
        <v>998</v>
      </c>
      <c r="I62" s="181"/>
      <c r="J62" s="181"/>
      <c r="K62" s="181">
        <f>'将来負担比率（分子）の構造'!L$45</f>
        <v>938</v>
      </c>
      <c r="L62" s="181"/>
      <c r="M62" s="181"/>
      <c r="N62" s="181">
        <f>'将来負担比率（分子）の構造'!M$45</f>
        <v>965</v>
      </c>
      <c r="O62" s="181"/>
      <c r="P62" s="181"/>
    </row>
    <row r="63" spans="1:16">
      <c r="A63" s="181" t="s">
        <v>34</v>
      </c>
      <c r="B63" s="181">
        <f>'将来負担比率（分子）の構造'!I$44</f>
        <v>98</v>
      </c>
      <c r="C63" s="181"/>
      <c r="D63" s="181"/>
      <c r="E63" s="181">
        <f>'将来負担比率（分子）の構造'!J$44</f>
        <v>46</v>
      </c>
      <c r="F63" s="181"/>
      <c r="G63" s="181"/>
      <c r="H63" s="181">
        <f>'将来負担比率（分子）の構造'!K$44</f>
        <v>22</v>
      </c>
      <c r="I63" s="181"/>
      <c r="J63" s="181"/>
      <c r="K63" s="181">
        <f>'将来負担比率（分子）の構造'!L$44</f>
        <v>20</v>
      </c>
      <c r="L63" s="181"/>
      <c r="M63" s="181"/>
      <c r="N63" s="181">
        <f>'将来負担比率（分子）の構造'!M$44</f>
        <v>17</v>
      </c>
      <c r="O63" s="181"/>
      <c r="P63" s="181"/>
    </row>
    <row r="64" spans="1:16">
      <c r="A64" s="181" t="s">
        <v>33</v>
      </c>
      <c r="B64" s="181">
        <f>'将来負担比率（分子）の構造'!I$43</f>
        <v>3131</v>
      </c>
      <c r="C64" s="181"/>
      <c r="D64" s="181"/>
      <c r="E64" s="181">
        <f>'将来負担比率（分子）の構造'!J$43</f>
        <v>3351</v>
      </c>
      <c r="F64" s="181"/>
      <c r="G64" s="181"/>
      <c r="H64" s="181">
        <f>'将来負担比率（分子）の構造'!K$43</f>
        <v>3431</v>
      </c>
      <c r="I64" s="181"/>
      <c r="J64" s="181"/>
      <c r="K64" s="181">
        <f>'将来負担比率（分子）の構造'!L$43</f>
        <v>3475</v>
      </c>
      <c r="L64" s="181"/>
      <c r="M64" s="181"/>
      <c r="N64" s="181">
        <f>'将来負担比率（分子）の構造'!M$43</f>
        <v>3517</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9958</v>
      </c>
      <c r="C66" s="181"/>
      <c r="D66" s="181"/>
      <c r="E66" s="181">
        <f>'将来負担比率（分子）の構造'!J$41</f>
        <v>9678</v>
      </c>
      <c r="F66" s="181"/>
      <c r="G66" s="181"/>
      <c r="H66" s="181">
        <f>'将来負担比率（分子）の構造'!K$41</f>
        <v>9320</v>
      </c>
      <c r="I66" s="181"/>
      <c r="J66" s="181"/>
      <c r="K66" s="181">
        <f>'将来負担比率（分子）の構造'!L$41</f>
        <v>8927</v>
      </c>
      <c r="L66" s="181"/>
      <c r="M66" s="181"/>
      <c r="N66" s="181">
        <f>'将来負担比率（分子）の構造'!M$41</f>
        <v>8878</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1257</v>
      </c>
      <c r="C72" s="185">
        <f>基金残高に係る経年分析!G55</f>
        <v>1108</v>
      </c>
      <c r="D72" s="185">
        <f>基金残高に係る経年分析!H55</f>
        <v>1009</v>
      </c>
    </row>
    <row r="73" spans="1:16">
      <c r="A73" s="184" t="s">
        <v>78</v>
      </c>
      <c r="B73" s="185">
        <f>基金残高に係る経年分析!F56</f>
        <v>623</v>
      </c>
      <c r="C73" s="185">
        <f>基金残高に係る経年分析!G56</f>
        <v>536</v>
      </c>
      <c r="D73" s="185">
        <f>基金残高に係る経年分析!H56</f>
        <v>458</v>
      </c>
    </row>
    <row r="74" spans="1:16">
      <c r="A74" s="184" t="s">
        <v>79</v>
      </c>
      <c r="B74" s="185">
        <f>基金残高に係る経年分析!F57</f>
        <v>5071</v>
      </c>
      <c r="C74" s="185">
        <f>基金残高に係る経年分析!G57</f>
        <v>5214</v>
      </c>
      <c r="D74" s="185">
        <f>基金残高に係る経年分析!H57</f>
        <v>5360</v>
      </c>
    </row>
  </sheetData>
  <sheetProtection algorithmName="SHA-512" hashValue="AaK0FyyoH6RlYSuBAIvSqUOeeRO5wwNzMzxufJ0X1HBY3EAEUGC0JYViLHgF5I4B//xfDC6o75rXJNAw4yOFYg==" saltValue="p/O7WbELng7OeeXFhJ5q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43"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219</v>
      </c>
      <c r="DI1" s="798"/>
      <c r="DJ1" s="798"/>
      <c r="DK1" s="798"/>
      <c r="DL1" s="798"/>
      <c r="DM1" s="798"/>
      <c r="DN1" s="799"/>
      <c r="DO1" s="226"/>
      <c r="DP1" s="797" t="s">
        <v>220</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221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222</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223</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224</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225</v>
      </c>
      <c r="S4" s="740"/>
      <c r="T4" s="740"/>
      <c r="U4" s="740"/>
      <c r="V4" s="740"/>
      <c r="W4" s="740"/>
      <c r="X4" s="740"/>
      <c r="Y4" s="741"/>
      <c r="Z4" s="739" t="s">
        <v>226</v>
      </c>
      <c r="AA4" s="740"/>
      <c r="AB4" s="740"/>
      <c r="AC4" s="741"/>
      <c r="AD4" s="739" t="s">
        <v>227</v>
      </c>
      <c r="AE4" s="740"/>
      <c r="AF4" s="740"/>
      <c r="AG4" s="740"/>
      <c r="AH4" s="740"/>
      <c r="AI4" s="740"/>
      <c r="AJ4" s="740"/>
      <c r="AK4" s="741"/>
      <c r="AL4" s="739" t="s">
        <v>226</v>
      </c>
      <c r="AM4" s="740"/>
      <c r="AN4" s="740"/>
      <c r="AO4" s="741"/>
      <c r="AP4" s="800" t="s">
        <v>228</v>
      </c>
      <c r="AQ4" s="800"/>
      <c r="AR4" s="800"/>
      <c r="AS4" s="800"/>
      <c r="AT4" s="800"/>
      <c r="AU4" s="800"/>
      <c r="AV4" s="800"/>
      <c r="AW4" s="800"/>
      <c r="AX4" s="800"/>
      <c r="AY4" s="800"/>
      <c r="AZ4" s="800"/>
      <c r="BA4" s="800"/>
      <c r="BB4" s="800"/>
      <c r="BC4" s="800"/>
      <c r="BD4" s="800"/>
      <c r="BE4" s="800"/>
      <c r="BF4" s="800"/>
      <c r="BG4" s="800" t="s">
        <v>229</v>
      </c>
      <c r="BH4" s="800"/>
      <c r="BI4" s="800"/>
      <c r="BJ4" s="800"/>
      <c r="BK4" s="800"/>
      <c r="BL4" s="800"/>
      <c r="BM4" s="800"/>
      <c r="BN4" s="800"/>
      <c r="BO4" s="800" t="s">
        <v>226</v>
      </c>
      <c r="BP4" s="800"/>
      <c r="BQ4" s="800"/>
      <c r="BR4" s="800"/>
      <c r="BS4" s="800" t="s">
        <v>230</v>
      </c>
      <c r="BT4" s="800"/>
      <c r="BU4" s="800"/>
      <c r="BV4" s="800"/>
      <c r="BW4" s="800"/>
      <c r="BX4" s="800"/>
      <c r="BY4" s="800"/>
      <c r="BZ4" s="800"/>
      <c r="CA4" s="800"/>
      <c r="CB4" s="800"/>
      <c r="CD4" s="782" t="s">
        <v>231</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232</v>
      </c>
      <c r="C5" s="745"/>
      <c r="D5" s="745"/>
      <c r="E5" s="745"/>
      <c r="F5" s="745"/>
      <c r="G5" s="745"/>
      <c r="H5" s="745"/>
      <c r="I5" s="745"/>
      <c r="J5" s="745"/>
      <c r="K5" s="745"/>
      <c r="L5" s="745"/>
      <c r="M5" s="745"/>
      <c r="N5" s="745"/>
      <c r="O5" s="745"/>
      <c r="P5" s="745"/>
      <c r="Q5" s="746"/>
      <c r="R5" s="733">
        <v>1905896</v>
      </c>
      <c r="S5" s="734"/>
      <c r="T5" s="734"/>
      <c r="U5" s="734"/>
      <c r="V5" s="734"/>
      <c r="W5" s="734"/>
      <c r="X5" s="734"/>
      <c r="Y5" s="777"/>
      <c r="Z5" s="795">
        <v>24.4</v>
      </c>
      <c r="AA5" s="795"/>
      <c r="AB5" s="795"/>
      <c r="AC5" s="795"/>
      <c r="AD5" s="796">
        <v>1905896</v>
      </c>
      <c r="AE5" s="796"/>
      <c r="AF5" s="796"/>
      <c r="AG5" s="796"/>
      <c r="AH5" s="796"/>
      <c r="AI5" s="796"/>
      <c r="AJ5" s="796"/>
      <c r="AK5" s="796"/>
      <c r="AL5" s="778">
        <v>43.1</v>
      </c>
      <c r="AM5" s="749"/>
      <c r="AN5" s="749"/>
      <c r="AO5" s="779"/>
      <c r="AP5" s="744" t="s">
        <v>233</v>
      </c>
      <c r="AQ5" s="745"/>
      <c r="AR5" s="745"/>
      <c r="AS5" s="745"/>
      <c r="AT5" s="745"/>
      <c r="AU5" s="745"/>
      <c r="AV5" s="745"/>
      <c r="AW5" s="745"/>
      <c r="AX5" s="745"/>
      <c r="AY5" s="745"/>
      <c r="AZ5" s="745"/>
      <c r="BA5" s="745"/>
      <c r="BB5" s="745"/>
      <c r="BC5" s="745"/>
      <c r="BD5" s="745"/>
      <c r="BE5" s="745"/>
      <c r="BF5" s="746"/>
      <c r="BG5" s="678">
        <v>1905896</v>
      </c>
      <c r="BH5" s="679"/>
      <c r="BI5" s="679"/>
      <c r="BJ5" s="679"/>
      <c r="BK5" s="679"/>
      <c r="BL5" s="679"/>
      <c r="BM5" s="679"/>
      <c r="BN5" s="680"/>
      <c r="BO5" s="715">
        <v>100</v>
      </c>
      <c r="BP5" s="715"/>
      <c r="BQ5" s="715"/>
      <c r="BR5" s="715"/>
      <c r="BS5" s="716" t="s">
        <v>138</v>
      </c>
      <c r="BT5" s="716"/>
      <c r="BU5" s="716"/>
      <c r="BV5" s="716"/>
      <c r="BW5" s="716"/>
      <c r="BX5" s="716"/>
      <c r="BY5" s="716"/>
      <c r="BZ5" s="716"/>
      <c r="CA5" s="716"/>
      <c r="CB5" s="775"/>
      <c r="CD5" s="782" t="s">
        <v>228</v>
      </c>
      <c r="CE5" s="783"/>
      <c r="CF5" s="783"/>
      <c r="CG5" s="783"/>
      <c r="CH5" s="783"/>
      <c r="CI5" s="783"/>
      <c r="CJ5" s="783"/>
      <c r="CK5" s="783"/>
      <c r="CL5" s="783"/>
      <c r="CM5" s="783"/>
      <c r="CN5" s="783"/>
      <c r="CO5" s="783"/>
      <c r="CP5" s="783"/>
      <c r="CQ5" s="784"/>
      <c r="CR5" s="782" t="s">
        <v>234</v>
      </c>
      <c r="CS5" s="783"/>
      <c r="CT5" s="783"/>
      <c r="CU5" s="783"/>
      <c r="CV5" s="783"/>
      <c r="CW5" s="783"/>
      <c r="CX5" s="783"/>
      <c r="CY5" s="784"/>
      <c r="CZ5" s="782" t="s">
        <v>226</v>
      </c>
      <c r="DA5" s="783"/>
      <c r="DB5" s="783"/>
      <c r="DC5" s="784"/>
      <c r="DD5" s="782" t="s">
        <v>235</v>
      </c>
      <c r="DE5" s="783"/>
      <c r="DF5" s="783"/>
      <c r="DG5" s="783"/>
      <c r="DH5" s="783"/>
      <c r="DI5" s="783"/>
      <c r="DJ5" s="783"/>
      <c r="DK5" s="783"/>
      <c r="DL5" s="783"/>
      <c r="DM5" s="783"/>
      <c r="DN5" s="783"/>
      <c r="DO5" s="783"/>
      <c r="DP5" s="784"/>
      <c r="DQ5" s="782" t="s">
        <v>236</v>
      </c>
      <c r="DR5" s="783"/>
      <c r="DS5" s="783"/>
      <c r="DT5" s="783"/>
      <c r="DU5" s="783"/>
      <c r="DV5" s="783"/>
      <c r="DW5" s="783"/>
      <c r="DX5" s="783"/>
      <c r="DY5" s="783"/>
      <c r="DZ5" s="783"/>
      <c r="EA5" s="783"/>
      <c r="EB5" s="783"/>
      <c r="EC5" s="784"/>
    </row>
    <row r="6" spans="2:143" ht="11.25" customHeight="1">
      <c r="B6" s="675" t="s">
        <v>237</v>
      </c>
      <c r="C6" s="676"/>
      <c r="D6" s="676"/>
      <c r="E6" s="676"/>
      <c r="F6" s="676"/>
      <c r="G6" s="676"/>
      <c r="H6" s="676"/>
      <c r="I6" s="676"/>
      <c r="J6" s="676"/>
      <c r="K6" s="676"/>
      <c r="L6" s="676"/>
      <c r="M6" s="676"/>
      <c r="N6" s="676"/>
      <c r="O6" s="676"/>
      <c r="P6" s="676"/>
      <c r="Q6" s="677"/>
      <c r="R6" s="678">
        <v>65816</v>
      </c>
      <c r="S6" s="679"/>
      <c r="T6" s="679"/>
      <c r="U6" s="679"/>
      <c r="V6" s="679"/>
      <c r="W6" s="679"/>
      <c r="X6" s="679"/>
      <c r="Y6" s="680"/>
      <c r="Z6" s="715">
        <v>0.8</v>
      </c>
      <c r="AA6" s="715"/>
      <c r="AB6" s="715"/>
      <c r="AC6" s="715"/>
      <c r="AD6" s="716">
        <v>65816</v>
      </c>
      <c r="AE6" s="716"/>
      <c r="AF6" s="716"/>
      <c r="AG6" s="716"/>
      <c r="AH6" s="716"/>
      <c r="AI6" s="716"/>
      <c r="AJ6" s="716"/>
      <c r="AK6" s="716"/>
      <c r="AL6" s="681">
        <v>1.5</v>
      </c>
      <c r="AM6" s="682"/>
      <c r="AN6" s="682"/>
      <c r="AO6" s="717"/>
      <c r="AP6" s="675" t="s">
        <v>238</v>
      </c>
      <c r="AQ6" s="676"/>
      <c r="AR6" s="676"/>
      <c r="AS6" s="676"/>
      <c r="AT6" s="676"/>
      <c r="AU6" s="676"/>
      <c r="AV6" s="676"/>
      <c r="AW6" s="676"/>
      <c r="AX6" s="676"/>
      <c r="AY6" s="676"/>
      <c r="AZ6" s="676"/>
      <c r="BA6" s="676"/>
      <c r="BB6" s="676"/>
      <c r="BC6" s="676"/>
      <c r="BD6" s="676"/>
      <c r="BE6" s="676"/>
      <c r="BF6" s="677"/>
      <c r="BG6" s="678">
        <v>1905896</v>
      </c>
      <c r="BH6" s="679"/>
      <c r="BI6" s="679"/>
      <c r="BJ6" s="679"/>
      <c r="BK6" s="679"/>
      <c r="BL6" s="679"/>
      <c r="BM6" s="679"/>
      <c r="BN6" s="680"/>
      <c r="BO6" s="715">
        <v>100</v>
      </c>
      <c r="BP6" s="715"/>
      <c r="BQ6" s="715"/>
      <c r="BR6" s="715"/>
      <c r="BS6" s="716" t="s">
        <v>138</v>
      </c>
      <c r="BT6" s="716"/>
      <c r="BU6" s="716"/>
      <c r="BV6" s="716"/>
      <c r="BW6" s="716"/>
      <c r="BX6" s="716"/>
      <c r="BY6" s="716"/>
      <c r="BZ6" s="716"/>
      <c r="CA6" s="716"/>
      <c r="CB6" s="775"/>
      <c r="CD6" s="736" t="s">
        <v>239</v>
      </c>
      <c r="CE6" s="737"/>
      <c r="CF6" s="737"/>
      <c r="CG6" s="737"/>
      <c r="CH6" s="737"/>
      <c r="CI6" s="737"/>
      <c r="CJ6" s="737"/>
      <c r="CK6" s="737"/>
      <c r="CL6" s="737"/>
      <c r="CM6" s="737"/>
      <c r="CN6" s="737"/>
      <c r="CO6" s="737"/>
      <c r="CP6" s="737"/>
      <c r="CQ6" s="738"/>
      <c r="CR6" s="678">
        <v>93532</v>
      </c>
      <c r="CS6" s="679"/>
      <c r="CT6" s="679"/>
      <c r="CU6" s="679"/>
      <c r="CV6" s="679"/>
      <c r="CW6" s="679"/>
      <c r="CX6" s="679"/>
      <c r="CY6" s="680"/>
      <c r="CZ6" s="778">
        <v>1.2</v>
      </c>
      <c r="DA6" s="749"/>
      <c r="DB6" s="749"/>
      <c r="DC6" s="781"/>
      <c r="DD6" s="684" t="s">
        <v>138</v>
      </c>
      <c r="DE6" s="679"/>
      <c r="DF6" s="679"/>
      <c r="DG6" s="679"/>
      <c r="DH6" s="679"/>
      <c r="DI6" s="679"/>
      <c r="DJ6" s="679"/>
      <c r="DK6" s="679"/>
      <c r="DL6" s="679"/>
      <c r="DM6" s="679"/>
      <c r="DN6" s="679"/>
      <c r="DO6" s="679"/>
      <c r="DP6" s="680"/>
      <c r="DQ6" s="684">
        <v>93532</v>
      </c>
      <c r="DR6" s="679"/>
      <c r="DS6" s="679"/>
      <c r="DT6" s="679"/>
      <c r="DU6" s="679"/>
      <c r="DV6" s="679"/>
      <c r="DW6" s="679"/>
      <c r="DX6" s="679"/>
      <c r="DY6" s="679"/>
      <c r="DZ6" s="679"/>
      <c r="EA6" s="679"/>
      <c r="EB6" s="679"/>
      <c r="EC6" s="722"/>
    </row>
    <row r="7" spans="2:143" ht="11.25" customHeight="1">
      <c r="B7" s="675" t="s">
        <v>240</v>
      </c>
      <c r="C7" s="676"/>
      <c r="D7" s="676"/>
      <c r="E7" s="676"/>
      <c r="F7" s="676"/>
      <c r="G7" s="676"/>
      <c r="H7" s="676"/>
      <c r="I7" s="676"/>
      <c r="J7" s="676"/>
      <c r="K7" s="676"/>
      <c r="L7" s="676"/>
      <c r="M7" s="676"/>
      <c r="N7" s="676"/>
      <c r="O7" s="676"/>
      <c r="P7" s="676"/>
      <c r="Q7" s="677"/>
      <c r="R7" s="678">
        <v>994</v>
      </c>
      <c r="S7" s="679"/>
      <c r="T7" s="679"/>
      <c r="U7" s="679"/>
      <c r="V7" s="679"/>
      <c r="W7" s="679"/>
      <c r="X7" s="679"/>
      <c r="Y7" s="680"/>
      <c r="Z7" s="715">
        <v>0</v>
      </c>
      <c r="AA7" s="715"/>
      <c r="AB7" s="715"/>
      <c r="AC7" s="715"/>
      <c r="AD7" s="716">
        <v>994</v>
      </c>
      <c r="AE7" s="716"/>
      <c r="AF7" s="716"/>
      <c r="AG7" s="716"/>
      <c r="AH7" s="716"/>
      <c r="AI7" s="716"/>
      <c r="AJ7" s="716"/>
      <c r="AK7" s="716"/>
      <c r="AL7" s="681">
        <v>0</v>
      </c>
      <c r="AM7" s="682"/>
      <c r="AN7" s="682"/>
      <c r="AO7" s="717"/>
      <c r="AP7" s="675" t="s">
        <v>241</v>
      </c>
      <c r="AQ7" s="676"/>
      <c r="AR7" s="676"/>
      <c r="AS7" s="676"/>
      <c r="AT7" s="676"/>
      <c r="AU7" s="676"/>
      <c r="AV7" s="676"/>
      <c r="AW7" s="676"/>
      <c r="AX7" s="676"/>
      <c r="AY7" s="676"/>
      <c r="AZ7" s="676"/>
      <c r="BA7" s="676"/>
      <c r="BB7" s="676"/>
      <c r="BC7" s="676"/>
      <c r="BD7" s="676"/>
      <c r="BE7" s="676"/>
      <c r="BF7" s="677"/>
      <c r="BG7" s="678">
        <v>766112</v>
      </c>
      <c r="BH7" s="679"/>
      <c r="BI7" s="679"/>
      <c r="BJ7" s="679"/>
      <c r="BK7" s="679"/>
      <c r="BL7" s="679"/>
      <c r="BM7" s="679"/>
      <c r="BN7" s="680"/>
      <c r="BO7" s="715">
        <v>40.200000000000003</v>
      </c>
      <c r="BP7" s="715"/>
      <c r="BQ7" s="715"/>
      <c r="BR7" s="715"/>
      <c r="BS7" s="716" t="s">
        <v>138</v>
      </c>
      <c r="BT7" s="716"/>
      <c r="BU7" s="716"/>
      <c r="BV7" s="716"/>
      <c r="BW7" s="716"/>
      <c r="BX7" s="716"/>
      <c r="BY7" s="716"/>
      <c r="BZ7" s="716"/>
      <c r="CA7" s="716"/>
      <c r="CB7" s="775"/>
      <c r="CD7" s="711" t="s">
        <v>242</v>
      </c>
      <c r="CE7" s="712"/>
      <c r="CF7" s="712"/>
      <c r="CG7" s="712"/>
      <c r="CH7" s="712"/>
      <c r="CI7" s="712"/>
      <c r="CJ7" s="712"/>
      <c r="CK7" s="712"/>
      <c r="CL7" s="712"/>
      <c r="CM7" s="712"/>
      <c r="CN7" s="712"/>
      <c r="CO7" s="712"/>
      <c r="CP7" s="712"/>
      <c r="CQ7" s="713"/>
      <c r="CR7" s="678">
        <v>1177190</v>
      </c>
      <c r="CS7" s="679"/>
      <c r="CT7" s="679"/>
      <c r="CU7" s="679"/>
      <c r="CV7" s="679"/>
      <c r="CW7" s="679"/>
      <c r="CX7" s="679"/>
      <c r="CY7" s="680"/>
      <c r="CZ7" s="715">
        <v>15.2</v>
      </c>
      <c r="DA7" s="715"/>
      <c r="DB7" s="715"/>
      <c r="DC7" s="715"/>
      <c r="DD7" s="684">
        <v>92638</v>
      </c>
      <c r="DE7" s="679"/>
      <c r="DF7" s="679"/>
      <c r="DG7" s="679"/>
      <c r="DH7" s="679"/>
      <c r="DI7" s="679"/>
      <c r="DJ7" s="679"/>
      <c r="DK7" s="679"/>
      <c r="DL7" s="679"/>
      <c r="DM7" s="679"/>
      <c r="DN7" s="679"/>
      <c r="DO7" s="679"/>
      <c r="DP7" s="680"/>
      <c r="DQ7" s="684">
        <v>925271</v>
      </c>
      <c r="DR7" s="679"/>
      <c r="DS7" s="679"/>
      <c r="DT7" s="679"/>
      <c r="DU7" s="679"/>
      <c r="DV7" s="679"/>
      <c r="DW7" s="679"/>
      <c r="DX7" s="679"/>
      <c r="DY7" s="679"/>
      <c r="DZ7" s="679"/>
      <c r="EA7" s="679"/>
      <c r="EB7" s="679"/>
      <c r="EC7" s="722"/>
    </row>
    <row r="8" spans="2:143" ht="11.25" customHeight="1">
      <c r="B8" s="675" t="s">
        <v>243</v>
      </c>
      <c r="C8" s="676"/>
      <c r="D8" s="676"/>
      <c r="E8" s="676"/>
      <c r="F8" s="676"/>
      <c r="G8" s="676"/>
      <c r="H8" s="676"/>
      <c r="I8" s="676"/>
      <c r="J8" s="676"/>
      <c r="K8" s="676"/>
      <c r="L8" s="676"/>
      <c r="M8" s="676"/>
      <c r="N8" s="676"/>
      <c r="O8" s="676"/>
      <c r="P8" s="676"/>
      <c r="Q8" s="677"/>
      <c r="R8" s="678">
        <v>5694</v>
      </c>
      <c r="S8" s="679"/>
      <c r="T8" s="679"/>
      <c r="U8" s="679"/>
      <c r="V8" s="679"/>
      <c r="W8" s="679"/>
      <c r="X8" s="679"/>
      <c r="Y8" s="680"/>
      <c r="Z8" s="715">
        <v>0.1</v>
      </c>
      <c r="AA8" s="715"/>
      <c r="AB8" s="715"/>
      <c r="AC8" s="715"/>
      <c r="AD8" s="716">
        <v>5694</v>
      </c>
      <c r="AE8" s="716"/>
      <c r="AF8" s="716"/>
      <c r="AG8" s="716"/>
      <c r="AH8" s="716"/>
      <c r="AI8" s="716"/>
      <c r="AJ8" s="716"/>
      <c r="AK8" s="716"/>
      <c r="AL8" s="681">
        <v>0.1</v>
      </c>
      <c r="AM8" s="682"/>
      <c r="AN8" s="682"/>
      <c r="AO8" s="717"/>
      <c r="AP8" s="675" t="s">
        <v>244</v>
      </c>
      <c r="AQ8" s="676"/>
      <c r="AR8" s="676"/>
      <c r="AS8" s="676"/>
      <c r="AT8" s="676"/>
      <c r="AU8" s="676"/>
      <c r="AV8" s="676"/>
      <c r="AW8" s="676"/>
      <c r="AX8" s="676"/>
      <c r="AY8" s="676"/>
      <c r="AZ8" s="676"/>
      <c r="BA8" s="676"/>
      <c r="BB8" s="676"/>
      <c r="BC8" s="676"/>
      <c r="BD8" s="676"/>
      <c r="BE8" s="676"/>
      <c r="BF8" s="677"/>
      <c r="BG8" s="678">
        <v>25624</v>
      </c>
      <c r="BH8" s="679"/>
      <c r="BI8" s="679"/>
      <c r="BJ8" s="679"/>
      <c r="BK8" s="679"/>
      <c r="BL8" s="679"/>
      <c r="BM8" s="679"/>
      <c r="BN8" s="680"/>
      <c r="BO8" s="715">
        <v>1.3</v>
      </c>
      <c r="BP8" s="715"/>
      <c r="BQ8" s="715"/>
      <c r="BR8" s="715"/>
      <c r="BS8" s="684" t="s">
        <v>138</v>
      </c>
      <c r="BT8" s="679"/>
      <c r="BU8" s="679"/>
      <c r="BV8" s="679"/>
      <c r="BW8" s="679"/>
      <c r="BX8" s="679"/>
      <c r="BY8" s="679"/>
      <c r="BZ8" s="679"/>
      <c r="CA8" s="679"/>
      <c r="CB8" s="722"/>
      <c r="CD8" s="711" t="s">
        <v>245</v>
      </c>
      <c r="CE8" s="712"/>
      <c r="CF8" s="712"/>
      <c r="CG8" s="712"/>
      <c r="CH8" s="712"/>
      <c r="CI8" s="712"/>
      <c r="CJ8" s="712"/>
      <c r="CK8" s="712"/>
      <c r="CL8" s="712"/>
      <c r="CM8" s="712"/>
      <c r="CN8" s="712"/>
      <c r="CO8" s="712"/>
      <c r="CP8" s="712"/>
      <c r="CQ8" s="713"/>
      <c r="CR8" s="678">
        <v>2594086</v>
      </c>
      <c r="CS8" s="679"/>
      <c r="CT8" s="679"/>
      <c r="CU8" s="679"/>
      <c r="CV8" s="679"/>
      <c r="CW8" s="679"/>
      <c r="CX8" s="679"/>
      <c r="CY8" s="680"/>
      <c r="CZ8" s="715">
        <v>33.5</v>
      </c>
      <c r="DA8" s="715"/>
      <c r="DB8" s="715"/>
      <c r="DC8" s="715"/>
      <c r="DD8" s="684">
        <v>28032</v>
      </c>
      <c r="DE8" s="679"/>
      <c r="DF8" s="679"/>
      <c r="DG8" s="679"/>
      <c r="DH8" s="679"/>
      <c r="DI8" s="679"/>
      <c r="DJ8" s="679"/>
      <c r="DK8" s="679"/>
      <c r="DL8" s="679"/>
      <c r="DM8" s="679"/>
      <c r="DN8" s="679"/>
      <c r="DO8" s="679"/>
      <c r="DP8" s="680"/>
      <c r="DQ8" s="684">
        <v>1377789</v>
      </c>
      <c r="DR8" s="679"/>
      <c r="DS8" s="679"/>
      <c r="DT8" s="679"/>
      <c r="DU8" s="679"/>
      <c r="DV8" s="679"/>
      <c r="DW8" s="679"/>
      <c r="DX8" s="679"/>
      <c r="DY8" s="679"/>
      <c r="DZ8" s="679"/>
      <c r="EA8" s="679"/>
      <c r="EB8" s="679"/>
      <c r="EC8" s="722"/>
    </row>
    <row r="9" spans="2:143" ht="11.25" customHeight="1">
      <c r="B9" s="675" t="s">
        <v>246</v>
      </c>
      <c r="C9" s="676"/>
      <c r="D9" s="676"/>
      <c r="E9" s="676"/>
      <c r="F9" s="676"/>
      <c r="G9" s="676"/>
      <c r="H9" s="676"/>
      <c r="I9" s="676"/>
      <c r="J9" s="676"/>
      <c r="K9" s="676"/>
      <c r="L9" s="676"/>
      <c r="M9" s="676"/>
      <c r="N9" s="676"/>
      <c r="O9" s="676"/>
      <c r="P9" s="676"/>
      <c r="Q9" s="677"/>
      <c r="R9" s="678">
        <v>3469</v>
      </c>
      <c r="S9" s="679"/>
      <c r="T9" s="679"/>
      <c r="U9" s="679"/>
      <c r="V9" s="679"/>
      <c r="W9" s="679"/>
      <c r="X9" s="679"/>
      <c r="Y9" s="680"/>
      <c r="Z9" s="715">
        <v>0</v>
      </c>
      <c r="AA9" s="715"/>
      <c r="AB9" s="715"/>
      <c r="AC9" s="715"/>
      <c r="AD9" s="716">
        <v>3469</v>
      </c>
      <c r="AE9" s="716"/>
      <c r="AF9" s="716"/>
      <c r="AG9" s="716"/>
      <c r="AH9" s="716"/>
      <c r="AI9" s="716"/>
      <c r="AJ9" s="716"/>
      <c r="AK9" s="716"/>
      <c r="AL9" s="681">
        <v>0.1</v>
      </c>
      <c r="AM9" s="682"/>
      <c r="AN9" s="682"/>
      <c r="AO9" s="717"/>
      <c r="AP9" s="675" t="s">
        <v>247</v>
      </c>
      <c r="AQ9" s="676"/>
      <c r="AR9" s="676"/>
      <c r="AS9" s="676"/>
      <c r="AT9" s="676"/>
      <c r="AU9" s="676"/>
      <c r="AV9" s="676"/>
      <c r="AW9" s="676"/>
      <c r="AX9" s="676"/>
      <c r="AY9" s="676"/>
      <c r="AZ9" s="676"/>
      <c r="BA9" s="676"/>
      <c r="BB9" s="676"/>
      <c r="BC9" s="676"/>
      <c r="BD9" s="676"/>
      <c r="BE9" s="676"/>
      <c r="BF9" s="677"/>
      <c r="BG9" s="678">
        <v>556753</v>
      </c>
      <c r="BH9" s="679"/>
      <c r="BI9" s="679"/>
      <c r="BJ9" s="679"/>
      <c r="BK9" s="679"/>
      <c r="BL9" s="679"/>
      <c r="BM9" s="679"/>
      <c r="BN9" s="680"/>
      <c r="BO9" s="715">
        <v>29.2</v>
      </c>
      <c r="BP9" s="715"/>
      <c r="BQ9" s="715"/>
      <c r="BR9" s="715"/>
      <c r="BS9" s="684" t="s">
        <v>138</v>
      </c>
      <c r="BT9" s="679"/>
      <c r="BU9" s="679"/>
      <c r="BV9" s="679"/>
      <c r="BW9" s="679"/>
      <c r="BX9" s="679"/>
      <c r="BY9" s="679"/>
      <c r="BZ9" s="679"/>
      <c r="CA9" s="679"/>
      <c r="CB9" s="722"/>
      <c r="CD9" s="711" t="s">
        <v>248</v>
      </c>
      <c r="CE9" s="712"/>
      <c r="CF9" s="712"/>
      <c r="CG9" s="712"/>
      <c r="CH9" s="712"/>
      <c r="CI9" s="712"/>
      <c r="CJ9" s="712"/>
      <c r="CK9" s="712"/>
      <c r="CL9" s="712"/>
      <c r="CM9" s="712"/>
      <c r="CN9" s="712"/>
      <c r="CO9" s="712"/>
      <c r="CP9" s="712"/>
      <c r="CQ9" s="713"/>
      <c r="CR9" s="678">
        <v>1092968</v>
      </c>
      <c r="CS9" s="679"/>
      <c r="CT9" s="679"/>
      <c r="CU9" s="679"/>
      <c r="CV9" s="679"/>
      <c r="CW9" s="679"/>
      <c r="CX9" s="679"/>
      <c r="CY9" s="680"/>
      <c r="CZ9" s="715">
        <v>14.1</v>
      </c>
      <c r="DA9" s="715"/>
      <c r="DB9" s="715"/>
      <c r="DC9" s="715"/>
      <c r="DD9" s="684">
        <v>138439</v>
      </c>
      <c r="DE9" s="679"/>
      <c r="DF9" s="679"/>
      <c r="DG9" s="679"/>
      <c r="DH9" s="679"/>
      <c r="DI9" s="679"/>
      <c r="DJ9" s="679"/>
      <c r="DK9" s="679"/>
      <c r="DL9" s="679"/>
      <c r="DM9" s="679"/>
      <c r="DN9" s="679"/>
      <c r="DO9" s="679"/>
      <c r="DP9" s="680"/>
      <c r="DQ9" s="684">
        <v>745529</v>
      </c>
      <c r="DR9" s="679"/>
      <c r="DS9" s="679"/>
      <c r="DT9" s="679"/>
      <c r="DU9" s="679"/>
      <c r="DV9" s="679"/>
      <c r="DW9" s="679"/>
      <c r="DX9" s="679"/>
      <c r="DY9" s="679"/>
      <c r="DZ9" s="679"/>
      <c r="EA9" s="679"/>
      <c r="EB9" s="679"/>
      <c r="EC9" s="722"/>
    </row>
    <row r="10" spans="2:143" ht="11.25" customHeight="1">
      <c r="B10" s="675" t="s">
        <v>249</v>
      </c>
      <c r="C10" s="676"/>
      <c r="D10" s="676"/>
      <c r="E10" s="676"/>
      <c r="F10" s="676"/>
      <c r="G10" s="676"/>
      <c r="H10" s="676"/>
      <c r="I10" s="676"/>
      <c r="J10" s="676"/>
      <c r="K10" s="676"/>
      <c r="L10" s="676"/>
      <c r="M10" s="676"/>
      <c r="N10" s="676"/>
      <c r="O10" s="676"/>
      <c r="P10" s="676"/>
      <c r="Q10" s="677"/>
      <c r="R10" s="678" t="s">
        <v>138</v>
      </c>
      <c r="S10" s="679"/>
      <c r="T10" s="679"/>
      <c r="U10" s="679"/>
      <c r="V10" s="679"/>
      <c r="W10" s="679"/>
      <c r="X10" s="679"/>
      <c r="Y10" s="680"/>
      <c r="Z10" s="715" t="s">
        <v>138</v>
      </c>
      <c r="AA10" s="715"/>
      <c r="AB10" s="715"/>
      <c r="AC10" s="715"/>
      <c r="AD10" s="716" t="s">
        <v>138</v>
      </c>
      <c r="AE10" s="716"/>
      <c r="AF10" s="716"/>
      <c r="AG10" s="716"/>
      <c r="AH10" s="716"/>
      <c r="AI10" s="716"/>
      <c r="AJ10" s="716"/>
      <c r="AK10" s="716"/>
      <c r="AL10" s="681" t="s">
        <v>138</v>
      </c>
      <c r="AM10" s="682"/>
      <c r="AN10" s="682"/>
      <c r="AO10" s="717"/>
      <c r="AP10" s="675" t="s">
        <v>250</v>
      </c>
      <c r="AQ10" s="676"/>
      <c r="AR10" s="676"/>
      <c r="AS10" s="676"/>
      <c r="AT10" s="676"/>
      <c r="AU10" s="676"/>
      <c r="AV10" s="676"/>
      <c r="AW10" s="676"/>
      <c r="AX10" s="676"/>
      <c r="AY10" s="676"/>
      <c r="AZ10" s="676"/>
      <c r="BA10" s="676"/>
      <c r="BB10" s="676"/>
      <c r="BC10" s="676"/>
      <c r="BD10" s="676"/>
      <c r="BE10" s="676"/>
      <c r="BF10" s="677"/>
      <c r="BG10" s="678">
        <v>46940</v>
      </c>
      <c r="BH10" s="679"/>
      <c r="BI10" s="679"/>
      <c r="BJ10" s="679"/>
      <c r="BK10" s="679"/>
      <c r="BL10" s="679"/>
      <c r="BM10" s="679"/>
      <c r="BN10" s="680"/>
      <c r="BO10" s="715">
        <v>2.5</v>
      </c>
      <c r="BP10" s="715"/>
      <c r="BQ10" s="715"/>
      <c r="BR10" s="715"/>
      <c r="BS10" s="684" t="s">
        <v>138</v>
      </c>
      <c r="BT10" s="679"/>
      <c r="BU10" s="679"/>
      <c r="BV10" s="679"/>
      <c r="BW10" s="679"/>
      <c r="BX10" s="679"/>
      <c r="BY10" s="679"/>
      <c r="BZ10" s="679"/>
      <c r="CA10" s="679"/>
      <c r="CB10" s="722"/>
      <c r="CD10" s="711" t="s">
        <v>251</v>
      </c>
      <c r="CE10" s="712"/>
      <c r="CF10" s="712"/>
      <c r="CG10" s="712"/>
      <c r="CH10" s="712"/>
      <c r="CI10" s="712"/>
      <c r="CJ10" s="712"/>
      <c r="CK10" s="712"/>
      <c r="CL10" s="712"/>
      <c r="CM10" s="712"/>
      <c r="CN10" s="712"/>
      <c r="CO10" s="712"/>
      <c r="CP10" s="712"/>
      <c r="CQ10" s="713"/>
      <c r="CR10" s="678" t="s">
        <v>138</v>
      </c>
      <c r="CS10" s="679"/>
      <c r="CT10" s="679"/>
      <c r="CU10" s="679"/>
      <c r="CV10" s="679"/>
      <c r="CW10" s="679"/>
      <c r="CX10" s="679"/>
      <c r="CY10" s="680"/>
      <c r="CZ10" s="715" t="s">
        <v>138</v>
      </c>
      <c r="DA10" s="715"/>
      <c r="DB10" s="715"/>
      <c r="DC10" s="715"/>
      <c r="DD10" s="684" t="s">
        <v>138</v>
      </c>
      <c r="DE10" s="679"/>
      <c r="DF10" s="679"/>
      <c r="DG10" s="679"/>
      <c r="DH10" s="679"/>
      <c r="DI10" s="679"/>
      <c r="DJ10" s="679"/>
      <c r="DK10" s="679"/>
      <c r="DL10" s="679"/>
      <c r="DM10" s="679"/>
      <c r="DN10" s="679"/>
      <c r="DO10" s="679"/>
      <c r="DP10" s="680"/>
      <c r="DQ10" s="684" t="s">
        <v>138</v>
      </c>
      <c r="DR10" s="679"/>
      <c r="DS10" s="679"/>
      <c r="DT10" s="679"/>
      <c r="DU10" s="679"/>
      <c r="DV10" s="679"/>
      <c r="DW10" s="679"/>
      <c r="DX10" s="679"/>
      <c r="DY10" s="679"/>
      <c r="DZ10" s="679"/>
      <c r="EA10" s="679"/>
      <c r="EB10" s="679"/>
      <c r="EC10" s="722"/>
    </row>
    <row r="11" spans="2:143" ht="11.25" customHeight="1">
      <c r="B11" s="675" t="s">
        <v>252</v>
      </c>
      <c r="C11" s="676"/>
      <c r="D11" s="676"/>
      <c r="E11" s="676"/>
      <c r="F11" s="676"/>
      <c r="G11" s="676"/>
      <c r="H11" s="676"/>
      <c r="I11" s="676"/>
      <c r="J11" s="676"/>
      <c r="K11" s="676"/>
      <c r="L11" s="676"/>
      <c r="M11" s="676"/>
      <c r="N11" s="676"/>
      <c r="O11" s="676"/>
      <c r="P11" s="676"/>
      <c r="Q11" s="677"/>
      <c r="R11" s="678">
        <v>274334</v>
      </c>
      <c r="S11" s="679"/>
      <c r="T11" s="679"/>
      <c r="U11" s="679"/>
      <c r="V11" s="679"/>
      <c r="W11" s="679"/>
      <c r="X11" s="679"/>
      <c r="Y11" s="680"/>
      <c r="Z11" s="681">
        <v>3.5</v>
      </c>
      <c r="AA11" s="682"/>
      <c r="AB11" s="682"/>
      <c r="AC11" s="683"/>
      <c r="AD11" s="684">
        <v>274334</v>
      </c>
      <c r="AE11" s="679"/>
      <c r="AF11" s="679"/>
      <c r="AG11" s="679"/>
      <c r="AH11" s="679"/>
      <c r="AI11" s="679"/>
      <c r="AJ11" s="679"/>
      <c r="AK11" s="680"/>
      <c r="AL11" s="681">
        <v>6.2</v>
      </c>
      <c r="AM11" s="682"/>
      <c r="AN11" s="682"/>
      <c r="AO11" s="717"/>
      <c r="AP11" s="675" t="s">
        <v>253</v>
      </c>
      <c r="AQ11" s="676"/>
      <c r="AR11" s="676"/>
      <c r="AS11" s="676"/>
      <c r="AT11" s="676"/>
      <c r="AU11" s="676"/>
      <c r="AV11" s="676"/>
      <c r="AW11" s="676"/>
      <c r="AX11" s="676"/>
      <c r="AY11" s="676"/>
      <c r="AZ11" s="676"/>
      <c r="BA11" s="676"/>
      <c r="BB11" s="676"/>
      <c r="BC11" s="676"/>
      <c r="BD11" s="676"/>
      <c r="BE11" s="676"/>
      <c r="BF11" s="677"/>
      <c r="BG11" s="678">
        <v>136795</v>
      </c>
      <c r="BH11" s="679"/>
      <c r="BI11" s="679"/>
      <c r="BJ11" s="679"/>
      <c r="BK11" s="679"/>
      <c r="BL11" s="679"/>
      <c r="BM11" s="679"/>
      <c r="BN11" s="680"/>
      <c r="BO11" s="715">
        <v>7.2</v>
      </c>
      <c r="BP11" s="715"/>
      <c r="BQ11" s="715"/>
      <c r="BR11" s="715"/>
      <c r="BS11" s="684" t="s">
        <v>138</v>
      </c>
      <c r="BT11" s="679"/>
      <c r="BU11" s="679"/>
      <c r="BV11" s="679"/>
      <c r="BW11" s="679"/>
      <c r="BX11" s="679"/>
      <c r="BY11" s="679"/>
      <c r="BZ11" s="679"/>
      <c r="CA11" s="679"/>
      <c r="CB11" s="722"/>
      <c r="CD11" s="711" t="s">
        <v>254</v>
      </c>
      <c r="CE11" s="712"/>
      <c r="CF11" s="712"/>
      <c r="CG11" s="712"/>
      <c r="CH11" s="712"/>
      <c r="CI11" s="712"/>
      <c r="CJ11" s="712"/>
      <c r="CK11" s="712"/>
      <c r="CL11" s="712"/>
      <c r="CM11" s="712"/>
      <c r="CN11" s="712"/>
      <c r="CO11" s="712"/>
      <c r="CP11" s="712"/>
      <c r="CQ11" s="713"/>
      <c r="CR11" s="678">
        <v>204996</v>
      </c>
      <c r="CS11" s="679"/>
      <c r="CT11" s="679"/>
      <c r="CU11" s="679"/>
      <c r="CV11" s="679"/>
      <c r="CW11" s="679"/>
      <c r="CX11" s="679"/>
      <c r="CY11" s="680"/>
      <c r="CZ11" s="715">
        <v>2.6</v>
      </c>
      <c r="DA11" s="715"/>
      <c r="DB11" s="715"/>
      <c r="DC11" s="715"/>
      <c r="DD11" s="684">
        <v>32693</v>
      </c>
      <c r="DE11" s="679"/>
      <c r="DF11" s="679"/>
      <c r="DG11" s="679"/>
      <c r="DH11" s="679"/>
      <c r="DI11" s="679"/>
      <c r="DJ11" s="679"/>
      <c r="DK11" s="679"/>
      <c r="DL11" s="679"/>
      <c r="DM11" s="679"/>
      <c r="DN11" s="679"/>
      <c r="DO11" s="679"/>
      <c r="DP11" s="680"/>
      <c r="DQ11" s="684">
        <v>96647</v>
      </c>
      <c r="DR11" s="679"/>
      <c r="DS11" s="679"/>
      <c r="DT11" s="679"/>
      <c r="DU11" s="679"/>
      <c r="DV11" s="679"/>
      <c r="DW11" s="679"/>
      <c r="DX11" s="679"/>
      <c r="DY11" s="679"/>
      <c r="DZ11" s="679"/>
      <c r="EA11" s="679"/>
      <c r="EB11" s="679"/>
      <c r="EC11" s="722"/>
    </row>
    <row r="12" spans="2:143" ht="11.25" customHeight="1">
      <c r="B12" s="675" t="s">
        <v>255</v>
      </c>
      <c r="C12" s="676"/>
      <c r="D12" s="676"/>
      <c r="E12" s="676"/>
      <c r="F12" s="676"/>
      <c r="G12" s="676"/>
      <c r="H12" s="676"/>
      <c r="I12" s="676"/>
      <c r="J12" s="676"/>
      <c r="K12" s="676"/>
      <c r="L12" s="676"/>
      <c r="M12" s="676"/>
      <c r="N12" s="676"/>
      <c r="O12" s="676"/>
      <c r="P12" s="676"/>
      <c r="Q12" s="677"/>
      <c r="R12" s="678">
        <v>27799</v>
      </c>
      <c r="S12" s="679"/>
      <c r="T12" s="679"/>
      <c r="U12" s="679"/>
      <c r="V12" s="679"/>
      <c r="W12" s="679"/>
      <c r="X12" s="679"/>
      <c r="Y12" s="680"/>
      <c r="Z12" s="715">
        <v>0.4</v>
      </c>
      <c r="AA12" s="715"/>
      <c r="AB12" s="715"/>
      <c r="AC12" s="715"/>
      <c r="AD12" s="716">
        <v>27799</v>
      </c>
      <c r="AE12" s="716"/>
      <c r="AF12" s="716"/>
      <c r="AG12" s="716"/>
      <c r="AH12" s="716"/>
      <c r="AI12" s="716"/>
      <c r="AJ12" s="716"/>
      <c r="AK12" s="716"/>
      <c r="AL12" s="681">
        <v>0.6</v>
      </c>
      <c r="AM12" s="682"/>
      <c r="AN12" s="682"/>
      <c r="AO12" s="717"/>
      <c r="AP12" s="675" t="s">
        <v>256</v>
      </c>
      <c r="AQ12" s="676"/>
      <c r="AR12" s="676"/>
      <c r="AS12" s="676"/>
      <c r="AT12" s="676"/>
      <c r="AU12" s="676"/>
      <c r="AV12" s="676"/>
      <c r="AW12" s="676"/>
      <c r="AX12" s="676"/>
      <c r="AY12" s="676"/>
      <c r="AZ12" s="676"/>
      <c r="BA12" s="676"/>
      <c r="BB12" s="676"/>
      <c r="BC12" s="676"/>
      <c r="BD12" s="676"/>
      <c r="BE12" s="676"/>
      <c r="BF12" s="677"/>
      <c r="BG12" s="678">
        <v>944412</v>
      </c>
      <c r="BH12" s="679"/>
      <c r="BI12" s="679"/>
      <c r="BJ12" s="679"/>
      <c r="BK12" s="679"/>
      <c r="BL12" s="679"/>
      <c r="BM12" s="679"/>
      <c r="BN12" s="680"/>
      <c r="BO12" s="715">
        <v>49.6</v>
      </c>
      <c r="BP12" s="715"/>
      <c r="BQ12" s="715"/>
      <c r="BR12" s="715"/>
      <c r="BS12" s="684" t="s">
        <v>138</v>
      </c>
      <c r="BT12" s="679"/>
      <c r="BU12" s="679"/>
      <c r="BV12" s="679"/>
      <c r="BW12" s="679"/>
      <c r="BX12" s="679"/>
      <c r="BY12" s="679"/>
      <c r="BZ12" s="679"/>
      <c r="CA12" s="679"/>
      <c r="CB12" s="722"/>
      <c r="CD12" s="711" t="s">
        <v>257</v>
      </c>
      <c r="CE12" s="712"/>
      <c r="CF12" s="712"/>
      <c r="CG12" s="712"/>
      <c r="CH12" s="712"/>
      <c r="CI12" s="712"/>
      <c r="CJ12" s="712"/>
      <c r="CK12" s="712"/>
      <c r="CL12" s="712"/>
      <c r="CM12" s="712"/>
      <c r="CN12" s="712"/>
      <c r="CO12" s="712"/>
      <c r="CP12" s="712"/>
      <c r="CQ12" s="713"/>
      <c r="CR12" s="678">
        <v>34193</v>
      </c>
      <c r="CS12" s="679"/>
      <c r="CT12" s="679"/>
      <c r="CU12" s="679"/>
      <c r="CV12" s="679"/>
      <c r="CW12" s="679"/>
      <c r="CX12" s="679"/>
      <c r="CY12" s="680"/>
      <c r="CZ12" s="715">
        <v>0.4</v>
      </c>
      <c r="DA12" s="715"/>
      <c r="DB12" s="715"/>
      <c r="DC12" s="715"/>
      <c r="DD12" s="684" t="s">
        <v>138</v>
      </c>
      <c r="DE12" s="679"/>
      <c r="DF12" s="679"/>
      <c r="DG12" s="679"/>
      <c r="DH12" s="679"/>
      <c r="DI12" s="679"/>
      <c r="DJ12" s="679"/>
      <c r="DK12" s="679"/>
      <c r="DL12" s="679"/>
      <c r="DM12" s="679"/>
      <c r="DN12" s="679"/>
      <c r="DO12" s="679"/>
      <c r="DP12" s="680"/>
      <c r="DQ12" s="684">
        <v>31651</v>
      </c>
      <c r="DR12" s="679"/>
      <c r="DS12" s="679"/>
      <c r="DT12" s="679"/>
      <c r="DU12" s="679"/>
      <c r="DV12" s="679"/>
      <c r="DW12" s="679"/>
      <c r="DX12" s="679"/>
      <c r="DY12" s="679"/>
      <c r="DZ12" s="679"/>
      <c r="EA12" s="679"/>
      <c r="EB12" s="679"/>
      <c r="EC12" s="722"/>
    </row>
    <row r="13" spans="2:143" ht="11.25" customHeight="1">
      <c r="B13" s="675" t="s">
        <v>258</v>
      </c>
      <c r="C13" s="676"/>
      <c r="D13" s="676"/>
      <c r="E13" s="676"/>
      <c r="F13" s="676"/>
      <c r="G13" s="676"/>
      <c r="H13" s="676"/>
      <c r="I13" s="676"/>
      <c r="J13" s="676"/>
      <c r="K13" s="676"/>
      <c r="L13" s="676"/>
      <c r="M13" s="676"/>
      <c r="N13" s="676"/>
      <c r="O13" s="676"/>
      <c r="P13" s="676"/>
      <c r="Q13" s="677"/>
      <c r="R13" s="678" t="s">
        <v>138</v>
      </c>
      <c r="S13" s="679"/>
      <c r="T13" s="679"/>
      <c r="U13" s="679"/>
      <c r="V13" s="679"/>
      <c r="W13" s="679"/>
      <c r="X13" s="679"/>
      <c r="Y13" s="680"/>
      <c r="Z13" s="715" t="s">
        <v>138</v>
      </c>
      <c r="AA13" s="715"/>
      <c r="AB13" s="715"/>
      <c r="AC13" s="715"/>
      <c r="AD13" s="716" t="s">
        <v>138</v>
      </c>
      <c r="AE13" s="716"/>
      <c r="AF13" s="716"/>
      <c r="AG13" s="716"/>
      <c r="AH13" s="716"/>
      <c r="AI13" s="716"/>
      <c r="AJ13" s="716"/>
      <c r="AK13" s="716"/>
      <c r="AL13" s="681" t="s">
        <v>138</v>
      </c>
      <c r="AM13" s="682"/>
      <c r="AN13" s="682"/>
      <c r="AO13" s="717"/>
      <c r="AP13" s="675" t="s">
        <v>259</v>
      </c>
      <c r="AQ13" s="676"/>
      <c r="AR13" s="676"/>
      <c r="AS13" s="676"/>
      <c r="AT13" s="676"/>
      <c r="AU13" s="676"/>
      <c r="AV13" s="676"/>
      <c r="AW13" s="676"/>
      <c r="AX13" s="676"/>
      <c r="AY13" s="676"/>
      <c r="AZ13" s="676"/>
      <c r="BA13" s="676"/>
      <c r="BB13" s="676"/>
      <c r="BC13" s="676"/>
      <c r="BD13" s="676"/>
      <c r="BE13" s="676"/>
      <c r="BF13" s="677"/>
      <c r="BG13" s="678">
        <v>934516</v>
      </c>
      <c r="BH13" s="679"/>
      <c r="BI13" s="679"/>
      <c r="BJ13" s="679"/>
      <c r="BK13" s="679"/>
      <c r="BL13" s="679"/>
      <c r="BM13" s="679"/>
      <c r="BN13" s="680"/>
      <c r="BO13" s="715">
        <v>49</v>
      </c>
      <c r="BP13" s="715"/>
      <c r="BQ13" s="715"/>
      <c r="BR13" s="715"/>
      <c r="BS13" s="684" t="s">
        <v>138</v>
      </c>
      <c r="BT13" s="679"/>
      <c r="BU13" s="679"/>
      <c r="BV13" s="679"/>
      <c r="BW13" s="679"/>
      <c r="BX13" s="679"/>
      <c r="BY13" s="679"/>
      <c r="BZ13" s="679"/>
      <c r="CA13" s="679"/>
      <c r="CB13" s="722"/>
      <c r="CD13" s="711" t="s">
        <v>260</v>
      </c>
      <c r="CE13" s="712"/>
      <c r="CF13" s="712"/>
      <c r="CG13" s="712"/>
      <c r="CH13" s="712"/>
      <c r="CI13" s="712"/>
      <c r="CJ13" s="712"/>
      <c r="CK13" s="712"/>
      <c r="CL13" s="712"/>
      <c r="CM13" s="712"/>
      <c r="CN13" s="712"/>
      <c r="CO13" s="712"/>
      <c r="CP13" s="712"/>
      <c r="CQ13" s="713"/>
      <c r="CR13" s="678">
        <v>506997</v>
      </c>
      <c r="CS13" s="679"/>
      <c r="CT13" s="679"/>
      <c r="CU13" s="679"/>
      <c r="CV13" s="679"/>
      <c r="CW13" s="679"/>
      <c r="CX13" s="679"/>
      <c r="CY13" s="680"/>
      <c r="CZ13" s="715">
        <v>6.5</v>
      </c>
      <c r="DA13" s="715"/>
      <c r="DB13" s="715"/>
      <c r="DC13" s="715"/>
      <c r="DD13" s="684">
        <v>105913</v>
      </c>
      <c r="DE13" s="679"/>
      <c r="DF13" s="679"/>
      <c r="DG13" s="679"/>
      <c r="DH13" s="679"/>
      <c r="DI13" s="679"/>
      <c r="DJ13" s="679"/>
      <c r="DK13" s="679"/>
      <c r="DL13" s="679"/>
      <c r="DM13" s="679"/>
      <c r="DN13" s="679"/>
      <c r="DO13" s="679"/>
      <c r="DP13" s="680"/>
      <c r="DQ13" s="684">
        <v>390528</v>
      </c>
      <c r="DR13" s="679"/>
      <c r="DS13" s="679"/>
      <c r="DT13" s="679"/>
      <c r="DU13" s="679"/>
      <c r="DV13" s="679"/>
      <c r="DW13" s="679"/>
      <c r="DX13" s="679"/>
      <c r="DY13" s="679"/>
      <c r="DZ13" s="679"/>
      <c r="EA13" s="679"/>
      <c r="EB13" s="679"/>
      <c r="EC13" s="722"/>
    </row>
    <row r="14" spans="2:143" ht="11.25" customHeight="1">
      <c r="B14" s="675" t="s">
        <v>261</v>
      </c>
      <c r="C14" s="676"/>
      <c r="D14" s="676"/>
      <c r="E14" s="676"/>
      <c r="F14" s="676"/>
      <c r="G14" s="676"/>
      <c r="H14" s="676"/>
      <c r="I14" s="676"/>
      <c r="J14" s="676"/>
      <c r="K14" s="676"/>
      <c r="L14" s="676"/>
      <c r="M14" s="676"/>
      <c r="N14" s="676"/>
      <c r="O14" s="676"/>
      <c r="P14" s="676"/>
      <c r="Q14" s="677"/>
      <c r="R14" s="678">
        <v>12629</v>
      </c>
      <c r="S14" s="679"/>
      <c r="T14" s="679"/>
      <c r="U14" s="679"/>
      <c r="V14" s="679"/>
      <c r="W14" s="679"/>
      <c r="X14" s="679"/>
      <c r="Y14" s="680"/>
      <c r="Z14" s="715">
        <v>0.2</v>
      </c>
      <c r="AA14" s="715"/>
      <c r="AB14" s="715"/>
      <c r="AC14" s="715"/>
      <c r="AD14" s="716">
        <v>12629</v>
      </c>
      <c r="AE14" s="716"/>
      <c r="AF14" s="716"/>
      <c r="AG14" s="716"/>
      <c r="AH14" s="716"/>
      <c r="AI14" s="716"/>
      <c r="AJ14" s="716"/>
      <c r="AK14" s="716"/>
      <c r="AL14" s="681">
        <v>0.3</v>
      </c>
      <c r="AM14" s="682"/>
      <c r="AN14" s="682"/>
      <c r="AO14" s="717"/>
      <c r="AP14" s="675" t="s">
        <v>262</v>
      </c>
      <c r="AQ14" s="676"/>
      <c r="AR14" s="676"/>
      <c r="AS14" s="676"/>
      <c r="AT14" s="676"/>
      <c r="AU14" s="676"/>
      <c r="AV14" s="676"/>
      <c r="AW14" s="676"/>
      <c r="AX14" s="676"/>
      <c r="AY14" s="676"/>
      <c r="AZ14" s="676"/>
      <c r="BA14" s="676"/>
      <c r="BB14" s="676"/>
      <c r="BC14" s="676"/>
      <c r="BD14" s="676"/>
      <c r="BE14" s="676"/>
      <c r="BF14" s="677"/>
      <c r="BG14" s="678">
        <v>51305</v>
      </c>
      <c r="BH14" s="679"/>
      <c r="BI14" s="679"/>
      <c r="BJ14" s="679"/>
      <c r="BK14" s="679"/>
      <c r="BL14" s="679"/>
      <c r="BM14" s="679"/>
      <c r="BN14" s="680"/>
      <c r="BO14" s="715">
        <v>2.7</v>
      </c>
      <c r="BP14" s="715"/>
      <c r="BQ14" s="715"/>
      <c r="BR14" s="715"/>
      <c r="BS14" s="684" t="s">
        <v>138</v>
      </c>
      <c r="BT14" s="679"/>
      <c r="BU14" s="679"/>
      <c r="BV14" s="679"/>
      <c r="BW14" s="679"/>
      <c r="BX14" s="679"/>
      <c r="BY14" s="679"/>
      <c r="BZ14" s="679"/>
      <c r="CA14" s="679"/>
      <c r="CB14" s="722"/>
      <c r="CD14" s="711" t="s">
        <v>263</v>
      </c>
      <c r="CE14" s="712"/>
      <c r="CF14" s="712"/>
      <c r="CG14" s="712"/>
      <c r="CH14" s="712"/>
      <c r="CI14" s="712"/>
      <c r="CJ14" s="712"/>
      <c r="CK14" s="712"/>
      <c r="CL14" s="712"/>
      <c r="CM14" s="712"/>
      <c r="CN14" s="712"/>
      <c r="CO14" s="712"/>
      <c r="CP14" s="712"/>
      <c r="CQ14" s="713"/>
      <c r="CR14" s="678">
        <v>333825</v>
      </c>
      <c r="CS14" s="679"/>
      <c r="CT14" s="679"/>
      <c r="CU14" s="679"/>
      <c r="CV14" s="679"/>
      <c r="CW14" s="679"/>
      <c r="CX14" s="679"/>
      <c r="CY14" s="680"/>
      <c r="CZ14" s="715">
        <v>4.3</v>
      </c>
      <c r="DA14" s="715"/>
      <c r="DB14" s="715"/>
      <c r="DC14" s="715"/>
      <c r="DD14" s="684">
        <v>59728</v>
      </c>
      <c r="DE14" s="679"/>
      <c r="DF14" s="679"/>
      <c r="DG14" s="679"/>
      <c r="DH14" s="679"/>
      <c r="DI14" s="679"/>
      <c r="DJ14" s="679"/>
      <c r="DK14" s="679"/>
      <c r="DL14" s="679"/>
      <c r="DM14" s="679"/>
      <c r="DN14" s="679"/>
      <c r="DO14" s="679"/>
      <c r="DP14" s="680"/>
      <c r="DQ14" s="684">
        <v>268295</v>
      </c>
      <c r="DR14" s="679"/>
      <c r="DS14" s="679"/>
      <c r="DT14" s="679"/>
      <c r="DU14" s="679"/>
      <c r="DV14" s="679"/>
      <c r="DW14" s="679"/>
      <c r="DX14" s="679"/>
      <c r="DY14" s="679"/>
      <c r="DZ14" s="679"/>
      <c r="EA14" s="679"/>
      <c r="EB14" s="679"/>
      <c r="EC14" s="722"/>
    </row>
    <row r="15" spans="2:143" ht="11.25" customHeight="1">
      <c r="B15" s="675" t="s">
        <v>264</v>
      </c>
      <c r="C15" s="676"/>
      <c r="D15" s="676"/>
      <c r="E15" s="676"/>
      <c r="F15" s="676"/>
      <c r="G15" s="676"/>
      <c r="H15" s="676"/>
      <c r="I15" s="676"/>
      <c r="J15" s="676"/>
      <c r="K15" s="676"/>
      <c r="L15" s="676"/>
      <c r="M15" s="676"/>
      <c r="N15" s="676"/>
      <c r="O15" s="676"/>
      <c r="P15" s="676"/>
      <c r="Q15" s="677"/>
      <c r="R15" s="678" t="s">
        <v>138</v>
      </c>
      <c r="S15" s="679"/>
      <c r="T15" s="679"/>
      <c r="U15" s="679"/>
      <c r="V15" s="679"/>
      <c r="W15" s="679"/>
      <c r="X15" s="679"/>
      <c r="Y15" s="680"/>
      <c r="Z15" s="715" t="s">
        <v>138</v>
      </c>
      <c r="AA15" s="715"/>
      <c r="AB15" s="715"/>
      <c r="AC15" s="715"/>
      <c r="AD15" s="716" t="s">
        <v>138</v>
      </c>
      <c r="AE15" s="716"/>
      <c r="AF15" s="716"/>
      <c r="AG15" s="716"/>
      <c r="AH15" s="716"/>
      <c r="AI15" s="716"/>
      <c r="AJ15" s="716"/>
      <c r="AK15" s="716"/>
      <c r="AL15" s="681" t="s">
        <v>138</v>
      </c>
      <c r="AM15" s="682"/>
      <c r="AN15" s="682"/>
      <c r="AO15" s="717"/>
      <c r="AP15" s="675" t="s">
        <v>265</v>
      </c>
      <c r="AQ15" s="676"/>
      <c r="AR15" s="676"/>
      <c r="AS15" s="676"/>
      <c r="AT15" s="676"/>
      <c r="AU15" s="676"/>
      <c r="AV15" s="676"/>
      <c r="AW15" s="676"/>
      <c r="AX15" s="676"/>
      <c r="AY15" s="676"/>
      <c r="AZ15" s="676"/>
      <c r="BA15" s="676"/>
      <c r="BB15" s="676"/>
      <c r="BC15" s="676"/>
      <c r="BD15" s="676"/>
      <c r="BE15" s="676"/>
      <c r="BF15" s="677"/>
      <c r="BG15" s="678">
        <v>144067</v>
      </c>
      <c r="BH15" s="679"/>
      <c r="BI15" s="679"/>
      <c r="BJ15" s="679"/>
      <c r="BK15" s="679"/>
      <c r="BL15" s="679"/>
      <c r="BM15" s="679"/>
      <c r="BN15" s="680"/>
      <c r="BO15" s="715">
        <v>7.6</v>
      </c>
      <c r="BP15" s="715"/>
      <c r="BQ15" s="715"/>
      <c r="BR15" s="715"/>
      <c r="BS15" s="684" t="s">
        <v>138</v>
      </c>
      <c r="BT15" s="679"/>
      <c r="BU15" s="679"/>
      <c r="BV15" s="679"/>
      <c r="BW15" s="679"/>
      <c r="BX15" s="679"/>
      <c r="BY15" s="679"/>
      <c r="BZ15" s="679"/>
      <c r="CA15" s="679"/>
      <c r="CB15" s="722"/>
      <c r="CD15" s="711" t="s">
        <v>266</v>
      </c>
      <c r="CE15" s="712"/>
      <c r="CF15" s="712"/>
      <c r="CG15" s="712"/>
      <c r="CH15" s="712"/>
      <c r="CI15" s="712"/>
      <c r="CJ15" s="712"/>
      <c r="CK15" s="712"/>
      <c r="CL15" s="712"/>
      <c r="CM15" s="712"/>
      <c r="CN15" s="712"/>
      <c r="CO15" s="712"/>
      <c r="CP15" s="712"/>
      <c r="CQ15" s="713"/>
      <c r="CR15" s="678">
        <v>787211</v>
      </c>
      <c r="CS15" s="679"/>
      <c r="CT15" s="679"/>
      <c r="CU15" s="679"/>
      <c r="CV15" s="679"/>
      <c r="CW15" s="679"/>
      <c r="CX15" s="679"/>
      <c r="CY15" s="680"/>
      <c r="CZ15" s="715">
        <v>10.199999999999999</v>
      </c>
      <c r="DA15" s="715"/>
      <c r="DB15" s="715"/>
      <c r="DC15" s="715"/>
      <c r="DD15" s="684">
        <v>304745</v>
      </c>
      <c r="DE15" s="679"/>
      <c r="DF15" s="679"/>
      <c r="DG15" s="679"/>
      <c r="DH15" s="679"/>
      <c r="DI15" s="679"/>
      <c r="DJ15" s="679"/>
      <c r="DK15" s="679"/>
      <c r="DL15" s="679"/>
      <c r="DM15" s="679"/>
      <c r="DN15" s="679"/>
      <c r="DO15" s="679"/>
      <c r="DP15" s="680"/>
      <c r="DQ15" s="684">
        <v>451642</v>
      </c>
      <c r="DR15" s="679"/>
      <c r="DS15" s="679"/>
      <c r="DT15" s="679"/>
      <c r="DU15" s="679"/>
      <c r="DV15" s="679"/>
      <c r="DW15" s="679"/>
      <c r="DX15" s="679"/>
      <c r="DY15" s="679"/>
      <c r="DZ15" s="679"/>
      <c r="EA15" s="679"/>
      <c r="EB15" s="679"/>
      <c r="EC15" s="722"/>
    </row>
    <row r="16" spans="2:143" ht="11.25" customHeight="1">
      <c r="B16" s="675" t="s">
        <v>267</v>
      </c>
      <c r="C16" s="676"/>
      <c r="D16" s="676"/>
      <c r="E16" s="676"/>
      <c r="F16" s="676"/>
      <c r="G16" s="676"/>
      <c r="H16" s="676"/>
      <c r="I16" s="676"/>
      <c r="J16" s="676"/>
      <c r="K16" s="676"/>
      <c r="L16" s="676"/>
      <c r="M16" s="676"/>
      <c r="N16" s="676"/>
      <c r="O16" s="676"/>
      <c r="P16" s="676"/>
      <c r="Q16" s="677"/>
      <c r="R16" s="678">
        <v>3876</v>
      </c>
      <c r="S16" s="679"/>
      <c r="T16" s="679"/>
      <c r="U16" s="679"/>
      <c r="V16" s="679"/>
      <c r="W16" s="679"/>
      <c r="X16" s="679"/>
      <c r="Y16" s="680"/>
      <c r="Z16" s="715">
        <v>0</v>
      </c>
      <c r="AA16" s="715"/>
      <c r="AB16" s="715"/>
      <c r="AC16" s="715"/>
      <c r="AD16" s="716">
        <v>3876</v>
      </c>
      <c r="AE16" s="716"/>
      <c r="AF16" s="716"/>
      <c r="AG16" s="716"/>
      <c r="AH16" s="716"/>
      <c r="AI16" s="716"/>
      <c r="AJ16" s="716"/>
      <c r="AK16" s="716"/>
      <c r="AL16" s="681">
        <v>0.1</v>
      </c>
      <c r="AM16" s="682"/>
      <c r="AN16" s="682"/>
      <c r="AO16" s="717"/>
      <c r="AP16" s="675" t="s">
        <v>268</v>
      </c>
      <c r="AQ16" s="676"/>
      <c r="AR16" s="676"/>
      <c r="AS16" s="676"/>
      <c r="AT16" s="676"/>
      <c r="AU16" s="676"/>
      <c r="AV16" s="676"/>
      <c r="AW16" s="676"/>
      <c r="AX16" s="676"/>
      <c r="AY16" s="676"/>
      <c r="AZ16" s="676"/>
      <c r="BA16" s="676"/>
      <c r="BB16" s="676"/>
      <c r="BC16" s="676"/>
      <c r="BD16" s="676"/>
      <c r="BE16" s="676"/>
      <c r="BF16" s="677"/>
      <c r="BG16" s="678" t="s">
        <v>138</v>
      </c>
      <c r="BH16" s="679"/>
      <c r="BI16" s="679"/>
      <c r="BJ16" s="679"/>
      <c r="BK16" s="679"/>
      <c r="BL16" s="679"/>
      <c r="BM16" s="679"/>
      <c r="BN16" s="680"/>
      <c r="BO16" s="715" t="s">
        <v>138</v>
      </c>
      <c r="BP16" s="715"/>
      <c r="BQ16" s="715"/>
      <c r="BR16" s="715"/>
      <c r="BS16" s="684" t="s">
        <v>138</v>
      </c>
      <c r="BT16" s="679"/>
      <c r="BU16" s="679"/>
      <c r="BV16" s="679"/>
      <c r="BW16" s="679"/>
      <c r="BX16" s="679"/>
      <c r="BY16" s="679"/>
      <c r="BZ16" s="679"/>
      <c r="CA16" s="679"/>
      <c r="CB16" s="722"/>
      <c r="CD16" s="711" t="s">
        <v>269</v>
      </c>
      <c r="CE16" s="712"/>
      <c r="CF16" s="712"/>
      <c r="CG16" s="712"/>
      <c r="CH16" s="712"/>
      <c r="CI16" s="712"/>
      <c r="CJ16" s="712"/>
      <c r="CK16" s="712"/>
      <c r="CL16" s="712"/>
      <c r="CM16" s="712"/>
      <c r="CN16" s="712"/>
      <c r="CO16" s="712"/>
      <c r="CP16" s="712"/>
      <c r="CQ16" s="713"/>
      <c r="CR16" s="678">
        <v>495</v>
      </c>
      <c r="CS16" s="679"/>
      <c r="CT16" s="679"/>
      <c r="CU16" s="679"/>
      <c r="CV16" s="679"/>
      <c r="CW16" s="679"/>
      <c r="CX16" s="679"/>
      <c r="CY16" s="680"/>
      <c r="CZ16" s="715">
        <v>0</v>
      </c>
      <c r="DA16" s="715"/>
      <c r="DB16" s="715"/>
      <c r="DC16" s="715"/>
      <c r="DD16" s="684" t="s">
        <v>138</v>
      </c>
      <c r="DE16" s="679"/>
      <c r="DF16" s="679"/>
      <c r="DG16" s="679"/>
      <c r="DH16" s="679"/>
      <c r="DI16" s="679"/>
      <c r="DJ16" s="679"/>
      <c r="DK16" s="679"/>
      <c r="DL16" s="679"/>
      <c r="DM16" s="679"/>
      <c r="DN16" s="679"/>
      <c r="DO16" s="679"/>
      <c r="DP16" s="680"/>
      <c r="DQ16" s="684">
        <v>495</v>
      </c>
      <c r="DR16" s="679"/>
      <c r="DS16" s="679"/>
      <c r="DT16" s="679"/>
      <c r="DU16" s="679"/>
      <c r="DV16" s="679"/>
      <c r="DW16" s="679"/>
      <c r="DX16" s="679"/>
      <c r="DY16" s="679"/>
      <c r="DZ16" s="679"/>
      <c r="EA16" s="679"/>
      <c r="EB16" s="679"/>
      <c r="EC16" s="722"/>
    </row>
    <row r="17" spans="2:133" ht="11.25" customHeight="1">
      <c r="B17" s="675" t="s">
        <v>270</v>
      </c>
      <c r="C17" s="676"/>
      <c r="D17" s="676"/>
      <c r="E17" s="676"/>
      <c r="F17" s="676"/>
      <c r="G17" s="676"/>
      <c r="H17" s="676"/>
      <c r="I17" s="676"/>
      <c r="J17" s="676"/>
      <c r="K17" s="676"/>
      <c r="L17" s="676"/>
      <c r="M17" s="676"/>
      <c r="N17" s="676"/>
      <c r="O17" s="676"/>
      <c r="P17" s="676"/>
      <c r="Q17" s="677"/>
      <c r="R17" s="678">
        <v>31093</v>
      </c>
      <c r="S17" s="679"/>
      <c r="T17" s="679"/>
      <c r="U17" s="679"/>
      <c r="V17" s="679"/>
      <c r="W17" s="679"/>
      <c r="X17" s="679"/>
      <c r="Y17" s="680"/>
      <c r="Z17" s="715">
        <v>0.4</v>
      </c>
      <c r="AA17" s="715"/>
      <c r="AB17" s="715"/>
      <c r="AC17" s="715"/>
      <c r="AD17" s="716">
        <v>31093</v>
      </c>
      <c r="AE17" s="716"/>
      <c r="AF17" s="716"/>
      <c r="AG17" s="716"/>
      <c r="AH17" s="716"/>
      <c r="AI17" s="716"/>
      <c r="AJ17" s="716"/>
      <c r="AK17" s="716"/>
      <c r="AL17" s="681">
        <v>0.7</v>
      </c>
      <c r="AM17" s="682"/>
      <c r="AN17" s="682"/>
      <c r="AO17" s="717"/>
      <c r="AP17" s="675" t="s">
        <v>271</v>
      </c>
      <c r="AQ17" s="676"/>
      <c r="AR17" s="676"/>
      <c r="AS17" s="676"/>
      <c r="AT17" s="676"/>
      <c r="AU17" s="676"/>
      <c r="AV17" s="676"/>
      <c r="AW17" s="676"/>
      <c r="AX17" s="676"/>
      <c r="AY17" s="676"/>
      <c r="AZ17" s="676"/>
      <c r="BA17" s="676"/>
      <c r="BB17" s="676"/>
      <c r="BC17" s="676"/>
      <c r="BD17" s="676"/>
      <c r="BE17" s="676"/>
      <c r="BF17" s="677"/>
      <c r="BG17" s="678" t="s">
        <v>138</v>
      </c>
      <c r="BH17" s="679"/>
      <c r="BI17" s="679"/>
      <c r="BJ17" s="679"/>
      <c r="BK17" s="679"/>
      <c r="BL17" s="679"/>
      <c r="BM17" s="679"/>
      <c r="BN17" s="680"/>
      <c r="BO17" s="715" t="s">
        <v>138</v>
      </c>
      <c r="BP17" s="715"/>
      <c r="BQ17" s="715"/>
      <c r="BR17" s="715"/>
      <c r="BS17" s="684" t="s">
        <v>138</v>
      </c>
      <c r="BT17" s="679"/>
      <c r="BU17" s="679"/>
      <c r="BV17" s="679"/>
      <c r="BW17" s="679"/>
      <c r="BX17" s="679"/>
      <c r="BY17" s="679"/>
      <c r="BZ17" s="679"/>
      <c r="CA17" s="679"/>
      <c r="CB17" s="722"/>
      <c r="CD17" s="711" t="s">
        <v>272</v>
      </c>
      <c r="CE17" s="712"/>
      <c r="CF17" s="712"/>
      <c r="CG17" s="712"/>
      <c r="CH17" s="712"/>
      <c r="CI17" s="712"/>
      <c r="CJ17" s="712"/>
      <c r="CK17" s="712"/>
      <c r="CL17" s="712"/>
      <c r="CM17" s="712"/>
      <c r="CN17" s="712"/>
      <c r="CO17" s="712"/>
      <c r="CP17" s="712"/>
      <c r="CQ17" s="713"/>
      <c r="CR17" s="678">
        <v>927136</v>
      </c>
      <c r="CS17" s="679"/>
      <c r="CT17" s="679"/>
      <c r="CU17" s="679"/>
      <c r="CV17" s="679"/>
      <c r="CW17" s="679"/>
      <c r="CX17" s="679"/>
      <c r="CY17" s="680"/>
      <c r="CZ17" s="715">
        <v>12</v>
      </c>
      <c r="DA17" s="715"/>
      <c r="DB17" s="715"/>
      <c r="DC17" s="715"/>
      <c r="DD17" s="684" t="s">
        <v>138</v>
      </c>
      <c r="DE17" s="679"/>
      <c r="DF17" s="679"/>
      <c r="DG17" s="679"/>
      <c r="DH17" s="679"/>
      <c r="DI17" s="679"/>
      <c r="DJ17" s="679"/>
      <c r="DK17" s="679"/>
      <c r="DL17" s="679"/>
      <c r="DM17" s="679"/>
      <c r="DN17" s="679"/>
      <c r="DO17" s="679"/>
      <c r="DP17" s="680"/>
      <c r="DQ17" s="684">
        <v>856070</v>
      </c>
      <c r="DR17" s="679"/>
      <c r="DS17" s="679"/>
      <c r="DT17" s="679"/>
      <c r="DU17" s="679"/>
      <c r="DV17" s="679"/>
      <c r="DW17" s="679"/>
      <c r="DX17" s="679"/>
      <c r="DY17" s="679"/>
      <c r="DZ17" s="679"/>
      <c r="EA17" s="679"/>
      <c r="EB17" s="679"/>
      <c r="EC17" s="722"/>
    </row>
    <row r="18" spans="2:133" ht="11.25" customHeight="1">
      <c r="B18" s="675" t="s">
        <v>273</v>
      </c>
      <c r="C18" s="676"/>
      <c r="D18" s="676"/>
      <c r="E18" s="676"/>
      <c r="F18" s="676"/>
      <c r="G18" s="676"/>
      <c r="H18" s="676"/>
      <c r="I18" s="676"/>
      <c r="J18" s="676"/>
      <c r="K18" s="676"/>
      <c r="L18" s="676"/>
      <c r="M18" s="676"/>
      <c r="N18" s="676"/>
      <c r="O18" s="676"/>
      <c r="P18" s="676"/>
      <c r="Q18" s="677"/>
      <c r="R18" s="678">
        <v>11375</v>
      </c>
      <c r="S18" s="679"/>
      <c r="T18" s="679"/>
      <c r="U18" s="679"/>
      <c r="V18" s="679"/>
      <c r="W18" s="679"/>
      <c r="X18" s="679"/>
      <c r="Y18" s="680"/>
      <c r="Z18" s="715">
        <v>0.1</v>
      </c>
      <c r="AA18" s="715"/>
      <c r="AB18" s="715"/>
      <c r="AC18" s="715"/>
      <c r="AD18" s="716">
        <v>11375</v>
      </c>
      <c r="AE18" s="716"/>
      <c r="AF18" s="716"/>
      <c r="AG18" s="716"/>
      <c r="AH18" s="716"/>
      <c r="AI18" s="716"/>
      <c r="AJ18" s="716"/>
      <c r="AK18" s="716"/>
      <c r="AL18" s="681">
        <v>0.3</v>
      </c>
      <c r="AM18" s="682"/>
      <c r="AN18" s="682"/>
      <c r="AO18" s="717"/>
      <c r="AP18" s="675" t="s">
        <v>274</v>
      </c>
      <c r="AQ18" s="676"/>
      <c r="AR18" s="676"/>
      <c r="AS18" s="676"/>
      <c r="AT18" s="676"/>
      <c r="AU18" s="676"/>
      <c r="AV18" s="676"/>
      <c r="AW18" s="676"/>
      <c r="AX18" s="676"/>
      <c r="AY18" s="676"/>
      <c r="AZ18" s="676"/>
      <c r="BA18" s="676"/>
      <c r="BB18" s="676"/>
      <c r="BC18" s="676"/>
      <c r="BD18" s="676"/>
      <c r="BE18" s="676"/>
      <c r="BF18" s="677"/>
      <c r="BG18" s="678" t="s">
        <v>138</v>
      </c>
      <c r="BH18" s="679"/>
      <c r="BI18" s="679"/>
      <c r="BJ18" s="679"/>
      <c r="BK18" s="679"/>
      <c r="BL18" s="679"/>
      <c r="BM18" s="679"/>
      <c r="BN18" s="680"/>
      <c r="BO18" s="715" t="s">
        <v>138</v>
      </c>
      <c r="BP18" s="715"/>
      <c r="BQ18" s="715"/>
      <c r="BR18" s="715"/>
      <c r="BS18" s="684" t="s">
        <v>138</v>
      </c>
      <c r="BT18" s="679"/>
      <c r="BU18" s="679"/>
      <c r="BV18" s="679"/>
      <c r="BW18" s="679"/>
      <c r="BX18" s="679"/>
      <c r="BY18" s="679"/>
      <c r="BZ18" s="679"/>
      <c r="CA18" s="679"/>
      <c r="CB18" s="722"/>
      <c r="CD18" s="711" t="s">
        <v>275</v>
      </c>
      <c r="CE18" s="712"/>
      <c r="CF18" s="712"/>
      <c r="CG18" s="712"/>
      <c r="CH18" s="712"/>
      <c r="CI18" s="712"/>
      <c r="CJ18" s="712"/>
      <c r="CK18" s="712"/>
      <c r="CL18" s="712"/>
      <c r="CM18" s="712"/>
      <c r="CN18" s="712"/>
      <c r="CO18" s="712"/>
      <c r="CP18" s="712"/>
      <c r="CQ18" s="713"/>
      <c r="CR18" s="678" t="s">
        <v>138</v>
      </c>
      <c r="CS18" s="679"/>
      <c r="CT18" s="679"/>
      <c r="CU18" s="679"/>
      <c r="CV18" s="679"/>
      <c r="CW18" s="679"/>
      <c r="CX18" s="679"/>
      <c r="CY18" s="680"/>
      <c r="CZ18" s="715" t="s">
        <v>138</v>
      </c>
      <c r="DA18" s="715"/>
      <c r="DB18" s="715"/>
      <c r="DC18" s="715"/>
      <c r="DD18" s="684" t="s">
        <v>138</v>
      </c>
      <c r="DE18" s="679"/>
      <c r="DF18" s="679"/>
      <c r="DG18" s="679"/>
      <c r="DH18" s="679"/>
      <c r="DI18" s="679"/>
      <c r="DJ18" s="679"/>
      <c r="DK18" s="679"/>
      <c r="DL18" s="679"/>
      <c r="DM18" s="679"/>
      <c r="DN18" s="679"/>
      <c r="DO18" s="679"/>
      <c r="DP18" s="680"/>
      <c r="DQ18" s="684" t="s">
        <v>138</v>
      </c>
      <c r="DR18" s="679"/>
      <c r="DS18" s="679"/>
      <c r="DT18" s="679"/>
      <c r="DU18" s="679"/>
      <c r="DV18" s="679"/>
      <c r="DW18" s="679"/>
      <c r="DX18" s="679"/>
      <c r="DY18" s="679"/>
      <c r="DZ18" s="679"/>
      <c r="EA18" s="679"/>
      <c r="EB18" s="679"/>
      <c r="EC18" s="722"/>
    </row>
    <row r="19" spans="2:133" ht="11.25" customHeight="1">
      <c r="B19" s="675" t="s">
        <v>276</v>
      </c>
      <c r="C19" s="676"/>
      <c r="D19" s="676"/>
      <c r="E19" s="676"/>
      <c r="F19" s="676"/>
      <c r="G19" s="676"/>
      <c r="H19" s="676"/>
      <c r="I19" s="676"/>
      <c r="J19" s="676"/>
      <c r="K19" s="676"/>
      <c r="L19" s="676"/>
      <c r="M19" s="676"/>
      <c r="N19" s="676"/>
      <c r="O19" s="676"/>
      <c r="P19" s="676"/>
      <c r="Q19" s="677"/>
      <c r="R19" s="678">
        <v>1866</v>
      </c>
      <c r="S19" s="679"/>
      <c r="T19" s="679"/>
      <c r="U19" s="679"/>
      <c r="V19" s="679"/>
      <c r="W19" s="679"/>
      <c r="X19" s="679"/>
      <c r="Y19" s="680"/>
      <c r="Z19" s="715">
        <v>0</v>
      </c>
      <c r="AA19" s="715"/>
      <c r="AB19" s="715"/>
      <c r="AC19" s="715"/>
      <c r="AD19" s="716">
        <v>1866</v>
      </c>
      <c r="AE19" s="716"/>
      <c r="AF19" s="716"/>
      <c r="AG19" s="716"/>
      <c r="AH19" s="716"/>
      <c r="AI19" s="716"/>
      <c r="AJ19" s="716"/>
      <c r="AK19" s="716"/>
      <c r="AL19" s="681">
        <v>0</v>
      </c>
      <c r="AM19" s="682"/>
      <c r="AN19" s="682"/>
      <c r="AO19" s="717"/>
      <c r="AP19" s="675" t="s">
        <v>277</v>
      </c>
      <c r="AQ19" s="676"/>
      <c r="AR19" s="676"/>
      <c r="AS19" s="676"/>
      <c r="AT19" s="676"/>
      <c r="AU19" s="676"/>
      <c r="AV19" s="676"/>
      <c r="AW19" s="676"/>
      <c r="AX19" s="676"/>
      <c r="AY19" s="676"/>
      <c r="AZ19" s="676"/>
      <c r="BA19" s="676"/>
      <c r="BB19" s="676"/>
      <c r="BC19" s="676"/>
      <c r="BD19" s="676"/>
      <c r="BE19" s="676"/>
      <c r="BF19" s="677"/>
      <c r="BG19" s="678" t="s">
        <v>138</v>
      </c>
      <c r="BH19" s="679"/>
      <c r="BI19" s="679"/>
      <c r="BJ19" s="679"/>
      <c r="BK19" s="679"/>
      <c r="BL19" s="679"/>
      <c r="BM19" s="679"/>
      <c r="BN19" s="680"/>
      <c r="BO19" s="715" t="s">
        <v>138</v>
      </c>
      <c r="BP19" s="715"/>
      <c r="BQ19" s="715"/>
      <c r="BR19" s="715"/>
      <c r="BS19" s="684" t="s">
        <v>138</v>
      </c>
      <c r="BT19" s="679"/>
      <c r="BU19" s="679"/>
      <c r="BV19" s="679"/>
      <c r="BW19" s="679"/>
      <c r="BX19" s="679"/>
      <c r="BY19" s="679"/>
      <c r="BZ19" s="679"/>
      <c r="CA19" s="679"/>
      <c r="CB19" s="722"/>
      <c r="CD19" s="711" t="s">
        <v>278</v>
      </c>
      <c r="CE19" s="712"/>
      <c r="CF19" s="712"/>
      <c r="CG19" s="712"/>
      <c r="CH19" s="712"/>
      <c r="CI19" s="712"/>
      <c r="CJ19" s="712"/>
      <c r="CK19" s="712"/>
      <c r="CL19" s="712"/>
      <c r="CM19" s="712"/>
      <c r="CN19" s="712"/>
      <c r="CO19" s="712"/>
      <c r="CP19" s="712"/>
      <c r="CQ19" s="713"/>
      <c r="CR19" s="678" t="s">
        <v>138</v>
      </c>
      <c r="CS19" s="679"/>
      <c r="CT19" s="679"/>
      <c r="CU19" s="679"/>
      <c r="CV19" s="679"/>
      <c r="CW19" s="679"/>
      <c r="CX19" s="679"/>
      <c r="CY19" s="680"/>
      <c r="CZ19" s="715" t="s">
        <v>138</v>
      </c>
      <c r="DA19" s="715"/>
      <c r="DB19" s="715"/>
      <c r="DC19" s="715"/>
      <c r="DD19" s="684" t="s">
        <v>138</v>
      </c>
      <c r="DE19" s="679"/>
      <c r="DF19" s="679"/>
      <c r="DG19" s="679"/>
      <c r="DH19" s="679"/>
      <c r="DI19" s="679"/>
      <c r="DJ19" s="679"/>
      <c r="DK19" s="679"/>
      <c r="DL19" s="679"/>
      <c r="DM19" s="679"/>
      <c r="DN19" s="679"/>
      <c r="DO19" s="679"/>
      <c r="DP19" s="680"/>
      <c r="DQ19" s="684" t="s">
        <v>138</v>
      </c>
      <c r="DR19" s="679"/>
      <c r="DS19" s="679"/>
      <c r="DT19" s="679"/>
      <c r="DU19" s="679"/>
      <c r="DV19" s="679"/>
      <c r="DW19" s="679"/>
      <c r="DX19" s="679"/>
      <c r="DY19" s="679"/>
      <c r="DZ19" s="679"/>
      <c r="EA19" s="679"/>
      <c r="EB19" s="679"/>
      <c r="EC19" s="722"/>
    </row>
    <row r="20" spans="2:133" ht="11.25" customHeight="1">
      <c r="B20" s="675" t="s">
        <v>279</v>
      </c>
      <c r="C20" s="676"/>
      <c r="D20" s="676"/>
      <c r="E20" s="676"/>
      <c r="F20" s="676"/>
      <c r="G20" s="676"/>
      <c r="H20" s="676"/>
      <c r="I20" s="676"/>
      <c r="J20" s="676"/>
      <c r="K20" s="676"/>
      <c r="L20" s="676"/>
      <c r="M20" s="676"/>
      <c r="N20" s="676"/>
      <c r="O20" s="676"/>
      <c r="P20" s="676"/>
      <c r="Q20" s="677"/>
      <c r="R20" s="678">
        <v>439</v>
      </c>
      <c r="S20" s="679"/>
      <c r="T20" s="679"/>
      <c r="U20" s="679"/>
      <c r="V20" s="679"/>
      <c r="W20" s="679"/>
      <c r="X20" s="679"/>
      <c r="Y20" s="680"/>
      <c r="Z20" s="715">
        <v>0</v>
      </c>
      <c r="AA20" s="715"/>
      <c r="AB20" s="715"/>
      <c r="AC20" s="715"/>
      <c r="AD20" s="716">
        <v>439</v>
      </c>
      <c r="AE20" s="716"/>
      <c r="AF20" s="716"/>
      <c r="AG20" s="716"/>
      <c r="AH20" s="716"/>
      <c r="AI20" s="716"/>
      <c r="AJ20" s="716"/>
      <c r="AK20" s="716"/>
      <c r="AL20" s="681">
        <v>0</v>
      </c>
      <c r="AM20" s="682"/>
      <c r="AN20" s="682"/>
      <c r="AO20" s="717"/>
      <c r="AP20" s="675" t="s">
        <v>280</v>
      </c>
      <c r="AQ20" s="676"/>
      <c r="AR20" s="676"/>
      <c r="AS20" s="676"/>
      <c r="AT20" s="676"/>
      <c r="AU20" s="676"/>
      <c r="AV20" s="676"/>
      <c r="AW20" s="676"/>
      <c r="AX20" s="676"/>
      <c r="AY20" s="676"/>
      <c r="AZ20" s="676"/>
      <c r="BA20" s="676"/>
      <c r="BB20" s="676"/>
      <c r="BC20" s="676"/>
      <c r="BD20" s="676"/>
      <c r="BE20" s="676"/>
      <c r="BF20" s="677"/>
      <c r="BG20" s="678" t="s">
        <v>138</v>
      </c>
      <c r="BH20" s="679"/>
      <c r="BI20" s="679"/>
      <c r="BJ20" s="679"/>
      <c r="BK20" s="679"/>
      <c r="BL20" s="679"/>
      <c r="BM20" s="679"/>
      <c r="BN20" s="680"/>
      <c r="BO20" s="715" t="s">
        <v>138</v>
      </c>
      <c r="BP20" s="715"/>
      <c r="BQ20" s="715"/>
      <c r="BR20" s="715"/>
      <c r="BS20" s="684" t="s">
        <v>138</v>
      </c>
      <c r="BT20" s="679"/>
      <c r="BU20" s="679"/>
      <c r="BV20" s="679"/>
      <c r="BW20" s="679"/>
      <c r="BX20" s="679"/>
      <c r="BY20" s="679"/>
      <c r="BZ20" s="679"/>
      <c r="CA20" s="679"/>
      <c r="CB20" s="722"/>
      <c r="CD20" s="711" t="s">
        <v>281</v>
      </c>
      <c r="CE20" s="712"/>
      <c r="CF20" s="712"/>
      <c r="CG20" s="712"/>
      <c r="CH20" s="712"/>
      <c r="CI20" s="712"/>
      <c r="CJ20" s="712"/>
      <c r="CK20" s="712"/>
      <c r="CL20" s="712"/>
      <c r="CM20" s="712"/>
      <c r="CN20" s="712"/>
      <c r="CO20" s="712"/>
      <c r="CP20" s="712"/>
      <c r="CQ20" s="713"/>
      <c r="CR20" s="678">
        <v>7752629</v>
      </c>
      <c r="CS20" s="679"/>
      <c r="CT20" s="679"/>
      <c r="CU20" s="679"/>
      <c r="CV20" s="679"/>
      <c r="CW20" s="679"/>
      <c r="CX20" s="679"/>
      <c r="CY20" s="680"/>
      <c r="CZ20" s="715">
        <v>100</v>
      </c>
      <c r="DA20" s="715"/>
      <c r="DB20" s="715"/>
      <c r="DC20" s="715"/>
      <c r="DD20" s="684">
        <v>762188</v>
      </c>
      <c r="DE20" s="679"/>
      <c r="DF20" s="679"/>
      <c r="DG20" s="679"/>
      <c r="DH20" s="679"/>
      <c r="DI20" s="679"/>
      <c r="DJ20" s="679"/>
      <c r="DK20" s="679"/>
      <c r="DL20" s="679"/>
      <c r="DM20" s="679"/>
      <c r="DN20" s="679"/>
      <c r="DO20" s="679"/>
      <c r="DP20" s="680"/>
      <c r="DQ20" s="684">
        <v>5237449</v>
      </c>
      <c r="DR20" s="679"/>
      <c r="DS20" s="679"/>
      <c r="DT20" s="679"/>
      <c r="DU20" s="679"/>
      <c r="DV20" s="679"/>
      <c r="DW20" s="679"/>
      <c r="DX20" s="679"/>
      <c r="DY20" s="679"/>
      <c r="DZ20" s="679"/>
      <c r="EA20" s="679"/>
      <c r="EB20" s="679"/>
      <c r="EC20" s="722"/>
    </row>
    <row r="21" spans="2:133" ht="11.25" customHeight="1">
      <c r="B21" s="675" t="s">
        <v>282</v>
      </c>
      <c r="C21" s="676"/>
      <c r="D21" s="676"/>
      <c r="E21" s="676"/>
      <c r="F21" s="676"/>
      <c r="G21" s="676"/>
      <c r="H21" s="676"/>
      <c r="I21" s="676"/>
      <c r="J21" s="676"/>
      <c r="K21" s="676"/>
      <c r="L21" s="676"/>
      <c r="M21" s="676"/>
      <c r="N21" s="676"/>
      <c r="O21" s="676"/>
      <c r="P21" s="676"/>
      <c r="Q21" s="677"/>
      <c r="R21" s="678">
        <v>17413</v>
      </c>
      <c r="S21" s="679"/>
      <c r="T21" s="679"/>
      <c r="U21" s="679"/>
      <c r="V21" s="679"/>
      <c r="W21" s="679"/>
      <c r="X21" s="679"/>
      <c r="Y21" s="680"/>
      <c r="Z21" s="715">
        <v>0.2</v>
      </c>
      <c r="AA21" s="715"/>
      <c r="AB21" s="715"/>
      <c r="AC21" s="715"/>
      <c r="AD21" s="716">
        <v>17413</v>
      </c>
      <c r="AE21" s="716"/>
      <c r="AF21" s="716"/>
      <c r="AG21" s="716"/>
      <c r="AH21" s="716"/>
      <c r="AI21" s="716"/>
      <c r="AJ21" s="716"/>
      <c r="AK21" s="716"/>
      <c r="AL21" s="681">
        <v>0.4</v>
      </c>
      <c r="AM21" s="682"/>
      <c r="AN21" s="682"/>
      <c r="AO21" s="717"/>
      <c r="AP21" s="772" t="s">
        <v>283</v>
      </c>
      <c r="AQ21" s="780"/>
      <c r="AR21" s="780"/>
      <c r="AS21" s="780"/>
      <c r="AT21" s="780"/>
      <c r="AU21" s="780"/>
      <c r="AV21" s="780"/>
      <c r="AW21" s="780"/>
      <c r="AX21" s="780"/>
      <c r="AY21" s="780"/>
      <c r="AZ21" s="780"/>
      <c r="BA21" s="780"/>
      <c r="BB21" s="780"/>
      <c r="BC21" s="780"/>
      <c r="BD21" s="780"/>
      <c r="BE21" s="780"/>
      <c r="BF21" s="774"/>
      <c r="BG21" s="678" t="s">
        <v>138</v>
      </c>
      <c r="BH21" s="679"/>
      <c r="BI21" s="679"/>
      <c r="BJ21" s="679"/>
      <c r="BK21" s="679"/>
      <c r="BL21" s="679"/>
      <c r="BM21" s="679"/>
      <c r="BN21" s="680"/>
      <c r="BO21" s="715" t="s">
        <v>138</v>
      </c>
      <c r="BP21" s="715"/>
      <c r="BQ21" s="715"/>
      <c r="BR21" s="715"/>
      <c r="BS21" s="684" t="s">
        <v>138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284</v>
      </c>
      <c r="C22" s="676"/>
      <c r="D22" s="676"/>
      <c r="E22" s="676"/>
      <c r="F22" s="676"/>
      <c r="G22" s="676"/>
      <c r="H22" s="676"/>
      <c r="I22" s="676"/>
      <c r="J22" s="676"/>
      <c r="K22" s="676"/>
      <c r="L22" s="676"/>
      <c r="M22" s="676"/>
      <c r="N22" s="676"/>
      <c r="O22" s="676"/>
      <c r="P22" s="676"/>
      <c r="Q22" s="677"/>
      <c r="R22" s="678">
        <v>2416956</v>
      </c>
      <c r="S22" s="679"/>
      <c r="T22" s="679"/>
      <c r="U22" s="679"/>
      <c r="V22" s="679"/>
      <c r="W22" s="679"/>
      <c r="X22" s="679"/>
      <c r="Y22" s="680"/>
      <c r="Z22" s="715">
        <v>30.9</v>
      </c>
      <c r="AA22" s="715"/>
      <c r="AB22" s="715"/>
      <c r="AC22" s="715"/>
      <c r="AD22" s="716">
        <v>2083225</v>
      </c>
      <c r="AE22" s="716"/>
      <c r="AF22" s="716"/>
      <c r="AG22" s="716"/>
      <c r="AH22" s="716"/>
      <c r="AI22" s="716"/>
      <c r="AJ22" s="716"/>
      <c r="AK22" s="716"/>
      <c r="AL22" s="681">
        <v>47.1</v>
      </c>
      <c r="AM22" s="682"/>
      <c r="AN22" s="682"/>
      <c r="AO22" s="717"/>
      <c r="AP22" s="772" t="s">
        <v>285</v>
      </c>
      <c r="AQ22" s="780"/>
      <c r="AR22" s="780"/>
      <c r="AS22" s="780"/>
      <c r="AT22" s="780"/>
      <c r="AU22" s="780"/>
      <c r="AV22" s="780"/>
      <c r="AW22" s="780"/>
      <c r="AX22" s="780"/>
      <c r="AY22" s="780"/>
      <c r="AZ22" s="780"/>
      <c r="BA22" s="780"/>
      <c r="BB22" s="780"/>
      <c r="BC22" s="780"/>
      <c r="BD22" s="780"/>
      <c r="BE22" s="780"/>
      <c r="BF22" s="774"/>
      <c r="BG22" s="678" t="s">
        <v>138</v>
      </c>
      <c r="BH22" s="679"/>
      <c r="BI22" s="679"/>
      <c r="BJ22" s="679"/>
      <c r="BK22" s="679"/>
      <c r="BL22" s="679"/>
      <c r="BM22" s="679"/>
      <c r="BN22" s="680"/>
      <c r="BO22" s="715" t="s">
        <v>138</v>
      </c>
      <c r="BP22" s="715"/>
      <c r="BQ22" s="715"/>
      <c r="BR22" s="715"/>
      <c r="BS22" s="684" t="s">
        <v>138</v>
      </c>
      <c r="BT22" s="679"/>
      <c r="BU22" s="679"/>
      <c r="BV22" s="679"/>
      <c r="BW22" s="679"/>
      <c r="BX22" s="679"/>
      <c r="BY22" s="679"/>
      <c r="BZ22" s="679"/>
      <c r="CA22" s="679"/>
      <c r="CB22" s="722"/>
      <c r="CD22" s="782" t="s">
        <v>286</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287</v>
      </c>
      <c r="C23" s="676"/>
      <c r="D23" s="676"/>
      <c r="E23" s="676"/>
      <c r="F23" s="676"/>
      <c r="G23" s="676"/>
      <c r="H23" s="676"/>
      <c r="I23" s="676"/>
      <c r="J23" s="676"/>
      <c r="K23" s="676"/>
      <c r="L23" s="676"/>
      <c r="M23" s="676"/>
      <c r="N23" s="676"/>
      <c r="O23" s="676"/>
      <c r="P23" s="676"/>
      <c r="Q23" s="677"/>
      <c r="R23" s="678">
        <v>2083225</v>
      </c>
      <c r="S23" s="679"/>
      <c r="T23" s="679"/>
      <c r="U23" s="679"/>
      <c r="V23" s="679"/>
      <c r="W23" s="679"/>
      <c r="X23" s="679"/>
      <c r="Y23" s="680"/>
      <c r="Z23" s="715">
        <v>26.7</v>
      </c>
      <c r="AA23" s="715"/>
      <c r="AB23" s="715"/>
      <c r="AC23" s="715"/>
      <c r="AD23" s="716">
        <v>2083225</v>
      </c>
      <c r="AE23" s="716"/>
      <c r="AF23" s="716"/>
      <c r="AG23" s="716"/>
      <c r="AH23" s="716"/>
      <c r="AI23" s="716"/>
      <c r="AJ23" s="716"/>
      <c r="AK23" s="716"/>
      <c r="AL23" s="681">
        <v>47.1</v>
      </c>
      <c r="AM23" s="682"/>
      <c r="AN23" s="682"/>
      <c r="AO23" s="717"/>
      <c r="AP23" s="772" t="s">
        <v>288</v>
      </c>
      <c r="AQ23" s="780"/>
      <c r="AR23" s="780"/>
      <c r="AS23" s="780"/>
      <c r="AT23" s="780"/>
      <c r="AU23" s="780"/>
      <c r="AV23" s="780"/>
      <c r="AW23" s="780"/>
      <c r="AX23" s="780"/>
      <c r="AY23" s="780"/>
      <c r="AZ23" s="780"/>
      <c r="BA23" s="780"/>
      <c r="BB23" s="780"/>
      <c r="BC23" s="780"/>
      <c r="BD23" s="780"/>
      <c r="BE23" s="780"/>
      <c r="BF23" s="774"/>
      <c r="BG23" s="678" t="s">
        <v>138</v>
      </c>
      <c r="BH23" s="679"/>
      <c r="BI23" s="679"/>
      <c r="BJ23" s="679"/>
      <c r="BK23" s="679"/>
      <c r="BL23" s="679"/>
      <c r="BM23" s="679"/>
      <c r="BN23" s="680"/>
      <c r="BO23" s="715" t="s">
        <v>138</v>
      </c>
      <c r="BP23" s="715"/>
      <c r="BQ23" s="715"/>
      <c r="BR23" s="715"/>
      <c r="BS23" s="684" t="s">
        <v>138</v>
      </c>
      <c r="BT23" s="679"/>
      <c r="BU23" s="679"/>
      <c r="BV23" s="679"/>
      <c r="BW23" s="679"/>
      <c r="BX23" s="679"/>
      <c r="BY23" s="679"/>
      <c r="BZ23" s="679"/>
      <c r="CA23" s="679"/>
      <c r="CB23" s="722"/>
      <c r="CD23" s="782" t="s">
        <v>228</v>
      </c>
      <c r="CE23" s="783"/>
      <c r="CF23" s="783"/>
      <c r="CG23" s="783"/>
      <c r="CH23" s="783"/>
      <c r="CI23" s="783"/>
      <c r="CJ23" s="783"/>
      <c r="CK23" s="783"/>
      <c r="CL23" s="783"/>
      <c r="CM23" s="783"/>
      <c r="CN23" s="783"/>
      <c r="CO23" s="783"/>
      <c r="CP23" s="783"/>
      <c r="CQ23" s="784"/>
      <c r="CR23" s="782" t="s">
        <v>289</v>
      </c>
      <c r="CS23" s="783"/>
      <c r="CT23" s="783"/>
      <c r="CU23" s="783"/>
      <c r="CV23" s="783"/>
      <c r="CW23" s="783"/>
      <c r="CX23" s="783"/>
      <c r="CY23" s="784"/>
      <c r="CZ23" s="782" t="s">
        <v>290</v>
      </c>
      <c r="DA23" s="783"/>
      <c r="DB23" s="783"/>
      <c r="DC23" s="784"/>
      <c r="DD23" s="782" t="s">
        <v>291</v>
      </c>
      <c r="DE23" s="783"/>
      <c r="DF23" s="783"/>
      <c r="DG23" s="783"/>
      <c r="DH23" s="783"/>
      <c r="DI23" s="783"/>
      <c r="DJ23" s="783"/>
      <c r="DK23" s="784"/>
      <c r="DL23" s="791" t="s">
        <v>292</v>
      </c>
      <c r="DM23" s="792"/>
      <c r="DN23" s="792"/>
      <c r="DO23" s="792"/>
      <c r="DP23" s="792"/>
      <c r="DQ23" s="792"/>
      <c r="DR23" s="792"/>
      <c r="DS23" s="792"/>
      <c r="DT23" s="792"/>
      <c r="DU23" s="792"/>
      <c r="DV23" s="793"/>
      <c r="DW23" s="782" t="s">
        <v>293</v>
      </c>
      <c r="DX23" s="783"/>
      <c r="DY23" s="783"/>
      <c r="DZ23" s="783"/>
      <c r="EA23" s="783"/>
      <c r="EB23" s="783"/>
      <c r="EC23" s="784"/>
    </row>
    <row r="24" spans="2:133" ht="11.25" customHeight="1">
      <c r="B24" s="675" t="s">
        <v>294</v>
      </c>
      <c r="C24" s="676"/>
      <c r="D24" s="676"/>
      <c r="E24" s="676"/>
      <c r="F24" s="676"/>
      <c r="G24" s="676"/>
      <c r="H24" s="676"/>
      <c r="I24" s="676"/>
      <c r="J24" s="676"/>
      <c r="K24" s="676"/>
      <c r="L24" s="676"/>
      <c r="M24" s="676"/>
      <c r="N24" s="676"/>
      <c r="O24" s="676"/>
      <c r="P24" s="676"/>
      <c r="Q24" s="677"/>
      <c r="R24" s="678">
        <v>333731</v>
      </c>
      <c r="S24" s="679"/>
      <c r="T24" s="679"/>
      <c r="U24" s="679"/>
      <c r="V24" s="679"/>
      <c r="W24" s="679"/>
      <c r="X24" s="679"/>
      <c r="Y24" s="680"/>
      <c r="Z24" s="715">
        <v>4.3</v>
      </c>
      <c r="AA24" s="715"/>
      <c r="AB24" s="715"/>
      <c r="AC24" s="715"/>
      <c r="AD24" s="716" t="s">
        <v>138</v>
      </c>
      <c r="AE24" s="716"/>
      <c r="AF24" s="716"/>
      <c r="AG24" s="716"/>
      <c r="AH24" s="716"/>
      <c r="AI24" s="716"/>
      <c r="AJ24" s="716"/>
      <c r="AK24" s="716"/>
      <c r="AL24" s="681" t="s">
        <v>138</v>
      </c>
      <c r="AM24" s="682"/>
      <c r="AN24" s="682"/>
      <c r="AO24" s="717"/>
      <c r="AP24" s="772" t="s">
        <v>295</v>
      </c>
      <c r="AQ24" s="780"/>
      <c r="AR24" s="780"/>
      <c r="AS24" s="780"/>
      <c r="AT24" s="780"/>
      <c r="AU24" s="780"/>
      <c r="AV24" s="780"/>
      <c r="AW24" s="780"/>
      <c r="AX24" s="780"/>
      <c r="AY24" s="780"/>
      <c r="AZ24" s="780"/>
      <c r="BA24" s="780"/>
      <c r="BB24" s="780"/>
      <c r="BC24" s="780"/>
      <c r="BD24" s="780"/>
      <c r="BE24" s="780"/>
      <c r="BF24" s="774"/>
      <c r="BG24" s="678" t="s">
        <v>138</v>
      </c>
      <c r="BH24" s="679"/>
      <c r="BI24" s="679"/>
      <c r="BJ24" s="679"/>
      <c r="BK24" s="679"/>
      <c r="BL24" s="679"/>
      <c r="BM24" s="679"/>
      <c r="BN24" s="680"/>
      <c r="BO24" s="715" t="s">
        <v>138</v>
      </c>
      <c r="BP24" s="715"/>
      <c r="BQ24" s="715"/>
      <c r="BR24" s="715"/>
      <c r="BS24" s="684" t="s">
        <v>138</v>
      </c>
      <c r="BT24" s="679"/>
      <c r="BU24" s="679"/>
      <c r="BV24" s="679"/>
      <c r="BW24" s="679"/>
      <c r="BX24" s="679"/>
      <c r="BY24" s="679"/>
      <c r="BZ24" s="679"/>
      <c r="CA24" s="679"/>
      <c r="CB24" s="722"/>
      <c r="CD24" s="736" t="s">
        <v>296</v>
      </c>
      <c r="CE24" s="737"/>
      <c r="CF24" s="737"/>
      <c r="CG24" s="737"/>
      <c r="CH24" s="737"/>
      <c r="CI24" s="737"/>
      <c r="CJ24" s="737"/>
      <c r="CK24" s="737"/>
      <c r="CL24" s="737"/>
      <c r="CM24" s="737"/>
      <c r="CN24" s="737"/>
      <c r="CO24" s="737"/>
      <c r="CP24" s="737"/>
      <c r="CQ24" s="738"/>
      <c r="CR24" s="733">
        <v>3369153</v>
      </c>
      <c r="CS24" s="734"/>
      <c r="CT24" s="734"/>
      <c r="CU24" s="734"/>
      <c r="CV24" s="734"/>
      <c r="CW24" s="734"/>
      <c r="CX24" s="734"/>
      <c r="CY24" s="777"/>
      <c r="CZ24" s="778">
        <v>43.5</v>
      </c>
      <c r="DA24" s="749"/>
      <c r="DB24" s="749"/>
      <c r="DC24" s="781"/>
      <c r="DD24" s="776">
        <v>2267339</v>
      </c>
      <c r="DE24" s="734"/>
      <c r="DF24" s="734"/>
      <c r="DG24" s="734"/>
      <c r="DH24" s="734"/>
      <c r="DI24" s="734"/>
      <c r="DJ24" s="734"/>
      <c r="DK24" s="777"/>
      <c r="DL24" s="776">
        <v>2199593</v>
      </c>
      <c r="DM24" s="734"/>
      <c r="DN24" s="734"/>
      <c r="DO24" s="734"/>
      <c r="DP24" s="734"/>
      <c r="DQ24" s="734"/>
      <c r="DR24" s="734"/>
      <c r="DS24" s="734"/>
      <c r="DT24" s="734"/>
      <c r="DU24" s="734"/>
      <c r="DV24" s="777"/>
      <c r="DW24" s="778">
        <v>47.5</v>
      </c>
      <c r="DX24" s="749"/>
      <c r="DY24" s="749"/>
      <c r="DZ24" s="749"/>
      <c r="EA24" s="749"/>
      <c r="EB24" s="749"/>
      <c r="EC24" s="779"/>
    </row>
    <row r="25" spans="2:133" ht="11.25" customHeight="1">
      <c r="B25" s="675" t="s">
        <v>297</v>
      </c>
      <c r="C25" s="676"/>
      <c r="D25" s="676"/>
      <c r="E25" s="676"/>
      <c r="F25" s="676"/>
      <c r="G25" s="676"/>
      <c r="H25" s="676"/>
      <c r="I25" s="676"/>
      <c r="J25" s="676"/>
      <c r="K25" s="676"/>
      <c r="L25" s="676"/>
      <c r="M25" s="676"/>
      <c r="N25" s="676"/>
      <c r="O25" s="676"/>
      <c r="P25" s="676"/>
      <c r="Q25" s="677"/>
      <c r="R25" s="678" t="s">
        <v>138</v>
      </c>
      <c r="S25" s="679"/>
      <c r="T25" s="679"/>
      <c r="U25" s="679"/>
      <c r="V25" s="679"/>
      <c r="W25" s="679"/>
      <c r="X25" s="679"/>
      <c r="Y25" s="680"/>
      <c r="Z25" s="715" t="s">
        <v>138</v>
      </c>
      <c r="AA25" s="715"/>
      <c r="AB25" s="715"/>
      <c r="AC25" s="715"/>
      <c r="AD25" s="716" t="s">
        <v>138</v>
      </c>
      <c r="AE25" s="716"/>
      <c r="AF25" s="716"/>
      <c r="AG25" s="716"/>
      <c r="AH25" s="716"/>
      <c r="AI25" s="716"/>
      <c r="AJ25" s="716"/>
      <c r="AK25" s="716"/>
      <c r="AL25" s="681" t="s">
        <v>138</v>
      </c>
      <c r="AM25" s="682"/>
      <c r="AN25" s="682"/>
      <c r="AO25" s="717"/>
      <c r="AP25" s="772" t="s">
        <v>298</v>
      </c>
      <c r="AQ25" s="780"/>
      <c r="AR25" s="780"/>
      <c r="AS25" s="780"/>
      <c r="AT25" s="780"/>
      <c r="AU25" s="780"/>
      <c r="AV25" s="780"/>
      <c r="AW25" s="780"/>
      <c r="AX25" s="780"/>
      <c r="AY25" s="780"/>
      <c r="AZ25" s="780"/>
      <c r="BA25" s="780"/>
      <c r="BB25" s="780"/>
      <c r="BC25" s="780"/>
      <c r="BD25" s="780"/>
      <c r="BE25" s="780"/>
      <c r="BF25" s="774"/>
      <c r="BG25" s="678" t="s">
        <v>138</v>
      </c>
      <c r="BH25" s="679"/>
      <c r="BI25" s="679"/>
      <c r="BJ25" s="679"/>
      <c r="BK25" s="679"/>
      <c r="BL25" s="679"/>
      <c r="BM25" s="679"/>
      <c r="BN25" s="680"/>
      <c r="BO25" s="715" t="s">
        <v>138</v>
      </c>
      <c r="BP25" s="715"/>
      <c r="BQ25" s="715"/>
      <c r="BR25" s="715"/>
      <c r="BS25" s="684" t="s">
        <v>138</v>
      </c>
      <c r="BT25" s="679"/>
      <c r="BU25" s="679"/>
      <c r="BV25" s="679"/>
      <c r="BW25" s="679"/>
      <c r="BX25" s="679"/>
      <c r="BY25" s="679"/>
      <c r="BZ25" s="679"/>
      <c r="CA25" s="679"/>
      <c r="CB25" s="722"/>
      <c r="CD25" s="711" t="s">
        <v>299</v>
      </c>
      <c r="CE25" s="712"/>
      <c r="CF25" s="712"/>
      <c r="CG25" s="712"/>
      <c r="CH25" s="712"/>
      <c r="CI25" s="712"/>
      <c r="CJ25" s="712"/>
      <c r="CK25" s="712"/>
      <c r="CL25" s="712"/>
      <c r="CM25" s="712"/>
      <c r="CN25" s="712"/>
      <c r="CO25" s="712"/>
      <c r="CP25" s="712"/>
      <c r="CQ25" s="713"/>
      <c r="CR25" s="678">
        <v>1113072</v>
      </c>
      <c r="CS25" s="697"/>
      <c r="CT25" s="697"/>
      <c r="CU25" s="697"/>
      <c r="CV25" s="697"/>
      <c r="CW25" s="697"/>
      <c r="CX25" s="697"/>
      <c r="CY25" s="698"/>
      <c r="CZ25" s="681">
        <v>14.4</v>
      </c>
      <c r="DA25" s="699"/>
      <c r="DB25" s="699"/>
      <c r="DC25" s="700"/>
      <c r="DD25" s="684">
        <v>995879</v>
      </c>
      <c r="DE25" s="697"/>
      <c r="DF25" s="697"/>
      <c r="DG25" s="697"/>
      <c r="DH25" s="697"/>
      <c r="DI25" s="697"/>
      <c r="DJ25" s="697"/>
      <c r="DK25" s="698"/>
      <c r="DL25" s="684">
        <v>993152</v>
      </c>
      <c r="DM25" s="697"/>
      <c r="DN25" s="697"/>
      <c r="DO25" s="697"/>
      <c r="DP25" s="697"/>
      <c r="DQ25" s="697"/>
      <c r="DR25" s="697"/>
      <c r="DS25" s="697"/>
      <c r="DT25" s="697"/>
      <c r="DU25" s="697"/>
      <c r="DV25" s="698"/>
      <c r="DW25" s="681">
        <v>21.4</v>
      </c>
      <c r="DX25" s="699"/>
      <c r="DY25" s="699"/>
      <c r="DZ25" s="699"/>
      <c r="EA25" s="699"/>
      <c r="EB25" s="699"/>
      <c r="EC25" s="714"/>
    </row>
    <row r="26" spans="2:133" ht="11.25" customHeight="1">
      <c r="B26" s="675" t="s">
        <v>300</v>
      </c>
      <c r="C26" s="676"/>
      <c r="D26" s="676"/>
      <c r="E26" s="676"/>
      <c r="F26" s="676"/>
      <c r="G26" s="676"/>
      <c r="H26" s="676"/>
      <c r="I26" s="676"/>
      <c r="J26" s="676"/>
      <c r="K26" s="676"/>
      <c r="L26" s="676"/>
      <c r="M26" s="676"/>
      <c r="N26" s="676"/>
      <c r="O26" s="676"/>
      <c r="P26" s="676"/>
      <c r="Q26" s="677"/>
      <c r="R26" s="678">
        <v>4748556</v>
      </c>
      <c r="S26" s="679"/>
      <c r="T26" s="679"/>
      <c r="U26" s="679"/>
      <c r="V26" s="679"/>
      <c r="W26" s="679"/>
      <c r="X26" s="679"/>
      <c r="Y26" s="680"/>
      <c r="Z26" s="715">
        <v>60.8</v>
      </c>
      <c r="AA26" s="715"/>
      <c r="AB26" s="715"/>
      <c r="AC26" s="715"/>
      <c r="AD26" s="716">
        <v>4414825</v>
      </c>
      <c r="AE26" s="716"/>
      <c r="AF26" s="716"/>
      <c r="AG26" s="716"/>
      <c r="AH26" s="716"/>
      <c r="AI26" s="716"/>
      <c r="AJ26" s="716"/>
      <c r="AK26" s="716"/>
      <c r="AL26" s="681">
        <v>99.8</v>
      </c>
      <c r="AM26" s="682"/>
      <c r="AN26" s="682"/>
      <c r="AO26" s="717"/>
      <c r="AP26" s="772" t="s">
        <v>301</v>
      </c>
      <c r="AQ26" s="773"/>
      <c r="AR26" s="773"/>
      <c r="AS26" s="773"/>
      <c r="AT26" s="773"/>
      <c r="AU26" s="773"/>
      <c r="AV26" s="773"/>
      <c r="AW26" s="773"/>
      <c r="AX26" s="773"/>
      <c r="AY26" s="773"/>
      <c r="AZ26" s="773"/>
      <c r="BA26" s="773"/>
      <c r="BB26" s="773"/>
      <c r="BC26" s="773"/>
      <c r="BD26" s="773"/>
      <c r="BE26" s="773"/>
      <c r="BF26" s="774"/>
      <c r="BG26" s="678" t="s">
        <v>138</v>
      </c>
      <c r="BH26" s="679"/>
      <c r="BI26" s="679"/>
      <c r="BJ26" s="679"/>
      <c r="BK26" s="679"/>
      <c r="BL26" s="679"/>
      <c r="BM26" s="679"/>
      <c r="BN26" s="680"/>
      <c r="BO26" s="715" t="s">
        <v>138</v>
      </c>
      <c r="BP26" s="715"/>
      <c r="BQ26" s="715"/>
      <c r="BR26" s="715"/>
      <c r="BS26" s="684" t="s">
        <v>138</v>
      </c>
      <c r="BT26" s="679"/>
      <c r="BU26" s="679"/>
      <c r="BV26" s="679"/>
      <c r="BW26" s="679"/>
      <c r="BX26" s="679"/>
      <c r="BY26" s="679"/>
      <c r="BZ26" s="679"/>
      <c r="CA26" s="679"/>
      <c r="CB26" s="722"/>
      <c r="CD26" s="711" t="s">
        <v>302</v>
      </c>
      <c r="CE26" s="712"/>
      <c r="CF26" s="712"/>
      <c r="CG26" s="712"/>
      <c r="CH26" s="712"/>
      <c r="CI26" s="712"/>
      <c r="CJ26" s="712"/>
      <c r="CK26" s="712"/>
      <c r="CL26" s="712"/>
      <c r="CM26" s="712"/>
      <c r="CN26" s="712"/>
      <c r="CO26" s="712"/>
      <c r="CP26" s="712"/>
      <c r="CQ26" s="713"/>
      <c r="CR26" s="678">
        <v>700988</v>
      </c>
      <c r="CS26" s="679"/>
      <c r="CT26" s="679"/>
      <c r="CU26" s="679"/>
      <c r="CV26" s="679"/>
      <c r="CW26" s="679"/>
      <c r="CX26" s="679"/>
      <c r="CY26" s="680"/>
      <c r="CZ26" s="681">
        <v>9</v>
      </c>
      <c r="DA26" s="699"/>
      <c r="DB26" s="699"/>
      <c r="DC26" s="700"/>
      <c r="DD26" s="684">
        <v>599408</v>
      </c>
      <c r="DE26" s="679"/>
      <c r="DF26" s="679"/>
      <c r="DG26" s="679"/>
      <c r="DH26" s="679"/>
      <c r="DI26" s="679"/>
      <c r="DJ26" s="679"/>
      <c r="DK26" s="680"/>
      <c r="DL26" s="684" t="s">
        <v>138</v>
      </c>
      <c r="DM26" s="679"/>
      <c r="DN26" s="679"/>
      <c r="DO26" s="679"/>
      <c r="DP26" s="679"/>
      <c r="DQ26" s="679"/>
      <c r="DR26" s="679"/>
      <c r="DS26" s="679"/>
      <c r="DT26" s="679"/>
      <c r="DU26" s="679"/>
      <c r="DV26" s="680"/>
      <c r="DW26" s="681" t="s">
        <v>138</v>
      </c>
      <c r="DX26" s="699"/>
      <c r="DY26" s="699"/>
      <c r="DZ26" s="699"/>
      <c r="EA26" s="699"/>
      <c r="EB26" s="699"/>
      <c r="EC26" s="714"/>
    </row>
    <row r="27" spans="2:133" ht="11.25" customHeight="1">
      <c r="B27" s="675" t="s">
        <v>303</v>
      </c>
      <c r="C27" s="676"/>
      <c r="D27" s="676"/>
      <c r="E27" s="676"/>
      <c r="F27" s="676"/>
      <c r="G27" s="676"/>
      <c r="H27" s="676"/>
      <c r="I27" s="676"/>
      <c r="J27" s="676"/>
      <c r="K27" s="676"/>
      <c r="L27" s="676"/>
      <c r="M27" s="676"/>
      <c r="N27" s="676"/>
      <c r="O27" s="676"/>
      <c r="P27" s="676"/>
      <c r="Q27" s="677"/>
      <c r="R27" s="678">
        <v>2811</v>
      </c>
      <c r="S27" s="679"/>
      <c r="T27" s="679"/>
      <c r="U27" s="679"/>
      <c r="V27" s="679"/>
      <c r="W27" s="679"/>
      <c r="X27" s="679"/>
      <c r="Y27" s="680"/>
      <c r="Z27" s="715">
        <v>0</v>
      </c>
      <c r="AA27" s="715"/>
      <c r="AB27" s="715"/>
      <c r="AC27" s="715"/>
      <c r="AD27" s="716">
        <v>2811</v>
      </c>
      <c r="AE27" s="716"/>
      <c r="AF27" s="716"/>
      <c r="AG27" s="716"/>
      <c r="AH27" s="716"/>
      <c r="AI27" s="716"/>
      <c r="AJ27" s="716"/>
      <c r="AK27" s="716"/>
      <c r="AL27" s="681">
        <v>0.1</v>
      </c>
      <c r="AM27" s="682"/>
      <c r="AN27" s="682"/>
      <c r="AO27" s="717"/>
      <c r="AP27" s="675" t="s">
        <v>304</v>
      </c>
      <c r="AQ27" s="676"/>
      <c r="AR27" s="676"/>
      <c r="AS27" s="676"/>
      <c r="AT27" s="676"/>
      <c r="AU27" s="676"/>
      <c r="AV27" s="676"/>
      <c r="AW27" s="676"/>
      <c r="AX27" s="676"/>
      <c r="AY27" s="676"/>
      <c r="AZ27" s="676"/>
      <c r="BA27" s="676"/>
      <c r="BB27" s="676"/>
      <c r="BC27" s="676"/>
      <c r="BD27" s="676"/>
      <c r="BE27" s="676"/>
      <c r="BF27" s="677"/>
      <c r="BG27" s="678">
        <v>1905896</v>
      </c>
      <c r="BH27" s="679"/>
      <c r="BI27" s="679"/>
      <c r="BJ27" s="679"/>
      <c r="BK27" s="679"/>
      <c r="BL27" s="679"/>
      <c r="BM27" s="679"/>
      <c r="BN27" s="680"/>
      <c r="BO27" s="715">
        <v>100</v>
      </c>
      <c r="BP27" s="715"/>
      <c r="BQ27" s="715"/>
      <c r="BR27" s="715"/>
      <c r="BS27" s="684" t="s">
        <v>138</v>
      </c>
      <c r="BT27" s="679"/>
      <c r="BU27" s="679"/>
      <c r="BV27" s="679"/>
      <c r="BW27" s="679"/>
      <c r="BX27" s="679"/>
      <c r="BY27" s="679"/>
      <c r="BZ27" s="679"/>
      <c r="CA27" s="679"/>
      <c r="CB27" s="722"/>
      <c r="CD27" s="711" t="s">
        <v>305</v>
      </c>
      <c r="CE27" s="712"/>
      <c r="CF27" s="712"/>
      <c r="CG27" s="712"/>
      <c r="CH27" s="712"/>
      <c r="CI27" s="712"/>
      <c r="CJ27" s="712"/>
      <c r="CK27" s="712"/>
      <c r="CL27" s="712"/>
      <c r="CM27" s="712"/>
      <c r="CN27" s="712"/>
      <c r="CO27" s="712"/>
      <c r="CP27" s="712"/>
      <c r="CQ27" s="713"/>
      <c r="CR27" s="678">
        <v>1328945</v>
      </c>
      <c r="CS27" s="697"/>
      <c r="CT27" s="697"/>
      <c r="CU27" s="697"/>
      <c r="CV27" s="697"/>
      <c r="CW27" s="697"/>
      <c r="CX27" s="697"/>
      <c r="CY27" s="698"/>
      <c r="CZ27" s="681">
        <v>17.100000000000001</v>
      </c>
      <c r="DA27" s="699"/>
      <c r="DB27" s="699"/>
      <c r="DC27" s="700"/>
      <c r="DD27" s="684">
        <v>415390</v>
      </c>
      <c r="DE27" s="697"/>
      <c r="DF27" s="697"/>
      <c r="DG27" s="697"/>
      <c r="DH27" s="697"/>
      <c r="DI27" s="697"/>
      <c r="DJ27" s="697"/>
      <c r="DK27" s="698"/>
      <c r="DL27" s="684">
        <v>350371</v>
      </c>
      <c r="DM27" s="697"/>
      <c r="DN27" s="697"/>
      <c r="DO27" s="697"/>
      <c r="DP27" s="697"/>
      <c r="DQ27" s="697"/>
      <c r="DR27" s="697"/>
      <c r="DS27" s="697"/>
      <c r="DT27" s="697"/>
      <c r="DU27" s="697"/>
      <c r="DV27" s="698"/>
      <c r="DW27" s="681">
        <v>7.6</v>
      </c>
      <c r="DX27" s="699"/>
      <c r="DY27" s="699"/>
      <c r="DZ27" s="699"/>
      <c r="EA27" s="699"/>
      <c r="EB27" s="699"/>
      <c r="EC27" s="714"/>
    </row>
    <row r="28" spans="2:133" ht="11.25" customHeight="1">
      <c r="B28" s="675" t="s">
        <v>306</v>
      </c>
      <c r="C28" s="676"/>
      <c r="D28" s="676"/>
      <c r="E28" s="676"/>
      <c r="F28" s="676"/>
      <c r="G28" s="676"/>
      <c r="H28" s="676"/>
      <c r="I28" s="676"/>
      <c r="J28" s="676"/>
      <c r="K28" s="676"/>
      <c r="L28" s="676"/>
      <c r="M28" s="676"/>
      <c r="N28" s="676"/>
      <c r="O28" s="676"/>
      <c r="P28" s="676"/>
      <c r="Q28" s="677"/>
      <c r="R28" s="678">
        <v>58173</v>
      </c>
      <c r="S28" s="679"/>
      <c r="T28" s="679"/>
      <c r="U28" s="679"/>
      <c r="V28" s="679"/>
      <c r="W28" s="679"/>
      <c r="X28" s="679"/>
      <c r="Y28" s="680"/>
      <c r="Z28" s="715">
        <v>0.7</v>
      </c>
      <c r="AA28" s="715"/>
      <c r="AB28" s="715"/>
      <c r="AC28" s="715"/>
      <c r="AD28" s="716" t="s">
        <v>138</v>
      </c>
      <c r="AE28" s="716"/>
      <c r="AF28" s="716"/>
      <c r="AG28" s="716"/>
      <c r="AH28" s="716"/>
      <c r="AI28" s="716"/>
      <c r="AJ28" s="716"/>
      <c r="AK28" s="716"/>
      <c r="AL28" s="681" t="s">
        <v>138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307</v>
      </c>
      <c r="CE28" s="712"/>
      <c r="CF28" s="712"/>
      <c r="CG28" s="712"/>
      <c r="CH28" s="712"/>
      <c r="CI28" s="712"/>
      <c r="CJ28" s="712"/>
      <c r="CK28" s="712"/>
      <c r="CL28" s="712"/>
      <c r="CM28" s="712"/>
      <c r="CN28" s="712"/>
      <c r="CO28" s="712"/>
      <c r="CP28" s="712"/>
      <c r="CQ28" s="713"/>
      <c r="CR28" s="678">
        <v>927136</v>
      </c>
      <c r="CS28" s="679"/>
      <c r="CT28" s="679"/>
      <c r="CU28" s="679"/>
      <c r="CV28" s="679"/>
      <c r="CW28" s="679"/>
      <c r="CX28" s="679"/>
      <c r="CY28" s="680"/>
      <c r="CZ28" s="681">
        <v>12</v>
      </c>
      <c r="DA28" s="699"/>
      <c r="DB28" s="699"/>
      <c r="DC28" s="700"/>
      <c r="DD28" s="684">
        <v>856070</v>
      </c>
      <c r="DE28" s="679"/>
      <c r="DF28" s="679"/>
      <c r="DG28" s="679"/>
      <c r="DH28" s="679"/>
      <c r="DI28" s="679"/>
      <c r="DJ28" s="679"/>
      <c r="DK28" s="680"/>
      <c r="DL28" s="684">
        <v>856070</v>
      </c>
      <c r="DM28" s="679"/>
      <c r="DN28" s="679"/>
      <c r="DO28" s="679"/>
      <c r="DP28" s="679"/>
      <c r="DQ28" s="679"/>
      <c r="DR28" s="679"/>
      <c r="DS28" s="679"/>
      <c r="DT28" s="679"/>
      <c r="DU28" s="679"/>
      <c r="DV28" s="680"/>
      <c r="DW28" s="681">
        <v>18.5</v>
      </c>
      <c r="DX28" s="699"/>
      <c r="DY28" s="699"/>
      <c r="DZ28" s="699"/>
      <c r="EA28" s="699"/>
      <c r="EB28" s="699"/>
      <c r="EC28" s="714"/>
    </row>
    <row r="29" spans="2:133" ht="11.25" customHeight="1">
      <c r="B29" s="675" t="s">
        <v>308</v>
      </c>
      <c r="C29" s="676"/>
      <c r="D29" s="676"/>
      <c r="E29" s="676"/>
      <c r="F29" s="676"/>
      <c r="G29" s="676"/>
      <c r="H29" s="676"/>
      <c r="I29" s="676"/>
      <c r="J29" s="676"/>
      <c r="K29" s="676"/>
      <c r="L29" s="676"/>
      <c r="M29" s="676"/>
      <c r="N29" s="676"/>
      <c r="O29" s="676"/>
      <c r="P29" s="676"/>
      <c r="Q29" s="677"/>
      <c r="R29" s="678">
        <v>112478</v>
      </c>
      <c r="S29" s="679"/>
      <c r="T29" s="679"/>
      <c r="U29" s="679"/>
      <c r="V29" s="679"/>
      <c r="W29" s="679"/>
      <c r="X29" s="679"/>
      <c r="Y29" s="680"/>
      <c r="Z29" s="715">
        <v>1.4</v>
      </c>
      <c r="AA29" s="715"/>
      <c r="AB29" s="715"/>
      <c r="AC29" s="715"/>
      <c r="AD29" s="716">
        <v>5032</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309</v>
      </c>
      <c r="CE29" s="764"/>
      <c r="CF29" s="711" t="s">
        <v>70</v>
      </c>
      <c r="CG29" s="712"/>
      <c r="CH29" s="712"/>
      <c r="CI29" s="712"/>
      <c r="CJ29" s="712"/>
      <c r="CK29" s="712"/>
      <c r="CL29" s="712"/>
      <c r="CM29" s="712"/>
      <c r="CN29" s="712"/>
      <c r="CO29" s="712"/>
      <c r="CP29" s="712"/>
      <c r="CQ29" s="713"/>
      <c r="CR29" s="678">
        <v>927060</v>
      </c>
      <c r="CS29" s="697"/>
      <c r="CT29" s="697"/>
      <c r="CU29" s="697"/>
      <c r="CV29" s="697"/>
      <c r="CW29" s="697"/>
      <c r="CX29" s="697"/>
      <c r="CY29" s="698"/>
      <c r="CZ29" s="681">
        <v>12</v>
      </c>
      <c r="DA29" s="699"/>
      <c r="DB29" s="699"/>
      <c r="DC29" s="700"/>
      <c r="DD29" s="684">
        <v>855994</v>
      </c>
      <c r="DE29" s="697"/>
      <c r="DF29" s="697"/>
      <c r="DG29" s="697"/>
      <c r="DH29" s="697"/>
      <c r="DI29" s="697"/>
      <c r="DJ29" s="697"/>
      <c r="DK29" s="698"/>
      <c r="DL29" s="684">
        <v>855994</v>
      </c>
      <c r="DM29" s="697"/>
      <c r="DN29" s="697"/>
      <c r="DO29" s="697"/>
      <c r="DP29" s="697"/>
      <c r="DQ29" s="697"/>
      <c r="DR29" s="697"/>
      <c r="DS29" s="697"/>
      <c r="DT29" s="697"/>
      <c r="DU29" s="697"/>
      <c r="DV29" s="698"/>
      <c r="DW29" s="681">
        <v>18.5</v>
      </c>
      <c r="DX29" s="699"/>
      <c r="DY29" s="699"/>
      <c r="DZ29" s="699"/>
      <c r="EA29" s="699"/>
      <c r="EB29" s="699"/>
      <c r="EC29" s="714"/>
    </row>
    <row r="30" spans="2:133" ht="11.25" customHeight="1">
      <c r="B30" s="675" t="s">
        <v>310</v>
      </c>
      <c r="C30" s="676"/>
      <c r="D30" s="676"/>
      <c r="E30" s="676"/>
      <c r="F30" s="676"/>
      <c r="G30" s="676"/>
      <c r="H30" s="676"/>
      <c r="I30" s="676"/>
      <c r="J30" s="676"/>
      <c r="K30" s="676"/>
      <c r="L30" s="676"/>
      <c r="M30" s="676"/>
      <c r="N30" s="676"/>
      <c r="O30" s="676"/>
      <c r="P30" s="676"/>
      <c r="Q30" s="677"/>
      <c r="R30" s="678">
        <v>65229</v>
      </c>
      <c r="S30" s="679"/>
      <c r="T30" s="679"/>
      <c r="U30" s="679"/>
      <c r="V30" s="679"/>
      <c r="W30" s="679"/>
      <c r="X30" s="679"/>
      <c r="Y30" s="680"/>
      <c r="Z30" s="715">
        <v>0.8</v>
      </c>
      <c r="AA30" s="715"/>
      <c r="AB30" s="715"/>
      <c r="AC30" s="715"/>
      <c r="AD30" s="716" t="s">
        <v>138</v>
      </c>
      <c r="AE30" s="716"/>
      <c r="AF30" s="716"/>
      <c r="AG30" s="716"/>
      <c r="AH30" s="716"/>
      <c r="AI30" s="716"/>
      <c r="AJ30" s="716"/>
      <c r="AK30" s="716"/>
      <c r="AL30" s="681" t="s">
        <v>138</v>
      </c>
      <c r="AM30" s="682"/>
      <c r="AN30" s="682"/>
      <c r="AO30" s="717"/>
      <c r="AP30" s="739" t="s">
        <v>228</v>
      </c>
      <c r="AQ30" s="740"/>
      <c r="AR30" s="740"/>
      <c r="AS30" s="740"/>
      <c r="AT30" s="740"/>
      <c r="AU30" s="740"/>
      <c r="AV30" s="740"/>
      <c r="AW30" s="740"/>
      <c r="AX30" s="740"/>
      <c r="AY30" s="740"/>
      <c r="AZ30" s="740"/>
      <c r="BA30" s="740"/>
      <c r="BB30" s="740"/>
      <c r="BC30" s="740"/>
      <c r="BD30" s="740"/>
      <c r="BE30" s="740"/>
      <c r="BF30" s="741"/>
      <c r="BG30" s="739" t="s">
        <v>311</v>
      </c>
      <c r="BH30" s="752"/>
      <c r="BI30" s="752"/>
      <c r="BJ30" s="752"/>
      <c r="BK30" s="752"/>
      <c r="BL30" s="752"/>
      <c r="BM30" s="752"/>
      <c r="BN30" s="752"/>
      <c r="BO30" s="752"/>
      <c r="BP30" s="752"/>
      <c r="BQ30" s="753"/>
      <c r="BR30" s="739" t="s">
        <v>312</v>
      </c>
      <c r="BS30" s="752"/>
      <c r="BT30" s="752"/>
      <c r="BU30" s="752"/>
      <c r="BV30" s="752"/>
      <c r="BW30" s="752"/>
      <c r="BX30" s="752"/>
      <c r="BY30" s="752"/>
      <c r="BZ30" s="752"/>
      <c r="CA30" s="752"/>
      <c r="CB30" s="753"/>
      <c r="CD30" s="765"/>
      <c r="CE30" s="766"/>
      <c r="CF30" s="711" t="s">
        <v>313</v>
      </c>
      <c r="CG30" s="712"/>
      <c r="CH30" s="712"/>
      <c r="CI30" s="712"/>
      <c r="CJ30" s="712"/>
      <c r="CK30" s="712"/>
      <c r="CL30" s="712"/>
      <c r="CM30" s="712"/>
      <c r="CN30" s="712"/>
      <c r="CO30" s="712"/>
      <c r="CP30" s="712"/>
      <c r="CQ30" s="713"/>
      <c r="CR30" s="678">
        <v>890896</v>
      </c>
      <c r="CS30" s="679"/>
      <c r="CT30" s="679"/>
      <c r="CU30" s="679"/>
      <c r="CV30" s="679"/>
      <c r="CW30" s="679"/>
      <c r="CX30" s="679"/>
      <c r="CY30" s="680"/>
      <c r="CZ30" s="681">
        <v>11.5</v>
      </c>
      <c r="DA30" s="699"/>
      <c r="DB30" s="699"/>
      <c r="DC30" s="700"/>
      <c r="DD30" s="684">
        <v>819975</v>
      </c>
      <c r="DE30" s="679"/>
      <c r="DF30" s="679"/>
      <c r="DG30" s="679"/>
      <c r="DH30" s="679"/>
      <c r="DI30" s="679"/>
      <c r="DJ30" s="679"/>
      <c r="DK30" s="680"/>
      <c r="DL30" s="684">
        <v>819975</v>
      </c>
      <c r="DM30" s="679"/>
      <c r="DN30" s="679"/>
      <c r="DO30" s="679"/>
      <c r="DP30" s="679"/>
      <c r="DQ30" s="679"/>
      <c r="DR30" s="679"/>
      <c r="DS30" s="679"/>
      <c r="DT30" s="679"/>
      <c r="DU30" s="679"/>
      <c r="DV30" s="680"/>
      <c r="DW30" s="681">
        <v>17.7</v>
      </c>
      <c r="DX30" s="699"/>
      <c r="DY30" s="699"/>
      <c r="DZ30" s="699"/>
      <c r="EA30" s="699"/>
      <c r="EB30" s="699"/>
      <c r="EC30" s="714"/>
    </row>
    <row r="31" spans="2:133" ht="11.25" customHeight="1">
      <c r="B31" s="675" t="s">
        <v>314</v>
      </c>
      <c r="C31" s="676"/>
      <c r="D31" s="676"/>
      <c r="E31" s="676"/>
      <c r="F31" s="676"/>
      <c r="G31" s="676"/>
      <c r="H31" s="676"/>
      <c r="I31" s="676"/>
      <c r="J31" s="676"/>
      <c r="K31" s="676"/>
      <c r="L31" s="676"/>
      <c r="M31" s="676"/>
      <c r="N31" s="676"/>
      <c r="O31" s="676"/>
      <c r="P31" s="676"/>
      <c r="Q31" s="677"/>
      <c r="R31" s="678">
        <v>734885</v>
      </c>
      <c r="S31" s="679"/>
      <c r="T31" s="679"/>
      <c r="U31" s="679"/>
      <c r="V31" s="679"/>
      <c r="W31" s="679"/>
      <c r="X31" s="679"/>
      <c r="Y31" s="680"/>
      <c r="Z31" s="715">
        <v>9.4</v>
      </c>
      <c r="AA31" s="715"/>
      <c r="AB31" s="715"/>
      <c r="AC31" s="715"/>
      <c r="AD31" s="716" t="s">
        <v>138</v>
      </c>
      <c r="AE31" s="716"/>
      <c r="AF31" s="716"/>
      <c r="AG31" s="716"/>
      <c r="AH31" s="716"/>
      <c r="AI31" s="716"/>
      <c r="AJ31" s="716"/>
      <c r="AK31" s="716"/>
      <c r="AL31" s="681" t="s">
        <v>138</v>
      </c>
      <c r="AM31" s="682"/>
      <c r="AN31" s="682"/>
      <c r="AO31" s="717"/>
      <c r="AP31" s="754" t="s">
        <v>315</v>
      </c>
      <c r="AQ31" s="755"/>
      <c r="AR31" s="755"/>
      <c r="AS31" s="755"/>
      <c r="AT31" s="760" t="s">
        <v>316</v>
      </c>
      <c r="AU31" s="231"/>
      <c r="AV31" s="231"/>
      <c r="AW31" s="231"/>
      <c r="AX31" s="744" t="s">
        <v>192</v>
      </c>
      <c r="AY31" s="745"/>
      <c r="AZ31" s="745"/>
      <c r="BA31" s="745"/>
      <c r="BB31" s="745"/>
      <c r="BC31" s="745"/>
      <c r="BD31" s="745"/>
      <c r="BE31" s="745"/>
      <c r="BF31" s="746"/>
      <c r="BG31" s="747">
        <v>98.8</v>
      </c>
      <c r="BH31" s="748"/>
      <c r="BI31" s="748"/>
      <c r="BJ31" s="748"/>
      <c r="BK31" s="748"/>
      <c r="BL31" s="748"/>
      <c r="BM31" s="749">
        <v>96.3</v>
      </c>
      <c r="BN31" s="748"/>
      <c r="BO31" s="748"/>
      <c r="BP31" s="748"/>
      <c r="BQ31" s="750"/>
      <c r="BR31" s="747">
        <v>98.8</v>
      </c>
      <c r="BS31" s="748"/>
      <c r="BT31" s="748"/>
      <c r="BU31" s="748"/>
      <c r="BV31" s="748"/>
      <c r="BW31" s="748"/>
      <c r="BX31" s="749">
        <v>96.1</v>
      </c>
      <c r="BY31" s="748"/>
      <c r="BZ31" s="748"/>
      <c r="CA31" s="748"/>
      <c r="CB31" s="750"/>
      <c r="CD31" s="765"/>
      <c r="CE31" s="766"/>
      <c r="CF31" s="711" t="s">
        <v>317</v>
      </c>
      <c r="CG31" s="712"/>
      <c r="CH31" s="712"/>
      <c r="CI31" s="712"/>
      <c r="CJ31" s="712"/>
      <c r="CK31" s="712"/>
      <c r="CL31" s="712"/>
      <c r="CM31" s="712"/>
      <c r="CN31" s="712"/>
      <c r="CO31" s="712"/>
      <c r="CP31" s="712"/>
      <c r="CQ31" s="713"/>
      <c r="CR31" s="678">
        <v>36164</v>
      </c>
      <c r="CS31" s="697"/>
      <c r="CT31" s="697"/>
      <c r="CU31" s="697"/>
      <c r="CV31" s="697"/>
      <c r="CW31" s="697"/>
      <c r="CX31" s="697"/>
      <c r="CY31" s="698"/>
      <c r="CZ31" s="681">
        <v>0.5</v>
      </c>
      <c r="DA31" s="699"/>
      <c r="DB31" s="699"/>
      <c r="DC31" s="700"/>
      <c r="DD31" s="684">
        <v>36019</v>
      </c>
      <c r="DE31" s="697"/>
      <c r="DF31" s="697"/>
      <c r="DG31" s="697"/>
      <c r="DH31" s="697"/>
      <c r="DI31" s="697"/>
      <c r="DJ31" s="697"/>
      <c r="DK31" s="698"/>
      <c r="DL31" s="684">
        <v>36019</v>
      </c>
      <c r="DM31" s="697"/>
      <c r="DN31" s="697"/>
      <c r="DO31" s="697"/>
      <c r="DP31" s="697"/>
      <c r="DQ31" s="697"/>
      <c r="DR31" s="697"/>
      <c r="DS31" s="697"/>
      <c r="DT31" s="697"/>
      <c r="DU31" s="697"/>
      <c r="DV31" s="698"/>
      <c r="DW31" s="681">
        <v>0.8</v>
      </c>
      <c r="DX31" s="699"/>
      <c r="DY31" s="699"/>
      <c r="DZ31" s="699"/>
      <c r="EA31" s="699"/>
      <c r="EB31" s="699"/>
      <c r="EC31" s="714"/>
    </row>
    <row r="32" spans="2:133" ht="11.25" customHeight="1">
      <c r="B32" s="769" t="s">
        <v>318</v>
      </c>
      <c r="C32" s="770"/>
      <c r="D32" s="770"/>
      <c r="E32" s="770"/>
      <c r="F32" s="770"/>
      <c r="G32" s="770"/>
      <c r="H32" s="770"/>
      <c r="I32" s="770"/>
      <c r="J32" s="770"/>
      <c r="K32" s="770"/>
      <c r="L32" s="770"/>
      <c r="M32" s="770"/>
      <c r="N32" s="770"/>
      <c r="O32" s="770"/>
      <c r="P32" s="770"/>
      <c r="Q32" s="771"/>
      <c r="R32" s="678" t="s">
        <v>138</v>
      </c>
      <c r="S32" s="679"/>
      <c r="T32" s="679"/>
      <c r="U32" s="679"/>
      <c r="V32" s="679"/>
      <c r="W32" s="679"/>
      <c r="X32" s="679"/>
      <c r="Y32" s="680"/>
      <c r="Z32" s="715" t="s">
        <v>138</v>
      </c>
      <c r="AA32" s="715"/>
      <c r="AB32" s="715"/>
      <c r="AC32" s="715"/>
      <c r="AD32" s="716" t="s">
        <v>138</v>
      </c>
      <c r="AE32" s="716"/>
      <c r="AF32" s="716"/>
      <c r="AG32" s="716"/>
      <c r="AH32" s="716"/>
      <c r="AI32" s="716"/>
      <c r="AJ32" s="716"/>
      <c r="AK32" s="716"/>
      <c r="AL32" s="681" t="s">
        <v>138</v>
      </c>
      <c r="AM32" s="682"/>
      <c r="AN32" s="682"/>
      <c r="AO32" s="717"/>
      <c r="AP32" s="756"/>
      <c r="AQ32" s="757"/>
      <c r="AR32" s="757"/>
      <c r="AS32" s="757"/>
      <c r="AT32" s="761"/>
      <c r="AU32" s="230" t="s">
        <v>319</v>
      </c>
      <c r="AV32" s="230"/>
      <c r="AW32" s="230"/>
      <c r="AX32" s="675" t="s">
        <v>320</v>
      </c>
      <c r="AY32" s="676"/>
      <c r="AZ32" s="676"/>
      <c r="BA32" s="676"/>
      <c r="BB32" s="676"/>
      <c r="BC32" s="676"/>
      <c r="BD32" s="676"/>
      <c r="BE32" s="676"/>
      <c r="BF32" s="677"/>
      <c r="BG32" s="751">
        <v>98.5</v>
      </c>
      <c r="BH32" s="697"/>
      <c r="BI32" s="697"/>
      <c r="BJ32" s="697"/>
      <c r="BK32" s="697"/>
      <c r="BL32" s="697"/>
      <c r="BM32" s="682">
        <v>95.8</v>
      </c>
      <c r="BN32" s="743"/>
      <c r="BO32" s="743"/>
      <c r="BP32" s="743"/>
      <c r="BQ32" s="721"/>
      <c r="BR32" s="751">
        <v>98.8</v>
      </c>
      <c r="BS32" s="697"/>
      <c r="BT32" s="697"/>
      <c r="BU32" s="697"/>
      <c r="BV32" s="697"/>
      <c r="BW32" s="697"/>
      <c r="BX32" s="682">
        <v>95.9</v>
      </c>
      <c r="BY32" s="743"/>
      <c r="BZ32" s="743"/>
      <c r="CA32" s="743"/>
      <c r="CB32" s="721"/>
      <c r="CD32" s="767"/>
      <c r="CE32" s="768"/>
      <c r="CF32" s="711" t="s">
        <v>321</v>
      </c>
      <c r="CG32" s="712"/>
      <c r="CH32" s="712"/>
      <c r="CI32" s="712"/>
      <c r="CJ32" s="712"/>
      <c r="CK32" s="712"/>
      <c r="CL32" s="712"/>
      <c r="CM32" s="712"/>
      <c r="CN32" s="712"/>
      <c r="CO32" s="712"/>
      <c r="CP32" s="712"/>
      <c r="CQ32" s="713"/>
      <c r="CR32" s="678">
        <v>76</v>
      </c>
      <c r="CS32" s="679"/>
      <c r="CT32" s="679"/>
      <c r="CU32" s="679"/>
      <c r="CV32" s="679"/>
      <c r="CW32" s="679"/>
      <c r="CX32" s="679"/>
      <c r="CY32" s="680"/>
      <c r="CZ32" s="681">
        <v>0</v>
      </c>
      <c r="DA32" s="699"/>
      <c r="DB32" s="699"/>
      <c r="DC32" s="700"/>
      <c r="DD32" s="684">
        <v>76</v>
      </c>
      <c r="DE32" s="679"/>
      <c r="DF32" s="679"/>
      <c r="DG32" s="679"/>
      <c r="DH32" s="679"/>
      <c r="DI32" s="679"/>
      <c r="DJ32" s="679"/>
      <c r="DK32" s="680"/>
      <c r="DL32" s="684">
        <v>76</v>
      </c>
      <c r="DM32" s="679"/>
      <c r="DN32" s="679"/>
      <c r="DO32" s="679"/>
      <c r="DP32" s="679"/>
      <c r="DQ32" s="679"/>
      <c r="DR32" s="679"/>
      <c r="DS32" s="679"/>
      <c r="DT32" s="679"/>
      <c r="DU32" s="679"/>
      <c r="DV32" s="680"/>
      <c r="DW32" s="681">
        <v>0</v>
      </c>
      <c r="DX32" s="699"/>
      <c r="DY32" s="699"/>
      <c r="DZ32" s="699"/>
      <c r="EA32" s="699"/>
      <c r="EB32" s="699"/>
      <c r="EC32" s="714"/>
    </row>
    <row r="33" spans="2:133" ht="11.25" customHeight="1">
      <c r="B33" s="675" t="s">
        <v>322</v>
      </c>
      <c r="C33" s="676"/>
      <c r="D33" s="676"/>
      <c r="E33" s="676"/>
      <c r="F33" s="676"/>
      <c r="G33" s="676"/>
      <c r="H33" s="676"/>
      <c r="I33" s="676"/>
      <c r="J33" s="676"/>
      <c r="K33" s="676"/>
      <c r="L33" s="676"/>
      <c r="M33" s="676"/>
      <c r="N33" s="676"/>
      <c r="O33" s="676"/>
      <c r="P33" s="676"/>
      <c r="Q33" s="677"/>
      <c r="R33" s="678">
        <v>537983</v>
      </c>
      <c r="S33" s="679"/>
      <c r="T33" s="679"/>
      <c r="U33" s="679"/>
      <c r="V33" s="679"/>
      <c r="W33" s="679"/>
      <c r="X33" s="679"/>
      <c r="Y33" s="680"/>
      <c r="Z33" s="715">
        <v>6.9</v>
      </c>
      <c r="AA33" s="715"/>
      <c r="AB33" s="715"/>
      <c r="AC33" s="715"/>
      <c r="AD33" s="716" t="s">
        <v>138</v>
      </c>
      <c r="AE33" s="716"/>
      <c r="AF33" s="716"/>
      <c r="AG33" s="716"/>
      <c r="AH33" s="716"/>
      <c r="AI33" s="716"/>
      <c r="AJ33" s="716"/>
      <c r="AK33" s="716"/>
      <c r="AL33" s="681" t="s">
        <v>138</v>
      </c>
      <c r="AM33" s="682"/>
      <c r="AN33" s="682"/>
      <c r="AO33" s="717"/>
      <c r="AP33" s="758"/>
      <c r="AQ33" s="759"/>
      <c r="AR33" s="759"/>
      <c r="AS33" s="759"/>
      <c r="AT33" s="762"/>
      <c r="AU33" s="232"/>
      <c r="AV33" s="232"/>
      <c r="AW33" s="232"/>
      <c r="AX33" s="659" t="s">
        <v>323</v>
      </c>
      <c r="AY33" s="660"/>
      <c r="AZ33" s="660"/>
      <c r="BA33" s="660"/>
      <c r="BB33" s="660"/>
      <c r="BC33" s="660"/>
      <c r="BD33" s="660"/>
      <c r="BE33" s="660"/>
      <c r="BF33" s="661"/>
      <c r="BG33" s="742">
        <v>98.9</v>
      </c>
      <c r="BH33" s="663"/>
      <c r="BI33" s="663"/>
      <c r="BJ33" s="663"/>
      <c r="BK33" s="663"/>
      <c r="BL33" s="663"/>
      <c r="BM33" s="706">
        <v>96.4</v>
      </c>
      <c r="BN33" s="663"/>
      <c r="BO33" s="663"/>
      <c r="BP33" s="663"/>
      <c r="BQ33" s="727"/>
      <c r="BR33" s="742">
        <v>98.8</v>
      </c>
      <c r="BS33" s="663"/>
      <c r="BT33" s="663"/>
      <c r="BU33" s="663"/>
      <c r="BV33" s="663"/>
      <c r="BW33" s="663"/>
      <c r="BX33" s="706">
        <v>95.9</v>
      </c>
      <c r="BY33" s="663"/>
      <c r="BZ33" s="663"/>
      <c r="CA33" s="663"/>
      <c r="CB33" s="727"/>
      <c r="CD33" s="711" t="s">
        <v>324</v>
      </c>
      <c r="CE33" s="712"/>
      <c r="CF33" s="712"/>
      <c r="CG33" s="712"/>
      <c r="CH33" s="712"/>
      <c r="CI33" s="712"/>
      <c r="CJ33" s="712"/>
      <c r="CK33" s="712"/>
      <c r="CL33" s="712"/>
      <c r="CM33" s="712"/>
      <c r="CN33" s="712"/>
      <c r="CO33" s="712"/>
      <c r="CP33" s="712"/>
      <c r="CQ33" s="713"/>
      <c r="CR33" s="678">
        <v>3620793</v>
      </c>
      <c r="CS33" s="697"/>
      <c r="CT33" s="697"/>
      <c r="CU33" s="697"/>
      <c r="CV33" s="697"/>
      <c r="CW33" s="697"/>
      <c r="CX33" s="697"/>
      <c r="CY33" s="698"/>
      <c r="CZ33" s="681">
        <v>46.7</v>
      </c>
      <c r="DA33" s="699"/>
      <c r="DB33" s="699"/>
      <c r="DC33" s="700"/>
      <c r="DD33" s="684">
        <v>2887348</v>
      </c>
      <c r="DE33" s="697"/>
      <c r="DF33" s="697"/>
      <c r="DG33" s="697"/>
      <c r="DH33" s="697"/>
      <c r="DI33" s="697"/>
      <c r="DJ33" s="697"/>
      <c r="DK33" s="698"/>
      <c r="DL33" s="684">
        <v>2378703</v>
      </c>
      <c r="DM33" s="697"/>
      <c r="DN33" s="697"/>
      <c r="DO33" s="697"/>
      <c r="DP33" s="697"/>
      <c r="DQ33" s="697"/>
      <c r="DR33" s="697"/>
      <c r="DS33" s="697"/>
      <c r="DT33" s="697"/>
      <c r="DU33" s="697"/>
      <c r="DV33" s="698"/>
      <c r="DW33" s="681">
        <v>51.3</v>
      </c>
      <c r="DX33" s="699"/>
      <c r="DY33" s="699"/>
      <c r="DZ33" s="699"/>
      <c r="EA33" s="699"/>
      <c r="EB33" s="699"/>
      <c r="EC33" s="714"/>
    </row>
    <row r="34" spans="2:133" ht="11.25" customHeight="1">
      <c r="B34" s="675" t="s">
        <v>325</v>
      </c>
      <c r="C34" s="676"/>
      <c r="D34" s="676"/>
      <c r="E34" s="676"/>
      <c r="F34" s="676"/>
      <c r="G34" s="676"/>
      <c r="H34" s="676"/>
      <c r="I34" s="676"/>
      <c r="J34" s="676"/>
      <c r="K34" s="676"/>
      <c r="L34" s="676"/>
      <c r="M34" s="676"/>
      <c r="N34" s="676"/>
      <c r="O34" s="676"/>
      <c r="P34" s="676"/>
      <c r="Q34" s="677"/>
      <c r="R34" s="678">
        <v>13305</v>
      </c>
      <c r="S34" s="679"/>
      <c r="T34" s="679"/>
      <c r="U34" s="679"/>
      <c r="V34" s="679"/>
      <c r="W34" s="679"/>
      <c r="X34" s="679"/>
      <c r="Y34" s="680"/>
      <c r="Z34" s="715">
        <v>0.2</v>
      </c>
      <c r="AA34" s="715"/>
      <c r="AB34" s="715"/>
      <c r="AC34" s="715"/>
      <c r="AD34" s="716">
        <v>2975</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326</v>
      </c>
      <c r="CE34" s="712"/>
      <c r="CF34" s="712"/>
      <c r="CG34" s="712"/>
      <c r="CH34" s="712"/>
      <c r="CI34" s="712"/>
      <c r="CJ34" s="712"/>
      <c r="CK34" s="712"/>
      <c r="CL34" s="712"/>
      <c r="CM34" s="712"/>
      <c r="CN34" s="712"/>
      <c r="CO34" s="712"/>
      <c r="CP34" s="712"/>
      <c r="CQ34" s="713"/>
      <c r="CR34" s="678">
        <v>1141416</v>
      </c>
      <c r="CS34" s="679"/>
      <c r="CT34" s="679"/>
      <c r="CU34" s="679"/>
      <c r="CV34" s="679"/>
      <c r="CW34" s="679"/>
      <c r="CX34" s="679"/>
      <c r="CY34" s="680"/>
      <c r="CZ34" s="681">
        <v>14.7</v>
      </c>
      <c r="DA34" s="699"/>
      <c r="DB34" s="699"/>
      <c r="DC34" s="700"/>
      <c r="DD34" s="684">
        <v>831776</v>
      </c>
      <c r="DE34" s="679"/>
      <c r="DF34" s="679"/>
      <c r="DG34" s="679"/>
      <c r="DH34" s="679"/>
      <c r="DI34" s="679"/>
      <c r="DJ34" s="679"/>
      <c r="DK34" s="680"/>
      <c r="DL34" s="684">
        <v>707912</v>
      </c>
      <c r="DM34" s="679"/>
      <c r="DN34" s="679"/>
      <c r="DO34" s="679"/>
      <c r="DP34" s="679"/>
      <c r="DQ34" s="679"/>
      <c r="DR34" s="679"/>
      <c r="DS34" s="679"/>
      <c r="DT34" s="679"/>
      <c r="DU34" s="679"/>
      <c r="DV34" s="680"/>
      <c r="DW34" s="681">
        <v>15.3</v>
      </c>
      <c r="DX34" s="699"/>
      <c r="DY34" s="699"/>
      <c r="DZ34" s="699"/>
      <c r="EA34" s="699"/>
      <c r="EB34" s="699"/>
      <c r="EC34" s="714"/>
    </row>
    <row r="35" spans="2:133" ht="11.25" customHeight="1">
      <c r="B35" s="675" t="s">
        <v>327</v>
      </c>
      <c r="C35" s="676"/>
      <c r="D35" s="676"/>
      <c r="E35" s="676"/>
      <c r="F35" s="676"/>
      <c r="G35" s="676"/>
      <c r="H35" s="676"/>
      <c r="I35" s="676"/>
      <c r="J35" s="676"/>
      <c r="K35" s="676"/>
      <c r="L35" s="676"/>
      <c r="M35" s="676"/>
      <c r="N35" s="676"/>
      <c r="O35" s="676"/>
      <c r="P35" s="676"/>
      <c r="Q35" s="677"/>
      <c r="R35" s="678">
        <v>16776</v>
      </c>
      <c r="S35" s="679"/>
      <c r="T35" s="679"/>
      <c r="U35" s="679"/>
      <c r="V35" s="679"/>
      <c r="W35" s="679"/>
      <c r="X35" s="679"/>
      <c r="Y35" s="680"/>
      <c r="Z35" s="715">
        <v>0.2</v>
      </c>
      <c r="AA35" s="715"/>
      <c r="AB35" s="715"/>
      <c r="AC35" s="715"/>
      <c r="AD35" s="716" t="s">
        <v>138</v>
      </c>
      <c r="AE35" s="716"/>
      <c r="AF35" s="716"/>
      <c r="AG35" s="716"/>
      <c r="AH35" s="716"/>
      <c r="AI35" s="716"/>
      <c r="AJ35" s="716"/>
      <c r="AK35" s="716"/>
      <c r="AL35" s="681" t="s">
        <v>138</v>
      </c>
      <c r="AM35" s="682"/>
      <c r="AN35" s="682"/>
      <c r="AO35" s="717"/>
      <c r="AP35" s="235"/>
      <c r="AQ35" s="739" t="s">
        <v>328</v>
      </c>
      <c r="AR35" s="740"/>
      <c r="AS35" s="740"/>
      <c r="AT35" s="740"/>
      <c r="AU35" s="740"/>
      <c r="AV35" s="740"/>
      <c r="AW35" s="740"/>
      <c r="AX35" s="740"/>
      <c r="AY35" s="740"/>
      <c r="AZ35" s="740"/>
      <c r="BA35" s="740"/>
      <c r="BB35" s="740"/>
      <c r="BC35" s="740"/>
      <c r="BD35" s="740"/>
      <c r="BE35" s="740"/>
      <c r="BF35" s="741"/>
      <c r="BG35" s="739" t="s">
        <v>329</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330</v>
      </c>
      <c r="CE35" s="712"/>
      <c r="CF35" s="712"/>
      <c r="CG35" s="712"/>
      <c r="CH35" s="712"/>
      <c r="CI35" s="712"/>
      <c r="CJ35" s="712"/>
      <c r="CK35" s="712"/>
      <c r="CL35" s="712"/>
      <c r="CM35" s="712"/>
      <c r="CN35" s="712"/>
      <c r="CO35" s="712"/>
      <c r="CP35" s="712"/>
      <c r="CQ35" s="713"/>
      <c r="CR35" s="678">
        <v>62692</v>
      </c>
      <c r="CS35" s="697"/>
      <c r="CT35" s="697"/>
      <c r="CU35" s="697"/>
      <c r="CV35" s="697"/>
      <c r="CW35" s="697"/>
      <c r="CX35" s="697"/>
      <c r="CY35" s="698"/>
      <c r="CZ35" s="681">
        <v>0.8</v>
      </c>
      <c r="DA35" s="699"/>
      <c r="DB35" s="699"/>
      <c r="DC35" s="700"/>
      <c r="DD35" s="684">
        <v>39080</v>
      </c>
      <c r="DE35" s="697"/>
      <c r="DF35" s="697"/>
      <c r="DG35" s="697"/>
      <c r="DH35" s="697"/>
      <c r="DI35" s="697"/>
      <c r="DJ35" s="697"/>
      <c r="DK35" s="698"/>
      <c r="DL35" s="684">
        <v>38745</v>
      </c>
      <c r="DM35" s="697"/>
      <c r="DN35" s="697"/>
      <c r="DO35" s="697"/>
      <c r="DP35" s="697"/>
      <c r="DQ35" s="697"/>
      <c r="DR35" s="697"/>
      <c r="DS35" s="697"/>
      <c r="DT35" s="697"/>
      <c r="DU35" s="697"/>
      <c r="DV35" s="698"/>
      <c r="DW35" s="681">
        <v>0.8</v>
      </c>
      <c r="DX35" s="699"/>
      <c r="DY35" s="699"/>
      <c r="DZ35" s="699"/>
      <c r="EA35" s="699"/>
      <c r="EB35" s="699"/>
      <c r="EC35" s="714"/>
    </row>
    <row r="36" spans="2:133" ht="11.25" customHeight="1">
      <c r="B36" s="675" t="s">
        <v>331</v>
      </c>
      <c r="C36" s="676"/>
      <c r="D36" s="676"/>
      <c r="E36" s="676"/>
      <c r="F36" s="676"/>
      <c r="G36" s="676"/>
      <c r="H36" s="676"/>
      <c r="I36" s="676"/>
      <c r="J36" s="676"/>
      <c r="K36" s="676"/>
      <c r="L36" s="676"/>
      <c r="M36" s="676"/>
      <c r="N36" s="676"/>
      <c r="O36" s="676"/>
      <c r="P36" s="676"/>
      <c r="Q36" s="677"/>
      <c r="R36" s="678">
        <v>271309</v>
      </c>
      <c r="S36" s="679"/>
      <c r="T36" s="679"/>
      <c r="U36" s="679"/>
      <c r="V36" s="679"/>
      <c r="W36" s="679"/>
      <c r="X36" s="679"/>
      <c r="Y36" s="680"/>
      <c r="Z36" s="715">
        <v>3.5</v>
      </c>
      <c r="AA36" s="715"/>
      <c r="AB36" s="715"/>
      <c r="AC36" s="715"/>
      <c r="AD36" s="716" t="s">
        <v>138</v>
      </c>
      <c r="AE36" s="716"/>
      <c r="AF36" s="716"/>
      <c r="AG36" s="716"/>
      <c r="AH36" s="716"/>
      <c r="AI36" s="716"/>
      <c r="AJ36" s="716"/>
      <c r="AK36" s="716"/>
      <c r="AL36" s="681" t="s">
        <v>138</v>
      </c>
      <c r="AM36" s="682"/>
      <c r="AN36" s="682"/>
      <c r="AO36" s="717"/>
      <c r="AP36" s="235"/>
      <c r="AQ36" s="730" t="s">
        <v>332</v>
      </c>
      <c r="AR36" s="731"/>
      <c r="AS36" s="731"/>
      <c r="AT36" s="731"/>
      <c r="AU36" s="731"/>
      <c r="AV36" s="731"/>
      <c r="AW36" s="731"/>
      <c r="AX36" s="731"/>
      <c r="AY36" s="732"/>
      <c r="AZ36" s="733">
        <v>1019296</v>
      </c>
      <c r="BA36" s="734"/>
      <c r="BB36" s="734"/>
      <c r="BC36" s="734"/>
      <c r="BD36" s="734"/>
      <c r="BE36" s="734"/>
      <c r="BF36" s="735"/>
      <c r="BG36" s="736" t="s">
        <v>333</v>
      </c>
      <c r="BH36" s="737"/>
      <c r="BI36" s="737"/>
      <c r="BJ36" s="737"/>
      <c r="BK36" s="737"/>
      <c r="BL36" s="737"/>
      <c r="BM36" s="737"/>
      <c r="BN36" s="737"/>
      <c r="BO36" s="737"/>
      <c r="BP36" s="737"/>
      <c r="BQ36" s="737"/>
      <c r="BR36" s="737"/>
      <c r="BS36" s="737"/>
      <c r="BT36" s="737"/>
      <c r="BU36" s="738"/>
      <c r="BV36" s="733">
        <v>54267</v>
      </c>
      <c r="BW36" s="734"/>
      <c r="BX36" s="734"/>
      <c r="BY36" s="734"/>
      <c r="BZ36" s="734"/>
      <c r="CA36" s="734"/>
      <c r="CB36" s="735"/>
      <c r="CD36" s="711" t="s">
        <v>334</v>
      </c>
      <c r="CE36" s="712"/>
      <c r="CF36" s="712"/>
      <c r="CG36" s="712"/>
      <c r="CH36" s="712"/>
      <c r="CI36" s="712"/>
      <c r="CJ36" s="712"/>
      <c r="CK36" s="712"/>
      <c r="CL36" s="712"/>
      <c r="CM36" s="712"/>
      <c r="CN36" s="712"/>
      <c r="CO36" s="712"/>
      <c r="CP36" s="712"/>
      <c r="CQ36" s="713"/>
      <c r="CR36" s="678">
        <v>1057000</v>
      </c>
      <c r="CS36" s="679"/>
      <c r="CT36" s="679"/>
      <c r="CU36" s="679"/>
      <c r="CV36" s="679"/>
      <c r="CW36" s="679"/>
      <c r="CX36" s="679"/>
      <c r="CY36" s="680"/>
      <c r="CZ36" s="681">
        <v>13.6</v>
      </c>
      <c r="DA36" s="699"/>
      <c r="DB36" s="699"/>
      <c r="DC36" s="700"/>
      <c r="DD36" s="684">
        <v>971276</v>
      </c>
      <c r="DE36" s="679"/>
      <c r="DF36" s="679"/>
      <c r="DG36" s="679"/>
      <c r="DH36" s="679"/>
      <c r="DI36" s="679"/>
      <c r="DJ36" s="679"/>
      <c r="DK36" s="680"/>
      <c r="DL36" s="684">
        <v>848763</v>
      </c>
      <c r="DM36" s="679"/>
      <c r="DN36" s="679"/>
      <c r="DO36" s="679"/>
      <c r="DP36" s="679"/>
      <c r="DQ36" s="679"/>
      <c r="DR36" s="679"/>
      <c r="DS36" s="679"/>
      <c r="DT36" s="679"/>
      <c r="DU36" s="679"/>
      <c r="DV36" s="680"/>
      <c r="DW36" s="681">
        <v>18.3</v>
      </c>
      <c r="DX36" s="699"/>
      <c r="DY36" s="699"/>
      <c r="DZ36" s="699"/>
      <c r="EA36" s="699"/>
      <c r="EB36" s="699"/>
      <c r="EC36" s="714"/>
    </row>
    <row r="37" spans="2:133" ht="11.25" customHeight="1">
      <c r="B37" s="675" t="s">
        <v>335</v>
      </c>
      <c r="C37" s="676"/>
      <c r="D37" s="676"/>
      <c r="E37" s="676"/>
      <c r="F37" s="676"/>
      <c r="G37" s="676"/>
      <c r="H37" s="676"/>
      <c r="I37" s="676"/>
      <c r="J37" s="676"/>
      <c r="K37" s="676"/>
      <c r="L37" s="676"/>
      <c r="M37" s="676"/>
      <c r="N37" s="676"/>
      <c r="O37" s="676"/>
      <c r="P37" s="676"/>
      <c r="Q37" s="677"/>
      <c r="R37" s="678">
        <v>138994</v>
      </c>
      <c r="S37" s="679"/>
      <c r="T37" s="679"/>
      <c r="U37" s="679"/>
      <c r="V37" s="679"/>
      <c r="W37" s="679"/>
      <c r="X37" s="679"/>
      <c r="Y37" s="680"/>
      <c r="Z37" s="715">
        <v>1.8</v>
      </c>
      <c r="AA37" s="715"/>
      <c r="AB37" s="715"/>
      <c r="AC37" s="715"/>
      <c r="AD37" s="716" t="s">
        <v>138</v>
      </c>
      <c r="AE37" s="716"/>
      <c r="AF37" s="716"/>
      <c r="AG37" s="716"/>
      <c r="AH37" s="716"/>
      <c r="AI37" s="716"/>
      <c r="AJ37" s="716"/>
      <c r="AK37" s="716"/>
      <c r="AL37" s="681" t="s">
        <v>138</v>
      </c>
      <c r="AM37" s="682"/>
      <c r="AN37" s="682"/>
      <c r="AO37" s="717"/>
      <c r="AQ37" s="718" t="s">
        <v>336</v>
      </c>
      <c r="AR37" s="719"/>
      <c r="AS37" s="719"/>
      <c r="AT37" s="719"/>
      <c r="AU37" s="719"/>
      <c r="AV37" s="719"/>
      <c r="AW37" s="719"/>
      <c r="AX37" s="719"/>
      <c r="AY37" s="720"/>
      <c r="AZ37" s="678">
        <v>227698</v>
      </c>
      <c r="BA37" s="679"/>
      <c r="BB37" s="679"/>
      <c r="BC37" s="679"/>
      <c r="BD37" s="697"/>
      <c r="BE37" s="697"/>
      <c r="BF37" s="721"/>
      <c r="BG37" s="711" t="s">
        <v>337</v>
      </c>
      <c r="BH37" s="712"/>
      <c r="BI37" s="712"/>
      <c r="BJ37" s="712"/>
      <c r="BK37" s="712"/>
      <c r="BL37" s="712"/>
      <c r="BM37" s="712"/>
      <c r="BN37" s="712"/>
      <c r="BO37" s="712"/>
      <c r="BP37" s="712"/>
      <c r="BQ37" s="712"/>
      <c r="BR37" s="712"/>
      <c r="BS37" s="712"/>
      <c r="BT37" s="712"/>
      <c r="BU37" s="713"/>
      <c r="BV37" s="678">
        <v>8240</v>
      </c>
      <c r="BW37" s="679"/>
      <c r="BX37" s="679"/>
      <c r="BY37" s="679"/>
      <c r="BZ37" s="679"/>
      <c r="CA37" s="679"/>
      <c r="CB37" s="722"/>
      <c r="CD37" s="711" t="s">
        <v>338</v>
      </c>
      <c r="CE37" s="712"/>
      <c r="CF37" s="712"/>
      <c r="CG37" s="712"/>
      <c r="CH37" s="712"/>
      <c r="CI37" s="712"/>
      <c r="CJ37" s="712"/>
      <c r="CK37" s="712"/>
      <c r="CL37" s="712"/>
      <c r="CM37" s="712"/>
      <c r="CN37" s="712"/>
      <c r="CO37" s="712"/>
      <c r="CP37" s="712"/>
      <c r="CQ37" s="713"/>
      <c r="CR37" s="678">
        <v>411327</v>
      </c>
      <c r="CS37" s="697"/>
      <c r="CT37" s="697"/>
      <c r="CU37" s="697"/>
      <c r="CV37" s="697"/>
      <c r="CW37" s="697"/>
      <c r="CX37" s="697"/>
      <c r="CY37" s="698"/>
      <c r="CZ37" s="681">
        <v>5.3</v>
      </c>
      <c r="DA37" s="699"/>
      <c r="DB37" s="699"/>
      <c r="DC37" s="700"/>
      <c r="DD37" s="684">
        <v>411327</v>
      </c>
      <c r="DE37" s="697"/>
      <c r="DF37" s="697"/>
      <c r="DG37" s="697"/>
      <c r="DH37" s="697"/>
      <c r="DI37" s="697"/>
      <c r="DJ37" s="697"/>
      <c r="DK37" s="698"/>
      <c r="DL37" s="684">
        <v>370060</v>
      </c>
      <c r="DM37" s="697"/>
      <c r="DN37" s="697"/>
      <c r="DO37" s="697"/>
      <c r="DP37" s="697"/>
      <c r="DQ37" s="697"/>
      <c r="DR37" s="697"/>
      <c r="DS37" s="697"/>
      <c r="DT37" s="697"/>
      <c r="DU37" s="697"/>
      <c r="DV37" s="698"/>
      <c r="DW37" s="681">
        <v>8</v>
      </c>
      <c r="DX37" s="699"/>
      <c r="DY37" s="699"/>
      <c r="DZ37" s="699"/>
      <c r="EA37" s="699"/>
      <c r="EB37" s="699"/>
      <c r="EC37" s="714"/>
    </row>
    <row r="38" spans="2:133" ht="11.25" customHeight="1">
      <c r="B38" s="675" t="s">
        <v>339</v>
      </c>
      <c r="C38" s="676"/>
      <c r="D38" s="676"/>
      <c r="E38" s="676"/>
      <c r="F38" s="676"/>
      <c r="G38" s="676"/>
      <c r="H38" s="676"/>
      <c r="I38" s="676"/>
      <c r="J38" s="676"/>
      <c r="K38" s="676"/>
      <c r="L38" s="676"/>
      <c r="M38" s="676"/>
      <c r="N38" s="676"/>
      <c r="O38" s="676"/>
      <c r="P38" s="676"/>
      <c r="Q38" s="677"/>
      <c r="R38" s="678">
        <v>234770</v>
      </c>
      <c r="S38" s="679"/>
      <c r="T38" s="679"/>
      <c r="U38" s="679"/>
      <c r="V38" s="679"/>
      <c r="W38" s="679"/>
      <c r="X38" s="679"/>
      <c r="Y38" s="680"/>
      <c r="Z38" s="715">
        <v>3</v>
      </c>
      <c r="AA38" s="715"/>
      <c r="AB38" s="715"/>
      <c r="AC38" s="715"/>
      <c r="AD38" s="716">
        <v>200</v>
      </c>
      <c r="AE38" s="716"/>
      <c r="AF38" s="716"/>
      <c r="AG38" s="716"/>
      <c r="AH38" s="716"/>
      <c r="AI38" s="716"/>
      <c r="AJ38" s="716"/>
      <c r="AK38" s="716"/>
      <c r="AL38" s="681">
        <v>0</v>
      </c>
      <c r="AM38" s="682"/>
      <c r="AN38" s="682"/>
      <c r="AO38" s="717"/>
      <c r="AQ38" s="718" t="s">
        <v>340</v>
      </c>
      <c r="AR38" s="719"/>
      <c r="AS38" s="719"/>
      <c r="AT38" s="719"/>
      <c r="AU38" s="719"/>
      <c r="AV38" s="719"/>
      <c r="AW38" s="719"/>
      <c r="AX38" s="719"/>
      <c r="AY38" s="720"/>
      <c r="AZ38" s="678" t="s">
        <v>138</v>
      </c>
      <c r="BA38" s="679"/>
      <c r="BB38" s="679"/>
      <c r="BC38" s="679"/>
      <c r="BD38" s="697"/>
      <c r="BE38" s="697"/>
      <c r="BF38" s="721"/>
      <c r="BG38" s="711" t="s">
        <v>341</v>
      </c>
      <c r="BH38" s="712"/>
      <c r="BI38" s="712"/>
      <c r="BJ38" s="712"/>
      <c r="BK38" s="712"/>
      <c r="BL38" s="712"/>
      <c r="BM38" s="712"/>
      <c r="BN38" s="712"/>
      <c r="BO38" s="712"/>
      <c r="BP38" s="712"/>
      <c r="BQ38" s="712"/>
      <c r="BR38" s="712"/>
      <c r="BS38" s="712"/>
      <c r="BT38" s="712"/>
      <c r="BU38" s="713"/>
      <c r="BV38" s="678">
        <v>2397</v>
      </c>
      <c r="BW38" s="679"/>
      <c r="BX38" s="679"/>
      <c r="BY38" s="679"/>
      <c r="BZ38" s="679"/>
      <c r="CA38" s="679"/>
      <c r="CB38" s="722"/>
      <c r="CD38" s="711" t="s">
        <v>342</v>
      </c>
      <c r="CE38" s="712"/>
      <c r="CF38" s="712"/>
      <c r="CG38" s="712"/>
      <c r="CH38" s="712"/>
      <c r="CI38" s="712"/>
      <c r="CJ38" s="712"/>
      <c r="CK38" s="712"/>
      <c r="CL38" s="712"/>
      <c r="CM38" s="712"/>
      <c r="CN38" s="712"/>
      <c r="CO38" s="712"/>
      <c r="CP38" s="712"/>
      <c r="CQ38" s="713"/>
      <c r="CR38" s="678">
        <v>1019296</v>
      </c>
      <c r="CS38" s="679"/>
      <c r="CT38" s="679"/>
      <c r="CU38" s="679"/>
      <c r="CV38" s="679"/>
      <c r="CW38" s="679"/>
      <c r="CX38" s="679"/>
      <c r="CY38" s="680"/>
      <c r="CZ38" s="681">
        <v>13.1</v>
      </c>
      <c r="DA38" s="699"/>
      <c r="DB38" s="699"/>
      <c r="DC38" s="700"/>
      <c r="DD38" s="684">
        <v>889890</v>
      </c>
      <c r="DE38" s="679"/>
      <c r="DF38" s="679"/>
      <c r="DG38" s="679"/>
      <c r="DH38" s="679"/>
      <c r="DI38" s="679"/>
      <c r="DJ38" s="679"/>
      <c r="DK38" s="680"/>
      <c r="DL38" s="684">
        <v>783283</v>
      </c>
      <c r="DM38" s="679"/>
      <c r="DN38" s="679"/>
      <c r="DO38" s="679"/>
      <c r="DP38" s="679"/>
      <c r="DQ38" s="679"/>
      <c r="DR38" s="679"/>
      <c r="DS38" s="679"/>
      <c r="DT38" s="679"/>
      <c r="DU38" s="679"/>
      <c r="DV38" s="680"/>
      <c r="DW38" s="681">
        <v>16.899999999999999</v>
      </c>
      <c r="DX38" s="699"/>
      <c r="DY38" s="699"/>
      <c r="DZ38" s="699"/>
      <c r="EA38" s="699"/>
      <c r="EB38" s="699"/>
      <c r="EC38" s="714"/>
    </row>
    <row r="39" spans="2:133" ht="11.25" customHeight="1">
      <c r="B39" s="675" t="s">
        <v>343</v>
      </c>
      <c r="C39" s="676"/>
      <c r="D39" s="676"/>
      <c r="E39" s="676"/>
      <c r="F39" s="676"/>
      <c r="G39" s="676"/>
      <c r="H39" s="676"/>
      <c r="I39" s="676"/>
      <c r="J39" s="676"/>
      <c r="K39" s="676"/>
      <c r="L39" s="676"/>
      <c r="M39" s="676"/>
      <c r="N39" s="676"/>
      <c r="O39" s="676"/>
      <c r="P39" s="676"/>
      <c r="Q39" s="677"/>
      <c r="R39" s="678">
        <v>876943</v>
      </c>
      <c r="S39" s="679"/>
      <c r="T39" s="679"/>
      <c r="U39" s="679"/>
      <c r="V39" s="679"/>
      <c r="W39" s="679"/>
      <c r="X39" s="679"/>
      <c r="Y39" s="680"/>
      <c r="Z39" s="715">
        <v>11.2</v>
      </c>
      <c r="AA39" s="715"/>
      <c r="AB39" s="715"/>
      <c r="AC39" s="715"/>
      <c r="AD39" s="716" t="s">
        <v>138</v>
      </c>
      <c r="AE39" s="716"/>
      <c r="AF39" s="716"/>
      <c r="AG39" s="716"/>
      <c r="AH39" s="716"/>
      <c r="AI39" s="716"/>
      <c r="AJ39" s="716"/>
      <c r="AK39" s="716"/>
      <c r="AL39" s="681" t="s">
        <v>138</v>
      </c>
      <c r="AM39" s="682"/>
      <c r="AN39" s="682"/>
      <c r="AO39" s="717"/>
      <c r="AQ39" s="718" t="s">
        <v>344</v>
      </c>
      <c r="AR39" s="719"/>
      <c r="AS39" s="719"/>
      <c r="AT39" s="719"/>
      <c r="AU39" s="719"/>
      <c r="AV39" s="719"/>
      <c r="AW39" s="719"/>
      <c r="AX39" s="719"/>
      <c r="AY39" s="720"/>
      <c r="AZ39" s="678" t="s">
        <v>138</v>
      </c>
      <c r="BA39" s="679"/>
      <c r="BB39" s="679"/>
      <c r="BC39" s="679"/>
      <c r="BD39" s="697"/>
      <c r="BE39" s="697"/>
      <c r="BF39" s="721"/>
      <c r="BG39" s="711" t="s">
        <v>345</v>
      </c>
      <c r="BH39" s="712"/>
      <c r="BI39" s="712"/>
      <c r="BJ39" s="712"/>
      <c r="BK39" s="712"/>
      <c r="BL39" s="712"/>
      <c r="BM39" s="712"/>
      <c r="BN39" s="712"/>
      <c r="BO39" s="712"/>
      <c r="BP39" s="712"/>
      <c r="BQ39" s="712"/>
      <c r="BR39" s="712"/>
      <c r="BS39" s="712"/>
      <c r="BT39" s="712"/>
      <c r="BU39" s="713"/>
      <c r="BV39" s="678">
        <v>3755</v>
      </c>
      <c r="BW39" s="679"/>
      <c r="BX39" s="679"/>
      <c r="BY39" s="679"/>
      <c r="BZ39" s="679"/>
      <c r="CA39" s="679"/>
      <c r="CB39" s="722"/>
      <c r="CD39" s="711" t="s">
        <v>346</v>
      </c>
      <c r="CE39" s="712"/>
      <c r="CF39" s="712"/>
      <c r="CG39" s="712"/>
      <c r="CH39" s="712"/>
      <c r="CI39" s="712"/>
      <c r="CJ39" s="712"/>
      <c r="CK39" s="712"/>
      <c r="CL39" s="712"/>
      <c r="CM39" s="712"/>
      <c r="CN39" s="712"/>
      <c r="CO39" s="712"/>
      <c r="CP39" s="712"/>
      <c r="CQ39" s="713"/>
      <c r="CR39" s="678">
        <v>216689</v>
      </c>
      <c r="CS39" s="697"/>
      <c r="CT39" s="697"/>
      <c r="CU39" s="697"/>
      <c r="CV39" s="697"/>
      <c r="CW39" s="697"/>
      <c r="CX39" s="697"/>
      <c r="CY39" s="698"/>
      <c r="CZ39" s="681">
        <v>2.8</v>
      </c>
      <c r="DA39" s="699"/>
      <c r="DB39" s="699"/>
      <c r="DC39" s="700"/>
      <c r="DD39" s="684">
        <v>155326</v>
      </c>
      <c r="DE39" s="697"/>
      <c r="DF39" s="697"/>
      <c r="DG39" s="697"/>
      <c r="DH39" s="697"/>
      <c r="DI39" s="697"/>
      <c r="DJ39" s="697"/>
      <c r="DK39" s="698"/>
      <c r="DL39" s="684" t="s">
        <v>138</v>
      </c>
      <c r="DM39" s="697"/>
      <c r="DN39" s="697"/>
      <c r="DO39" s="697"/>
      <c r="DP39" s="697"/>
      <c r="DQ39" s="697"/>
      <c r="DR39" s="697"/>
      <c r="DS39" s="697"/>
      <c r="DT39" s="697"/>
      <c r="DU39" s="697"/>
      <c r="DV39" s="698"/>
      <c r="DW39" s="681" t="s">
        <v>138</v>
      </c>
      <c r="DX39" s="699"/>
      <c r="DY39" s="699"/>
      <c r="DZ39" s="699"/>
      <c r="EA39" s="699"/>
      <c r="EB39" s="699"/>
      <c r="EC39" s="714"/>
    </row>
    <row r="40" spans="2:133" ht="11.25" customHeight="1">
      <c r="B40" s="675" t="s">
        <v>347</v>
      </c>
      <c r="C40" s="676"/>
      <c r="D40" s="676"/>
      <c r="E40" s="676"/>
      <c r="F40" s="676"/>
      <c r="G40" s="676"/>
      <c r="H40" s="676"/>
      <c r="I40" s="676"/>
      <c r="J40" s="676"/>
      <c r="K40" s="676"/>
      <c r="L40" s="676"/>
      <c r="M40" s="676"/>
      <c r="N40" s="676"/>
      <c r="O40" s="676"/>
      <c r="P40" s="676"/>
      <c r="Q40" s="677"/>
      <c r="R40" s="678" t="s">
        <v>138</v>
      </c>
      <c r="S40" s="679"/>
      <c r="T40" s="679"/>
      <c r="U40" s="679"/>
      <c r="V40" s="679"/>
      <c r="W40" s="679"/>
      <c r="X40" s="679"/>
      <c r="Y40" s="680"/>
      <c r="Z40" s="715" t="s">
        <v>138</v>
      </c>
      <c r="AA40" s="715"/>
      <c r="AB40" s="715"/>
      <c r="AC40" s="715"/>
      <c r="AD40" s="716" t="s">
        <v>138</v>
      </c>
      <c r="AE40" s="716"/>
      <c r="AF40" s="716"/>
      <c r="AG40" s="716"/>
      <c r="AH40" s="716"/>
      <c r="AI40" s="716"/>
      <c r="AJ40" s="716"/>
      <c r="AK40" s="716"/>
      <c r="AL40" s="681" t="s">
        <v>138</v>
      </c>
      <c r="AM40" s="682"/>
      <c r="AN40" s="682"/>
      <c r="AO40" s="717"/>
      <c r="AQ40" s="718" t="s">
        <v>348</v>
      </c>
      <c r="AR40" s="719"/>
      <c r="AS40" s="719"/>
      <c r="AT40" s="719"/>
      <c r="AU40" s="719"/>
      <c r="AV40" s="719"/>
      <c r="AW40" s="719"/>
      <c r="AX40" s="719"/>
      <c r="AY40" s="720"/>
      <c r="AZ40" s="678" t="s">
        <v>138</v>
      </c>
      <c r="BA40" s="679"/>
      <c r="BB40" s="679"/>
      <c r="BC40" s="679"/>
      <c r="BD40" s="697"/>
      <c r="BE40" s="697"/>
      <c r="BF40" s="721"/>
      <c r="BG40" s="723" t="s">
        <v>349</v>
      </c>
      <c r="BH40" s="724"/>
      <c r="BI40" s="724"/>
      <c r="BJ40" s="724"/>
      <c r="BK40" s="724"/>
      <c r="BL40" s="236"/>
      <c r="BM40" s="712" t="s">
        <v>350</v>
      </c>
      <c r="BN40" s="712"/>
      <c r="BO40" s="712"/>
      <c r="BP40" s="712"/>
      <c r="BQ40" s="712"/>
      <c r="BR40" s="712"/>
      <c r="BS40" s="712"/>
      <c r="BT40" s="712"/>
      <c r="BU40" s="713"/>
      <c r="BV40" s="678">
        <v>80</v>
      </c>
      <c r="BW40" s="679"/>
      <c r="BX40" s="679"/>
      <c r="BY40" s="679"/>
      <c r="BZ40" s="679"/>
      <c r="CA40" s="679"/>
      <c r="CB40" s="722"/>
      <c r="CD40" s="711" t="s">
        <v>351</v>
      </c>
      <c r="CE40" s="712"/>
      <c r="CF40" s="712"/>
      <c r="CG40" s="712"/>
      <c r="CH40" s="712"/>
      <c r="CI40" s="712"/>
      <c r="CJ40" s="712"/>
      <c r="CK40" s="712"/>
      <c r="CL40" s="712"/>
      <c r="CM40" s="712"/>
      <c r="CN40" s="712"/>
      <c r="CO40" s="712"/>
      <c r="CP40" s="712"/>
      <c r="CQ40" s="713"/>
      <c r="CR40" s="678">
        <v>123700</v>
      </c>
      <c r="CS40" s="679"/>
      <c r="CT40" s="679"/>
      <c r="CU40" s="679"/>
      <c r="CV40" s="679"/>
      <c r="CW40" s="679"/>
      <c r="CX40" s="679"/>
      <c r="CY40" s="680"/>
      <c r="CZ40" s="681">
        <v>1.6</v>
      </c>
      <c r="DA40" s="699"/>
      <c r="DB40" s="699"/>
      <c r="DC40" s="700"/>
      <c r="DD40" s="684" t="s">
        <v>138</v>
      </c>
      <c r="DE40" s="679"/>
      <c r="DF40" s="679"/>
      <c r="DG40" s="679"/>
      <c r="DH40" s="679"/>
      <c r="DI40" s="679"/>
      <c r="DJ40" s="679"/>
      <c r="DK40" s="680"/>
      <c r="DL40" s="684" t="s">
        <v>138</v>
      </c>
      <c r="DM40" s="679"/>
      <c r="DN40" s="679"/>
      <c r="DO40" s="679"/>
      <c r="DP40" s="679"/>
      <c r="DQ40" s="679"/>
      <c r="DR40" s="679"/>
      <c r="DS40" s="679"/>
      <c r="DT40" s="679"/>
      <c r="DU40" s="679"/>
      <c r="DV40" s="680"/>
      <c r="DW40" s="681" t="s">
        <v>138</v>
      </c>
      <c r="DX40" s="699"/>
      <c r="DY40" s="699"/>
      <c r="DZ40" s="699"/>
      <c r="EA40" s="699"/>
      <c r="EB40" s="699"/>
      <c r="EC40" s="714"/>
    </row>
    <row r="41" spans="2:133" ht="11.25" customHeight="1">
      <c r="B41" s="675" t="s">
        <v>352</v>
      </c>
      <c r="C41" s="676"/>
      <c r="D41" s="676"/>
      <c r="E41" s="676"/>
      <c r="F41" s="676"/>
      <c r="G41" s="676"/>
      <c r="H41" s="676"/>
      <c r="I41" s="676"/>
      <c r="J41" s="676"/>
      <c r="K41" s="676"/>
      <c r="L41" s="676"/>
      <c r="M41" s="676"/>
      <c r="N41" s="676"/>
      <c r="O41" s="676"/>
      <c r="P41" s="676"/>
      <c r="Q41" s="677"/>
      <c r="R41" s="678">
        <v>209443</v>
      </c>
      <c r="S41" s="679"/>
      <c r="T41" s="679"/>
      <c r="U41" s="679"/>
      <c r="V41" s="679"/>
      <c r="W41" s="679"/>
      <c r="X41" s="679"/>
      <c r="Y41" s="680"/>
      <c r="Z41" s="715">
        <v>2.7</v>
      </c>
      <c r="AA41" s="715"/>
      <c r="AB41" s="715"/>
      <c r="AC41" s="715"/>
      <c r="AD41" s="716" t="s">
        <v>138</v>
      </c>
      <c r="AE41" s="716"/>
      <c r="AF41" s="716"/>
      <c r="AG41" s="716"/>
      <c r="AH41" s="716"/>
      <c r="AI41" s="716"/>
      <c r="AJ41" s="716"/>
      <c r="AK41" s="716"/>
      <c r="AL41" s="681" t="s">
        <v>138</v>
      </c>
      <c r="AM41" s="682"/>
      <c r="AN41" s="682"/>
      <c r="AO41" s="717"/>
      <c r="AQ41" s="718" t="s">
        <v>353</v>
      </c>
      <c r="AR41" s="719"/>
      <c r="AS41" s="719"/>
      <c r="AT41" s="719"/>
      <c r="AU41" s="719"/>
      <c r="AV41" s="719"/>
      <c r="AW41" s="719"/>
      <c r="AX41" s="719"/>
      <c r="AY41" s="720"/>
      <c r="AZ41" s="678">
        <v>192805</v>
      </c>
      <c r="BA41" s="679"/>
      <c r="BB41" s="679"/>
      <c r="BC41" s="679"/>
      <c r="BD41" s="697"/>
      <c r="BE41" s="697"/>
      <c r="BF41" s="721"/>
      <c r="BG41" s="723"/>
      <c r="BH41" s="724"/>
      <c r="BI41" s="724"/>
      <c r="BJ41" s="724"/>
      <c r="BK41" s="724"/>
      <c r="BL41" s="236"/>
      <c r="BM41" s="712" t="s">
        <v>354</v>
      </c>
      <c r="BN41" s="712"/>
      <c r="BO41" s="712"/>
      <c r="BP41" s="712"/>
      <c r="BQ41" s="712"/>
      <c r="BR41" s="712"/>
      <c r="BS41" s="712"/>
      <c r="BT41" s="712"/>
      <c r="BU41" s="713"/>
      <c r="BV41" s="678" t="s">
        <v>138</v>
      </c>
      <c r="BW41" s="679"/>
      <c r="BX41" s="679"/>
      <c r="BY41" s="679"/>
      <c r="BZ41" s="679"/>
      <c r="CA41" s="679"/>
      <c r="CB41" s="722"/>
      <c r="CD41" s="711" t="s">
        <v>355</v>
      </c>
      <c r="CE41" s="712"/>
      <c r="CF41" s="712"/>
      <c r="CG41" s="712"/>
      <c r="CH41" s="712"/>
      <c r="CI41" s="712"/>
      <c r="CJ41" s="712"/>
      <c r="CK41" s="712"/>
      <c r="CL41" s="712"/>
      <c r="CM41" s="712"/>
      <c r="CN41" s="712"/>
      <c r="CO41" s="712"/>
      <c r="CP41" s="712"/>
      <c r="CQ41" s="713"/>
      <c r="CR41" s="678" t="s">
        <v>138</v>
      </c>
      <c r="CS41" s="697"/>
      <c r="CT41" s="697"/>
      <c r="CU41" s="697"/>
      <c r="CV41" s="697"/>
      <c r="CW41" s="697"/>
      <c r="CX41" s="697"/>
      <c r="CY41" s="698"/>
      <c r="CZ41" s="681" t="s">
        <v>138</v>
      </c>
      <c r="DA41" s="699"/>
      <c r="DB41" s="699"/>
      <c r="DC41" s="700"/>
      <c r="DD41" s="684" t="s">
        <v>138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356</v>
      </c>
      <c r="C42" s="660"/>
      <c r="D42" s="660"/>
      <c r="E42" s="660"/>
      <c r="F42" s="660"/>
      <c r="G42" s="660"/>
      <c r="H42" s="660"/>
      <c r="I42" s="660"/>
      <c r="J42" s="660"/>
      <c r="K42" s="660"/>
      <c r="L42" s="660"/>
      <c r="M42" s="660"/>
      <c r="N42" s="660"/>
      <c r="O42" s="660"/>
      <c r="P42" s="660"/>
      <c r="Q42" s="661"/>
      <c r="R42" s="662">
        <v>7812212</v>
      </c>
      <c r="S42" s="701"/>
      <c r="T42" s="701"/>
      <c r="U42" s="701"/>
      <c r="V42" s="701"/>
      <c r="W42" s="701"/>
      <c r="X42" s="701"/>
      <c r="Y42" s="703"/>
      <c r="Z42" s="704">
        <v>100</v>
      </c>
      <c r="AA42" s="704"/>
      <c r="AB42" s="704"/>
      <c r="AC42" s="704"/>
      <c r="AD42" s="705">
        <v>4425843</v>
      </c>
      <c r="AE42" s="705"/>
      <c r="AF42" s="705"/>
      <c r="AG42" s="705"/>
      <c r="AH42" s="705"/>
      <c r="AI42" s="705"/>
      <c r="AJ42" s="705"/>
      <c r="AK42" s="705"/>
      <c r="AL42" s="665">
        <v>100</v>
      </c>
      <c r="AM42" s="706"/>
      <c r="AN42" s="706"/>
      <c r="AO42" s="707"/>
      <c r="AQ42" s="708" t="s">
        <v>357</v>
      </c>
      <c r="AR42" s="709"/>
      <c r="AS42" s="709"/>
      <c r="AT42" s="709"/>
      <c r="AU42" s="709"/>
      <c r="AV42" s="709"/>
      <c r="AW42" s="709"/>
      <c r="AX42" s="709"/>
      <c r="AY42" s="710"/>
      <c r="AZ42" s="662">
        <v>598793</v>
      </c>
      <c r="BA42" s="701"/>
      <c r="BB42" s="701"/>
      <c r="BC42" s="701"/>
      <c r="BD42" s="663"/>
      <c r="BE42" s="663"/>
      <c r="BF42" s="727"/>
      <c r="BG42" s="725"/>
      <c r="BH42" s="726"/>
      <c r="BI42" s="726"/>
      <c r="BJ42" s="726"/>
      <c r="BK42" s="726"/>
      <c r="BL42" s="237"/>
      <c r="BM42" s="728" t="s">
        <v>358</v>
      </c>
      <c r="BN42" s="728"/>
      <c r="BO42" s="728"/>
      <c r="BP42" s="728"/>
      <c r="BQ42" s="728"/>
      <c r="BR42" s="728"/>
      <c r="BS42" s="728"/>
      <c r="BT42" s="728"/>
      <c r="BU42" s="729"/>
      <c r="BV42" s="662">
        <v>336</v>
      </c>
      <c r="BW42" s="701"/>
      <c r="BX42" s="701"/>
      <c r="BY42" s="701"/>
      <c r="BZ42" s="701"/>
      <c r="CA42" s="701"/>
      <c r="CB42" s="702"/>
      <c r="CD42" s="675" t="s">
        <v>359</v>
      </c>
      <c r="CE42" s="676"/>
      <c r="CF42" s="676"/>
      <c r="CG42" s="676"/>
      <c r="CH42" s="676"/>
      <c r="CI42" s="676"/>
      <c r="CJ42" s="676"/>
      <c r="CK42" s="676"/>
      <c r="CL42" s="676"/>
      <c r="CM42" s="676"/>
      <c r="CN42" s="676"/>
      <c r="CO42" s="676"/>
      <c r="CP42" s="676"/>
      <c r="CQ42" s="677"/>
      <c r="CR42" s="678">
        <v>762683</v>
      </c>
      <c r="CS42" s="679"/>
      <c r="CT42" s="679"/>
      <c r="CU42" s="679"/>
      <c r="CV42" s="679"/>
      <c r="CW42" s="679"/>
      <c r="CX42" s="679"/>
      <c r="CY42" s="680"/>
      <c r="CZ42" s="681">
        <v>9.8000000000000007</v>
      </c>
      <c r="DA42" s="682"/>
      <c r="DB42" s="682"/>
      <c r="DC42" s="683"/>
      <c r="DD42" s="684">
        <v>82762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360</v>
      </c>
      <c r="CE43" s="676"/>
      <c r="CF43" s="676"/>
      <c r="CG43" s="676"/>
      <c r="CH43" s="676"/>
      <c r="CI43" s="676"/>
      <c r="CJ43" s="676"/>
      <c r="CK43" s="676"/>
      <c r="CL43" s="676"/>
      <c r="CM43" s="676"/>
      <c r="CN43" s="676"/>
      <c r="CO43" s="676"/>
      <c r="CP43" s="676"/>
      <c r="CQ43" s="677"/>
      <c r="CR43" s="678" t="s">
        <v>361</v>
      </c>
      <c r="CS43" s="697"/>
      <c r="CT43" s="697"/>
      <c r="CU43" s="697"/>
      <c r="CV43" s="697"/>
      <c r="CW43" s="697"/>
      <c r="CX43" s="697"/>
      <c r="CY43" s="698"/>
      <c r="CZ43" s="681" t="s">
        <v>361</v>
      </c>
      <c r="DA43" s="699"/>
      <c r="DB43" s="699"/>
      <c r="DC43" s="700"/>
      <c r="DD43" s="684" t="s">
        <v>361</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309</v>
      </c>
      <c r="CE44" s="692"/>
      <c r="CF44" s="675" t="s">
        <v>362</v>
      </c>
      <c r="CG44" s="676"/>
      <c r="CH44" s="676"/>
      <c r="CI44" s="676"/>
      <c r="CJ44" s="676"/>
      <c r="CK44" s="676"/>
      <c r="CL44" s="676"/>
      <c r="CM44" s="676"/>
      <c r="CN44" s="676"/>
      <c r="CO44" s="676"/>
      <c r="CP44" s="676"/>
      <c r="CQ44" s="677"/>
      <c r="CR44" s="678">
        <v>762188</v>
      </c>
      <c r="CS44" s="679"/>
      <c r="CT44" s="679"/>
      <c r="CU44" s="679"/>
      <c r="CV44" s="679"/>
      <c r="CW44" s="679"/>
      <c r="CX44" s="679"/>
      <c r="CY44" s="680"/>
      <c r="CZ44" s="681">
        <v>9.8000000000000007</v>
      </c>
      <c r="DA44" s="682"/>
      <c r="DB44" s="682"/>
      <c r="DC44" s="683"/>
      <c r="DD44" s="684">
        <v>82267</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363</v>
      </c>
      <c r="CG45" s="676"/>
      <c r="CH45" s="676"/>
      <c r="CI45" s="676"/>
      <c r="CJ45" s="676"/>
      <c r="CK45" s="676"/>
      <c r="CL45" s="676"/>
      <c r="CM45" s="676"/>
      <c r="CN45" s="676"/>
      <c r="CO45" s="676"/>
      <c r="CP45" s="676"/>
      <c r="CQ45" s="677"/>
      <c r="CR45" s="678">
        <v>160236</v>
      </c>
      <c r="CS45" s="697"/>
      <c r="CT45" s="697"/>
      <c r="CU45" s="697"/>
      <c r="CV45" s="697"/>
      <c r="CW45" s="697"/>
      <c r="CX45" s="697"/>
      <c r="CY45" s="698"/>
      <c r="CZ45" s="681">
        <v>2.1</v>
      </c>
      <c r="DA45" s="699"/>
      <c r="DB45" s="699"/>
      <c r="DC45" s="700"/>
      <c r="DD45" s="684">
        <v>17776</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364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365</v>
      </c>
      <c r="CG46" s="676"/>
      <c r="CH46" s="676"/>
      <c r="CI46" s="676"/>
      <c r="CJ46" s="676"/>
      <c r="CK46" s="676"/>
      <c r="CL46" s="676"/>
      <c r="CM46" s="676"/>
      <c r="CN46" s="676"/>
      <c r="CO46" s="676"/>
      <c r="CP46" s="676"/>
      <c r="CQ46" s="677"/>
      <c r="CR46" s="678">
        <v>596028</v>
      </c>
      <c r="CS46" s="679"/>
      <c r="CT46" s="679"/>
      <c r="CU46" s="679"/>
      <c r="CV46" s="679"/>
      <c r="CW46" s="679"/>
      <c r="CX46" s="679"/>
      <c r="CY46" s="680"/>
      <c r="CZ46" s="681">
        <v>7.7</v>
      </c>
      <c r="DA46" s="682"/>
      <c r="DB46" s="682"/>
      <c r="DC46" s="683"/>
      <c r="DD46" s="684">
        <v>64467</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366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367</v>
      </c>
      <c r="CG47" s="676"/>
      <c r="CH47" s="676"/>
      <c r="CI47" s="676"/>
      <c r="CJ47" s="676"/>
      <c r="CK47" s="676"/>
      <c r="CL47" s="676"/>
      <c r="CM47" s="676"/>
      <c r="CN47" s="676"/>
      <c r="CO47" s="676"/>
      <c r="CP47" s="676"/>
      <c r="CQ47" s="677"/>
      <c r="CR47" s="678">
        <v>495</v>
      </c>
      <c r="CS47" s="697"/>
      <c r="CT47" s="697"/>
      <c r="CU47" s="697"/>
      <c r="CV47" s="697"/>
      <c r="CW47" s="697"/>
      <c r="CX47" s="697"/>
      <c r="CY47" s="698"/>
      <c r="CZ47" s="681">
        <v>0</v>
      </c>
      <c r="DA47" s="699"/>
      <c r="DB47" s="699"/>
      <c r="DC47" s="700"/>
      <c r="DD47" s="684">
        <v>495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368</v>
      </c>
      <c r="CD48" s="695"/>
      <c r="CE48" s="696"/>
      <c r="CF48" s="675" t="s">
        <v>369</v>
      </c>
      <c r="CG48" s="676"/>
      <c r="CH48" s="676"/>
      <c r="CI48" s="676"/>
      <c r="CJ48" s="676"/>
      <c r="CK48" s="676"/>
      <c r="CL48" s="676"/>
      <c r="CM48" s="676"/>
      <c r="CN48" s="676"/>
      <c r="CO48" s="676"/>
      <c r="CP48" s="676"/>
      <c r="CQ48" s="677"/>
      <c r="CR48" s="678" t="s">
        <v>361</v>
      </c>
      <c r="CS48" s="679"/>
      <c r="CT48" s="679"/>
      <c r="CU48" s="679"/>
      <c r="CV48" s="679"/>
      <c r="CW48" s="679"/>
      <c r="CX48" s="679"/>
      <c r="CY48" s="680"/>
      <c r="CZ48" s="681" t="s">
        <v>138</v>
      </c>
      <c r="DA48" s="682"/>
      <c r="DB48" s="682"/>
      <c r="DC48" s="683"/>
      <c r="DD48" s="684" t="s">
        <v>361</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370</v>
      </c>
      <c r="CE49" s="660"/>
      <c r="CF49" s="660"/>
      <c r="CG49" s="660"/>
      <c r="CH49" s="660"/>
      <c r="CI49" s="660"/>
      <c r="CJ49" s="660"/>
      <c r="CK49" s="660"/>
      <c r="CL49" s="660"/>
      <c r="CM49" s="660"/>
      <c r="CN49" s="660"/>
      <c r="CO49" s="660"/>
      <c r="CP49" s="660"/>
      <c r="CQ49" s="661"/>
      <c r="CR49" s="662">
        <v>7752629</v>
      </c>
      <c r="CS49" s="663"/>
      <c r="CT49" s="663"/>
      <c r="CU49" s="663"/>
      <c r="CV49" s="663"/>
      <c r="CW49" s="663"/>
      <c r="CX49" s="663"/>
      <c r="CY49" s="664"/>
      <c r="CZ49" s="665">
        <v>100</v>
      </c>
      <c r="DA49" s="666"/>
      <c r="DB49" s="666"/>
      <c r="DC49" s="667"/>
      <c r="DD49" s="668">
        <v>5237449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MBgzcDsFXH5+o7me9blRY066Dq8yYBY8O6nXWxU+Le2DHEGUWqomS9o0ZJ/QSV0E7XcDRggrYbi+m4ys53DwCg==" saltValue="tkWSkD3VbSTIFJ0Wg+HfW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371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372</v>
      </c>
      <c r="DK2" s="1204"/>
      <c r="DL2" s="1204"/>
      <c r="DM2" s="1204"/>
      <c r="DN2" s="1204"/>
      <c r="DO2" s="1205"/>
      <c r="DP2" s="250"/>
      <c r="DQ2" s="1203" t="s">
        <v>373</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374</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376</v>
      </c>
      <c r="B5" s="1089"/>
      <c r="C5" s="1089"/>
      <c r="D5" s="1089"/>
      <c r="E5" s="1089"/>
      <c r="F5" s="1089"/>
      <c r="G5" s="1089"/>
      <c r="H5" s="1089"/>
      <c r="I5" s="1089"/>
      <c r="J5" s="1089"/>
      <c r="K5" s="1089"/>
      <c r="L5" s="1089"/>
      <c r="M5" s="1089"/>
      <c r="N5" s="1089"/>
      <c r="O5" s="1089"/>
      <c r="P5" s="1090"/>
      <c r="Q5" s="1094" t="s">
        <v>377</v>
      </c>
      <c r="R5" s="1095"/>
      <c r="S5" s="1095"/>
      <c r="T5" s="1095"/>
      <c r="U5" s="1096"/>
      <c r="V5" s="1094" t="s">
        <v>378</v>
      </c>
      <c r="W5" s="1095"/>
      <c r="X5" s="1095"/>
      <c r="Y5" s="1095"/>
      <c r="Z5" s="1096"/>
      <c r="AA5" s="1094" t="s">
        <v>379</v>
      </c>
      <c r="AB5" s="1095"/>
      <c r="AC5" s="1095"/>
      <c r="AD5" s="1095"/>
      <c r="AE5" s="1095"/>
      <c r="AF5" s="1206" t="s">
        <v>380</v>
      </c>
      <c r="AG5" s="1095"/>
      <c r="AH5" s="1095"/>
      <c r="AI5" s="1095"/>
      <c r="AJ5" s="1110"/>
      <c r="AK5" s="1095" t="s">
        <v>381</v>
      </c>
      <c r="AL5" s="1095"/>
      <c r="AM5" s="1095"/>
      <c r="AN5" s="1095"/>
      <c r="AO5" s="1096"/>
      <c r="AP5" s="1094" t="s">
        <v>382</v>
      </c>
      <c r="AQ5" s="1095"/>
      <c r="AR5" s="1095"/>
      <c r="AS5" s="1095"/>
      <c r="AT5" s="1096"/>
      <c r="AU5" s="1094" t="s">
        <v>383</v>
      </c>
      <c r="AV5" s="1095"/>
      <c r="AW5" s="1095"/>
      <c r="AX5" s="1095"/>
      <c r="AY5" s="1110"/>
      <c r="AZ5" s="257"/>
      <c r="BA5" s="257"/>
      <c r="BB5" s="257"/>
      <c r="BC5" s="257"/>
      <c r="BD5" s="257"/>
      <c r="BE5" s="258"/>
      <c r="BF5" s="258"/>
      <c r="BG5" s="258"/>
      <c r="BH5" s="258"/>
      <c r="BI5" s="258"/>
      <c r="BJ5" s="258"/>
      <c r="BK5" s="258"/>
      <c r="BL5" s="258"/>
      <c r="BM5" s="258"/>
      <c r="BN5" s="258"/>
      <c r="BO5" s="258"/>
      <c r="BP5" s="258"/>
      <c r="BQ5" s="1088" t="s">
        <v>384</v>
      </c>
      <c r="BR5" s="1089"/>
      <c r="BS5" s="1089"/>
      <c r="BT5" s="1089"/>
      <c r="BU5" s="1089"/>
      <c r="BV5" s="1089"/>
      <c r="BW5" s="1089"/>
      <c r="BX5" s="1089"/>
      <c r="BY5" s="1089"/>
      <c r="BZ5" s="1089"/>
      <c r="CA5" s="1089"/>
      <c r="CB5" s="1089"/>
      <c r="CC5" s="1089"/>
      <c r="CD5" s="1089"/>
      <c r="CE5" s="1089"/>
      <c r="CF5" s="1089"/>
      <c r="CG5" s="1090"/>
      <c r="CH5" s="1094" t="s">
        <v>385</v>
      </c>
      <c r="CI5" s="1095"/>
      <c r="CJ5" s="1095"/>
      <c r="CK5" s="1095"/>
      <c r="CL5" s="1096"/>
      <c r="CM5" s="1094" t="s">
        <v>386</v>
      </c>
      <c r="CN5" s="1095"/>
      <c r="CO5" s="1095"/>
      <c r="CP5" s="1095"/>
      <c r="CQ5" s="1096"/>
      <c r="CR5" s="1094" t="s">
        <v>387</v>
      </c>
      <c r="CS5" s="1095"/>
      <c r="CT5" s="1095"/>
      <c r="CU5" s="1095"/>
      <c r="CV5" s="1096"/>
      <c r="CW5" s="1094" t="s">
        <v>388</v>
      </c>
      <c r="CX5" s="1095"/>
      <c r="CY5" s="1095"/>
      <c r="CZ5" s="1095"/>
      <c r="DA5" s="1096"/>
      <c r="DB5" s="1094" t="s">
        <v>389</v>
      </c>
      <c r="DC5" s="1095"/>
      <c r="DD5" s="1095"/>
      <c r="DE5" s="1095"/>
      <c r="DF5" s="1096"/>
      <c r="DG5" s="1191" t="s">
        <v>390</v>
      </c>
      <c r="DH5" s="1192"/>
      <c r="DI5" s="1192"/>
      <c r="DJ5" s="1192"/>
      <c r="DK5" s="1193"/>
      <c r="DL5" s="1191" t="s">
        <v>391</v>
      </c>
      <c r="DM5" s="1192"/>
      <c r="DN5" s="1192"/>
      <c r="DO5" s="1192"/>
      <c r="DP5" s="1193"/>
      <c r="DQ5" s="1094" t="s">
        <v>392</v>
      </c>
      <c r="DR5" s="1095"/>
      <c r="DS5" s="1095"/>
      <c r="DT5" s="1095"/>
      <c r="DU5" s="1096"/>
      <c r="DV5" s="1094" t="s">
        <v>383</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393</v>
      </c>
      <c r="C7" s="1144"/>
      <c r="D7" s="1144"/>
      <c r="E7" s="1144"/>
      <c r="F7" s="1144"/>
      <c r="G7" s="1144"/>
      <c r="H7" s="1144"/>
      <c r="I7" s="1144"/>
      <c r="J7" s="1144"/>
      <c r="K7" s="1144"/>
      <c r="L7" s="1144"/>
      <c r="M7" s="1144"/>
      <c r="N7" s="1144"/>
      <c r="O7" s="1144"/>
      <c r="P7" s="1145"/>
      <c r="Q7" s="1197">
        <v>7598</v>
      </c>
      <c r="R7" s="1198"/>
      <c r="S7" s="1198"/>
      <c r="T7" s="1198"/>
      <c r="U7" s="1198"/>
      <c r="V7" s="1198">
        <v>7538</v>
      </c>
      <c r="W7" s="1198"/>
      <c r="X7" s="1198"/>
      <c r="Y7" s="1198"/>
      <c r="Z7" s="1198"/>
      <c r="AA7" s="1198">
        <v>60</v>
      </c>
      <c r="AB7" s="1198"/>
      <c r="AC7" s="1198"/>
      <c r="AD7" s="1198"/>
      <c r="AE7" s="1199"/>
      <c r="AF7" s="1200">
        <v>47</v>
      </c>
      <c r="AG7" s="1201"/>
      <c r="AH7" s="1201"/>
      <c r="AI7" s="1201"/>
      <c r="AJ7" s="1202"/>
      <c r="AK7" s="1184">
        <v>248</v>
      </c>
      <c r="AL7" s="1185"/>
      <c r="AM7" s="1185"/>
      <c r="AN7" s="1185"/>
      <c r="AO7" s="1185"/>
      <c r="AP7" s="1185">
        <v>7833</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t="s">
        <v>598</v>
      </c>
      <c r="BS7" s="1188" t="s">
        <v>599</v>
      </c>
      <c r="BT7" s="1189"/>
      <c r="BU7" s="1189"/>
      <c r="BV7" s="1189"/>
      <c r="BW7" s="1189"/>
      <c r="BX7" s="1189"/>
      <c r="BY7" s="1189"/>
      <c r="BZ7" s="1189"/>
      <c r="CA7" s="1189"/>
      <c r="CB7" s="1189"/>
      <c r="CC7" s="1189"/>
      <c r="CD7" s="1189"/>
      <c r="CE7" s="1189"/>
      <c r="CF7" s="1189"/>
      <c r="CG7" s="1190"/>
      <c r="CH7" s="1181">
        <v>-337</v>
      </c>
      <c r="CI7" s="1182"/>
      <c r="CJ7" s="1182"/>
      <c r="CK7" s="1182"/>
      <c r="CL7" s="1183"/>
      <c r="CM7" s="1181">
        <v>219</v>
      </c>
      <c r="CN7" s="1182"/>
      <c r="CO7" s="1182"/>
      <c r="CP7" s="1182"/>
      <c r="CQ7" s="1183"/>
      <c r="CR7" s="1181">
        <v>763</v>
      </c>
      <c r="CS7" s="1182"/>
      <c r="CT7" s="1182"/>
      <c r="CU7" s="1182"/>
      <c r="CV7" s="1183"/>
      <c r="CW7" s="1181">
        <v>279</v>
      </c>
      <c r="CX7" s="1182"/>
      <c r="CY7" s="1182"/>
      <c r="CZ7" s="1182"/>
      <c r="DA7" s="1183"/>
      <c r="DB7" s="1181">
        <v>191</v>
      </c>
      <c r="DC7" s="1182"/>
      <c r="DD7" s="1182"/>
      <c r="DE7" s="1182"/>
      <c r="DF7" s="1183"/>
      <c r="DG7" s="1181" t="s">
        <v>600</v>
      </c>
      <c r="DH7" s="1182"/>
      <c r="DI7" s="1182"/>
      <c r="DJ7" s="1182"/>
      <c r="DK7" s="1183"/>
      <c r="DL7" s="1181" t="s">
        <v>600</v>
      </c>
      <c r="DM7" s="1182"/>
      <c r="DN7" s="1182"/>
      <c r="DO7" s="1182"/>
      <c r="DP7" s="1183"/>
      <c r="DQ7" s="1181" t="s">
        <v>600</v>
      </c>
      <c r="DR7" s="1182"/>
      <c r="DS7" s="1182"/>
      <c r="DT7" s="1182"/>
      <c r="DU7" s="1183"/>
      <c r="DV7" s="1208"/>
      <c r="DW7" s="1209"/>
      <c r="DX7" s="1209"/>
      <c r="DY7" s="1209"/>
      <c r="DZ7" s="1210"/>
      <c r="EA7" s="255"/>
    </row>
    <row r="8" spans="1:131" s="256" customFormat="1" ht="26.25" customHeight="1">
      <c r="A8" s="262">
        <v>2</v>
      </c>
      <c r="B8" s="1130" t="s">
        <v>394</v>
      </c>
      <c r="C8" s="1131"/>
      <c r="D8" s="1131"/>
      <c r="E8" s="1131"/>
      <c r="F8" s="1131"/>
      <c r="G8" s="1131"/>
      <c r="H8" s="1131"/>
      <c r="I8" s="1131"/>
      <c r="J8" s="1131"/>
      <c r="K8" s="1131"/>
      <c r="L8" s="1131"/>
      <c r="M8" s="1131"/>
      <c r="N8" s="1131"/>
      <c r="O8" s="1131"/>
      <c r="P8" s="1132"/>
      <c r="Q8" s="1136">
        <v>1</v>
      </c>
      <c r="R8" s="1137"/>
      <c r="S8" s="1137"/>
      <c r="T8" s="1137"/>
      <c r="U8" s="1137"/>
      <c r="V8" s="1137">
        <v>1</v>
      </c>
      <c r="W8" s="1137"/>
      <c r="X8" s="1137"/>
      <c r="Y8" s="1137"/>
      <c r="Z8" s="1137"/>
      <c r="AA8" s="1137" t="s">
        <v>600</v>
      </c>
      <c r="AB8" s="1137"/>
      <c r="AC8" s="1137"/>
      <c r="AD8" s="1137"/>
      <c r="AE8" s="1138"/>
      <c r="AF8" s="1112" t="s">
        <v>138</v>
      </c>
      <c r="AG8" s="1113"/>
      <c r="AH8" s="1113"/>
      <c r="AI8" s="1113"/>
      <c r="AJ8" s="1114"/>
      <c r="AK8" s="1179" t="s">
        <v>600</v>
      </c>
      <c r="AL8" s="1180"/>
      <c r="AM8" s="1180"/>
      <c r="AN8" s="1180"/>
      <c r="AO8" s="1180"/>
      <c r="AP8" s="1180" t="s">
        <v>600</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c r="A9" s="262">
        <v>3</v>
      </c>
      <c r="B9" s="1130" t="s">
        <v>395</v>
      </c>
      <c r="C9" s="1131"/>
      <c r="D9" s="1131"/>
      <c r="E9" s="1131"/>
      <c r="F9" s="1131"/>
      <c r="G9" s="1131"/>
      <c r="H9" s="1131"/>
      <c r="I9" s="1131"/>
      <c r="J9" s="1131"/>
      <c r="K9" s="1131"/>
      <c r="L9" s="1131"/>
      <c r="M9" s="1131"/>
      <c r="N9" s="1131"/>
      <c r="O9" s="1131"/>
      <c r="P9" s="1132"/>
      <c r="Q9" s="1136">
        <v>29</v>
      </c>
      <c r="R9" s="1137"/>
      <c r="S9" s="1137"/>
      <c r="T9" s="1137"/>
      <c r="U9" s="1137"/>
      <c r="V9" s="1137">
        <v>29</v>
      </c>
      <c r="W9" s="1137"/>
      <c r="X9" s="1137"/>
      <c r="Y9" s="1137"/>
      <c r="Z9" s="1137"/>
      <c r="AA9" s="1137" t="s">
        <v>600</v>
      </c>
      <c r="AB9" s="1137"/>
      <c r="AC9" s="1137"/>
      <c r="AD9" s="1137"/>
      <c r="AE9" s="1138"/>
      <c r="AF9" s="1112" t="s">
        <v>396</v>
      </c>
      <c r="AG9" s="1113"/>
      <c r="AH9" s="1113"/>
      <c r="AI9" s="1113"/>
      <c r="AJ9" s="1114"/>
      <c r="AK9" s="1179">
        <v>22</v>
      </c>
      <c r="AL9" s="1180"/>
      <c r="AM9" s="1180"/>
      <c r="AN9" s="1180"/>
      <c r="AO9" s="1180"/>
      <c r="AP9" s="1180" t="s">
        <v>600</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c r="A10" s="262">
        <v>4</v>
      </c>
      <c r="B10" s="1130" t="s">
        <v>397</v>
      </c>
      <c r="C10" s="1131"/>
      <c r="D10" s="1131"/>
      <c r="E10" s="1131"/>
      <c r="F10" s="1131"/>
      <c r="G10" s="1131"/>
      <c r="H10" s="1131"/>
      <c r="I10" s="1131"/>
      <c r="J10" s="1131"/>
      <c r="K10" s="1131"/>
      <c r="L10" s="1131"/>
      <c r="M10" s="1131"/>
      <c r="N10" s="1131"/>
      <c r="O10" s="1131"/>
      <c r="P10" s="1132"/>
      <c r="Q10" s="1136">
        <v>4</v>
      </c>
      <c r="R10" s="1137"/>
      <c r="S10" s="1137"/>
      <c r="T10" s="1137"/>
      <c r="U10" s="1137"/>
      <c r="V10" s="1137">
        <v>4</v>
      </c>
      <c r="W10" s="1137"/>
      <c r="X10" s="1137"/>
      <c r="Y10" s="1137"/>
      <c r="Z10" s="1137"/>
      <c r="AA10" s="1137" t="s">
        <v>600</v>
      </c>
      <c r="AB10" s="1137"/>
      <c r="AC10" s="1137"/>
      <c r="AD10" s="1137"/>
      <c r="AE10" s="1138"/>
      <c r="AF10" s="1112" t="s">
        <v>396</v>
      </c>
      <c r="AG10" s="1113"/>
      <c r="AH10" s="1113"/>
      <c r="AI10" s="1113"/>
      <c r="AJ10" s="1114"/>
      <c r="AK10" s="1179">
        <v>4</v>
      </c>
      <c r="AL10" s="1180"/>
      <c r="AM10" s="1180"/>
      <c r="AN10" s="1180"/>
      <c r="AO10" s="1180"/>
      <c r="AP10" s="1180" t="s">
        <v>600</v>
      </c>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c r="A11" s="262">
        <v>5</v>
      </c>
      <c r="B11" s="1130" t="s">
        <v>398</v>
      </c>
      <c r="C11" s="1131"/>
      <c r="D11" s="1131"/>
      <c r="E11" s="1131"/>
      <c r="F11" s="1131"/>
      <c r="G11" s="1131"/>
      <c r="H11" s="1131"/>
      <c r="I11" s="1131"/>
      <c r="J11" s="1131"/>
      <c r="K11" s="1131"/>
      <c r="L11" s="1131"/>
      <c r="M11" s="1131"/>
      <c r="N11" s="1131"/>
      <c r="O11" s="1131"/>
      <c r="P11" s="1132"/>
      <c r="Q11" s="1136">
        <v>385</v>
      </c>
      <c r="R11" s="1137"/>
      <c r="S11" s="1137"/>
      <c r="T11" s="1137"/>
      <c r="U11" s="1137"/>
      <c r="V11" s="1137">
        <v>385</v>
      </c>
      <c r="W11" s="1137"/>
      <c r="X11" s="1137"/>
      <c r="Y11" s="1137"/>
      <c r="Z11" s="1137"/>
      <c r="AA11" s="1137" t="s">
        <v>600</v>
      </c>
      <c r="AB11" s="1137"/>
      <c r="AC11" s="1137"/>
      <c r="AD11" s="1137"/>
      <c r="AE11" s="1138"/>
      <c r="AF11" s="1112" t="s">
        <v>138</v>
      </c>
      <c r="AG11" s="1113"/>
      <c r="AH11" s="1113"/>
      <c r="AI11" s="1113"/>
      <c r="AJ11" s="1114"/>
      <c r="AK11" s="1179" t="s">
        <v>600</v>
      </c>
      <c r="AL11" s="1180"/>
      <c r="AM11" s="1180"/>
      <c r="AN11" s="1180"/>
      <c r="AO11" s="1180"/>
      <c r="AP11" s="1180">
        <v>1046</v>
      </c>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399</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400</v>
      </c>
      <c r="B23" s="1037" t="s">
        <v>401</v>
      </c>
      <c r="C23" s="1038"/>
      <c r="D23" s="1038"/>
      <c r="E23" s="1038"/>
      <c r="F23" s="1038"/>
      <c r="G23" s="1038"/>
      <c r="H23" s="1038"/>
      <c r="I23" s="1038"/>
      <c r="J23" s="1038"/>
      <c r="K23" s="1038"/>
      <c r="L23" s="1038"/>
      <c r="M23" s="1038"/>
      <c r="N23" s="1038"/>
      <c r="O23" s="1038"/>
      <c r="P23" s="1039"/>
      <c r="Q23" s="1161">
        <v>8015</v>
      </c>
      <c r="R23" s="1162"/>
      <c r="S23" s="1162"/>
      <c r="T23" s="1162"/>
      <c r="U23" s="1162"/>
      <c r="V23" s="1162">
        <v>7955</v>
      </c>
      <c r="W23" s="1162"/>
      <c r="X23" s="1162"/>
      <c r="Y23" s="1162"/>
      <c r="Z23" s="1162"/>
      <c r="AA23" s="1162">
        <v>60</v>
      </c>
      <c r="AB23" s="1162"/>
      <c r="AC23" s="1162"/>
      <c r="AD23" s="1162"/>
      <c r="AE23" s="1163"/>
      <c r="AF23" s="1164">
        <v>47</v>
      </c>
      <c r="AG23" s="1162"/>
      <c r="AH23" s="1162"/>
      <c r="AI23" s="1162"/>
      <c r="AJ23" s="1165"/>
      <c r="AK23" s="1166"/>
      <c r="AL23" s="1167"/>
      <c r="AM23" s="1167"/>
      <c r="AN23" s="1167"/>
      <c r="AO23" s="1167"/>
      <c r="AP23" s="1162">
        <v>8878</v>
      </c>
      <c r="AQ23" s="1162"/>
      <c r="AR23" s="1162"/>
      <c r="AS23" s="1162"/>
      <c r="AT23" s="1162"/>
      <c r="AU23" s="1168"/>
      <c r="AV23" s="1168"/>
      <c r="AW23" s="1168"/>
      <c r="AX23" s="1168"/>
      <c r="AY23" s="1169"/>
      <c r="AZ23" s="1158" t="s">
        <v>396</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402</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403</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376</v>
      </c>
      <c r="B26" s="1089"/>
      <c r="C26" s="1089"/>
      <c r="D26" s="1089"/>
      <c r="E26" s="1089"/>
      <c r="F26" s="1089"/>
      <c r="G26" s="1089"/>
      <c r="H26" s="1089"/>
      <c r="I26" s="1089"/>
      <c r="J26" s="1089"/>
      <c r="K26" s="1089"/>
      <c r="L26" s="1089"/>
      <c r="M26" s="1089"/>
      <c r="N26" s="1089"/>
      <c r="O26" s="1089"/>
      <c r="P26" s="1090"/>
      <c r="Q26" s="1094" t="s">
        <v>404</v>
      </c>
      <c r="R26" s="1095"/>
      <c r="S26" s="1095"/>
      <c r="T26" s="1095"/>
      <c r="U26" s="1096"/>
      <c r="V26" s="1094" t="s">
        <v>405</v>
      </c>
      <c r="W26" s="1095"/>
      <c r="X26" s="1095"/>
      <c r="Y26" s="1095"/>
      <c r="Z26" s="1096"/>
      <c r="AA26" s="1094" t="s">
        <v>406</v>
      </c>
      <c r="AB26" s="1095"/>
      <c r="AC26" s="1095"/>
      <c r="AD26" s="1095"/>
      <c r="AE26" s="1095"/>
      <c r="AF26" s="1152" t="s">
        <v>407</v>
      </c>
      <c r="AG26" s="1101"/>
      <c r="AH26" s="1101"/>
      <c r="AI26" s="1101"/>
      <c r="AJ26" s="1153"/>
      <c r="AK26" s="1095" t="s">
        <v>408</v>
      </c>
      <c r="AL26" s="1095"/>
      <c r="AM26" s="1095"/>
      <c r="AN26" s="1095"/>
      <c r="AO26" s="1096"/>
      <c r="AP26" s="1094" t="s">
        <v>409</v>
      </c>
      <c r="AQ26" s="1095"/>
      <c r="AR26" s="1095"/>
      <c r="AS26" s="1095"/>
      <c r="AT26" s="1096"/>
      <c r="AU26" s="1094" t="s">
        <v>410</v>
      </c>
      <c r="AV26" s="1095"/>
      <c r="AW26" s="1095"/>
      <c r="AX26" s="1095"/>
      <c r="AY26" s="1096"/>
      <c r="AZ26" s="1094" t="s">
        <v>411</v>
      </c>
      <c r="BA26" s="1095"/>
      <c r="BB26" s="1095"/>
      <c r="BC26" s="1095"/>
      <c r="BD26" s="1096"/>
      <c r="BE26" s="1094" t="s">
        <v>383</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412</v>
      </c>
      <c r="C28" s="1144"/>
      <c r="D28" s="1144"/>
      <c r="E28" s="1144"/>
      <c r="F28" s="1144"/>
      <c r="G28" s="1144"/>
      <c r="H28" s="1144"/>
      <c r="I28" s="1144"/>
      <c r="J28" s="1144"/>
      <c r="K28" s="1144"/>
      <c r="L28" s="1144"/>
      <c r="M28" s="1144"/>
      <c r="N28" s="1144"/>
      <c r="O28" s="1144"/>
      <c r="P28" s="1145"/>
      <c r="Q28" s="1146">
        <v>1884</v>
      </c>
      <c r="R28" s="1147"/>
      <c r="S28" s="1147"/>
      <c r="T28" s="1147"/>
      <c r="U28" s="1147"/>
      <c r="V28" s="1147">
        <v>1829</v>
      </c>
      <c r="W28" s="1147"/>
      <c r="X28" s="1147"/>
      <c r="Y28" s="1147"/>
      <c r="Z28" s="1147"/>
      <c r="AA28" s="1147">
        <v>54</v>
      </c>
      <c r="AB28" s="1147"/>
      <c r="AC28" s="1147"/>
      <c r="AD28" s="1147"/>
      <c r="AE28" s="1148"/>
      <c r="AF28" s="1149">
        <v>54</v>
      </c>
      <c r="AG28" s="1147"/>
      <c r="AH28" s="1147"/>
      <c r="AI28" s="1147"/>
      <c r="AJ28" s="1150"/>
      <c r="AK28" s="1151">
        <v>193</v>
      </c>
      <c r="AL28" s="1139"/>
      <c r="AM28" s="1139"/>
      <c r="AN28" s="1139"/>
      <c r="AO28" s="1139"/>
      <c r="AP28" s="1139" t="s">
        <v>601</v>
      </c>
      <c r="AQ28" s="1139"/>
      <c r="AR28" s="1139"/>
      <c r="AS28" s="1139"/>
      <c r="AT28" s="1139"/>
      <c r="AU28" s="1139" t="s">
        <v>600</v>
      </c>
      <c r="AV28" s="1139"/>
      <c r="AW28" s="1139"/>
      <c r="AX28" s="1139"/>
      <c r="AY28" s="1139"/>
      <c r="AZ28" s="1140" t="s">
        <v>600</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413</v>
      </c>
      <c r="C29" s="1131"/>
      <c r="D29" s="1131"/>
      <c r="E29" s="1131"/>
      <c r="F29" s="1131"/>
      <c r="G29" s="1131"/>
      <c r="H29" s="1131"/>
      <c r="I29" s="1131"/>
      <c r="J29" s="1131"/>
      <c r="K29" s="1131"/>
      <c r="L29" s="1131"/>
      <c r="M29" s="1131"/>
      <c r="N29" s="1131"/>
      <c r="O29" s="1131"/>
      <c r="P29" s="1132"/>
      <c r="Q29" s="1136">
        <v>271</v>
      </c>
      <c r="R29" s="1137"/>
      <c r="S29" s="1137"/>
      <c r="T29" s="1137"/>
      <c r="U29" s="1137"/>
      <c r="V29" s="1137">
        <v>269</v>
      </c>
      <c r="W29" s="1137"/>
      <c r="X29" s="1137"/>
      <c r="Y29" s="1137"/>
      <c r="Z29" s="1137"/>
      <c r="AA29" s="1137">
        <v>2</v>
      </c>
      <c r="AB29" s="1137"/>
      <c r="AC29" s="1137"/>
      <c r="AD29" s="1137"/>
      <c r="AE29" s="1138"/>
      <c r="AF29" s="1112">
        <v>2</v>
      </c>
      <c r="AG29" s="1113"/>
      <c r="AH29" s="1113"/>
      <c r="AI29" s="1113"/>
      <c r="AJ29" s="1114"/>
      <c r="AK29" s="1073">
        <v>76</v>
      </c>
      <c r="AL29" s="1064"/>
      <c r="AM29" s="1064"/>
      <c r="AN29" s="1064"/>
      <c r="AO29" s="1064"/>
      <c r="AP29" s="1064" t="s">
        <v>600</v>
      </c>
      <c r="AQ29" s="1064"/>
      <c r="AR29" s="1064"/>
      <c r="AS29" s="1064"/>
      <c r="AT29" s="1064"/>
      <c r="AU29" s="1064" t="s">
        <v>600</v>
      </c>
      <c r="AV29" s="1064"/>
      <c r="AW29" s="1064"/>
      <c r="AX29" s="1064"/>
      <c r="AY29" s="1064"/>
      <c r="AZ29" s="1135" t="s">
        <v>600</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414</v>
      </c>
      <c r="C30" s="1131"/>
      <c r="D30" s="1131"/>
      <c r="E30" s="1131"/>
      <c r="F30" s="1131"/>
      <c r="G30" s="1131"/>
      <c r="H30" s="1131"/>
      <c r="I30" s="1131"/>
      <c r="J30" s="1131"/>
      <c r="K30" s="1131"/>
      <c r="L30" s="1131"/>
      <c r="M30" s="1131"/>
      <c r="N30" s="1131"/>
      <c r="O30" s="1131"/>
      <c r="P30" s="1132"/>
      <c r="Q30" s="1136">
        <v>311</v>
      </c>
      <c r="R30" s="1137"/>
      <c r="S30" s="1137"/>
      <c r="T30" s="1137"/>
      <c r="U30" s="1137"/>
      <c r="V30" s="1137">
        <v>309</v>
      </c>
      <c r="W30" s="1137"/>
      <c r="X30" s="1137"/>
      <c r="Y30" s="1137"/>
      <c r="Z30" s="1137"/>
      <c r="AA30" s="1137">
        <v>1</v>
      </c>
      <c r="AB30" s="1137"/>
      <c r="AC30" s="1137"/>
      <c r="AD30" s="1137"/>
      <c r="AE30" s="1138"/>
      <c r="AF30" s="1112">
        <v>417</v>
      </c>
      <c r="AG30" s="1113"/>
      <c r="AH30" s="1113"/>
      <c r="AI30" s="1113"/>
      <c r="AJ30" s="1114"/>
      <c r="AK30" s="1073" t="s">
        <v>600</v>
      </c>
      <c r="AL30" s="1064"/>
      <c r="AM30" s="1064"/>
      <c r="AN30" s="1064"/>
      <c r="AO30" s="1064"/>
      <c r="AP30" s="1064">
        <v>891</v>
      </c>
      <c r="AQ30" s="1064"/>
      <c r="AR30" s="1064"/>
      <c r="AS30" s="1064"/>
      <c r="AT30" s="1064"/>
      <c r="AU30" s="1064" t="s">
        <v>600</v>
      </c>
      <c r="AV30" s="1064"/>
      <c r="AW30" s="1064"/>
      <c r="AX30" s="1064"/>
      <c r="AY30" s="1064"/>
      <c r="AZ30" s="1135" t="s">
        <v>600</v>
      </c>
      <c r="BA30" s="1135"/>
      <c r="BB30" s="1135"/>
      <c r="BC30" s="1135"/>
      <c r="BD30" s="1135"/>
      <c r="BE30" s="1125" t="s">
        <v>415</v>
      </c>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416</v>
      </c>
      <c r="C31" s="1131"/>
      <c r="D31" s="1131"/>
      <c r="E31" s="1131"/>
      <c r="F31" s="1131"/>
      <c r="G31" s="1131"/>
      <c r="H31" s="1131"/>
      <c r="I31" s="1131"/>
      <c r="J31" s="1131"/>
      <c r="K31" s="1131"/>
      <c r="L31" s="1131"/>
      <c r="M31" s="1131"/>
      <c r="N31" s="1131"/>
      <c r="O31" s="1131"/>
      <c r="P31" s="1132"/>
      <c r="Q31" s="1136">
        <v>863</v>
      </c>
      <c r="R31" s="1137"/>
      <c r="S31" s="1137"/>
      <c r="T31" s="1137"/>
      <c r="U31" s="1137"/>
      <c r="V31" s="1137">
        <v>863</v>
      </c>
      <c r="W31" s="1137"/>
      <c r="X31" s="1137"/>
      <c r="Y31" s="1137"/>
      <c r="Z31" s="1137"/>
      <c r="AA31" s="1137">
        <v>0</v>
      </c>
      <c r="AB31" s="1137"/>
      <c r="AC31" s="1137"/>
      <c r="AD31" s="1137"/>
      <c r="AE31" s="1138"/>
      <c r="AF31" s="1112">
        <v>0</v>
      </c>
      <c r="AG31" s="1113"/>
      <c r="AH31" s="1113"/>
      <c r="AI31" s="1113"/>
      <c r="AJ31" s="1114"/>
      <c r="AK31" s="1073">
        <v>228</v>
      </c>
      <c r="AL31" s="1064"/>
      <c r="AM31" s="1064"/>
      <c r="AN31" s="1064"/>
      <c r="AO31" s="1064"/>
      <c r="AP31" s="1064">
        <v>4473</v>
      </c>
      <c r="AQ31" s="1064"/>
      <c r="AR31" s="1064"/>
      <c r="AS31" s="1064"/>
      <c r="AT31" s="1064"/>
      <c r="AU31" s="1064">
        <v>3517</v>
      </c>
      <c r="AV31" s="1064"/>
      <c r="AW31" s="1064"/>
      <c r="AX31" s="1064"/>
      <c r="AY31" s="1064"/>
      <c r="AZ31" s="1135" t="s">
        <v>600</v>
      </c>
      <c r="BA31" s="1135"/>
      <c r="BB31" s="1135"/>
      <c r="BC31" s="1135"/>
      <c r="BD31" s="1135"/>
      <c r="BE31" s="1125" t="s">
        <v>417</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c r="C32" s="1131"/>
      <c r="D32" s="1131"/>
      <c r="E32" s="1131"/>
      <c r="F32" s="1131"/>
      <c r="G32" s="1131"/>
      <c r="H32" s="1131"/>
      <c r="I32" s="1131"/>
      <c r="J32" s="1131"/>
      <c r="K32" s="1131"/>
      <c r="L32" s="1131"/>
      <c r="M32" s="1131"/>
      <c r="N32" s="1131"/>
      <c r="O32" s="1131"/>
      <c r="P32" s="1132"/>
      <c r="Q32" s="1136"/>
      <c r="R32" s="1137"/>
      <c r="S32" s="1137"/>
      <c r="T32" s="1137"/>
      <c r="U32" s="1137"/>
      <c r="V32" s="1137"/>
      <c r="W32" s="1137"/>
      <c r="X32" s="1137"/>
      <c r="Y32" s="1137"/>
      <c r="Z32" s="1137"/>
      <c r="AA32" s="1137"/>
      <c r="AB32" s="1137"/>
      <c r="AC32" s="1137"/>
      <c r="AD32" s="1137"/>
      <c r="AE32" s="1138"/>
      <c r="AF32" s="1112"/>
      <c r="AG32" s="1113"/>
      <c r="AH32" s="1113"/>
      <c r="AI32" s="1113"/>
      <c r="AJ32" s="1114"/>
      <c r="AK32" s="1073"/>
      <c r="AL32" s="1064"/>
      <c r="AM32" s="1064"/>
      <c r="AN32" s="1064"/>
      <c r="AO32" s="1064"/>
      <c r="AP32" s="1064"/>
      <c r="AQ32" s="1064"/>
      <c r="AR32" s="1064"/>
      <c r="AS32" s="1064"/>
      <c r="AT32" s="1064"/>
      <c r="AU32" s="1064"/>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418</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400</v>
      </c>
      <c r="B63" s="1037" t="s">
        <v>419</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474</v>
      </c>
      <c r="AG63" s="1052"/>
      <c r="AH63" s="1052"/>
      <c r="AI63" s="1052"/>
      <c r="AJ63" s="1123"/>
      <c r="AK63" s="1124"/>
      <c r="AL63" s="1056"/>
      <c r="AM63" s="1056"/>
      <c r="AN63" s="1056"/>
      <c r="AO63" s="1056"/>
      <c r="AP63" s="1052">
        <v>5364</v>
      </c>
      <c r="AQ63" s="1052"/>
      <c r="AR63" s="1052"/>
      <c r="AS63" s="1052"/>
      <c r="AT63" s="1052"/>
      <c r="AU63" s="1052">
        <v>3517</v>
      </c>
      <c r="AV63" s="1052"/>
      <c r="AW63" s="1052"/>
      <c r="AX63" s="1052"/>
      <c r="AY63" s="1052"/>
      <c r="AZ63" s="1118"/>
      <c r="BA63" s="1118"/>
      <c r="BB63" s="1118"/>
      <c r="BC63" s="1118"/>
      <c r="BD63" s="1118"/>
      <c r="BE63" s="1053"/>
      <c r="BF63" s="1053"/>
      <c r="BG63" s="1053"/>
      <c r="BH63" s="1053"/>
      <c r="BI63" s="1054"/>
      <c r="BJ63" s="1119" t="s">
        <v>396</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421</v>
      </c>
      <c r="B66" s="1089"/>
      <c r="C66" s="1089"/>
      <c r="D66" s="1089"/>
      <c r="E66" s="1089"/>
      <c r="F66" s="1089"/>
      <c r="G66" s="1089"/>
      <c r="H66" s="1089"/>
      <c r="I66" s="1089"/>
      <c r="J66" s="1089"/>
      <c r="K66" s="1089"/>
      <c r="L66" s="1089"/>
      <c r="M66" s="1089"/>
      <c r="N66" s="1089"/>
      <c r="O66" s="1089"/>
      <c r="P66" s="1090"/>
      <c r="Q66" s="1094" t="s">
        <v>422</v>
      </c>
      <c r="R66" s="1095"/>
      <c r="S66" s="1095"/>
      <c r="T66" s="1095"/>
      <c r="U66" s="1096"/>
      <c r="V66" s="1094" t="s">
        <v>423</v>
      </c>
      <c r="W66" s="1095"/>
      <c r="X66" s="1095"/>
      <c r="Y66" s="1095"/>
      <c r="Z66" s="1096"/>
      <c r="AA66" s="1094" t="s">
        <v>424</v>
      </c>
      <c r="AB66" s="1095"/>
      <c r="AC66" s="1095"/>
      <c r="AD66" s="1095"/>
      <c r="AE66" s="1096"/>
      <c r="AF66" s="1100" t="s">
        <v>425</v>
      </c>
      <c r="AG66" s="1101"/>
      <c r="AH66" s="1101"/>
      <c r="AI66" s="1101"/>
      <c r="AJ66" s="1102"/>
      <c r="AK66" s="1094" t="s">
        <v>408</v>
      </c>
      <c r="AL66" s="1089"/>
      <c r="AM66" s="1089"/>
      <c r="AN66" s="1089"/>
      <c r="AO66" s="1090"/>
      <c r="AP66" s="1094" t="s">
        <v>426</v>
      </c>
      <c r="AQ66" s="1095"/>
      <c r="AR66" s="1095"/>
      <c r="AS66" s="1095"/>
      <c r="AT66" s="1096"/>
      <c r="AU66" s="1094" t="s">
        <v>427</v>
      </c>
      <c r="AV66" s="1095"/>
      <c r="AW66" s="1095"/>
      <c r="AX66" s="1095"/>
      <c r="AY66" s="1096"/>
      <c r="AZ66" s="1094" t="s">
        <v>383</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585</v>
      </c>
      <c r="C68" s="1079"/>
      <c r="D68" s="1079"/>
      <c r="E68" s="1079"/>
      <c r="F68" s="1079"/>
      <c r="G68" s="1079"/>
      <c r="H68" s="1079"/>
      <c r="I68" s="1079"/>
      <c r="J68" s="1079"/>
      <c r="K68" s="1079"/>
      <c r="L68" s="1079"/>
      <c r="M68" s="1079"/>
      <c r="N68" s="1079"/>
      <c r="O68" s="1079"/>
      <c r="P68" s="1080"/>
      <c r="Q68" s="1081">
        <v>173</v>
      </c>
      <c r="R68" s="1075"/>
      <c r="S68" s="1075"/>
      <c r="T68" s="1075"/>
      <c r="U68" s="1075"/>
      <c r="V68" s="1075">
        <v>151</v>
      </c>
      <c r="W68" s="1075"/>
      <c r="X68" s="1075"/>
      <c r="Y68" s="1075"/>
      <c r="Z68" s="1075"/>
      <c r="AA68" s="1075">
        <v>22</v>
      </c>
      <c r="AB68" s="1075"/>
      <c r="AC68" s="1075"/>
      <c r="AD68" s="1075"/>
      <c r="AE68" s="1075"/>
      <c r="AF68" s="1075">
        <v>22</v>
      </c>
      <c r="AG68" s="1075"/>
      <c r="AH68" s="1075"/>
      <c r="AI68" s="1075"/>
      <c r="AJ68" s="1075"/>
      <c r="AK68" s="1075">
        <v>42</v>
      </c>
      <c r="AL68" s="1075"/>
      <c r="AM68" s="1075"/>
      <c r="AN68" s="1075"/>
      <c r="AO68" s="1075"/>
      <c r="AP68" s="1075" t="s">
        <v>600</v>
      </c>
      <c r="AQ68" s="1075"/>
      <c r="AR68" s="1075"/>
      <c r="AS68" s="1075"/>
      <c r="AT68" s="1075"/>
      <c r="AU68" s="1075" t="s">
        <v>600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586</v>
      </c>
      <c r="C69" s="1068"/>
      <c r="D69" s="1068"/>
      <c r="E69" s="1068"/>
      <c r="F69" s="1068"/>
      <c r="G69" s="1068"/>
      <c r="H69" s="1068"/>
      <c r="I69" s="1068"/>
      <c r="J69" s="1068"/>
      <c r="K69" s="1068"/>
      <c r="L69" s="1068"/>
      <c r="M69" s="1068"/>
      <c r="N69" s="1068"/>
      <c r="O69" s="1068"/>
      <c r="P69" s="1069"/>
      <c r="Q69" s="1070">
        <v>783718</v>
      </c>
      <c r="R69" s="1064"/>
      <c r="S69" s="1064"/>
      <c r="T69" s="1064"/>
      <c r="U69" s="1064"/>
      <c r="V69" s="1064">
        <v>768737</v>
      </c>
      <c r="W69" s="1064"/>
      <c r="X69" s="1064"/>
      <c r="Y69" s="1064"/>
      <c r="Z69" s="1064"/>
      <c r="AA69" s="1064">
        <v>14981</v>
      </c>
      <c r="AB69" s="1064"/>
      <c r="AC69" s="1064"/>
      <c r="AD69" s="1064"/>
      <c r="AE69" s="1064"/>
      <c r="AF69" s="1064">
        <v>14981</v>
      </c>
      <c r="AG69" s="1064"/>
      <c r="AH69" s="1064"/>
      <c r="AI69" s="1064"/>
      <c r="AJ69" s="1064"/>
      <c r="AK69" s="1064">
        <v>4096</v>
      </c>
      <c r="AL69" s="1064"/>
      <c r="AM69" s="1064"/>
      <c r="AN69" s="1064"/>
      <c r="AO69" s="1064"/>
      <c r="AP69" s="1064" t="s">
        <v>600</v>
      </c>
      <c r="AQ69" s="1064"/>
      <c r="AR69" s="1064"/>
      <c r="AS69" s="1064"/>
      <c r="AT69" s="1064"/>
      <c r="AU69" s="1064" t="s">
        <v>600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587</v>
      </c>
      <c r="C70" s="1068"/>
      <c r="D70" s="1068"/>
      <c r="E70" s="1068"/>
      <c r="F70" s="1068"/>
      <c r="G70" s="1068"/>
      <c r="H70" s="1068"/>
      <c r="I70" s="1068"/>
      <c r="J70" s="1068"/>
      <c r="K70" s="1068"/>
      <c r="L70" s="1068"/>
      <c r="M70" s="1068"/>
      <c r="N70" s="1068"/>
      <c r="O70" s="1068"/>
      <c r="P70" s="1069"/>
      <c r="Q70" s="1070">
        <v>1433</v>
      </c>
      <c r="R70" s="1064"/>
      <c r="S70" s="1064"/>
      <c r="T70" s="1064"/>
      <c r="U70" s="1064"/>
      <c r="V70" s="1064">
        <v>1391</v>
      </c>
      <c r="W70" s="1064"/>
      <c r="X70" s="1064"/>
      <c r="Y70" s="1064"/>
      <c r="Z70" s="1064"/>
      <c r="AA70" s="1064">
        <v>42</v>
      </c>
      <c r="AB70" s="1064"/>
      <c r="AC70" s="1064"/>
      <c r="AD70" s="1064"/>
      <c r="AE70" s="1064"/>
      <c r="AF70" s="1064">
        <v>42</v>
      </c>
      <c r="AG70" s="1064"/>
      <c r="AH70" s="1064"/>
      <c r="AI70" s="1064"/>
      <c r="AJ70" s="1064"/>
      <c r="AK70" s="1064" t="s">
        <v>600</v>
      </c>
      <c r="AL70" s="1064"/>
      <c r="AM70" s="1064"/>
      <c r="AN70" s="1064"/>
      <c r="AO70" s="1064"/>
      <c r="AP70" s="1064" t="s">
        <v>600</v>
      </c>
      <c r="AQ70" s="1064"/>
      <c r="AR70" s="1064"/>
      <c r="AS70" s="1064"/>
      <c r="AT70" s="1064"/>
      <c r="AU70" s="1064" t="s">
        <v>600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588</v>
      </c>
      <c r="C71" s="1068"/>
      <c r="D71" s="1068"/>
      <c r="E71" s="1068"/>
      <c r="F71" s="1068"/>
      <c r="G71" s="1068"/>
      <c r="H71" s="1068"/>
      <c r="I71" s="1068"/>
      <c r="J71" s="1068"/>
      <c r="K71" s="1068"/>
      <c r="L71" s="1068"/>
      <c r="M71" s="1068"/>
      <c r="N71" s="1068"/>
      <c r="O71" s="1068"/>
      <c r="P71" s="1069"/>
      <c r="Q71" s="1070">
        <v>70128</v>
      </c>
      <c r="R71" s="1064"/>
      <c r="S71" s="1064"/>
      <c r="T71" s="1064"/>
      <c r="U71" s="1064"/>
      <c r="V71" s="1064">
        <v>68744</v>
      </c>
      <c r="W71" s="1064"/>
      <c r="X71" s="1064"/>
      <c r="Y71" s="1064"/>
      <c r="Z71" s="1064"/>
      <c r="AA71" s="1064">
        <v>1385</v>
      </c>
      <c r="AB71" s="1064"/>
      <c r="AC71" s="1064"/>
      <c r="AD71" s="1064"/>
      <c r="AE71" s="1064"/>
      <c r="AF71" s="1064">
        <v>1385</v>
      </c>
      <c r="AG71" s="1064"/>
      <c r="AH71" s="1064"/>
      <c r="AI71" s="1064"/>
      <c r="AJ71" s="1064"/>
      <c r="AK71" s="1064">
        <v>644</v>
      </c>
      <c r="AL71" s="1064"/>
      <c r="AM71" s="1064"/>
      <c r="AN71" s="1064"/>
      <c r="AO71" s="1064"/>
      <c r="AP71" s="1064" t="s">
        <v>600</v>
      </c>
      <c r="AQ71" s="1064"/>
      <c r="AR71" s="1064"/>
      <c r="AS71" s="1064"/>
      <c r="AT71" s="1064"/>
      <c r="AU71" s="1064" t="s">
        <v>600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589</v>
      </c>
      <c r="C72" s="1068"/>
      <c r="D72" s="1068"/>
      <c r="E72" s="1068"/>
      <c r="F72" s="1068"/>
      <c r="G72" s="1068"/>
      <c r="H72" s="1068"/>
      <c r="I72" s="1068"/>
      <c r="J72" s="1068"/>
      <c r="K72" s="1068"/>
      <c r="L72" s="1068"/>
      <c r="M72" s="1068"/>
      <c r="N72" s="1068"/>
      <c r="O72" s="1068"/>
      <c r="P72" s="1069"/>
      <c r="Q72" s="1070">
        <v>204</v>
      </c>
      <c r="R72" s="1064"/>
      <c r="S72" s="1064"/>
      <c r="T72" s="1064"/>
      <c r="U72" s="1064"/>
      <c r="V72" s="1064">
        <v>196</v>
      </c>
      <c r="W72" s="1064"/>
      <c r="X72" s="1064"/>
      <c r="Y72" s="1064"/>
      <c r="Z72" s="1064"/>
      <c r="AA72" s="1064">
        <v>9</v>
      </c>
      <c r="AB72" s="1064"/>
      <c r="AC72" s="1064"/>
      <c r="AD72" s="1064"/>
      <c r="AE72" s="1064"/>
      <c r="AF72" s="1064">
        <v>9</v>
      </c>
      <c r="AG72" s="1064"/>
      <c r="AH72" s="1064"/>
      <c r="AI72" s="1064"/>
      <c r="AJ72" s="1064"/>
      <c r="AK72" s="1064" t="s">
        <v>600</v>
      </c>
      <c r="AL72" s="1064"/>
      <c r="AM72" s="1064"/>
      <c r="AN72" s="1064"/>
      <c r="AO72" s="1064"/>
      <c r="AP72" s="1064" t="s">
        <v>600</v>
      </c>
      <c r="AQ72" s="1064"/>
      <c r="AR72" s="1064"/>
      <c r="AS72" s="1064"/>
      <c r="AT72" s="1064"/>
      <c r="AU72" s="1064" t="s">
        <v>600</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t="s">
        <v>590</v>
      </c>
      <c r="C73" s="1068"/>
      <c r="D73" s="1068"/>
      <c r="E73" s="1068"/>
      <c r="F73" s="1068"/>
      <c r="G73" s="1068"/>
      <c r="H73" s="1068"/>
      <c r="I73" s="1068"/>
      <c r="J73" s="1068"/>
      <c r="K73" s="1068"/>
      <c r="L73" s="1068"/>
      <c r="M73" s="1068"/>
      <c r="N73" s="1068"/>
      <c r="O73" s="1068"/>
      <c r="P73" s="1069"/>
      <c r="Q73" s="1070">
        <v>65</v>
      </c>
      <c r="R73" s="1064"/>
      <c r="S73" s="1064"/>
      <c r="T73" s="1064"/>
      <c r="U73" s="1064"/>
      <c r="V73" s="1064">
        <v>65</v>
      </c>
      <c r="W73" s="1064"/>
      <c r="X73" s="1064"/>
      <c r="Y73" s="1064"/>
      <c r="Z73" s="1064"/>
      <c r="AA73" s="1064" t="s">
        <v>600</v>
      </c>
      <c r="AB73" s="1064"/>
      <c r="AC73" s="1064"/>
      <c r="AD73" s="1064"/>
      <c r="AE73" s="1064"/>
      <c r="AF73" s="1064" t="s">
        <v>600</v>
      </c>
      <c r="AG73" s="1064"/>
      <c r="AH73" s="1064"/>
      <c r="AI73" s="1064"/>
      <c r="AJ73" s="1064"/>
      <c r="AK73" s="1064" t="s">
        <v>600</v>
      </c>
      <c r="AL73" s="1064"/>
      <c r="AM73" s="1064"/>
      <c r="AN73" s="1064"/>
      <c r="AO73" s="1064"/>
      <c r="AP73" s="1064" t="s">
        <v>600</v>
      </c>
      <c r="AQ73" s="1064"/>
      <c r="AR73" s="1064"/>
      <c r="AS73" s="1064"/>
      <c r="AT73" s="1064"/>
      <c r="AU73" s="1064" t="s">
        <v>600</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t="s">
        <v>591</v>
      </c>
      <c r="C74" s="1068"/>
      <c r="D74" s="1068"/>
      <c r="E74" s="1068"/>
      <c r="F74" s="1068"/>
      <c r="G74" s="1068"/>
      <c r="H74" s="1068"/>
      <c r="I74" s="1068"/>
      <c r="J74" s="1068"/>
      <c r="K74" s="1068"/>
      <c r="L74" s="1068"/>
      <c r="M74" s="1068"/>
      <c r="N74" s="1068"/>
      <c r="O74" s="1068"/>
      <c r="P74" s="1069"/>
      <c r="Q74" s="1070">
        <v>191</v>
      </c>
      <c r="R74" s="1064"/>
      <c r="S74" s="1064"/>
      <c r="T74" s="1064"/>
      <c r="U74" s="1064"/>
      <c r="V74" s="1064">
        <v>179</v>
      </c>
      <c r="W74" s="1064"/>
      <c r="X74" s="1064"/>
      <c r="Y74" s="1064"/>
      <c r="Z74" s="1064"/>
      <c r="AA74" s="1064">
        <v>12</v>
      </c>
      <c r="AB74" s="1064"/>
      <c r="AC74" s="1064"/>
      <c r="AD74" s="1064"/>
      <c r="AE74" s="1064"/>
      <c r="AF74" s="1064">
        <v>12</v>
      </c>
      <c r="AG74" s="1064"/>
      <c r="AH74" s="1064"/>
      <c r="AI74" s="1064"/>
      <c r="AJ74" s="1064"/>
      <c r="AK74" s="1064" t="s">
        <v>600</v>
      </c>
      <c r="AL74" s="1064"/>
      <c r="AM74" s="1064"/>
      <c r="AN74" s="1064"/>
      <c r="AO74" s="1064"/>
      <c r="AP74" s="1064" t="s">
        <v>600</v>
      </c>
      <c r="AQ74" s="1064"/>
      <c r="AR74" s="1064"/>
      <c r="AS74" s="1064"/>
      <c r="AT74" s="1064"/>
      <c r="AU74" s="1064" t="s">
        <v>600</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t="s">
        <v>592</v>
      </c>
      <c r="C75" s="1068"/>
      <c r="D75" s="1068"/>
      <c r="E75" s="1068"/>
      <c r="F75" s="1068"/>
      <c r="G75" s="1068"/>
      <c r="H75" s="1068"/>
      <c r="I75" s="1068"/>
      <c r="J75" s="1068"/>
      <c r="K75" s="1068"/>
      <c r="L75" s="1068"/>
      <c r="M75" s="1068"/>
      <c r="N75" s="1068"/>
      <c r="O75" s="1068"/>
      <c r="P75" s="1069"/>
      <c r="Q75" s="1071">
        <v>7</v>
      </c>
      <c r="R75" s="1072"/>
      <c r="S75" s="1072"/>
      <c r="T75" s="1072"/>
      <c r="U75" s="1073"/>
      <c r="V75" s="1074">
        <v>5</v>
      </c>
      <c r="W75" s="1072"/>
      <c r="X75" s="1072"/>
      <c r="Y75" s="1072"/>
      <c r="Z75" s="1073"/>
      <c r="AA75" s="1074">
        <v>2</v>
      </c>
      <c r="AB75" s="1072"/>
      <c r="AC75" s="1072"/>
      <c r="AD75" s="1072"/>
      <c r="AE75" s="1073"/>
      <c r="AF75" s="1074">
        <v>2</v>
      </c>
      <c r="AG75" s="1072"/>
      <c r="AH75" s="1072"/>
      <c r="AI75" s="1072"/>
      <c r="AJ75" s="1073"/>
      <c r="AK75" s="1074" t="s">
        <v>600</v>
      </c>
      <c r="AL75" s="1072"/>
      <c r="AM75" s="1072"/>
      <c r="AN75" s="1072"/>
      <c r="AO75" s="1073"/>
      <c r="AP75" s="1074" t="s">
        <v>600</v>
      </c>
      <c r="AQ75" s="1072"/>
      <c r="AR75" s="1072"/>
      <c r="AS75" s="1072"/>
      <c r="AT75" s="1073"/>
      <c r="AU75" s="1074" t="s">
        <v>600</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t="s">
        <v>593</v>
      </c>
      <c r="C76" s="1068"/>
      <c r="D76" s="1068"/>
      <c r="E76" s="1068"/>
      <c r="F76" s="1068"/>
      <c r="G76" s="1068"/>
      <c r="H76" s="1068"/>
      <c r="I76" s="1068"/>
      <c r="J76" s="1068"/>
      <c r="K76" s="1068"/>
      <c r="L76" s="1068"/>
      <c r="M76" s="1068"/>
      <c r="N76" s="1068"/>
      <c r="O76" s="1068"/>
      <c r="P76" s="1069"/>
      <c r="Q76" s="1071">
        <v>60</v>
      </c>
      <c r="R76" s="1072"/>
      <c r="S76" s="1072"/>
      <c r="T76" s="1072"/>
      <c r="U76" s="1073"/>
      <c r="V76" s="1074">
        <v>35</v>
      </c>
      <c r="W76" s="1072"/>
      <c r="X76" s="1072"/>
      <c r="Y76" s="1072"/>
      <c r="Z76" s="1073"/>
      <c r="AA76" s="1074">
        <v>24</v>
      </c>
      <c r="AB76" s="1072"/>
      <c r="AC76" s="1072"/>
      <c r="AD76" s="1072"/>
      <c r="AE76" s="1073"/>
      <c r="AF76" s="1074">
        <v>24</v>
      </c>
      <c r="AG76" s="1072"/>
      <c r="AH76" s="1072"/>
      <c r="AI76" s="1072"/>
      <c r="AJ76" s="1073"/>
      <c r="AK76" s="1074" t="s">
        <v>600</v>
      </c>
      <c r="AL76" s="1072"/>
      <c r="AM76" s="1072"/>
      <c r="AN76" s="1072"/>
      <c r="AO76" s="1073"/>
      <c r="AP76" s="1074" t="s">
        <v>600</v>
      </c>
      <c r="AQ76" s="1072"/>
      <c r="AR76" s="1072"/>
      <c r="AS76" s="1072"/>
      <c r="AT76" s="1073"/>
      <c r="AU76" s="1074" t="s">
        <v>600</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t="s">
        <v>594</v>
      </c>
      <c r="C77" s="1068"/>
      <c r="D77" s="1068"/>
      <c r="E77" s="1068"/>
      <c r="F77" s="1068"/>
      <c r="G77" s="1068"/>
      <c r="H77" s="1068"/>
      <c r="I77" s="1068"/>
      <c r="J77" s="1068"/>
      <c r="K77" s="1068"/>
      <c r="L77" s="1068"/>
      <c r="M77" s="1068"/>
      <c r="N77" s="1068"/>
      <c r="O77" s="1068"/>
      <c r="P77" s="1069"/>
      <c r="Q77" s="1071">
        <v>863</v>
      </c>
      <c r="R77" s="1072"/>
      <c r="S77" s="1072"/>
      <c r="T77" s="1072"/>
      <c r="U77" s="1073"/>
      <c r="V77" s="1074">
        <v>828</v>
      </c>
      <c r="W77" s="1072"/>
      <c r="X77" s="1072"/>
      <c r="Y77" s="1072"/>
      <c r="Z77" s="1073"/>
      <c r="AA77" s="1074">
        <v>34</v>
      </c>
      <c r="AB77" s="1072"/>
      <c r="AC77" s="1072"/>
      <c r="AD77" s="1072"/>
      <c r="AE77" s="1073"/>
      <c r="AF77" s="1074">
        <v>34</v>
      </c>
      <c r="AG77" s="1072"/>
      <c r="AH77" s="1072"/>
      <c r="AI77" s="1072"/>
      <c r="AJ77" s="1073"/>
      <c r="AK77" s="1074" t="s">
        <v>600</v>
      </c>
      <c r="AL77" s="1072"/>
      <c r="AM77" s="1072"/>
      <c r="AN77" s="1072"/>
      <c r="AO77" s="1073"/>
      <c r="AP77" s="1074">
        <v>55</v>
      </c>
      <c r="AQ77" s="1072"/>
      <c r="AR77" s="1072"/>
      <c r="AS77" s="1072"/>
      <c r="AT77" s="1073"/>
      <c r="AU77" s="1074">
        <v>17</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t="s">
        <v>595</v>
      </c>
      <c r="C78" s="1068"/>
      <c r="D78" s="1068"/>
      <c r="E78" s="1068"/>
      <c r="F78" s="1068"/>
      <c r="G78" s="1068"/>
      <c r="H78" s="1068"/>
      <c r="I78" s="1068"/>
      <c r="J78" s="1068"/>
      <c r="K78" s="1068"/>
      <c r="L78" s="1068"/>
      <c r="M78" s="1068"/>
      <c r="N78" s="1068"/>
      <c r="O78" s="1068"/>
      <c r="P78" s="1069"/>
      <c r="Q78" s="1070">
        <v>475</v>
      </c>
      <c r="R78" s="1064"/>
      <c r="S78" s="1064"/>
      <c r="T78" s="1064"/>
      <c r="U78" s="1064"/>
      <c r="V78" s="1064">
        <v>448</v>
      </c>
      <c r="W78" s="1064"/>
      <c r="X78" s="1064"/>
      <c r="Y78" s="1064"/>
      <c r="Z78" s="1064"/>
      <c r="AA78" s="1064">
        <v>27</v>
      </c>
      <c r="AB78" s="1064"/>
      <c r="AC78" s="1064"/>
      <c r="AD78" s="1064"/>
      <c r="AE78" s="1064"/>
      <c r="AF78" s="1064">
        <v>27</v>
      </c>
      <c r="AG78" s="1064"/>
      <c r="AH78" s="1064"/>
      <c r="AI78" s="1064"/>
      <c r="AJ78" s="1064"/>
      <c r="AK78" s="1064" t="s">
        <v>600</v>
      </c>
      <c r="AL78" s="1064"/>
      <c r="AM78" s="1064"/>
      <c r="AN78" s="1064"/>
      <c r="AO78" s="1064"/>
      <c r="AP78" s="1064" t="s">
        <v>600</v>
      </c>
      <c r="AQ78" s="1064"/>
      <c r="AR78" s="1064"/>
      <c r="AS78" s="1064"/>
      <c r="AT78" s="1064"/>
      <c r="AU78" s="1064" t="s">
        <v>600</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t="s">
        <v>596</v>
      </c>
      <c r="C79" s="1068"/>
      <c r="D79" s="1068"/>
      <c r="E79" s="1068"/>
      <c r="F79" s="1068"/>
      <c r="G79" s="1068"/>
      <c r="H79" s="1068"/>
      <c r="I79" s="1068"/>
      <c r="J79" s="1068"/>
      <c r="K79" s="1068"/>
      <c r="L79" s="1068"/>
      <c r="M79" s="1068"/>
      <c r="N79" s="1068"/>
      <c r="O79" s="1068"/>
      <c r="P79" s="1069"/>
      <c r="Q79" s="1070">
        <v>56</v>
      </c>
      <c r="R79" s="1064"/>
      <c r="S79" s="1064"/>
      <c r="T79" s="1064"/>
      <c r="U79" s="1064"/>
      <c r="V79" s="1064">
        <v>41</v>
      </c>
      <c r="W79" s="1064"/>
      <c r="X79" s="1064"/>
      <c r="Y79" s="1064"/>
      <c r="Z79" s="1064"/>
      <c r="AA79" s="1064">
        <v>15</v>
      </c>
      <c r="AB79" s="1064"/>
      <c r="AC79" s="1064"/>
      <c r="AD79" s="1064"/>
      <c r="AE79" s="1064"/>
      <c r="AF79" s="1064">
        <v>15</v>
      </c>
      <c r="AG79" s="1064"/>
      <c r="AH79" s="1064"/>
      <c r="AI79" s="1064"/>
      <c r="AJ79" s="1064"/>
      <c r="AK79" s="1064" t="s">
        <v>600</v>
      </c>
      <c r="AL79" s="1064"/>
      <c r="AM79" s="1064"/>
      <c r="AN79" s="1064"/>
      <c r="AO79" s="1064"/>
      <c r="AP79" s="1064" t="s">
        <v>600</v>
      </c>
      <c r="AQ79" s="1064"/>
      <c r="AR79" s="1064"/>
      <c r="AS79" s="1064"/>
      <c r="AT79" s="1064"/>
      <c r="AU79" s="1064" t="s">
        <v>600</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t="s">
        <v>597</v>
      </c>
      <c r="C80" s="1068"/>
      <c r="D80" s="1068"/>
      <c r="E80" s="1068"/>
      <c r="F80" s="1068"/>
      <c r="G80" s="1068"/>
      <c r="H80" s="1068"/>
      <c r="I80" s="1068"/>
      <c r="J80" s="1068"/>
      <c r="K80" s="1068"/>
      <c r="L80" s="1068"/>
      <c r="M80" s="1068"/>
      <c r="N80" s="1068"/>
      <c r="O80" s="1068"/>
      <c r="P80" s="1069"/>
      <c r="Q80" s="1070">
        <v>92</v>
      </c>
      <c r="R80" s="1064"/>
      <c r="S80" s="1064"/>
      <c r="T80" s="1064"/>
      <c r="U80" s="1064"/>
      <c r="V80" s="1064">
        <v>90</v>
      </c>
      <c r="W80" s="1064"/>
      <c r="X80" s="1064"/>
      <c r="Y80" s="1064"/>
      <c r="Z80" s="1064"/>
      <c r="AA80" s="1064">
        <v>1</v>
      </c>
      <c r="AB80" s="1064"/>
      <c r="AC80" s="1064"/>
      <c r="AD80" s="1064"/>
      <c r="AE80" s="1064"/>
      <c r="AF80" s="1064">
        <v>1</v>
      </c>
      <c r="AG80" s="1064"/>
      <c r="AH80" s="1064"/>
      <c r="AI80" s="1064"/>
      <c r="AJ80" s="1064"/>
      <c r="AK80" s="1064" t="s">
        <v>600</v>
      </c>
      <c r="AL80" s="1064"/>
      <c r="AM80" s="1064"/>
      <c r="AN80" s="1064"/>
      <c r="AO80" s="1064"/>
      <c r="AP80" s="1064" t="s">
        <v>600</v>
      </c>
      <c r="AQ80" s="1064"/>
      <c r="AR80" s="1064"/>
      <c r="AS80" s="1064"/>
      <c r="AT80" s="1064"/>
      <c r="AU80" s="1064" t="s">
        <v>600</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400</v>
      </c>
      <c r="B88" s="1037" t="s">
        <v>428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v>55</v>
      </c>
      <c r="AQ88" s="1052"/>
      <c r="AR88" s="1052"/>
      <c r="AS88" s="1052"/>
      <c r="AT88" s="1052"/>
      <c r="AU88" s="1052">
        <v>17</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400</v>
      </c>
      <c r="BR102" s="1037" t="s">
        <v>429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763</v>
      </c>
      <c r="CS102" s="1044"/>
      <c r="CT102" s="1044"/>
      <c r="CU102" s="1044"/>
      <c r="CV102" s="1045"/>
      <c r="CW102" s="1043">
        <v>279</v>
      </c>
      <c r="CX102" s="1044"/>
      <c r="CY102" s="1044"/>
      <c r="CZ102" s="1044"/>
      <c r="DA102" s="1045"/>
      <c r="DB102" s="1043">
        <v>191</v>
      </c>
      <c r="DC102" s="1044"/>
      <c r="DD102" s="1044"/>
      <c r="DE102" s="1044"/>
      <c r="DF102" s="1045"/>
      <c r="DG102" s="1043" t="s">
        <v>600</v>
      </c>
      <c r="DH102" s="1044"/>
      <c r="DI102" s="1044"/>
      <c r="DJ102" s="1044"/>
      <c r="DK102" s="1045"/>
      <c r="DL102" s="1043" t="s">
        <v>601</v>
      </c>
      <c r="DM102" s="1044"/>
      <c r="DN102" s="1044"/>
      <c r="DO102" s="1044"/>
      <c r="DP102" s="1045"/>
      <c r="DQ102" s="1043" t="s">
        <v>600</v>
      </c>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434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436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437</v>
      </c>
      <c r="AB109" s="987"/>
      <c r="AC109" s="987"/>
      <c r="AD109" s="987"/>
      <c r="AE109" s="988"/>
      <c r="AF109" s="989" t="s">
        <v>312</v>
      </c>
      <c r="AG109" s="987"/>
      <c r="AH109" s="987"/>
      <c r="AI109" s="987"/>
      <c r="AJ109" s="988"/>
      <c r="AK109" s="989" t="s">
        <v>311</v>
      </c>
      <c r="AL109" s="987"/>
      <c r="AM109" s="987"/>
      <c r="AN109" s="987"/>
      <c r="AO109" s="988"/>
      <c r="AP109" s="989" t="s">
        <v>438</v>
      </c>
      <c r="AQ109" s="987"/>
      <c r="AR109" s="987"/>
      <c r="AS109" s="987"/>
      <c r="AT109" s="1018"/>
      <c r="AU109" s="986" t="s">
        <v>436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437</v>
      </c>
      <c r="BR109" s="987"/>
      <c r="BS109" s="987"/>
      <c r="BT109" s="987"/>
      <c r="BU109" s="988"/>
      <c r="BV109" s="989" t="s">
        <v>312</v>
      </c>
      <c r="BW109" s="987"/>
      <c r="BX109" s="987"/>
      <c r="BY109" s="987"/>
      <c r="BZ109" s="988"/>
      <c r="CA109" s="989" t="s">
        <v>311</v>
      </c>
      <c r="CB109" s="987"/>
      <c r="CC109" s="987"/>
      <c r="CD109" s="987"/>
      <c r="CE109" s="988"/>
      <c r="CF109" s="1025" t="s">
        <v>438</v>
      </c>
      <c r="CG109" s="1025"/>
      <c r="CH109" s="1025"/>
      <c r="CI109" s="1025"/>
      <c r="CJ109" s="1025"/>
      <c r="CK109" s="989" t="s">
        <v>439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437</v>
      </c>
      <c r="DH109" s="987"/>
      <c r="DI109" s="987"/>
      <c r="DJ109" s="987"/>
      <c r="DK109" s="988"/>
      <c r="DL109" s="989" t="s">
        <v>312</v>
      </c>
      <c r="DM109" s="987"/>
      <c r="DN109" s="987"/>
      <c r="DO109" s="987"/>
      <c r="DP109" s="988"/>
      <c r="DQ109" s="989" t="s">
        <v>311</v>
      </c>
      <c r="DR109" s="987"/>
      <c r="DS109" s="987"/>
      <c r="DT109" s="987"/>
      <c r="DU109" s="988"/>
      <c r="DV109" s="989" t="s">
        <v>438</v>
      </c>
      <c r="DW109" s="987"/>
      <c r="DX109" s="987"/>
      <c r="DY109" s="987"/>
      <c r="DZ109" s="1018"/>
    </row>
    <row r="110" spans="1:131" s="247" customFormat="1" ht="26.25" customHeight="1">
      <c r="A110" s="889" t="s">
        <v>440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947747</v>
      </c>
      <c r="AB110" s="980"/>
      <c r="AC110" s="980"/>
      <c r="AD110" s="980"/>
      <c r="AE110" s="981"/>
      <c r="AF110" s="982">
        <v>1129991</v>
      </c>
      <c r="AG110" s="980"/>
      <c r="AH110" s="980"/>
      <c r="AI110" s="980"/>
      <c r="AJ110" s="981"/>
      <c r="AK110" s="982">
        <v>1076617</v>
      </c>
      <c r="AL110" s="980"/>
      <c r="AM110" s="980"/>
      <c r="AN110" s="980"/>
      <c r="AO110" s="981"/>
      <c r="AP110" s="983">
        <v>28</v>
      </c>
      <c r="AQ110" s="984"/>
      <c r="AR110" s="984"/>
      <c r="AS110" s="984"/>
      <c r="AT110" s="985"/>
      <c r="AU110" s="1019" t="s">
        <v>73</v>
      </c>
      <c r="AV110" s="1020"/>
      <c r="AW110" s="1020"/>
      <c r="AX110" s="1020"/>
      <c r="AY110" s="1020"/>
      <c r="AZ110" s="945" t="s">
        <v>441</v>
      </c>
      <c r="BA110" s="890"/>
      <c r="BB110" s="890"/>
      <c r="BC110" s="890"/>
      <c r="BD110" s="890"/>
      <c r="BE110" s="890"/>
      <c r="BF110" s="890"/>
      <c r="BG110" s="890"/>
      <c r="BH110" s="890"/>
      <c r="BI110" s="890"/>
      <c r="BJ110" s="890"/>
      <c r="BK110" s="890"/>
      <c r="BL110" s="890"/>
      <c r="BM110" s="890"/>
      <c r="BN110" s="890"/>
      <c r="BO110" s="890"/>
      <c r="BP110" s="891"/>
      <c r="BQ110" s="946">
        <v>9319796</v>
      </c>
      <c r="BR110" s="927"/>
      <c r="BS110" s="927"/>
      <c r="BT110" s="927"/>
      <c r="BU110" s="927"/>
      <c r="BV110" s="927">
        <v>8927045</v>
      </c>
      <c r="BW110" s="927"/>
      <c r="BX110" s="927"/>
      <c r="BY110" s="927"/>
      <c r="BZ110" s="927"/>
      <c r="CA110" s="927">
        <v>8878077</v>
      </c>
      <c r="CB110" s="927"/>
      <c r="CC110" s="927"/>
      <c r="CD110" s="927"/>
      <c r="CE110" s="927"/>
      <c r="CF110" s="951">
        <v>230.7</v>
      </c>
      <c r="CG110" s="952"/>
      <c r="CH110" s="952"/>
      <c r="CI110" s="952"/>
      <c r="CJ110" s="952"/>
      <c r="CK110" s="1015" t="s">
        <v>442</v>
      </c>
      <c r="CL110" s="901"/>
      <c r="CM110" s="976" t="s">
        <v>443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444</v>
      </c>
      <c r="DH110" s="927"/>
      <c r="DI110" s="927"/>
      <c r="DJ110" s="927"/>
      <c r="DK110" s="927"/>
      <c r="DL110" s="927" t="s">
        <v>445</v>
      </c>
      <c r="DM110" s="927"/>
      <c r="DN110" s="927"/>
      <c r="DO110" s="927"/>
      <c r="DP110" s="927"/>
      <c r="DQ110" s="927" t="s">
        <v>445</v>
      </c>
      <c r="DR110" s="927"/>
      <c r="DS110" s="927"/>
      <c r="DT110" s="927"/>
      <c r="DU110" s="927"/>
      <c r="DV110" s="928" t="s">
        <v>396</v>
      </c>
      <c r="DW110" s="928"/>
      <c r="DX110" s="928"/>
      <c r="DY110" s="928"/>
      <c r="DZ110" s="929"/>
    </row>
    <row r="111" spans="1:131" s="247" customFormat="1" ht="26.25" customHeight="1">
      <c r="A111" s="856" t="s">
        <v>446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396</v>
      </c>
      <c r="AB111" s="1008"/>
      <c r="AC111" s="1008"/>
      <c r="AD111" s="1008"/>
      <c r="AE111" s="1009"/>
      <c r="AF111" s="1010" t="s">
        <v>444</v>
      </c>
      <c r="AG111" s="1008"/>
      <c r="AH111" s="1008"/>
      <c r="AI111" s="1008"/>
      <c r="AJ111" s="1009"/>
      <c r="AK111" s="1010" t="s">
        <v>396</v>
      </c>
      <c r="AL111" s="1008"/>
      <c r="AM111" s="1008"/>
      <c r="AN111" s="1008"/>
      <c r="AO111" s="1009"/>
      <c r="AP111" s="1011" t="s">
        <v>445</v>
      </c>
      <c r="AQ111" s="1012"/>
      <c r="AR111" s="1012"/>
      <c r="AS111" s="1012"/>
      <c r="AT111" s="1013"/>
      <c r="AU111" s="1021"/>
      <c r="AV111" s="1022"/>
      <c r="AW111" s="1022"/>
      <c r="AX111" s="1022"/>
      <c r="AY111" s="1022"/>
      <c r="AZ111" s="897" t="s">
        <v>447</v>
      </c>
      <c r="BA111" s="832"/>
      <c r="BB111" s="832"/>
      <c r="BC111" s="832"/>
      <c r="BD111" s="832"/>
      <c r="BE111" s="832"/>
      <c r="BF111" s="832"/>
      <c r="BG111" s="832"/>
      <c r="BH111" s="832"/>
      <c r="BI111" s="832"/>
      <c r="BJ111" s="832"/>
      <c r="BK111" s="832"/>
      <c r="BL111" s="832"/>
      <c r="BM111" s="832"/>
      <c r="BN111" s="832"/>
      <c r="BO111" s="832"/>
      <c r="BP111" s="833"/>
      <c r="BQ111" s="898" t="s">
        <v>396</v>
      </c>
      <c r="BR111" s="899"/>
      <c r="BS111" s="899"/>
      <c r="BT111" s="899"/>
      <c r="BU111" s="899"/>
      <c r="BV111" s="899" t="s">
        <v>396</v>
      </c>
      <c r="BW111" s="899"/>
      <c r="BX111" s="899"/>
      <c r="BY111" s="899"/>
      <c r="BZ111" s="899"/>
      <c r="CA111" s="899" t="s">
        <v>396</v>
      </c>
      <c r="CB111" s="899"/>
      <c r="CC111" s="899"/>
      <c r="CD111" s="899"/>
      <c r="CE111" s="899"/>
      <c r="CF111" s="960" t="s">
        <v>396</v>
      </c>
      <c r="CG111" s="961"/>
      <c r="CH111" s="961"/>
      <c r="CI111" s="961"/>
      <c r="CJ111" s="961"/>
      <c r="CK111" s="1016"/>
      <c r="CL111" s="903"/>
      <c r="CM111" s="906" t="s">
        <v>448</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396</v>
      </c>
      <c r="DH111" s="899"/>
      <c r="DI111" s="899"/>
      <c r="DJ111" s="899"/>
      <c r="DK111" s="899"/>
      <c r="DL111" s="899" t="s">
        <v>396</v>
      </c>
      <c r="DM111" s="899"/>
      <c r="DN111" s="899"/>
      <c r="DO111" s="899"/>
      <c r="DP111" s="899"/>
      <c r="DQ111" s="899" t="s">
        <v>396</v>
      </c>
      <c r="DR111" s="899"/>
      <c r="DS111" s="899"/>
      <c r="DT111" s="899"/>
      <c r="DU111" s="899"/>
      <c r="DV111" s="876" t="s">
        <v>396</v>
      </c>
      <c r="DW111" s="876"/>
      <c r="DX111" s="876"/>
      <c r="DY111" s="876"/>
      <c r="DZ111" s="877"/>
    </row>
    <row r="112" spans="1:131" s="247" customFormat="1" ht="26.25" customHeight="1">
      <c r="A112" s="1001" t="s">
        <v>449</v>
      </c>
      <c r="B112" s="1002"/>
      <c r="C112" s="832" t="s">
        <v>450</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396</v>
      </c>
      <c r="AB112" s="862"/>
      <c r="AC112" s="862"/>
      <c r="AD112" s="862"/>
      <c r="AE112" s="863"/>
      <c r="AF112" s="864" t="s">
        <v>396</v>
      </c>
      <c r="AG112" s="862"/>
      <c r="AH112" s="862"/>
      <c r="AI112" s="862"/>
      <c r="AJ112" s="863"/>
      <c r="AK112" s="864" t="s">
        <v>396</v>
      </c>
      <c r="AL112" s="862"/>
      <c r="AM112" s="862"/>
      <c r="AN112" s="862"/>
      <c r="AO112" s="863"/>
      <c r="AP112" s="909" t="s">
        <v>396</v>
      </c>
      <c r="AQ112" s="910"/>
      <c r="AR112" s="910"/>
      <c r="AS112" s="910"/>
      <c r="AT112" s="911"/>
      <c r="AU112" s="1021"/>
      <c r="AV112" s="1022"/>
      <c r="AW112" s="1022"/>
      <c r="AX112" s="1022"/>
      <c r="AY112" s="1022"/>
      <c r="AZ112" s="897" t="s">
        <v>451</v>
      </c>
      <c r="BA112" s="832"/>
      <c r="BB112" s="832"/>
      <c r="BC112" s="832"/>
      <c r="BD112" s="832"/>
      <c r="BE112" s="832"/>
      <c r="BF112" s="832"/>
      <c r="BG112" s="832"/>
      <c r="BH112" s="832"/>
      <c r="BI112" s="832"/>
      <c r="BJ112" s="832"/>
      <c r="BK112" s="832"/>
      <c r="BL112" s="832"/>
      <c r="BM112" s="832"/>
      <c r="BN112" s="832"/>
      <c r="BO112" s="832"/>
      <c r="BP112" s="833"/>
      <c r="BQ112" s="898">
        <v>3430724</v>
      </c>
      <c r="BR112" s="899"/>
      <c r="BS112" s="899"/>
      <c r="BT112" s="899"/>
      <c r="BU112" s="899"/>
      <c r="BV112" s="899">
        <v>3475306</v>
      </c>
      <c r="BW112" s="899"/>
      <c r="BX112" s="899"/>
      <c r="BY112" s="899"/>
      <c r="BZ112" s="899"/>
      <c r="CA112" s="899">
        <v>3516852</v>
      </c>
      <c r="CB112" s="899"/>
      <c r="CC112" s="899"/>
      <c r="CD112" s="899"/>
      <c r="CE112" s="899"/>
      <c r="CF112" s="960">
        <v>91.4</v>
      </c>
      <c r="CG112" s="961"/>
      <c r="CH112" s="961"/>
      <c r="CI112" s="961"/>
      <c r="CJ112" s="961"/>
      <c r="CK112" s="1016"/>
      <c r="CL112" s="903"/>
      <c r="CM112" s="906" t="s">
        <v>452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444</v>
      </c>
      <c r="DH112" s="899"/>
      <c r="DI112" s="899"/>
      <c r="DJ112" s="899"/>
      <c r="DK112" s="899"/>
      <c r="DL112" s="899" t="s">
        <v>396</v>
      </c>
      <c r="DM112" s="899"/>
      <c r="DN112" s="899"/>
      <c r="DO112" s="899"/>
      <c r="DP112" s="899"/>
      <c r="DQ112" s="899" t="s">
        <v>396</v>
      </c>
      <c r="DR112" s="899"/>
      <c r="DS112" s="899"/>
      <c r="DT112" s="899"/>
      <c r="DU112" s="899"/>
      <c r="DV112" s="876" t="s">
        <v>396</v>
      </c>
      <c r="DW112" s="876"/>
      <c r="DX112" s="876"/>
      <c r="DY112" s="876"/>
      <c r="DZ112" s="877"/>
    </row>
    <row r="113" spans="1:130" s="247" customFormat="1" ht="26.25" customHeight="1">
      <c r="A113" s="1003"/>
      <c r="B113" s="1004"/>
      <c r="C113" s="832" t="s">
        <v>453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132233</v>
      </c>
      <c r="AB113" s="1008"/>
      <c r="AC113" s="1008"/>
      <c r="AD113" s="1008"/>
      <c r="AE113" s="1009"/>
      <c r="AF113" s="1010">
        <v>149139</v>
      </c>
      <c r="AG113" s="1008"/>
      <c r="AH113" s="1008"/>
      <c r="AI113" s="1008"/>
      <c r="AJ113" s="1009"/>
      <c r="AK113" s="1010">
        <v>144446</v>
      </c>
      <c r="AL113" s="1008"/>
      <c r="AM113" s="1008"/>
      <c r="AN113" s="1008"/>
      <c r="AO113" s="1009"/>
      <c r="AP113" s="1011">
        <v>3.8</v>
      </c>
      <c r="AQ113" s="1012"/>
      <c r="AR113" s="1012"/>
      <c r="AS113" s="1012"/>
      <c r="AT113" s="1013"/>
      <c r="AU113" s="1021"/>
      <c r="AV113" s="1022"/>
      <c r="AW113" s="1022"/>
      <c r="AX113" s="1022"/>
      <c r="AY113" s="1022"/>
      <c r="AZ113" s="897" t="s">
        <v>454</v>
      </c>
      <c r="BA113" s="832"/>
      <c r="BB113" s="832"/>
      <c r="BC113" s="832"/>
      <c r="BD113" s="832"/>
      <c r="BE113" s="832"/>
      <c r="BF113" s="832"/>
      <c r="BG113" s="832"/>
      <c r="BH113" s="832"/>
      <c r="BI113" s="832"/>
      <c r="BJ113" s="832"/>
      <c r="BK113" s="832"/>
      <c r="BL113" s="832"/>
      <c r="BM113" s="832"/>
      <c r="BN113" s="832"/>
      <c r="BO113" s="832"/>
      <c r="BP113" s="833"/>
      <c r="BQ113" s="898">
        <v>21716</v>
      </c>
      <c r="BR113" s="899"/>
      <c r="BS113" s="899"/>
      <c r="BT113" s="899"/>
      <c r="BU113" s="899"/>
      <c r="BV113" s="899">
        <v>20113</v>
      </c>
      <c r="BW113" s="899"/>
      <c r="BX113" s="899"/>
      <c r="BY113" s="899"/>
      <c r="BZ113" s="899"/>
      <c r="CA113" s="899">
        <v>16808</v>
      </c>
      <c r="CB113" s="899"/>
      <c r="CC113" s="899"/>
      <c r="CD113" s="899"/>
      <c r="CE113" s="899"/>
      <c r="CF113" s="960">
        <v>0.4</v>
      </c>
      <c r="CG113" s="961"/>
      <c r="CH113" s="961"/>
      <c r="CI113" s="961"/>
      <c r="CJ113" s="961"/>
      <c r="CK113" s="1016"/>
      <c r="CL113" s="903"/>
      <c r="CM113" s="906" t="s">
        <v>455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396</v>
      </c>
      <c r="DH113" s="862"/>
      <c r="DI113" s="862"/>
      <c r="DJ113" s="862"/>
      <c r="DK113" s="863"/>
      <c r="DL113" s="864" t="s">
        <v>444</v>
      </c>
      <c r="DM113" s="862"/>
      <c r="DN113" s="862"/>
      <c r="DO113" s="862"/>
      <c r="DP113" s="863"/>
      <c r="DQ113" s="864" t="s">
        <v>444</v>
      </c>
      <c r="DR113" s="862"/>
      <c r="DS113" s="862"/>
      <c r="DT113" s="862"/>
      <c r="DU113" s="863"/>
      <c r="DV113" s="909" t="s">
        <v>396</v>
      </c>
      <c r="DW113" s="910"/>
      <c r="DX113" s="910"/>
      <c r="DY113" s="910"/>
      <c r="DZ113" s="911"/>
    </row>
    <row r="114" spans="1:130" s="247" customFormat="1" ht="26.25" customHeight="1">
      <c r="A114" s="1003"/>
      <c r="B114" s="1004"/>
      <c r="C114" s="832" t="s">
        <v>456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40132</v>
      </c>
      <c r="AB114" s="862"/>
      <c r="AC114" s="862"/>
      <c r="AD114" s="862"/>
      <c r="AE114" s="863"/>
      <c r="AF114" s="864">
        <v>2872</v>
      </c>
      <c r="AG114" s="862"/>
      <c r="AH114" s="862"/>
      <c r="AI114" s="862"/>
      <c r="AJ114" s="863"/>
      <c r="AK114" s="864">
        <v>4762</v>
      </c>
      <c r="AL114" s="862"/>
      <c r="AM114" s="862"/>
      <c r="AN114" s="862"/>
      <c r="AO114" s="863"/>
      <c r="AP114" s="909">
        <v>0.1</v>
      </c>
      <c r="AQ114" s="910"/>
      <c r="AR114" s="910"/>
      <c r="AS114" s="910"/>
      <c r="AT114" s="911"/>
      <c r="AU114" s="1021"/>
      <c r="AV114" s="1022"/>
      <c r="AW114" s="1022"/>
      <c r="AX114" s="1022"/>
      <c r="AY114" s="1022"/>
      <c r="AZ114" s="897" t="s">
        <v>457</v>
      </c>
      <c r="BA114" s="832"/>
      <c r="BB114" s="832"/>
      <c r="BC114" s="832"/>
      <c r="BD114" s="832"/>
      <c r="BE114" s="832"/>
      <c r="BF114" s="832"/>
      <c r="BG114" s="832"/>
      <c r="BH114" s="832"/>
      <c r="BI114" s="832"/>
      <c r="BJ114" s="832"/>
      <c r="BK114" s="832"/>
      <c r="BL114" s="832"/>
      <c r="BM114" s="832"/>
      <c r="BN114" s="832"/>
      <c r="BO114" s="832"/>
      <c r="BP114" s="833"/>
      <c r="BQ114" s="898">
        <v>997778</v>
      </c>
      <c r="BR114" s="899"/>
      <c r="BS114" s="899"/>
      <c r="BT114" s="899"/>
      <c r="BU114" s="899"/>
      <c r="BV114" s="899">
        <v>937587</v>
      </c>
      <c r="BW114" s="899"/>
      <c r="BX114" s="899"/>
      <c r="BY114" s="899"/>
      <c r="BZ114" s="899"/>
      <c r="CA114" s="899">
        <v>964676</v>
      </c>
      <c r="CB114" s="899"/>
      <c r="CC114" s="899"/>
      <c r="CD114" s="899"/>
      <c r="CE114" s="899"/>
      <c r="CF114" s="960">
        <v>25.1</v>
      </c>
      <c r="CG114" s="961"/>
      <c r="CH114" s="961"/>
      <c r="CI114" s="961"/>
      <c r="CJ114" s="961"/>
      <c r="CK114" s="1016"/>
      <c r="CL114" s="903"/>
      <c r="CM114" s="906" t="s">
        <v>458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396</v>
      </c>
      <c r="DH114" s="862"/>
      <c r="DI114" s="862"/>
      <c r="DJ114" s="862"/>
      <c r="DK114" s="863"/>
      <c r="DL114" s="864" t="s">
        <v>444</v>
      </c>
      <c r="DM114" s="862"/>
      <c r="DN114" s="862"/>
      <c r="DO114" s="862"/>
      <c r="DP114" s="863"/>
      <c r="DQ114" s="864" t="s">
        <v>396</v>
      </c>
      <c r="DR114" s="862"/>
      <c r="DS114" s="862"/>
      <c r="DT114" s="862"/>
      <c r="DU114" s="863"/>
      <c r="DV114" s="909" t="s">
        <v>396</v>
      </c>
      <c r="DW114" s="910"/>
      <c r="DX114" s="910"/>
      <c r="DY114" s="910"/>
      <c r="DZ114" s="911"/>
    </row>
    <row r="115" spans="1:130" s="247" customFormat="1" ht="26.25" customHeight="1">
      <c r="A115" s="1003"/>
      <c r="B115" s="1004"/>
      <c r="C115" s="832" t="s">
        <v>459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396</v>
      </c>
      <c r="AB115" s="1008"/>
      <c r="AC115" s="1008"/>
      <c r="AD115" s="1008"/>
      <c r="AE115" s="1009"/>
      <c r="AF115" s="1010" t="s">
        <v>396</v>
      </c>
      <c r="AG115" s="1008"/>
      <c r="AH115" s="1008"/>
      <c r="AI115" s="1008"/>
      <c r="AJ115" s="1009"/>
      <c r="AK115" s="1010" t="s">
        <v>396</v>
      </c>
      <c r="AL115" s="1008"/>
      <c r="AM115" s="1008"/>
      <c r="AN115" s="1008"/>
      <c r="AO115" s="1009"/>
      <c r="AP115" s="1011" t="s">
        <v>396</v>
      </c>
      <c r="AQ115" s="1012"/>
      <c r="AR115" s="1012"/>
      <c r="AS115" s="1012"/>
      <c r="AT115" s="1013"/>
      <c r="AU115" s="1021"/>
      <c r="AV115" s="1022"/>
      <c r="AW115" s="1022"/>
      <c r="AX115" s="1022"/>
      <c r="AY115" s="1022"/>
      <c r="AZ115" s="897" t="s">
        <v>460</v>
      </c>
      <c r="BA115" s="832"/>
      <c r="BB115" s="832"/>
      <c r="BC115" s="832"/>
      <c r="BD115" s="832"/>
      <c r="BE115" s="832"/>
      <c r="BF115" s="832"/>
      <c r="BG115" s="832"/>
      <c r="BH115" s="832"/>
      <c r="BI115" s="832"/>
      <c r="BJ115" s="832"/>
      <c r="BK115" s="832"/>
      <c r="BL115" s="832"/>
      <c r="BM115" s="832"/>
      <c r="BN115" s="832"/>
      <c r="BO115" s="832"/>
      <c r="BP115" s="833"/>
      <c r="BQ115" s="898" t="s">
        <v>396</v>
      </c>
      <c r="BR115" s="899"/>
      <c r="BS115" s="899"/>
      <c r="BT115" s="899"/>
      <c r="BU115" s="899"/>
      <c r="BV115" s="899" t="s">
        <v>396</v>
      </c>
      <c r="BW115" s="899"/>
      <c r="BX115" s="899"/>
      <c r="BY115" s="899"/>
      <c r="BZ115" s="899"/>
      <c r="CA115" s="899">
        <v>544247</v>
      </c>
      <c r="CB115" s="899"/>
      <c r="CC115" s="899"/>
      <c r="CD115" s="899"/>
      <c r="CE115" s="899"/>
      <c r="CF115" s="960">
        <v>14.1</v>
      </c>
      <c r="CG115" s="961"/>
      <c r="CH115" s="961"/>
      <c r="CI115" s="961"/>
      <c r="CJ115" s="961"/>
      <c r="CK115" s="1016"/>
      <c r="CL115" s="903"/>
      <c r="CM115" s="897" t="s">
        <v>461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396</v>
      </c>
      <c r="DH115" s="862"/>
      <c r="DI115" s="862"/>
      <c r="DJ115" s="862"/>
      <c r="DK115" s="863"/>
      <c r="DL115" s="864" t="s">
        <v>396</v>
      </c>
      <c r="DM115" s="862"/>
      <c r="DN115" s="862"/>
      <c r="DO115" s="862"/>
      <c r="DP115" s="863"/>
      <c r="DQ115" s="864" t="s">
        <v>396</v>
      </c>
      <c r="DR115" s="862"/>
      <c r="DS115" s="862"/>
      <c r="DT115" s="862"/>
      <c r="DU115" s="863"/>
      <c r="DV115" s="909" t="s">
        <v>396</v>
      </c>
      <c r="DW115" s="910"/>
      <c r="DX115" s="910"/>
      <c r="DY115" s="910"/>
      <c r="DZ115" s="911"/>
    </row>
    <row r="116" spans="1:130" s="247" customFormat="1" ht="26.25" customHeight="1">
      <c r="A116" s="1005"/>
      <c r="B116" s="1006"/>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81</v>
      </c>
      <c r="AB116" s="862"/>
      <c r="AC116" s="862"/>
      <c r="AD116" s="862"/>
      <c r="AE116" s="863"/>
      <c r="AF116" s="864">
        <v>66</v>
      </c>
      <c r="AG116" s="862"/>
      <c r="AH116" s="862"/>
      <c r="AI116" s="862"/>
      <c r="AJ116" s="863"/>
      <c r="AK116" s="864">
        <v>66</v>
      </c>
      <c r="AL116" s="862"/>
      <c r="AM116" s="862"/>
      <c r="AN116" s="862"/>
      <c r="AO116" s="863"/>
      <c r="AP116" s="909">
        <v>0</v>
      </c>
      <c r="AQ116" s="910"/>
      <c r="AR116" s="910"/>
      <c r="AS116" s="910"/>
      <c r="AT116" s="911"/>
      <c r="AU116" s="1021"/>
      <c r="AV116" s="1022"/>
      <c r="AW116" s="1022"/>
      <c r="AX116" s="1022"/>
      <c r="AY116" s="1022"/>
      <c r="AZ116" s="948" t="s">
        <v>463</v>
      </c>
      <c r="BA116" s="949"/>
      <c r="BB116" s="949"/>
      <c r="BC116" s="949"/>
      <c r="BD116" s="949"/>
      <c r="BE116" s="949"/>
      <c r="BF116" s="949"/>
      <c r="BG116" s="949"/>
      <c r="BH116" s="949"/>
      <c r="BI116" s="949"/>
      <c r="BJ116" s="949"/>
      <c r="BK116" s="949"/>
      <c r="BL116" s="949"/>
      <c r="BM116" s="949"/>
      <c r="BN116" s="949"/>
      <c r="BO116" s="949"/>
      <c r="BP116" s="950"/>
      <c r="BQ116" s="898" t="s">
        <v>396</v>
      </c>
      <c r="BR116" s="899"/>
      <c r="BS116" s="899"/>
      <c r="BT116" s="899"/>
      <c r="BU116" s="899"/>
      <c r="BV116" s="899" t="s">
        <v>444</v>
      </c>
      <c r="BW116" s="899"/>
      <c r="BX116" s="899"/>
      <c r="BY116" s="899"/>
      <c r="BZ116" s="899"/>
      <c r="CA116" s="899" t="s">
        <v>396</v>
      </c>
      <c r="CB116" s="899"/>
      <c r="CC116" s="899"/>
      <c r="CD116" s="899"/>
      <c r="CE116" s="899"/>
      <c r="CF116" s="960" t="s">
        <v>396</v>
      </c>
      <c r="CG116" s="961"/>
      <c r="CH116" s="961"/>
      <c r="CI116" s="961"/>
      <c r="CJ116" s="961"/>
      <c r="CK116" s="1016"/>
      <c r="CL116" s="903"/>
      <c r="CM116" s="906" t="s">
        <v>464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396</v>
      </c>
      <c r="DH116" s="862"/>
      <c r="DI116" s="862"/>
      <c r="DJ116" s="862"/>
      <c r="DK116" s="863"/>
      <c r="DL116" s="864" t="s">
        <v>396</v>
      </c>
      <c r="DM116" s="862"/>
      <c r="DN116" s="862"/>
      <c r="DO116" s="862"/>
      <c r="DP116" s="863"/>
      <c r="DQ116" s="864" t="s">
        <v>396</v>
      </c>
      <c r="DR116" s="862"/>
      <c r="DS116" s="862"/>
      <c r="DT116" s="862"/>
      <c r="DU116" s="863"/>
      <c r="DV116" s="909" t="s">
        <v>396</v>
      </c>
      <c r="DW116" s="910"/>
      <c r="DX116" s="910"/>
      <c r="DY116" s="910"/>
      <c r="DZ116" s="911"/>
    </row>
    <row r="117" spans="1:130" s="247" customFormat="1" ht="26.25" customHeight="1">
      <c r="A117" s="986" t="s">
        <v>192</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465</v>
      </c>
      <c r="Z117" s="988"/>
      <c r="AA117" s="993">
        <v>1120193</v>
      </c>
      <c r="AB117" s="994"/>
      <c r="AC117" s="994"/>
      <c r="AD117" s="994"/>
      <c r="AE117" s="995"/>
      <c r="AF117" s="996">
        <v>1282068</v>
      </c>
      <c r="AG117" s="994"/>
      <c r="AH117" s="994"/>
      <c r="AI117" s="994"/>
      <c r="AJ117" s="995"/>
      <c r="AK117" s="996">
        <v>1225891</v>
      </c>
      <c r="AL117" s="994"/>
      <c r="AM117" s="994"/>
      <c r="AN117" s="994"/>
      <c r="AO117" s="995"/>
      <c r="AP117" s="997"/>
      <c r="AQ117" s="998"/>
      <c r="AR117" s="998"/>
      <c r="AS117" s="998"/>
      <c r="AT117" s="999"/>
      <c r="AU117" s="1021"/>
      <c r="AV117" s="1022"/>
      <c r="AW117" s="1022"/>
      <c r="AX117" s="1022"/>
      <c r="AY117" s="1022"/>
      <c r="AZ117" s="948" t="s">
        <v>466</v>
      </c>
      <c r="BA117" s="949"/>
      <c r="BB117" s="949"/>
      <c r="BC117" s="949"/>
      <c r="BD117" s="949"/>
      <c r="BE117" s="949"/>
      <c r="BF117" s="949"/>
      <c r="BG117" s="949"/>
      <c r="BH117" s="949"/>
      <c r="BI117" s="949"/>
      <c r="BJ117" s="949"/>
      <c r="BK117" s="949"/>
      <c r="BL117" s="949"/>
      <c r="BM117" s="949"/>
      <c r="BN117" s="949"/>
      <c r="BO117" s="949"/>
      <c r="BP117" s="950"/>
      <c r="BQ117" s="898" t="s">
        <v>138</v>
      </c>
      <c r="BR117" s="899"/>
      <c r="BS117" s="899"/>
      <c r="BT117" s="899"/>
      <c r="BU117" s="899"/>
      <c r="BV117" s="899" t="s">
        <v>138</v>
      </c>
      <c r="BW117" s="899"/>
      <c r="BX117" s="899"/>
      <c r="BY117" s="899"/>
      <c r="BZ117" s="899"/>
      <c r="CA117" s="899" t="s">
        <v>138</v>
      </c>
      <c r="CB117" s="899"/>
      <c r="CC117" s="899"/>
      <c r="CD117" s="899"/>
      <c r="CE117" s="899"/>
      <c r="CF117" s="960" t="s">
        <v>396</v>
      </c>
      <c r="CG117" s="961"/>
      <c r="CH117" s="961"/>
      <c r="CI117" s="961"/>
      <c r="CJ117" s="961"/>
      <c r="CK117" s="1016"/>
      <c r="CL117" s="903"/>
      <c r="CM117" s="906" t="s">
        <v>467</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396</v>
      </c>
      <c r="DH117" s="862"/>
      <c r="DI117" s="862"/>
      <c r="DJ117" s="862"/>
      <c r="DK117" s="863"/>
      <c r="DL117" s="864" t="s">
        <v>138</v>
      </c>
      <c r="DM117" s="862"/>
      <c r="DN117" s="862"/>
      <c r="DO117" s="862"/>
      <c r="DP117" s="863"/>
      <c r="DQ117" s="864" t="s">
        <v>396</v>
      </c>
      <c r="DR117" s="862"/>
      <c r="DS117" s="862"/>
      <c r="DT117" s="862"/>
      <c r="DU117" s="863"/>
      <c r="DV117" s="909" t="s">
        <v>138</v>
      </c>
      <c r="DW117" s="910"/>
      <c r="DX117" s="910"/>
      <c r="DY117" s="910"/>
      <c r="DZ117" s="911"/>
    </row>
    <row r="118" spans="1:130" s="247" customFormat="1" ht="26.25" customHeight="1">
      <c r="A118" s="986" t="s">
        <v>439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437</v>
      </c>
      <c r="AB118" s="987"/>
      <c r="AC118" s="987"/>
      <c r="AD118" s="987"/>
      <c r="AE118" s="988"/>
      <c r="AF118" s="989" t="s">
        <v>312</v>
      </c>
      <c r="AG118" s="987"/>
      <c r="AH118" s="987"/>
      <c r="AI118" s="987"/>
      <c r="AJ118" s="988"/>
      <c r="AK118" s="989" t="s">
        <v>311</v>
      </c>
      <c r="AL118" s="987"/>
      <c r="AM118" s="987"/>
      <c r="AN118" s="987"/>
      <c r="AO118" s="988"/>
      <c r="AP118" s="990" t="s">
        <v>438</v>
      </c>
      <c r="AQ118" s="991"/>
      <c r="AR118" s="991"/>
      <c r="AS118" s="991"/>
      <c r="AT118" s="992"/>
      <c r="AU118" s="1021"/>
      <c r="AV118" s="1022"/>
      <c r="AW118" s="1022"/>
      <c r="AX118" s="1022"/>
      <c r="AY118" s="1022"/>
      <c r="AZ118" s="964" t="s">
        <v>468</v>
      </c>
      <c r="BA118" s="965"/>
      <c r="BB118" s="965"/>
      <c r="BC118" s="965"/>
      <c r="BD118" s="965"/>
      <c r="BE118" s="965"/>
      <c r="BF118" s="965"/>
      <c r="BG118" s="965"/>
      <c r="BH118" s="965"/>
      <c r="BI118" s="965"/>
      <c r="BJ118" s="965"/>
      <c r="BK118" s="965"/>
      <c r="BL118" s="965"/>
      <c r="BM118" s="965"/>
      <c r="BN118" s="965"/>
      <c r="BO118" s="965"/>
      <c r="BP118" s="966"/>
      <c r="BQ118" s="967" t="s">
        <v>396</v>
      </c>
      <c r="BR118" s="930"/>
      <c r="BS118" s="930"/>
      <c r="BT118" s="930"/>
      <c r="BU118" s="930"/>
      <c r="BV118" s="930" t="s">
        <v>396</v>
      </c>
      <c r="BW118" s="930"/>
      <c r="BX118" s="930"/>
      <c r="BY118" s="930"/>
      <c r="BZ118" s="930"/>
      <c r="CA118" s="930" t="s">
        <v>138</v>
      </c>
      <c r="CB118" s="930"/>
      <c r="CC118" s="930"/>
      <c r="CD118" s="930"/>
      <c r="CE118" s="930"/>
      <c r="CF118" s="960" t="s">
        <v>396</v>
      </c>
      <c r="CG118" s="961"/>
      <c r="CH118" s="961"/>
      <c r="CI118" s="961"/>
      <c r="CJ118" s="961"/>
      <c r="CK118" s="1016"/>
      <c r="CL118" s="903"/>
      <c r="CM118" s="906" t="s">
        <v>469</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396</v>
      </c>
      <c r="DH118" s="862"/>
      <c r="DI118" s="862"/>
      <c r="DJ118" s="862"/>
      <c r="DK118" s="863"/>
      <c r="DL118" s="864" t="s">
        <v>138</v>
      </c>
      <c r="DM118" s="862"/>
      <c r="DN118" s="862"/>
      <c r="DO118" s="862"/>
      <c r="DP118" s="863"/>
      <c r="DQ118" s="864" t="s">
        <v>396</v>
      </c>
      <c r="DR118" s="862"/>
      <c r="DS118" s="862"/>
      <c r="DT118" s="862"/>
      <c r="DU118" s="863"/>
      <c r="DV118" s="909" t="s">
        <v>138</v>
      </c>
      <c r="DW118" s="910"/>
      <c r="DX118" s="910"/>
      <c r="DY118" s="910"/>
      <c r="DZ118" s="911"/>
    </row>
    <row r="119" spans="1:130" s="247" customFormat="1" ht="26.25" customHeight="1">
      <c r="A119" s="900" t="s">
        <v>442</v>
      </c>
      <c r="B119" s="901"/>
      <c r="C119" s="976" t="s">
        <v>443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138</v>
      </c>
      <c r="AB119" s="980"/>
      <c r="AC119" s="980"/>
      <c r="AD119" s="980"/>
      <c r="AE119" s="981"/>
      <c r="AF119" s="982" t="s">
        <v>138</v>
      </c>
      <c r="AG119" s="980"/>
      <c r="AH119" s="980"/>
      <c r="AI119" s="980"/>
      <c r="AJ119" s="981"/>
      <c r="AK119" s="982" t="s">
        <v>396</v>
      </c>
      <c r="AL119" s="980"/>
      <c r="AM119" s="980"/>
      <c r="AN119" s="980"/>
      <c r="AO119" s="981"/>
      <c r="AP119" s="983" t="s">
        <v>396</v>
      </c>
      <c r="AQ119" s="984"/>
      <c r="AR119" s="984"/>
      <c r="AS119" s="984"/>
      <c r="AT119" s="985"/>
      <c r="AU119" s="1023"/>
      <c r="AV119" s="1024"/>
      <c r="AW119" s="1024"/>
      <c r="AX119" s="1024"/>
      <c r="AY119" s="1024"/>
      <c r="AZ119" s="278" t="s">
        <v>192</v>
      </c>
      <c r="BA119" s="278"/>
      <c r="BB119" s="278"/>
      <c r="BC119" s="278"/>
      <c r="BD119" s="278"/>
      <c r="BE119" s="278"/>
      <c r="BF119" s="278"/>
      <c r="BG119" s="278"/>
      <c r="BH119" s="278"/>
      <c r="BI119" s="278"/>
      <c r="BJ119" s="278"/>
      <c r="BK119" s="278"/>
      <c r="BL119" s="278"/>
      <c r="BM119" s="278"/>
      <c r="BN119" s="278"/>
      <c r="BO119" s="962" t="s">
        <v>470</v>
      </c>
      <c r="BP119" s="963"/>
      <c r="BQ119" s="967">
        <v>13770014</v>
      </c>
      <c r="BR119" s="930"/>
      <c r="BS119" s="930"/>
      <c r="BT119" s="930"/>
      <c r="BU119" s="930"/>
      <c r="BV119" s="930">
        <v>13360051</v>
      </c>
      <c r="BW119" s="930"/>
      <c r="BX119" s="930"/>
      <c r="BY119" s="930"/>
      <c r="BZ119" s="930"/>
      <c r="CA119" s="930">
        <v>13920660</v>
      </c>
      <c r="CB119" s="930"/>
      <c r="CC119" s="930"/>
      <c r="CD119" s="930"/>
      <c r="CE119" s="930"/>
      <c r="CF119" s="828"/>
      <c r="CG119" s="829"/>
      <c r="CH119" s="829"/>
      <c r="CI119" s="829"/>
      <c r="CJ119" s="919"/>
      <c r="CK119" s="1017"/>
      <c r="CL119" s="905"/>
      <c r="CM119" s="923" t="s">
        <v>471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138</v>
      </c>
      <c r="DH119" s="845"/>
      <c r="DI119" s="845"/>
      <c r="DJ119" s="845"/>
      <c r="DK119" s="846"/>
      <c r="DL119" s="847" t="s">
        <v>138</v>
      </c>
      <c r="DM119" s="845"/>
      <c r="DN119" s="845"/>
      <c r="DO119" s="845"/>
      <c r="DP119" s="846"/>
      <c r="DQ119" s="847" t="s">
        <v>138</v>
      </c>
      <c r="DR119" s="845"/>
      <c r="DS119" s="845"/>
      <c r="DT119" s="845"/>
      <c r="DU119" s="846"/>
      <c r="DV119" s="933" t="s">
        <v>396</v>
      </c>
      <c r="DW119" s="934"/>
      <c r="DX119" s="934"/>
      <c r="DY119" s="934"/>
      <c r="DZ119" s="935"/>
    </row>
    <row r="120" spans="1:130" s="247" customFormat="1" ht="26.25" customHeight="1">
      <c r="A120" s="902"/>
      <c r="B120" s="903"/>
      <c r="C120" s="906" t="s">
        <v>448</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396</v>
      </c>
      <c r="AB120" s="862"/>
      <c r="AC120" s="862"/>
      <c r="AD120" s="862"/>
      <c r="AE120" s="863"/>
      <c r="AF120" s="864" t="s">
        <v>396</v>
      </c>
      <c r="AG120" s="862"/>
      <c r="AH120" s="862"/>
      <c r="AI120" s="862"/>
      <c r="AJ120" s="863"/>
      <c r="AK120" s="864" t="s">
        <v>396</v>
      </c>
      <c r="AL120" s="862"/>
      <c r="AM120" s="862"/>
      <c r="AN120" s="862"/>
      <c r="AO120" s="863"/>
      <c r="AP120" s="909" t="s">
        <v>138</v>
      </c>
      <c r="AQ120" s="910"/>
      <c r="AR120" s="910"/>
      <c r="AS120" s="910"/>
      <c r="AT120" s="911"/>
      <c r="AU120" s="968" t="s">
        <v>472</v>
      </c>
      <c r="AV120" s="969"/>
      <c r="AW120" s="969"/>
      <c r="AX120" s="969"/>
      <c r="AY120" s="970"/>
      <c r="AZ120" s="945" t="s">
        <v>473</v>
      </c>
      <c r="BA120" s="890"/>
      <c r="BB120" s="890"/>
      <c r="BC120" s="890"/>
      <c r="BD120" s="890"/>
      <c r="BE120" s="890"/>
      <c r="BF120" s="890"/>
      <c r="BG120" s="890"/>
      <c r="BH120" s="890"/>
      <c r="BI120" s="890"/>
      <c r="BJ120" s="890"/>
      <c r="BK120" s="890"/>
      <c r="BL120" s="890"/>
      <c r="BM120" s="890"/>
      <c r="BN120" s="890"/>
      <c r="BO120" s="890"/>
      <c r="BP120" s="891"/>
      <c r="BQ120" s="946">
        <v>6967592</v>
      </c>
      <c r="BR120" s="927"/>
      <c r="BS120" s="927"/>
      <c r="BT120" s="927"/>
      <c r="BU120" s="927"/>
      <c r="BV120" s="927">
        <v>6874746</v>
      </c>
      <c r="BW120" s="927"/>
      <c r="BX120" s="927"/>
      <c r="BY120" s="927"/>
      <c r="BZ120" s="927"/>
      <c r="CA120" s="927">
        <v>6886683</v>
      </c>
      <c r="CB120" s="927"/>
      <c r="CC120" s="927"/>
      <c r="CD120" s="927"/>
      <c r="CE120" s="927"/>
      <c r="CF120" s="951">
        <v>179</v>
      </c>
      <c r="CG120" s="952"/>
      <c r="CH120" s="952"/>
      <c r="CI120" s="952"/>
      <c r="CJ120" s="952"/>
      <c r="CK120" s="953" t="s">
        <v>474</v>
      </c>
      <c r="CL120" s="937"/>
      <c r="CM120" s="937"/>
      <c r="CN120" s="937"/>
      <c r="CO120" s="938"/>
      <c r="CP120" s="957" t="s">
        <v>475</v>
      </c>
      <c r="CQ120" s="958"/>
      <c r="CR120" s="958"/>
      <c r="CS120" s="958"/>
      <c r="CT120" s="958"/>
      <c r="CU120" s="958"/>
      <c r="CV120" s="958"/>
      <c r="CW120" s="958"/>
      <c r="CX120" s="958"/>
      <c r="CY120" s="958"/>
      <c r="CZ120" s="958"/>
      <c r="DA120" s="958"/>
      <c r="DB120" s="958"/>
      <c r="DC120" s="958"/>
      <c r="DD120" s="958"/>
      <c r="DE120" s="958"/>
      <c r="DF120" s="959"/>
      <c r="DG120" s="946">
        <v>3430724</v>
      </c>
      <c r="DH120" s="927"/>
      <c r="DI120" s="927"/>
      <c r="DJ120" s="927"/>
      <c r="DK120" s="927"/>
      <c r="DL120" s="927">
        <v>3475306</v>
      </c>
      <c r="DM120" s="927"/>
      <c r="DN120" s="927"/>
      <c r="DO120" s="927"/>
      <c r="DP120" s="927"/>
      <c r="DQ120" s="927">
        <v>3516852</v>
      </c>
      <c r="DR120" s="927"/>
      <c r="DS120" s="927"/>
      <c r="DT120" s="927"/>
      <c r="DU120" s="927"/>
      <c r="DV120" s="928">
        <v>91.4</v>
      </c>
      <c r="DW120" s="928"/>
      <c r="DX120" s="928"/>
      <c r="DY120" s="928"/>
      <c r="DZ120" s="929"/>
    </row>
    <row r="121" spans="1:130" s="247" customFormat="1" ht="26.25" customHeight="1">
      <c r="A121" s="902"/>
      <c r="B121" s="903"/>
      <c r="C121" s="948" t="s">
        <v>476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396</v>
      </c>
      <c r="AB121" s="862"/>
      <c r="AC121" s="862"/>
      <c r="AD121" s="862"/>
      <c r="AE121" s="863"/>
      <c r="AF121" s="864" t="s">
        <v>396</v>
      </c>
      <c r="AG121" s="862"/>
      <c r="AH121" s="862"/>
      <c r="AI121" s="862"/>
      <c r="AJ121" s="863"/>
      <c r="AK121" s="864" t="s">
        <v>138</v>
      </c>
      <c r="AL121" s="862"/>
      <c r="AM121" s="862"/>
      <c r="AN121" s="862"/>
      <c r="AO121" s="863"/>
      <c r="AP121" s="909" t="s">
        <v>396</v>
      </c>
      <c r="AQ121" s="910"/>
      <c r="AR121" s="910"/>
      <c r="AS121" s="910"/>
      <c r="AT121" s="911"/>
      <c r="AU121" s="971"/>
      <c r="AV121" s="972"/>
      <c r="AW121" s="972"/>
      <c r="AX121" s="972"/>
      <c r="AY121" s="973"/>
      <c r="AZ121" s="897" t="s">
        <v>477</v>
      </c>
      <c r="BA121" s="832"/>
      <c r="BB121" s="832"/>
      <c r="BC121" s="832"/>
      <c r="BD121" s="832"/>
      <c r="BE121" s="832"/>
      <c r="BF121" s="832"/>
      <c r="BG121" s="832"/>
      <c r="BH121" s="832"/>
      <c r="BI121" s="832"/>
      <c r="BJ121" s="832"/>
      <c r="BK121" s="832"/>
      <c r="BL121" s="832"/>
      <c r="BM121" s="832"/>
      <c r="BN121" s="832"/>
      <c r="BO121" s="832"/>
      <c r="BP121" s="833"/>
      <c r="BQ121" s="898">
        <v>957735</v>
      </c>
      <c r="BR121" s="899"/>
      <c r="BS121" s="899"/>
      <c r="BT121" s="899"/>
      <c r="BU121" s="899"/>
      <c r="BV121" s="899">
        <v>844858</v>
      </c>
      <c r="BW121" s="899"/>
      <c r="BX121" s="899"/>
      <c r="BY121" s="899"/>
      <c r="BZ121" s="899"/>
      <c r="CA121" s="899">
        <v>879608</v>
      </c>
      <c r="CB121" s="899"/>
      <c r="CC121" s="899"/>
      <c r="CD121" s="899"/>
      <c r="CE121" s="899"/>
      <c r="CF121" s="960">
        <v>22.9</v>
      </c>
      <c r="CG121" s="961"/>
      <c r="CH121" s="961"/>
      <c r="CI121" s="961"/>
      <c r="CJ121" s="961"/>
      <c r="CK121" s="954"/>
      <c r="CL121" s="940"/>
      <c r="CM121" s="940"/>
      <c r="CN121" s="940"/>
      <c r="CO121" s="941"/>
      <c r="CP121" s="920" t="s">
        <v>414</v>
      </c>
      <c r="CQ121" s="921"/>
      <c r="CR121" s="921"/>
      <c r="CS121" s="921"/>
      <c r="CT121" s="921"/>
      <c r="CU121" s="921"/>
      <c r="CV121" s="921"/>
      <c r="CW121" s="921"/>
      <c r="CX121" s="921"/>
      <c r="CY121" s="921"/>
      <c r="CZ121" s="921"/>
      <c r="DA121" s="921"/>
      <c r="DB121" s="921"/>
      <c r="DC121" s="921"/>
      <c r="DD121" s="921"/>
      <c r="DE121" s="921"/>
      <c r="DF121" s="922"/>
      <c r="DG121" s="898" t="s">
        <v>396</v>
      </c>
      <c r="DH121" s="899"/>
      <c r="DI121" s="899"/>
      <c r="DJ121" s="899"/>
      <c r="DK121" s="899"/>
      <c r="DL121" s="899" t="s">
        <v>138</v>
      </c>
      <c r="DM121" s="899"/>
      <c r="DN121" s="899"/>
      <c r="DO121" s="899"/>
      <c r="DP121" s="899"/>
      <c r="DQ121" s="899" t="s">
        <v>396</v>
      </c>
      <c r="DR121" s="899"/>
      <c r="DS121" s="899"/>
      <c r="DT121" s="899"/>
      <c r="DU121" s="899"/>
      <c r="DV121" s="876" t="s">
        <v>138</v>
      </c>
      <c r="DW121" s="876"/>
      <c r="DX121" s="876"/>
      <c r="DY121" s="876"/>
      <c r="DZ121" s="877"/>
    </row>
    <row r="122" spans="1:130" s="247" customFormat="1" ht="26.25" customHeight="1">
      <c r="A122" s="902"/>
      <c r="B122" s="903"/>
      <c r="C122" s="906" t="s">
        <v>458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396</v>
      </c>
      <c r="AB122" s="862"/>
      <c r="AC122" s="862"/>
      <c r="AD122" s="862"/>
      <c r="AE122" s="863"/>
      <c r="AF122" s="864" t="s">
        <v>138</v>
      </c>
      <c r="AG122" s="862"/>
      <c r="AH122" s="862"/>
      <c r="AI122" s="862"/>
      <c r="AJ122" s="863"/>
      <c r="AK122" s="864" t="s">
        <v>396</v>
      </c>
      <c r="AL122" s="862"/>
      <c r="AM122" s="862"/>
      <c r="AN122" s="862"/>
      <c r="AO122" s="863"/>
      <c r="AP122" s="909" t="s">
        <v>396</v>
      </c>
      <c r="AQ122" s="910"/>
      <c r="AR122" s="910"/>
      <c r="AS122" s="910"/>
      <c r="AT122" s="911"/>
      <c r="AU122" s="971"/>
      <c r="AV122" s="972"/>
      <c r="AW122" s="972"/>
      <c r="AX122" s="972"/>
      <c r="AY122" s="973"/>
      <c r="AZ122" s="964" t="s">
        <v>478</v>
      </c>
      <c r="BA122" s="965"/>
      <c r="BB122" s="965"/>
      <c r="BC122" s="965"/>
      <c r="BD122" s="965"/>
      <c r="BE122" s="965"/>
      <c r="BF122" s="965"/>
      <c r="BG122" s="965"/>
      <c r="BH122" s="965"/>
      <c r="BI122" s="965"/>
      <c r="BJ122" s="965"/>
      <c r="BK122" s="965"/>
      <c r="BL122" s="965"/>
      <c r="BM122" s="965"/>
      <c r="BN122" s="965"/>
      <c r="BO122" s="965"/>
      <c r="BP122" s="966"/>
      <c r="BQ122" s="967">
        <v>8158454</v>
      </c>
      <c r="BR122" s="930"/>
      <c r="BS122" s="930"/>
      <c r="BT122" s="930"/>
      <c r="BU122" s="930"/>
      <c r="BV122" s="930">
        <v>8037182</v>
      </c>
      <c r="BW122" s="930"/>
      <c r="BX122" s="930"/>
      <c r="BY122" s="930"/>
      <c r="BZ122" s="930"/>
      <c r="CA122" s="930">
        <v>8094056</v>
      </c>
      <c r="CB122" s="930"/>
      <c r="CC122" s="930"/>
      <c r="CD122" s="930"/>
      <c r="CE122" s="930"/>
      <c r="CF122" s="931">
        <v>210.3</v>
      </c>
      <c r="CG122" s="932"/>
      <c r="CH122" s="932"/>
      <c r="CI122" s="932"/>
      <c r="CJ122" s="932"/>
      <c r="CK122" s="954"/>
      <c r="CL122" s="940"/>
      <c r="CM122" s="940"/>
      <c r="CN122" s="940"/>
      <c r="CO122" s="941"/>
      <c r="CP122" s="920"/>
      <c r="CQ122" s="921"/>
      <c r="CR122" s="921"/>
      <c r="CS122" s="921"/>
      <c r="CT122" s="921"/>
      <c r="CU122" s="921"/>
      <c r="CV122" s="921"/>
      <c r="CW122" s="921"/>
      <c r="CX122" s="921"/>
      <c r="CY122" s="921"/>
      <c r="CZ122" s="921"/>
      <c r="DA122" s="921"/>
      <c r="DB122" s="921"/>
      <c r="DC122" s="921"/>
      <c r="DD122" s="921"/>
      <c r="DE122" s="921"/>
      <c r="DF122" s="922"/>
      <c r="DG122" s="898"/>
      <c r="DH122" s="899"/>
      <c r="DI122" s="899"/>
      <c r="DJ122" s="899"/>
      <c r="DK122" s="899"/>
      <c r="DL122" s="899"/>
      <c r="DM122" s="899"/>
      <c r="DN122" s="899"/>
      <c r="DO122" s="899"/>
      <c r="DP122" s="899"/>
      <c r="DQ122" s="899"/>
      <c r="DR122" s="899"/>
      <c r="DS122" s="899"/>
      <c r="DT122" s="899"/>
      <c r="DU122" s="899"/>
      <c r="DV122" s="876"/>
      <c r="DW122" s="876"/>
      <c r="DX122" s="876"/>
      <c r="DY122" s="876"/>
      <c r="DZ122" s="877"/>
    </row>
    <row r="123" spans="1:130" s="247" customFormat="1" ht="26.25" customHeight="1">
      <c r="A123" s="902"/>
      <c r="B123" s="903"/>
      <c r="C123" s="906" t="s">
        <v>464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396</v>
      </c>
      <c r="AB123" s="862"/>
      <c r="AC123" s="862"/>
      <c r="AD123" s="862"/>
      <c r="AE123" s="863"/>
      <c r="AF123" s="864" t="s">
        <v>396</v>
      </c>
      <c r="AG123" s="862"/>
      <c r="AH123" s="862"/>
      <c r="AI123" s="862"/>
      <c r="AJ123" s="863"/>
      <c r="AK123" s="864" t="s">
        <v>396</v>
      </c>
      <c r="AL123" s="862"/>
      <c r="AM123" s="862"/>
      <c r="AN123" s="862"/>
      <c r="AO123" s="863"/>
      <c r="AP123" s="909" t="s">
        <v>138</v>
      </c>
      <c r="AQ123" s="910"/>
      <c r="AR123" s="910"/>
      <c r="AS123" s="910"/>
      <c r="AT123" s="911"/>
      <c r="AU123" s="974"/>
      <c r="AV123" s="975"/>
      <c r="AW123" s="975"/>
      <c r="AX123" s="975"/>
      <c r="AY123" s="975"/>
      <c r="AZ123" s="278" t="s">
        <v>192</v>
      </c>
      <c r="BA123" s="278"/>
      <c r="BB123" s="278"/>
      <c r="BC123" s="278"/>
      <c r="BD123" s="278"/>
      <c r="BE123" s="278"/>
      <c r="BF123" s="278"/>
      <c r="BG123" s="278"/>
      <c r="BH123" s="278"/>
      <c r="BI123" s="278"/>
      <c r="BJ123" s="278"/>
      <c r="BK123" s="278"/>
      <c r="BL123" s="278"/>
      <c r="BM123" s="278"/>
      <c r="BN123" s="278"/>
      <c r="BO123" s="962" t="s">
        <v>479</v>
      </c>
      <c r="BP123" s="963"/>
      <c r="BQ123" s="917">
        <v>16083781</v>
      </c>
      <c r="BR123" s="918"/>
      <c r="BS123" s="918"/>
      <c r="BT123" s="918"/>
      <c r="BU123" s="918"/>
      <c r="BV123" s="918">
        <v>15756786</v>
      </c>
      <c r="BW123" s="918"/>
      <c r="BX123" s="918"/>
      <c r="BY123" s="918"/>
      <c r="BZ123" s="918"/>
      <c r="CA123" s="918">
        <v>15860347</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c r="A124" s="902"/>
      <c r="B124" s="903"/>
      <c r="C124" s="906" t="s">
        <v>467</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396</v>
      </c>
      <c r="AB124" s="862"/>
      <c r="AC124" s="862"/>
      <c r="AD124" s="862"/>
      <c r="AE124" s="863"/>
      <c r="AF124" s="864" t="s">
        <v>138</v>
      </c>
      <c r="AG124" s="862"/>
      <c r="AH124" s="862"/>
      <c r="AI124" s="862"/>
      <c r="AJ124" s="863"/>
      <c r="AK124" s="864" t="s">
        <v>396</v>
      </c>
      <c r="AL124" s="862"/>
      <c r="AM124" s="862"/>
      <c r="AN124" s="862"/>
      <c r="AO124" s="863"/>
      <c r="AP124" s="909" t="s">
        <v>138</v>
      </c>
      <c r="AQ124" s="910"/>
      <c r="AR124" s="910"/>
      <c r="AS124" s="910"/>
      <c r="AT124" s="911"/>
      <c r="AU124" s="912" t="s">
        <v>480</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396</v>
      </c>
      <c r="BR124" s="916"/>
      <c r="BS124" s="916"/>
      <c r="BT124" s="916"/>
      <c r="BU124" s="916"/>
      <c r="BV124" s="916" t="s">
        <v>138</v>
      </c>
      <c r="BW124" s="916"/>
      <c r="BX124" s="916"/>
      <c r="BY124" s="916"/>
      <c r="BZ124" s="916"/>
      <c r="CA124" s="916" t="s">
        <v>396</v>
      </c>
      <c r="CB124" s="916"/>
      <c r="CC124" s="916"/>
      <c r="CD124" s="916"/>
      <c r="CE124" s="916"/>
      <c r="CF124" s="806"/>
      <c r="CG124" s="807"/>
      <c r="CH124" s="807"/>
      <c r="CI124" s="807"/>
      <c r="CJ124" s="947"/>
      <c r="CK124" s="955"/>
      <c r="CL124" s="955"/>
      <c r="CM124" s="955"/>
      <c r="CN124" s="955"/>
      <c r="CO124" s="956"/>
      <c r="CP124" s="920" t="s">
        <v>481</v>
      </c>
      <c r="CQ124" s="921"/>
      <c r="CR124" s="921"/>
      <c r="CS124" s="921"/>
      <c r="CT124" s="921"/>
      <c r="CU124" s="921"/>
      <c r="CV124" s="921"/>
      <c r="CW124" s="921"/>
      <c r="CX124" s="921"/>
      <c r="CY124" s="921"/>
      <c r="CZ124" s="921"/>
      <c r="DA124" s="921"/>
      <c r="DB124" s="921"/>
      <c r="DC124" s="921"/>
      <c r="DD124" s="921"/>
      <c r="DE124" s="921"/>
      <c r="DF124" s="922"/>
      <c r="DG124" s="844" t="s">
        <v>138</v>
      </c>
      <c r="DH124" s="845"/>
      <c r="DI124" s="845"/>
      <c r="DJ124" s="845"/>
      <c r="DK124" s="846"/>
      <c r="DL124" s="847" t="s">
        <v>138</v>
      </c>
      <c r="DM124" s="845"/>
      <c r="DN124" s="845"/>
      <c r="DO124" s="845"/>
      <c r="DP124" s="846"/>
      <c r="DQ124" s="847" t="s">
        <v>138</v>
      </c>
      <c r="DR124" s="845"/>
      <c r="DS124" s="845"/>
      <c r="DT124" s="845"/>
      <c r="DU124" s="846"/>
      <c r="DV124" s="933" t="s">
        <v>396</v>
      </c>
      <c r="DW124" s="934"/>
      <c r="DX124" s="934"/>
      <c r="DY124" s="934"/>
      <c r="DZ124" s="935"/>
    </row>
    <row r="125" spans="1:130" s="247" customFormat="1" ht="26.25" customHeight="1">
      <c r="A125" s="902"/>
      <c r="B125" s="903"/>
      <c r="C125" s="906" t="s">
        <v>469</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138</v>
      </c>
      <c r="AB125" s="862"/>
      <c r="AC125" s="862"/>
      <c r="AD125" s="862"/>
      <c r="AE125" s="863"/>
      <c r="AF125" s="864" t="s">
        <v>138</v>
      </c>
      <c r="AG125" s="862"/>
      <c r="AH125" s="862"/>
      <c r="AI125" s="862"/>
      <c r="AJ125" s="863"/>
      <c r="AK125" s="864" t="s">
        <v>138</v>
      </c>
      <c r="AL125" s="862"/>
      <c r="AM125" s="862"/>
      <c r="AN125" s="862"/>
      <c r="AO125" s="863"/>
      <c r="AP125" s="909" t="s">
        <v>138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482</v>
      </c>
      <c r="CL125" s="937"/>
      <c r="CM125" s="937"/>
      <c r="CN125" s="937"/>
      <c r="CO125" s="938"/>
      <c r="CP125" s="945" t="s">
        <v>483</v>
      </c>
      <c r="CQ125" s="890"/>
      <c r="CR125" s="890"/>
      <c r="CS125" s="890"/>
      <c r="CT125" s="890"/>
      <c r="CU125" s="890"/>
      <c r="CV125" s="890"/>
      <c r="CW125" s="890"/>
      <c r="CX125" s="890"/>
      <c r="CY125" s="890"/>
      <c r="CZ125" s="890"/>
      <c r="DA125" s="890"/>
      <c r="DB125" s="890"/>
      <c r="DC125" s="890"/>
      <c r="DD125" s="890"/>
      <c r="DE125" s="890"/>
      <c r="DF125" s="891"/>
      <c r="DG125" s="946" t="s">
        <v>138</v>
      </c>
      <c r="DH125" s="927"/>
      <c r="DI125" s="927"/>
      <c r="DJ125" s="927"/>
      <c r="DK125" s="927"/>
      <c r="DL125" s="927" t="s">
        <v>138</v>
      </c>
      <c r="DM125" s="927"/>
      <c r="DN125" s="927"/>
      <c r="DO125" s="927"/>
      <c r="DP125" s="927"/>
      <c r="DQ125" s="927" t="s">
        <v>138</v>
      </c>
      <c r="DR125" s="927"/>
      <c r="DS125" s="927"/>
      <c r="DT125" s="927"/>
      <c r="DU125" s="927"/>
      <c r="DV125" s="928" t="s">
        <v>138</v>
      </c>
      <c r="DW125" s="928"/>
      <c r="DX125" s="928"/>
      <c r="DY125" s="928"/>
      <c r="DZ125" s="929"/>
    </row>
    <row r="126" spans="1:130" s="247" customFormat="1" ht="26.25" customHeight="1" thickBot="1">
      <c r="A126" s="902"/>
      <c r="B126" s="903"/>
      <c r="C126" s="906" t="s">
        <v>471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138</v>
      </c>
      <c r="AB126" s="862"/>
      <c r="AC126" s="862"/>
      <c r="AD126" s="862"/>
      <c r="AE126" s="863"/>
      <c r="AF126" s="864" t="s">
        <v>138</v>
      </c>
      <c r="AG126" s="862"/>
      <c r="AH126" s="862"/>
      <c r="AI126" s="862"/>
      <c r="AJ126" s="863"/>
      <c r="AK126" s="864" t="s">
        <v>138</v>
      </c>
      <c r="AL126" s="862"/>
      <c r="AM126" s="862"/>
      <c r="AN126" s="862"/>
      <c r="AO126" s="863"/>
      <c r="AP126" s="909" t="s">
        <v>138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484</v>
      </c>
      <c r="CQ126" s="832"/>
      <c r="CR126" s="832"/>
      <c r="CS126" s="832"/>
      <c r="CT126" s="832"/>
      <c r="CU126" s="832"/>
      <c r="CV126" s="832"/>
      <c r="CW126" s="832"/>
      <c r="CX126" s="832"/>
      <c r="CY126" s="832"/>
      <c r="CZ126" s="832"/>
      <c r="DA126" s="832"/>
      <c r="DB126" s="832"/>
      <c r="DC126" s="832"/>
      <c r="DD126" s="832"/>
      <c r="DE126" s="832"/>
      <c r="DF126" s="833"/>
      <c r="DG126" s="898" t="s">
        <v>138</v>
      </c>
      <c r="DH126" s="899"/>
      <c r="DI126" s="899"/>
      <c r="DJ126" s="899"/>
      <c r="DK126" s="899"/>
      <c r="DL126" s="899" t="s">
        <v>396</v>
      </c>
      <c r="DM126" s="899"/>
      <c r="DN126" s="899"/>
      <c r="DO126" s="899"/>
      <c r="DP126" s="899"/>
      <c r="DQ126" s="899" t="s">
        <v>138</v>
      </c>
      <c r="DR126" s="899"/>
      <c r="DS126" s="899"/>
      <c r="DT126" s="899"/>
      <c r="DU126" s="899"/>
      <c r="DV126" s="876" t="s">
        <v>138</v>
      </c>
      <c r="DW126" s="876"/>
      <c r="DX126" s="876"/>
      <c r="DY126" s="876"/>
      <c r="DZ126" s="877"/>
    </row>
    <row r="127" spans="1:130" s="247" customFormat="1" ht="26.25" customHeight="1">
      <c r="A127" s="904"/>
      <c r="B127" s="905"/>
      <c r="C127" s="923" t="s">
        <v>485</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138</v>
      </c>
      <c r="AB127" s="862"/>
      <c r="AC127" s="862"/>
      <c r="AD127" s="862"/>
      <c r="AE127" s="863"/>
      <c r="AF127" s="864" t="s">
        <v>396</v>
      </c>
      <c r="AG127" s="862"/>
      <c r="AH127" s="862"/>
      <c r="AI127" s="862"/>
      <c r="AJ127" s="863"/>
      <c r="AK127" s="864" t="s">
        <v>138</v>
      </c>
      <c r="AL127" s="862"/>
      <c r="AM127" s="862"/>
      <c r="AN127" s="862"/>
      <c r="AO127" s="863"/>
      <c r="AP127" s="909" t="s">
        <v>138</v>
      </c>
      <c r="AQ127" s="910"/>
      <c r="AR127" s="910"/>
      <c r="AS127" s="910"/>
      <c r="AT127" s="911"/>
      <c r="AU127" s="283"/>
      <c r="AV127" s="283"/>
      <c r="AW127" s="283"/>
      <c r="AX127" s="926" t="s">
        <v>486</v>
      </c>
      <c r="AY127" s="894"/>
      <c r="AZ127" s="894"/>
      <c r="BA127" s="894"/>
      <c r="BB127" s="894"/>
      <c r="BC127" s="894"/>
      <c r="BD127" s="894"/>
      <c r="BE127" s="895"/>
      <c r="BF127" s="893" t="s">
        <v>487</v>
      </c>
      <c r="BG127" s="894"/>
      <c r="BH127" s="894"/>
      <c r="BI127" s="894"/>
      <c r="BJ127" s="894"/>
      <c r="BK127" s="894"/>
      <c r="BL127" s="895"/>
      <c r="BM127" s="893" t="s">
        <v>488</v>
      </c>
      <c r="BN127" s="894"/>
      <c r="BO127" s="894"/>
      <c r="BP127" s="894"/>
      <c r="BQ127" s="894"/>
      <c r="BR127" s="894"/>
      <c r="BS127" s="895"/>
      <c r="BT127" s="893" t="s">
        <v>489</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490</v>
      </c>
      <c r="CQ127" s="832"/>
      <c r="CR127" s="832"/>
      <c r="CS127" s="832"/>
      <c r="CT127" s="832"/>
      <c r="CU127" s="832"/>
      <c r="CV127" s="832"/>
      <c r="CW127" s="832"/>
      <c r="CX127" s="832"/>
      <c r="CY127" s="832"/>
      <c r="CZ127" s="832"/>
      <c r="DA127" s="832"/>
      <c r="DB127" s="832"/>
      <c r="DC127" s="832"/>
      <c r="DD127" s="832"/>
      <c r="DE127" s="832"/>
      <c r="DF127" s="833"/>
      <c r="DG127" s="898" t="s">
        <v>138</v>
      </c>
      <c r="DH127" s="899"/>
      <c r="DI127" s="899"/>
      <c r="DJ127" s="899"/>
      <c r="DK127" s="899"/>
      <c r="DL127" s="899" t="s">
        <v>138</v>
      </c>
      <c r="DM127" s="899"/>
      <c r="DN127" s="899"/>
      <c r="DO127" s="899"/>
      <c r="DP127" s="899"/>
      <c r="DQ127" s="899">
        <v>544247</v>
      </c>
      <c r="DR127" s="899"/>
      <c r="DS127" s="899"/>
      <c r="DT127" s="899"/>
      <c r="DU127" s="899"/>
      <c r="DV127" s="876">
        <v>14.1</v>
      </c>
      <c r="DW127" s="876"/>
      <c r="DX127" s="876"/>
      <c r="DY127" s="876"/>
      <c r="DZ127" s="877"/>
    </row>
    <row r="128" spans="1:130" s="247" customFormat="1" ht="26.25" customHeight="1" thickBot="1">
      <c r="A128" s="878" t="s">
        <v>491</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492</v>
      </c>
      <c r="X128" s="880"/>
      <c r="Y128" s="880"/>
      <c r="Z128" s="881"/>
      <c r="AA128" s="882">
        <v>163279</v>
      </c>
      <c r="AB128" s="883"/>
      <c r="AC128" s="883"/>
      <c r="AD128" s="883"/>
      <c r="AE128" s="884"/>
      <c r="AF128" s="885">
        <v>160216</v>
      </c>
      <c r="AG128" s="883"/>
      <c r="AH128" s="883"/>
      <c r="AI128" s="883"/>
      <c r="AJ128" s="884"/>
      <c r="AK128" s="885">
        <v>127797</v>
      </c>
      <c r="AL128" s="883"/>
      <c r="AM128" s="883"/>
      <c r="AN128" s="883"/>
      <c r="AO128" s="884"/>
      <c r="AP128" s="886"/>
      <c r="AQ128" s="887"/>
      <c r="AR128" s="887"/>
      <c r="AS128" s="887"/>
      <c r="AT128" s="888"/>
      <c r="AU128" s="283"/>
      <c r="AV128" s="283"/>
      <c r="AW128" s="283"/>
      <c r="AX128" s="889" t="s">
        <v>493</v>
      </c>
      <c r="AY128" s="890"/>
      <c r="AZ128" s="890"/>
      <c r="BA128" s="890"/>
      <c r="BB128" s="890"/>
      <c r="BC128" s="890"/>
      <c r="BD128" s="890"/>
      <c r="BE128" s="891"/>
      <c r="BF128" s="868" t="s">
        <v>138</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494</v>
      </c>
      <c r="CQ128" s="810"/>
      <c r="CR128" s="810"/>
      <c r="CS128" s="810"/>
      <c r="CT128" s="810"/>
      <c r="CU128" s="810"/>
      <c r="CV128" s="810"/>
      <c r="CW128" s="810"/>
      <c r="CX128" s="810"/>
      <c r="CY128" s="810"/>
      <c r="CZ128" s="810"/>
      <c r="DA128" s="810"/>
      <c r="DB128" s="810"/>
      <c r="DC128" s="810"/>
      <c r="DD128" s="810"/>
      <c r="DE128" s="810"/>
      <c r="DF128" s="811"/>
      <c r="DG128" s="872" t="s">
        <v>396</v>
      </c>
      <c r="DH128" s="873"/>
      <c r="DI128" s="873"/>
      <c r="DJ128" s="873"/>
      <c r="DK128" s="873"/>
      <c r="DL128" s="873" t="s">
        <v>138</v>
      </c>
      <c r="DM128" s="873"/>
      <c r="DN128" s="873"/>
      <c r="DO128" s="873"/>
      <c r="DP128" s="873"/>
      <c r="DQ128" s="873" t="s">
        <v>138</v>
      </c>
      <c r="DR128" s="873"/>
      <c r="DS128" s="873"/>
      <c r="DT128" s="873"/>
      <c r="DU128" s="873"/>
      <c r="DV128" s="874" t="s">
        <v>396</v>
      </c>
      <c r="DW128" s="874"/>
      <c r="DX128" s="874"/>
      <c r="DY128" s="874"/>
      <c r="DZ128" s="875"/>
    </row>
    <row r="129" spans="1:131" s="247" customFormat="1" ht="26.25" customHeight="1">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495</v>
      </c>
      <c r="X129" s="859"/>
      <c r="Y129" s="859"/>
      <c r="Z129" s="860"/>
      <c r="AA129" s="861">
        <v>4482600</v>
      </c>
      <c r="AB129" s="862"/>
      <c r="AC129" s="862"/>
      <c r="AD129" s="862"/>
      <c r="AE129" s="863"/>
      <c r="AF129" s="864">
        <v>4650478</v>
      </c>
      <c r="AG129" s="862"/>
      <c r="AH129" s="862"/>
      <c r="AI129" s="862"/>
      <c r="AJ129" s="863"/>
      <c r="AK129" s="864">
        <v>4605074</v>
      </c>
      <c r="AL129" s="862"/>
      <c r="AM129" s="862"/>
      <c r="AN129" s="862"/>
      <c r="AO129" s="863"/>
      <c r="AP129" s="865"/>
      <c r="AQ129" s="866"/>
      <c r="AR129" s="866"/>
      <c r="AS129" s="866"/>
      <c r="AT129" s="867"/>
      <c r="AU129" s="285"/>
      <c r="AV129" s="285"/>
      <c r="AW129" s="285"/>
      <c r="AX129" s="831" t="s">
        <v>496</v>
      </c>
      <c r="AY129" s="832"/>
      <c r="AZ129" s="832"/>
      <c r="BA129" s="832"/>
      <c r="BB129" s="832"/>
      <c r="BC129" s="832"/>
      <c r="BD129" s="832"/>
      <c r="BE129" s="833"/>
      <c r="BF129" s="851" t="s">
        <v>138</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497</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498</v>
      </c>
      <c r="X130" s="859"/>
      <c r="Y130" s="859"/>
      <c r="Z130" s="860"/>
      <c r="AA130" s="861">
        <v>619164</v>
      </c>
      <c r="AB130" s="862"/>
      <c r="AC130" s="862"/>
      <c r="AD130" s="862"/>
      <c r="AE130" s="863"/>
      <c r="AF130" s="864">
        <v>782639</v>
      </c>
      <c r="AG130" s="862"/>
      <c r="AH130" s="862"/>
      <c r="AI130" s="862"/>
      <c r="AJ130" s="863"/>
      <c r="AK130" s="864">
        <v>756918</v>
      </c>
      <c r="AL130" s="862"/>
      <c r="AM130" s="862"/>
      <c r="AN130" s="862"/>
      <c r="AO130" s="863"/>
      <c r="AP130" s="865"/>
      <c r="AQ130" s="866"/>
      <c r="AR130" s="866"/>
      <c r="AS130" s="866"/>
      <c r="AT130" s="867"/>
      <c r="AU130" s="285"/>
      <c r="AV130" s="285"/>
      <c r="AW130" s="285"/>
      <c r="AX130" s="831" t="s">
        <v>499</v>
      </c>
      <c r="AY130" s="832"/>
      <c r="AZ130" s="832"/>
      <c r="BA130" s="832"/>
      <c r="BB130" s="832"/>
      <c r="BC130" s="832"/>
      <c r="BD130" s="832"/>
      <c r="BE130" s="833"/>
      <c r="BF130" s="834">
        <v>8.6999999999999993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500</v>
      </c>
      <c r="X131" s="842"/>
      <c r="Y131" s="842"/>
      <c r="Z131" s="843"/>
      <c r="AA131" s="844">
        <v>3863436</v>
      </c>
      <c r="AB131" s="845"/>
      <c r="AC131" s="845"/>
      <c r="AD131" s="845"/>
      <c r="AE131" s="846"/>
      <c r="AF131" s="847">
        <v>3867839</v>
      </c>
      <c r="AG131" s="845"/>
      <c r="AH131" s="845"/>
      <c r="AI131" s="845"/>
      <c r="AJ131" s="846"/>
      <c r="AK131" s="847">
        <v>3848156</v>
      </c>
      <c r="AL131" s="845"/>
      <c r="AM131" s="845"/>
      <c r="AN131" s="845"/>
      <c r="AO131" s="846"/>
      <c r="AP131" s="848"/>
      <c r="AQ131" s="849"/>
      <c r="AR131" s="849"/>
      <c r="AS131" s="849"/>
      <c r="AT131" s="850"/>
      <c r="AU131" s="285"/>
      <c r="AV131" s="285"/>
      <c r="AW131" s="285"/>
      <c r="AX131" s="809" t="s">
        <v>501</v>
      </c>
      <c r="AY131" s="810"/>
      <c r="AZ131" s="810"/>
      <c r="BA131" s="810"/>
      <c r="BB131" s="810"/>
      <c r="BC131" s="810"/>
      <c r="BD131" s="810"/>
      <c r="BE131" s="811"/>
      <c r="BF131" s="812" t="s">
        <v>138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502</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503</v>
      </c>
      <c r="W132" s="822"/>
      <c r="X132" s="822"/>
      <c r="Y132" s="822"/>
      <c r="Z132" s="823"/>
      <c r="AA132" s="824">
        <v>8.7422180669999996</v>
      </c>
      <c r="AB132" s="825"/>
      <c r="AC132" s="825"/>
      <c r="AD132" s="825"/>
      <c r="AE132" s="826"/>
      <c r="AF132" s="827">
        <v>8.7700909990000007</v>
      </c>
      <c r="AG132" s="825"/>
      <c r="AH132" s="825"/>
      <c r="AI132" s="825"/>
      <c r="AJ132" s="826"/>
      <c r="AK132" s="827">
        <v>8.8659607349999998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504</v>
      </c>
      <c r="W133" s="801"/>
      <c r="X133" s="801"/>
      <c r="Y133" s="801"/>
      <c r="Z133" s="802"/>
      <c r="AA133" s="803">
        <v>8.5</v>
      </c>
      <c r="AB133" s="804"/>
      <c r="AC133" s="804"/>
      <c r="AD133" s="804"/>
      <c r="AE133" s="805"/>
      <c r="AF133" s="803">
        <v>8.6</v>
      </c>
      <c r="AG133" s="804"/>
      <c r="AH133" s="804"/>
      <c r="AI133" s="804"/>
      <c r="AJ133" s="805"/>
      <c r="AK133" s="803">
        <v>8.6999999999999993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1jDc2mvJy3xXUW3BZAKhhPb2QUK5FfqbfGiylefGEAcoAgRSNBC6BAZ6K3dc2eWhFePrFtyTKIe0qxfBmbvpIA==" saltValue="nHnexNyfQD3FE0ZY59rHC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505</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Q0whG2HkLWNuGGfekwLptkVlYToPkBtv3/xhICWIfWQ7S9i8pjyEdjAgj5ftGlEkUJpcEG+PKaG96sW/RZ/6Wg==" saltValue="A5eRc0gNoB/tXfg5LE0pb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GqBwP00h1z5PWrudHX71YGWgBvqNyrSKo9xUVCfmGNsAel20zfdpALi9KpSo9MmFNpixn3EWSiUu8f57SKvSsQ==" saltValue="YBP8/gVKLGJG5IAbH+bPN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508</v>
      </c>
      <c r="AP7" s="304"/>
      <c r="AQ7" s="305" t="s">
        <v>509</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510</v>
      </c>
      <c r="AQ8" s="311" t="s">
        <v>511</v>
      </c>
      <c r="AR8" s="312" t="s">
        <v>512</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513</v>
      </c>
      <c r="AL9" s="1231"/>
      <c r="AM9" s="1231"/>
      <c r="AN9" s="1232"/>
      <c r="AO9" s="313">
        <v>1113072</v>
      </c>
      <c r="AP9" s="313">
        <v>70212</v>
      </c>
      <c r="AQ9" s="314">
        <v>81607</v>
      </c>
      <c r="AR9" s="315">
        <v>-14</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514</v>
      </c>
      <c r="AL10" s="1231"/>
      <c r="AM10" s="1231"/>
      <c r="AN10" s="1232"/>
      <c r="AO10" s="316">
        <v>109127</v>
      </c>
      <c r="AP10" s="316">
        <v>6884</v>
      </c>
      <c r="AQ10" s="317">
        <v>8429</v>
      </c>
      <c r="AR10" s="318">
        <v>-18.3</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515</v>
      </c>
      <c r="AL11" s="1231"/>
      <c r="AM11" s="1231"/>
      <c r="AN11" s="1232"/>
      <c r="AO11" s="316">
        <v>198194</v>
      </c>
      <c r="AP11" s="316">
        <v>12502</v>
      </c>
      <c r="AQ11" s="317">
        <v>12564</v>
      </c>
      <c r="AR11" s="318">
        <v>-0.5</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516</v>
      </c>
      <c r="AL12" s="1231"/>
      <c r="AM12" s="1231"/>
      <c r="AN12" s="1232"/>
      <c r="AO12" s="316" t="s">
        <v>517</v>
      </c>
      <c r="AP12" s="316" t="s">
        <v>517</v>
      </c>
      <c r="AQ12" s="317">
        <v>603</v>
      </c>
      <c r="AR12" s="318" t="s">
        <v>517</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518</v>
      </c>
      <c r="AL13" s="1231"/>
      <c r="AM13" s="1231"/>
      <c r="AN13" s="1232"/>
      <c r="AO13" s="316" t="s">
        <v>517</v>
      </c>
      <c r="AP13" s="316" t="s">
        <v>517</v>
      </c>
      <c r="AQ13" s="317">
        <v>5</v>
      </c>
      <c r="AR13" s="318" t="s">
        <v>517</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519</v>
      </c>
      <c r="AL14" s="1231"/>
      <c r="AM14" s="1231"/>
      <c r="AN14" s="1232"/>
      <c r="AO14" s="316">
        <v>44051</v>
      </c>
      <c r="AP14" s="316">
        <v>2779</v>
      </c>
      <c r="AQ14" s="317">
        <v>4049</v>
      </c>
      <c r="AR14" s="318">
        <v>-31.4</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520</v>
      </c>
      <c r="AL15" s="1231"/>
      <c r="AM15" s="1231"/>
      <c r="AN15" s="1232"/>
      <c r="AO15" s="316" t="s">
        <v>517</v>
      </c>
      <c r="AP15" s="316" t="s">
        <v>517</v>
      </c>
      <c r="AQ15" s="317">
        <v>2220</v>
      </c>
      <c r="AR15" s="318" t="s">
        <v>517</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521</v>
      </c>
      <c r="AL16" s="1234"/>
      <c r="AM16" s="1234"/>
      <c r="AN16" s="1235"/>
      <c r="AO16" s="316">
        <v>-139720</v>
      </c>
      <c r="AP16" s="316">
        <v>-8813</v>
      </c>
      <c r="AQ16" s="317">
        <v>-7287</v>
      </c>
      <c r="AR16" s="318">
        <v>20.9</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192</v>
      </c>
      <c r="AL17" s="1234"/>
      <c r="AM17" s="1234"/>
      <c r="AN17" s="1235"/>
      <c r="AO17" s="316">
        <v>1324724</v>
      </c>
      <c r="AP17" s="316">
        <v>83563</v>
      </c>
      <c r="AQ17" s="317">
        <v>102189</v>
      </c>
      <c r="AR17" s="318">
        <v>-18.2</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526</v>
      </c>
      <c r="AL21" s="1228"/>
      <c r="AM21" s="1228"/>
      <c r="AN21" s="1229"/>
      <c r="AO21" s="328">
        <v>7.06</v>
      </c>
      <c r="AP21" s="329">
        <v>9.43</v>
      </c>
      <c r="AQ21" s="330">
        <v>-2.37</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527</v>
      </c>
      <c r="AL22" s="1228"/>
      <c r="AM22" s="1228"/>
      <c r="AN22" s="1229"/>
      <c r="AO22" s="333">
        <v>94.6</v>
      </c>
      <c r="AP22" s="334">
        <v>96.9</v>
      </c>
      <c r="AQ22" s="335">
        <v>-2.2999999999999998</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508</v>
      </c>
      <c r="AP30" s="304"/>
      <c r="AQ30" s="305" t="s">
        <v>509</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510</v>
      </c>
      <c r="AQ31" s="311" t="s">
        <v>511</v>
      </c>
      <c r="AR31" s="312" t="s">
        <v>512</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531</v>
      </c>
      <c r="AL32" s="1219"/>
      <c r="AM32" s="1219"/>
      <c r="AN32" s="1220"/>
      <c r="AO32" s="343">
        <v>1076617</v>
      </c>
      <c r="AP32" s="343">
        <v>67913</v>
      </c>
      <c r="AQ32" s="344">
        <v>48351</v>
      </c>
      <c r="AR32" s="345">
        <v>40.5</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532</v>
      </c>
      <c r="AL33" s="1219"/>
      <c r="AM33" s="1219"/>
      <c r="AN33" s="1220"/>
      <c r="AO33" s="343" t="s">
        <v>517</v>
      </c>
      <c r="AP33" s="343" t="s">
        <v>517</v>
      </c>
      <c r="AQ33" s="344" t="s">
        <v>517</v>
      </c>
      <c r="AR33" s="345" t="s">
        <v>517</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533</v>
      </c>
      <c r="AL34" s="1219"/>
      <c r="AM34" s="1219"/>
      <c r="AN34" s="1220"/>
      <c r="AO34" s="343" t="s">
        <v>517</v>
      </c>
      <c r="AP34" s="343" t="s">
        <v>517</v>
      </c>
      <c r="AQ34" s="344">
        <v>3</v>
      </c>
      <c r="AR34" s="345" t="s">
        <v>517</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534</v>
      </c>
      <c r="AL35" s="1219"/>
      <c r="AM35" s="1219"/>
      <c r="AN35" s="1220"/>
      <c r="AO35" s="343">
        <v>144446</v>
      </c>
      <c r="AP35" s="343">
        <v>9112</v>
      </c>
      <c r="AQ35" s="344">
        <v>15327</v>
      </c>
      <c r="AR35" s="345">
        <v>-40.5</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535</v>
      </c>
      <c r="AL36" s="1219"/>
      <c r="AM36" s="1219"/>
      <c r="AN36" s="1220"/>
      <c r="AO36" s="343">
        <v>4762</v>
      </c>
      <c r="AP36" s="343">
        <v>300</v>
      </c>
      <c r="AQ36" s="344">
        <v>3222</v>
      </c>
      <c r="AR36" s="345">
        <v>-90.7</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536</v>
      </c>
      <c r="AL37" s="1219"/>
      <c r="AM37" s="1219"/>
      <c r="AN37" s="1220"/>
      <c r="AO37" s="343" t="s">
        <v>517</v>
      </c>
      <c r="AP37" s="343" t="s">
        <v>517</v>
      </c>
      <c r="AQ37" s="344">
        <v>486</v>
      </c>
      <c r="AR37" s="345" t="s">
        <v>517</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537</v>
      </c>
      <c r="AL38" s="1222"/>
      <c r="AM38" s="1222"/>
      <c r="AN38" s="1223"/>
      <c r="AO38" s="346">
        <v>66</v>
      </c>
      <c r="AP38" s="346">
        <v>4</v>
      </c>
      <c r="AQ38" s="347">
        <v>7</v>
      </c>
      <c r="AR38" s="335">
        <v>-42.9</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538</v>
      </c>
      <c r="AL39" s="1222"/>
      <c r="AM39" s="1222"/>
      <c r="AN39" s="1223"/>
      <c r="AO39" s="343">
        <v>-127797</v>
      </c>
      <c r="AP39" s="343">
        <v>-8061</v>
      </c>
      <c r="AQ39" s="344">
        <v>-3375</v>
      </c>
      <c r="AR39" s="345">
        <v>138.80000000000001</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539</v>
      </c>
      <c r="AL40" s="1219"/>
      <c r="AM40" s="1219"/>
      <c r="AN40" s="1220"/>
      <c r="AO40" s="343">
        <v>-756918</v>
      </c>
      <c r="AP40" s="343">
        <v>-47746</v>
      </c>
      <c r="AQ40" s="344">
        <v>-44517</v>
      </c>
      <c r="AR40" s="345">
        <v>7.3</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304</v>
      </c>
      <c r="AL41" s="1225"/>
      <c r="AM41" s="1225"/>
      <c r="AN41" s="1226"/>
      <c r="AO41" s="343">
        <v>341176</v>
      </c>
      <c r="AP41" s="343">
        <v>21521</v>
      </c>
      <c r="AQ41" s="344">
        <v>19506</v>
      </c>
      <c r="AR41" s="345">
        <v>10.3</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508</v>
      </c>
      <c r="AN49" s="1213" t="s">
        <v>543</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544</v>
      </c>
      <c r="AO50" s="360" t="s">
        <v>545</v>
      </c>
      <c r="AP50" s="361" t="s">
        <v>546</v>
      </c>
      <c r="AQ50" s="362" t="s">
        <v>547</v>
      </c>
      <c r="AR50" s="363" t="s">
        <v>548</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540668</v>
      </c>
      <c r="AN51" s="365">
        <v>32439</v>
      </c>
      <c r="AO51" s="366">
        <v>-84.4</v>
      </c>
      <c r="AP51" s="367">
        <v>69469</v>
      </c>
      <c r="AQ51" s="368">
        <v>-18.5</v>
      </c>
      <c r="AR51" s="369">
        <v>-65.900000000000006</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328104</v>
      </c>
      <c r="AN52" s="373">
        <v>19686</v>
      </c>
      <c r="AO52" s="374">
        <v>-86.5</v>
      </c>
      <c r="AP52" s="375">
        <v>38215</v>
      </c>
      <c r="AQ52" s="376">
        <v>-1.6</v>
      </c>
      <c r="AR52" s="377">
        <v>-84.9</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368786</v>
      </c>
      <c r="AN53" s="365">
        <v>22314</v>
      </c>
      <c r="AO53" s="366">
        <v>-31.2</v>
      </c>
      <c r="AP53" s="367">
        <v>67293</v>
      </c>
      <c r="AQ53" s="368">
        <v>-3.1</v>
      </c>
      <c r="AR53" s="369">
        <v>-28.1</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246045</v>
      </c>
      <c r="AN54" s="373">
        <v>14887</v>
      </c>
      <c r="AO54" s="374">
        <v>-24.4</v>
      </c>
      <c r="AP54" s="375">
        <v>35076</v>
      </c>
      <c r="AQ54" s="376">
        <v>-8.1999999999999993</v>
      </c>
      <c r="AR54" s="377">
        <v>-16.2</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335975</v>
      </c>
      <c r="AN55" s="365">
        <v>20592</v>
      </c>
      <c r="AO55" s="366">
        <v>-7.7</v>
      </c>
      <c r="AP55" s="367">
        <v>67343</v>
      </c>
      <c r="AQ55" s="368">
        <v>0.1</v>
      </c>
      <c r="AR55" s="369">
        <v>-7.8</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177907</v>
      </c>
      <c r="AN56" s="373">
        <v>10904</v>
      </c>
      <c r="AO56" s="374">
        <v>-26.8</v>
      </c>
      <c r="AP56" s="375">
        <v>32865</v>
      </c>
      <c r="AQ56" s="376">
        <v>-6.3</v>
      </c>
      <c r="AR56" s="377">
        <v>-20.5</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415105</v>
      </c>
      <c r="AN57" s="365">
        <v>25818</v>
      </c>
      <c r="AO57" s="366">
        <v>25.4</v>
      </c>
      <c r="AP57" s="367">
        <v>73475</v>
      </c>
      <c r="AQ57" s="368">
        <v>9.1</v>
      </c>
      <c r="AR57" s="369">
        <v>16.3</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274555</v>
      </c>
      <c r="AN58" s="373">
        <v>17076</v>
      </c>
      <c r="AO58" s="374">
        <v>56.6</v>
      </c>
      <c r="AP58" s="375">
        <v>43072</v>
      </c>
      <c r="AQ58" s="376">
        <v>31.1</v>
      </c>
      <c r="AR58" s="377">
        <v>25.5</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762188</v>
      </c>
      <c r="AN59" s="365">
        <v>48078</v>
      </c>
      <c r="AO59" s="366">
        <v>86.2</v>
      </c>
      <c r="AP59" s="367">
        <v>87464</v>
      </c>
      <c r="AQ59" s="368">
        <v>19</v>
      </c>
      <c r="AR59" s="369">
        <v>67.2</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596028</v>
      </c>
      <c r="AN60" s="373">
        <v>37597</v>
      </c>
      <c r="AO60" s="374">
        <v>120.2</v>
      </c>
      <c r="AP60" s="375">
        <v>47479</v>
      </c>
      <c r="AQ60" s="376">
        <v>10.199999999999999</v>
      </c>
      <c r="AR60" s="377">
        <v>110</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484544</v>
      </c>
      <c r="AN61" s="380">
        <v>29848</v>
      </c>
      <c r="AO61" s="381">
        <v>-2.2999999999999998</v>
      </c>
      <c r="AP61" s="382">
        <v>73009</v>
      </c>
      <c r="AQ61" s="383">
        <v>1.3</v>
      </c>
      <c r="AR61" s="369">
        <v>-3.6</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324528</v>
      </c>
      <c r="AN62" s="373">
        <v>20030</v>
      </c>
      <c r="AO62" s="374">
        <v>7.8</v>
      </c>
      <c r="AP62" s="375">
        <v>39341</v>
      </c>
      <c r="AQ62" s="376">
        <v>5</v>
      </c>
      <c r="AR62" s="377">
        <v>2.8</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t1LSypMpc+819dMZ2ETZeSHD6bvUtaaTuA99wEG7KgHbE/JSmo2basYKSgwYp4Xd701DleUfqOmS2yoXGm2OVA==" saltValue="Ko3hQNTqGbr4/rGUqILMW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557</v>
      </c>
    </row>
    <row r="120" spans="125:125" ht="13.5" hidden="1" customHeight="1"/>
    <row r="121" spans="125:125" ht="13.5" hidden="1" customHeight="1">
      <c r="DU121" s="291"/>
    </row>
  </sheetData>
  <sheetProtection algorithmName="SHA-512" hashValue="QLq2+2gpPImsQ3Qb6TQ+rSjfPaSnNb1vxOedDgBomhb58zJXj0/XbDu4LbSD1GZVgZx1QzIlIKBxtwKHnxER0w==" saltValue="ZV1x4Ot4PJ+wxqGp/WPv0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558</v>
      </c>
    </row>
  </sheetData>
  <sheetProtection algorithmName="SHA-512" hashValue="Dc5oy1JPyOucwulPWECBCKh2UfsLDwOuSyL6JHd5WQxCz1t6sS1UluVTlx9XtCs1jgvJWSN5SykCdR7lVzjljg==" saltValue="ScrkROx7/3MB304YeAURo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559</v>
      </c>
      <c r="G46" s="8" t="s">
        <v>560</v>
      </c>
      <c r="H46" s="8" t="s">
        <v>561</v>
      </c>
      <c r="I46" s="8" t="s">
        <v>562</v>
      </c>
      <c r="J46" s="9" t="s">
        <v>563</v>
      </c>
    </row>
    <row r="47" spans="2:10" ht="57.75" customHeight="1">
      <c r="B47" s="10"/>
      <c r="C47" s="1236" t="s">
        <v>3</v>
      </c>
      <c r="D47" s="1236"/>
      <c r="E47" s="1237"/>
      <c r="F47" s="11">
        <v>32.770000000000003</v>
      </c>
      <c r="G47" s="12">
        <v>33.18</v>
      </c>
      <c r="H47" s="12">
        <v>28.04</v>
      </c>
      <c r="I47" s="12">
        <v>23.83</v>
      </c>
      <c r="J47" s="13">
        <v>21.91</v>
      </c>
    </row>
    <row r="48" spans="2:10" ht="57.75" customHeight="1">
      <c r="B48" s="14"/>
      <c r="C48" s="1238" t="s">
        <v>4</v>
      </c>
      <c r="D48" s="1238"/>
      <c r="E48" s="1239"/>
      <c r="F48" s="15">
        <v>2.0299999999999998</v>
      </c>
      <c r="G48" s="16">
        <v>2.12</v>
      </c>
      <c r="H48" s="16">
        <v>2.15</v>
      </c>
      <c r="I48" s="16">
        <v>1.28</v>
      </c>
      <c r="J48" s="17">
        <v>1.02</v>
      </c>
    </row>
    <row r="49" spans="2:10" ht="57.75" customHeight="1" thickBot="1">
      <c r="B49" s="18"/>
      <c r="C49" s="1240" t="s">
        <v>5</v>
      </c>
      <c r="D49" s="1240"/>
      <c r="E49" s="1241"/>
      <c r="F49" s="19">
        <v>0.44</v>
      </c>
      <c r="G49" s="20">
        <v>0.1</v>
      </c>
      <c r="H49" s="20" t="s">
        <v>564</v>
      </c>
      <c r="I49" s="20" t="s">
        <v>565</v>
      </c>
      <c r="J49" s="21" t="s">
        <v>566</v>
      </c>
    </row>
    <row r="50" spans="2:10" ht="13.5" customHeight="1"/>
  </sheetData>
  <sheetProtection algorithmName="SHA-512" hashValue="/GgGM42nha2j4i9qUC2dtHdeWa/pzcZMWRp6N2XrfShRR8Jgpg1VDEG63XMTHs0HD+PlIC8+788FttkMS/jn+g==" saltValue="csulgxfB/0a7WCo+lbjF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2021-03-03T10:09:36Z</cp:lastPrinted>
  <dcterms:created xsi:type="dcterms:W3CDTF">2021-02-05T04:32:36Z</dcterms:created>
  <dcterms:modified xsi:type="dcterms:W3CDTF">2021-10-18T01:15:53Z</dcterms:modified>
  <cp:category/>
</cp:coreProperties>
</file>